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03" windowHeight="13140"/>
  </bookViews>
  <sheets>
    <sheet name="H.264-Encoder MODULE" sheetId="3" r:id="rId1"/>
    <sheet name="H.264-Decoder-Modules" sheetId="7" r:id="rId2"/>
    <sheet name="H.265 Encoder Modules" sheetId="8" r:id="rId3"/>
    <sheet name="MPEG2 Encoder Modules" sheetId="16" r:id="rId4"/>
    <sheet name="MPEG2 Decoder Modules" sheetId="14" r:id="rId5"/>
  </sheets>
  <calcPr calcId="144525" concurrentCalc="0"/>
</workbook>
</file>

<file path=xl/sharedStrings.xml><?xml version="1.0" encoding="utf-8"?>
<sst xmlns="http://schemas.openxmlformats.org/spreadsheetml/2006/main" count="74">
  <si>
    <r>
      <t>H.264 SOC MPEG Codec Module Price Schedule</t>
    </r>
    <r>
      <rPr>
        <sz val="12"/>
        <color theme="1"/>
        <charset val="134"/>
      </rPr>
      <t xml:space="preserve"> </t>
    </r>
  </si>
  <si>
    <t xml:space="preserve"> H.264 HD Video Edcoder Module</t>
  </si>
  <si>
    <r>
      <t xml:space="preserve">Product </t>
    </r>
    <r>
      <rPr>
        <b/>
        <i/>
        <sz val="12"/>
        <color rgb="FFC00000"/>
        <charset val="134"/>
      </rPr>
      <t>#</t>
    </r>
  </si>
  <si>
    <t xml:space="preserve">                                                      </t>
  </si>
  <si>
    <t xml:space="preserve">Specifications      </t>
  </si>
  <si>
    <t>Unit Price (Per Order)</t>
  </si>
  <si>
    <t>Latency</t>
  </si>
  <si>
    <t>Resolution</t>
  </si>
  <si>
    <t xml:space="preserve">Audio </t>
  </si>
  <si>
    <t>1-9</t>
  </si>
  <si>
    <t>10-99</t>
  </si>
  <si>
    <t>100+</t>
  </si>
  <si>
    <t>EC-V-H264-HD-0L-M</t>
  </si>
  <si>
    <t>0 ms</t>
  </si>
  <si>
    <t>HD (up to 1080p@60)</t>
  </si>
  <si>
    <t>no</t>
  </si>
  <si>
    <t>call</t>
  </si>
  <si>
    <t>EC-V-H264-HD-LL-M</t>
  </si>
  <si>
    <t>15ms</t>
  </si>
  <si>
    <t>EC-V-H264-HD-SL-M</t>
  </si>
  <si>
    <t>30ms</t>
  </si>
  <si>
    <t xml:space="preserve"> H.264 HD Video/Audio Edcoder Module</t>
  </si>
  <si>
    <t>EC-VA-H264-HD-0L-M</t>
  </si>
  <si>
    <t>AAC</t>
  </si>
  <si>
    <t>EC-VA-H264-HD-LL-M</t>
  </si>
  <si>
    <t>EC-VA-H264-HD-SL-M</t>
  </si>
  <si>
    <t xml:space="preserve"> H.264 4k@30 Video Edcoder Module</t>
  </si>
  <si>
    <t>4k (up to 4k@30)</t>
  </si>
  <si>
    <t xml:space="preserve"> H.264 4k@30 Video/Audio Edcoder Module</t>
  </si>
  <si>
    <t xml:space="preserve"> H.264 4k@60 Video Edcoder Module</t>
  </si>
  <si>
    <t>4k (up to 4k@60)</t>
  </si>
  <si>
    <t xml:space="preserve"> H.264 4k@60 Video/Audio Edcoder Module</t>
  </si>
  <si>
    <t xml:space="preserve"> H.264 HD Video Decoder Module</t>
  </si>
  <si>
    <t>DC-V-H264-HD-0L-M</t>
  </si>
  <si>
    <t>DC-V-H264-HD-LL-M</t>
  </si>
  <si>
    <t>DC-V-H264-HD-SL-M</t>
  </si>
  <si>
    <t xml:space="preserve"> H.264 HD Video/Audio Decoder Module</t>
  </si>
  <si>
    <t>DC-VA-H264-HD-0L-M</t>
  </si>
  <si>
    <t>DC-VA-H264-HD-LL-M</t>
  </si>
  <si>
    <t>DC-VA-H264-HD-SL-M</t>
  </si>
  <si>
    <t xml:space="preserve"> H.264 4k@30 Video Decoder Module</t>
  </si>
  <si>
    <t xml:space="preserve"> H.264 4k@30 Video/Audio Decoder Module</t>
  </si>
  <si>
    <r>
      <t>H.265 SOC MPEG Codec Module Price Schedule</t>
    </r>
    <r>
      <rPr>
        <sz val="12"/>
        <color theme="1"/>
        <charset val="134"/>
      </rPr>
      <t xml:space="preserve"> </t>
    </r>
  </si>
  <si>
    <t xml:space="preserve"> H.265 HD Video Edcoder Module</t>
  </si>
  <si>
    <t>EC-V-H265-HD-0L-M</t>
  </si>
  <si>
    <t>EC-V-H265-HD-LL-M</t>
  </si>
  <si>
    <t>EC-V-H265-HD-SL-M</t>
  </si>
  <si>
    <t xml:space="preserve"> H.265 HD Video/Audio Edcoder Module</t>
  </si>
  <si>
    <t>EC-VA-H265-HD-0L-M</t>
  </si>
  <si>
    <t>EC-VA-H265-HD-LL-M</t>
  </si>
  <si>
    <t>EC-VA-H265-HD-SL-M</t>
  </si>
  <si>
    <t xml:space="preserve"> H.265 4k@30 Video Edcoder Module</t>
  </si>
  <si>
    <t xml:space="preserve"> H.265 4k@30 Video/Audio Edcoder Module</t>
  </si>
  <si>
    <t xml:space="preserve"> H.265 4k@60 Video Edcoder Module</t>
  </si>
  <si>
    <t xml:space="preserve"> H.265 4k@60 Video/Audio Edcoder Module</t>
  </si>
  <si>
    <r>
      <t>MPEG2 SOC MPEG Codec Module Price Schedule</t>
    </r>
    <r>
      <rPr>
        <sz val="14"/>
        <color theme="1"/>
        <charset val="134"/>
      </rPr>
      <t xml:space="preserve"> </t>
    </r>
  </si>
  <si>
    <t>MPEG2 HD Video Edcoder Module</t>
  </si>
  <si>
    <r>
      <t xml:space="preserve">Product </t>
    </r>
    <r>
      <rPr>
        <b/>
        <i/>
        <sz val="14"/>
        <color rgb="FFC00000"/>
        <charset val="134"/>
      </rPr>
      <t>#</t>
    </r>
  </si>
  <si>
    <t>EC-V-MPEG2-HD-0L-M</t>
  </si>
  <si>
    <t>EC-V-MPEG2-HD-LL-M</t>
  </si>
  <si>
    <t>EC-V-MPEG2-HD-SL-M</t>
  </si>
  <si>
    <t>MPEG2 HD Video/Audio Edcoder Module</t>
  </si>
  <si>
    <t>EC-VA-MPEG2-HD-0L-M</t>
  </si>
  <si>
    <t>EC-VA-MPEG2-HD-LL-M</t>
  </si>
  <si>
    <t>EC-VA-MPEG2-HD-SL-M</t>
  </si>
  <si>
    <r>
      <t xml:space="preserve"> SOC MPEG3 Codec Module Price Schedule</t>
    </r>
    <r>
      <rPr>
        <sz val="12"/>
        <color theme="1"/>
        <charset val="134"/>
      </rPr>
      <t xml:space="preserve"> </t>
    </r>
  </si>
  <si>
    <t xml:space="preserve"> MPEG2 HD Video Decoder Module</t>
  </si>
  <si>
    <t>DC-V-MPEG2-HD-0L-M</t>
  </si>
  <si>
    <t>DC-V-MPEG2-HD-LL-M</t>
  </si>
  <si>
    <t>DC-V-MPEG2-HD-SL-M</t>
  </si>
  <si>
    <t xml:space="preserve"> MPEG2 HD Video/Audio Decoder Module</t>
  </si>
  <si>
    <t>DC-VA-MPEG2-HD-0L-M</t>
  </si>
  <si>
    <t>DC-VA-MPEG2-HD-LL-M</t>
  </si>
  <si>
    <t>DC-VA-MPEG2-HD-SL-M</t>
  </si>
</sst>
</file>

<file path=xl/styles.xml><?xml version="1.0" encoding="utf-8"?>
<styleSheet xmlns="http://schemas.openxmlformats.org/spreadsheetml/2006/main">
  <numFmts count="5">
    <numFmt numFmtId="176" formatCode="_-&quot;$&quot;* #,##0.00_-;\-&quot;$&quot;* #,##0.00_-;_-&quot;$&quot;* \-??_-;_-@_-"/>
    <numFmt numFmtId="41" formatCode="_-* #,##0_-;\-* #,##0_-;_-* &quot;-&quot;_-;_-@_-"/>
    <numFmt numFmtId="177" formatCode="&quot;$&quot;#,##0.00"/>
    <numFmt numFmtId="178" formatCode="_-&quot;$&quot;* #,##0_-;\-&quot;$&quot;* #,##0_-;_-&quot;$&quot;* &quot;-&quot;_-;_-@_-"/>
    <numFmt numFmtId="43" formatCode="_-* #,##0.00_-;\-* #,##0.00_-;_-* &quot;-&quot;??_-;_-@_-"/>
  </numFmts>
  <fonts count="32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rgb="FFC00000"/>
      <name val="宋体"/>
      <charset val="134"/>
      <scheme val="minor"/>
    </font>
    <font>
      <b/>
      <sz val="12"/>
      <color theme="5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5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i/>
      <sz val="12"/>
      <color rgb="FFC00000"/>
      <name val="宋体"/>
      <charset val="134"/>
      <scheme val="minor"/>
    </font>
    <font>
      <b/>
      <i/>
      <sz val="14"/>
      <color rgb="FFC0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8" fontId="12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3" borderId="7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10" borderId="14" applyNumberFormat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24" fillId="18" borderId="11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0" fontId="5" fillId="0" borderId="5" xfId="0" applyNumberFormat="1" applyFont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177" fontId="2" fillId="0" borderId="6" xfId="0" applyNumberFormat="1" applyFont="1" applyBorder="1" applyAlignment="1">
      <alignment horizontal="center"/>
    </xf>
    <xf numFmtId="177" fontId="2" fillId="2" borderId="6" xfId="0" applyNumberFormat="1" applyFont="1" applyFill="1" applyBorder="1" applyAlignment="1">
      <alignment horizontal="right"/>
    </xf>
    <xf numFmtId="177" fontId="2" fillId="2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20" fontId="5" fillId="0" borderId="6" xfId="0" applyNumberFormat="1" applyFont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58" fontId="2" fillId="0" borderId="0" xfId="0" applyNumberFormat="1" applyFont="1"/>
    <xf numFmtId="58" fontId="0" fillId="0" borderId="0" xfId="0" applyNumberFormat="1"/>
    <xf numFmtId="0" fontId="2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7" fontId="7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0" fontId="9" fillId="0" borderId="5" xfId="0" applyNumberFormat="1" applyFont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177" fontId="7" fillId="0" borderId="6" xfId="0" applyNumberFormat="1" applyFont="1" applyBorder="1" applyAlignment="1">
      <alignment horizontal="center"/>
    </xf>
    <xf numFmtId="177" fontId="7" fillId="2" borderId="6" xfId="0" applyNumberFormat="1" applyFont="1" applyFill="1" applyBorder="1" applyAlignment="1">
      <alignment horizontal="right"/>
    </xf>
    <xf numFmtId="177" fontId="7" fillId="2" borderId="6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20" fontId="9" fillId="0" borderId="6" xfId="0" applyNumberFormat="1" applyFont="1" applyBorder="1" applyAlignment="1">
      <alignment horizontal="center"/>
    </xf>
    <xf numFmtId="49" fontId="9" fillId="2" borderId="6" xfId="0" applyNumberFormat="1" applyFont="1" applyFill="1" applyBorder="1" applyAlignment="1">
      <alignment horizontal="center"/>
    </xf>
    <xf numFmtId="0" fontId="7" fillId="0" borderId="0" xfId="0" applyFont="1" applyAlignment="1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285750</xdr:colOff>
      <xdr:row>1</xdr:row>
      <xdr:rowOff>0</xdr:rowOff>
    </xdr:from>
    <xdr:to>
      <xdr:col>6</xdr:col>
      <xdr:colOff>106680</xdr:colOff>
      <xdr:row>4</xdr:row>
      <xdr:rowOff>169545</xdr:rowOff>
    </xdr:to>
    <xdr:pic>
      <xdr:nvPicPr>
        <xdr:cNvPr id="2" name="Picture 1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6055995" y="182880"/>
          <a:ext cx="1550670" cy="7181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abSelected="1" workbookViewId="0">
      <selection activeCell="B66" sqref="B66"/>
    </sheetView>
  </sheetViews>
  <sheetFormatPr defaultColWidth="9" defaultRowHeight="14.4"/>
  <cols>
    <col min="1" max="1" width="33" customWidth="1"/>
    <col min="2" max="2" width="15.7777777777778" style="62" customWidth="1"/>
    <col min="3" max="3" width="22.1111111111111" customWidth="1"/>
    <col min="4" max="4" width="9.44444444444444" customWidth="1"/>
    <col min="5" max="5" width="12.4444444444444" customWidth="1"/>
    <col min="6" max="6" width="13.2222222222222" customWidth="1"/>
    <col min="7" max="7" width="20.1111111111111" customWidth="1"/>
    <col min="8" max="8" width="2.28703703703704" customWidth="1"/>
  </cols>
  <sheetData>
    <row r="1" s="1" customFormat="1" ht="15.6" spans="1:9">
      <c r="A1" s="3" t="s">
        <v>0</v>
      </c>
      <c r="B1" s="4"/>
      <c r="C1" s="5"/>
      <c r="D1" s="5"/>
      <c r="E1" s="5"/>
      <c r="F1" s="6"/>
      <c r="G1" s="6"/>
      <c r="H1" s="7"/>
      <c r="I1" s="7"/>
    </row>
    <row r="2" s="1" customFormat="1" ht="15.6" spans="1:9">
      <c r="A2" s="4"/>
      <c r="B2" s="4"/>
      <c r="C2" s="5"/>
      <c r="D2" s="5"/>
      <c r="E2" s="5"/>
      <c r="F2" s="6"/>
      <c r="G2" s="6"/>
      <c r="H2" s="7"/>
      <c r="I2" s="7"/>
    </row>
    <row r="3" s="1" customFormat="1" ht="16.35" spans="1:9">
      <c r="A3" s="8" t="s">
        <v>1</v>
      </c>
      <c r="B3" s="9"/>
      <c r="C3" s="5"/>
      <c r="D3" s="5"/>
      <c r="E3" s="5"/>
      <c r="F3" s="6"/>
      <c r="G3" s="6"/>
      <c r="H3" s="7"/>
      <c r="I3" s="7"/>
    </row>
    <row r="4" s="1" customFormat="1" ht="15" customHeight="1" spans="1:9">
      <c r="A4" s="10" t="s">
        <v>2</v>
      </c>
      <c r="B4" s="11" t="s">
        <v>3</v>
      </c>
      <c r="C4" s="12" t="s">
        <v>4</v>
      </c>
      <c r="D4" s="13"/>
      <c r="E4" s="14"/>
      <c r="F4" s="15" t="s">
        <v>5</v>
      </c>
      <c r="G4" s="16"/>
      <c r="H4" s="7"/>
      <c r="I4" s="32"/>
    </row>
    <row r="5" s="1" customFormat="1" ht="15.6" spans="1:9">
      <c r="A5" s="17"/>
      <c r="B5" s="17" t="s">
        <v>6</v>
      </c>
      <c r="C5" s="18" t="s">
        <v>7</v>
      </c>
      <c r="D5" s="19" t="s">
        <v>8</v>
      </c>
      <c r="E5" s="20" t="s">
        <v>9</v>
      </c>
      <c r="F5" s="20" t="s">
        <v>10</v>
      </c>
      <c r="G5" s="20" t="s">
        <v>11</v>
      </c>
      <c r="H5" s="7"/>
      <c r="I5" s="7"/>
    </row>
    <row r="6" s="1" customFormat="1" ht="15.6" spans="1:9">
      <c r="A6" s="21" t="s">
        <v>12</v>
      </c>
      <c r="B6" s="22" t="s">
        <v>13</v>
      </c>
      <c r="C6" s="23" t="s">
        <v>14</v>
      </c>
      <c r="D6" s="23" t="s">
        <v>15</v>
      </c>
      <c r="E6" s="24">
        <v>899</v>
      </c>
      <c r="F6" s="24">
        <f>(E6*0.75)</f>
        <v>674.25</v>
      </c>
      <c r="G6" s="25" t="s">
        <v>16</v>
      </c>
      <c r="H6" s="7"/>
      <c r="I6" s="7"/>
    </row>
    <row r="7" s="1" customFormat="1" ht="15.6" spans="1:9">
      <c r="A7" s="21" t="s">
        <v>17</v>
      </c>
      <c r="B7" s="22" t="s">
        <v>18</v>
      </c>
      <c r="C7" s="23" t="s">
        <v>14</v>
      </c>
      <c r="D7" s="23" t="s">
        <v>15</v>
      </c>
      <c r="E7" s="24">
        <f>(E6*0.75)</f>
        <v>674.25</v>
      </c>
      <c r="F7" s="24">
        <f t="shared" ref="F7:F8" si="0">(E7*0.75)</f>
        <v>505.6875</v>
      </c>
      <c r="G7" s="25"/>
      <c r="H7" s="7"/>
      <c r="I7" s="7"/>
    </row>
    <row r="8" s="1" customFormat="1" ht="15.6" spans="1:9">
      <c r="A8" s="21" t="s">
        <v>19</v>
      </c>
      <c r="B8" s="22" t="s">
        <v>20</v>
      </c>
      <c r="C8" s="23" t="s">
        <v>14</v>
      </c>
      <c r="D8" s="23" t="s">
        <v>15</v>
      </c>
      <c r="E8" s="24">
        <f>(E7*0.75)</f>
        <v>505.6875</v>
      </c>
      <c r="F8" s="24">
        <f t="shared" si="0"/>
        <v>379.265625</v>
      </c>
      <c r="G8" s="25"/>
      <c r="H8" s="7"/>
      <c r="I8" s="7"/>
    </row>
    <row r="9" ht="12.6" customHeight="1" spans="1:9">
      <c r="A9" s="2"/>
      <c r="B9" s="26"/>
      <c r="C9" s="2"/>
      <c r="D9" s="2"/>
      <c r="E9" s="2"/>
      <c r="F9" s="2"/>
      <c r="G9" s="2"/>
      <c r="H9" s="2"/>
      <c r="I9" s="2"/>
    </row>
    <row r="10" s="7" customFormat="1" ht="16.35" spans="1:7">
      <c r="A10" s="8" t="s">
        <v>21</v>
      </c>
      <c r="B10" s="9"/>
      <c r="C10" s="5"/>
      <c r="D10" s="5"/>
      <c r="E10" s="5"/>
      <c r="F10" s="6"/>
      <c r="G10" s="6"/>
    </row>
    <row r="11" s="7" customFormat="1" ht="15" customHeight="1" spans="1:9">
      <c r="A11" s="10" t="s">
        <v>2</v>
      </c>
      <c r="B11" s="11" t="s">
        <v>3</v>
      </c>
      <c r="C11" s="12" t="s">
        <v>4</v>
      </c>
      <c r="D11" s="13"/>
      <c r="E11" s="14"/>
      <c r="F11" s="15" t="s">
        <v>5</v>
      </c>
      <c r="G11" s="16"/>
      <c r="I11" s="32"/>
    </row>
    <row r="12" s="7" customFormat="1" ht="15.6" spans="1:7">
      <c r="A12" s="22"/>
      <c r="B12" s="22" t="s">
        <v>6</v>
      </c>
      <c r="C12" s="27" t="s">
        <v>7</v>
      </c>
      <c r="D12" s="28" t="s">
        <v>8</v>
      </c>
      <c r="E12" s="29" t="s">
        <v>9</v>
      </c>
      <c r="F12" s="29" t="s">
        <v>10</v>
      </c>
      <c r="G12" s="20" t="s">
        <v>11</v>
      </c>
    </row>
    <row r="13" s="7" customFormat="1" ht="15.6" spans="1:7">
      <c r="A13" s="21" t="s">
        <v>22</v>
      </c>
      <c r="B13" s="22" t="s">
        <v>13</v>
      </c>
      <c r="C13" s="23" t="s">
        <v>14</v>
      </c>
      <c r="D13" s="23" t="s">
        <v>23</v>
      </c>
      <c r="E13" s="24">
        <f>(E6+50)</f>
        <v>949</v>
      </c>
      <c r="F13" s="24">
        <f>(E13*0.75)</f>
        <v>711.75</v>
      </c>
      <c r="G13" s="25" t="s">
        <v>16</v>
      </c>
    </row>
    <row r="14" s="7" customFormat="1" ht="15.6" spans="1:7">
      <c r="A14" s="21" t="s">
        <v>24</v>
      </c>
      <c r="B14" s="22" t="s">
        <v>18</v>
      </c>
      <c r="C14" s="23" t="s">
        <v>14</v>
      </c>
      <c r="D14" s="23" t="s">
        <v>23</v>
      </c>
      <c r="E14" s="24">
        <f>(E13*0.75)</f>
        <v>711.75</v>
      </c>
      <c r="F14" s="24">
        <f t="shared" ref="F14:F15" si="1">(E14*0.75)</f>
        <v>533.8125</v>
      </c>
      <c r="G14" s="25" t="s">
        <v>16</v>
      </c>
    </row>
    <row r="15" s="7" customFormat="1" ht="15.6" spans="1:7">
      <c r="A15" s="21" t="s">
        <v>25</v>
      </c>
      <c r="B15" s="22" t="s">
        <v>20</v>
      </c>
      <c r="C15" s="23" t="s">
        <v>14</v>
      </c>
      <c r="D15" s="23" t="s">
        <v>23</v>
      </c>
      <c r="E15" s="24">
        <f>(E14*0.75)</f>
        <v>533.8125</v>
      </c>
      <c r="F15" s="24">
        <f t="shared" si="1"/>
        <v>400.359375</v>
      </c>
      <c r="G15" s="25" t="s">
        <v>16</v>
      </c>
    </row>
    <row r="16" s="2" customFormat="1" ht="15.6" spans="2:2">
      <c r="B16" s="26"/>
    </row>
    <row r="17" s="7" customFormat="1" ht="16.35" spans="1:7">
      <c r="A17" s="8" t="s">
        <v>26</v>
      </c>
      <c r="B17" s="9"/>
      <c r="C17" s="5"/>
      <c r="D17" s="5"/>
      <c r="E17" s="5"/>
      <c r="F17" s="6"/>
      <c r="G17" s="6"/>
    </row>
    <row r="18" s="7" customFormat="1" ht="15" customHeight="1" spans="1:9">
      <c r="A18" s="10" t="s">
        <v>2</v>
      </c>
      <c r="B18" s="11" t="s">
        <v>3</v>
      </c>
      <c r="C18" s="12" t="s">
        <v>4</v>
      </c>
      <c r="D18" s="13"/>
      <c r="E18" s="14"/>
      <c r="F18" s="15" t="s">
        <v>5</v>
      </c>
      <c r="G18" s="16"/>
      <c r="I18" s="32"/>
    </row>
    <row r="19" s="7" customFormat="1" ht="15.6" spans="1:7">
      <c r="A19" s="22"/>
      <c r="B19" s="22" t="s">
        <v>6</v>
      </c>
      <c r="C19" s="27" t="s">
        <v>7</v>
      </c>
      <c r="D19" s="28" t="s">
        <v>8</v>
      </c>
      <c r="E19" s="29" t="s">
        <v>9</v>
      </c>
      <c r="F19" s="29" t="s">
        <v>10</v>
      </c>
      <c r="G19" s="20" t="s">
        <v>11</v>
      </c>
    </row>
    <row r="20" s="7" customFormat="1" ht="15.6" spans="1:7">
      <c r="A20" s="21" t="s">
        <v>12</v>
      </c>
      <c r="B20" s="22" t="s">
        <v>13</v>
      </c>
      <c r="C20" s="23" t="s">
        <v>27</v>
      </c>
      <c r="D20" s="23" t="s">
        <v>15</v>
      </c>
      <c r="E20" s="24">
        <f>(E6+300)</f>
        <v>1199</v>
      </c>
      <c r="F20" s="24">
        <f>(E20*0.75)</f>
        <v>899.25</v>
      </c>
      <c r="G20" s="25" t="s">
        <v>16</v>
      </c>
    </row>
    <row r="21" s="7" customFormat="1" ht="15.6" spans="1:7">
      <c r="A21" s="21" t="s">
        <v>17</v>
      </c>
      <c r="B21" s="22" t="s">
        <v>18</v>
      </c>
      <c r="C21" s="23" t="s">
        <v>27</v>
      </c>
      <c r="D21" s="23" t="s">
        <v>15</v>
      </c>
      <c r="E21" s="24">
        <f>(E20*0.75)</f>
        <v>899.25</v>
      </c>
      <c r="F21" s="24">
        <f t="shared" ref="F21:F22" si="2">(E21*0.75)</f>
        <v>674.4375</v>
      </c>
      <c r="G21" s="25" t="s">
        <v>16</v>
      </c>
    </row>
    <row r="22" s="7" customFormat="1" ht="15.6" spans="1:7">
      <c r="A22" s="21" t="s">
        <v>19</v>
      </c>
      <c r="B22" s="22" t="s">
        <v>20</v>
      </c>
      <c r="C22" s="23" t="s">
        <v>27</v>
      </c>
      <c r="D22" s="23" t="s">
        <v>15</v>
      </c>
      <c r="E22" s="24">
        <f>(E21*0.75)</f>
        <v>674.4375</v>
      </c>
      <c r="F22" s="24">
        <f t="shared" si="2"/>
        <v>505.828125</v>
      </c>
      <c r="G22" s="25" t="s">
        <v>16</v>
      </c>
    </row>
    <row r="23" s="2" customFormat="1" ht="15.6" spans="2:2">
      <c r="B23" s="26"/>
    </row>
    <row r="24" s="7" customFormat="1" ht="16.35" spans="1:7">
      <c r="A24" s="8" t="s">
        <v>28</v>
      </c>
      <c r="B24" s="9"/>
      <c r="C24" s="5"/>
      <c r="D24" s="5"/>
      <c r="E24" s="5"/>
      <c r="F24" s="6"/>
      <c r="G24" s="6"/>
    </row>
    <row r="25" s="7" customFormat="1" ht="15" customHeight="1" spans="1:9">
      <c r="A25" s="10" t="s">
        <v>2</v>
      </c>
      <c r="B25" s="11" t="s">
        <v>3</v>
      </c>
      <c r="C25" s="12" t="s">
        <v>4</v>
      </c>
      <c r="D25" s="13"/>
      <c r="E25" s="14"/>
      <c r="F25" s="15" t="s">
        <v>5</v>
      </c>
      <c r="G25" s="16"/>
      <c r="I25" s="32"/>
    </row>
    <row r="26" s="7" customFormat="1" ht="15.6" spans="1:7">
      <c r="A26" s="22"/>
      <c r="B26" s="22" t="s">
        <v>6</v>
      </c>
      <c r="C26" s="27" t="s">
        <v>7</v>
      </c>
      <c r="D26" s="28" t="s">
        <v>8</v>
      </c>
      <c r="E26" s="29" t="s">
        <v>9</v>
      </c>
      <c r="F26" s="29" t="s">
        <v>10</v>
      </c>
      <c r="G26" s="20" t="s">
        <v>11</v>
      </c>
    </row>
    <row r="27" s="7" customFormat="1" ht="15.6" spans="1:7">
      <c r="A27" s="21" t="s">
        <v>22</v>
      </c>
      <c r="B27" s="22" t="s">
        <v>13</v>
      </c>
      <c r="C27" s="23" t="s">
        <v>27</v>
      </c>
      <c r="D27" s="23" t="s">
        <v>23</v>
      </c>
      <c r="E27" s="24">
        <f>(E20+80)</f>
        <v>1279</v>
      </c>
      <c r="F27" s="24">
        <f>(E27*0.75)</f>
        <v>959.25</v>
      </c>
      <c r="G27" s="25" t="s">
        <v>16</v>
      </c>
    </row>
    <row r="28" s="7" customFormat="1" ht="15.6" spans="1:7">
      <c r="A28" s="21" t="s">
        <v>24</v>
      </c>
      <c r="B28" s="22" t="s">
        <v>18</v>
      </c>
      <c r="C28" s="23" t="s">
        <v>27</v>
      </c>
      <c r="D28" s="23" t="s">
        <v>23</v>
      </c>
      <c r="E28" s="24">
        <f>(E27*0.75)</f>
        <v>959.25</v>
      </c>
      <c r="F28" s="24">
        <f t="shared" ref="F28:F29" si="3">(E28*0.75)</f>
        <v>719.4375</v>
      </c>
      <c r="G28" s="25" t="s">
        <v>16</v>
      </c>
    </row>
    <row r="29" s="7" customFormat="1" ht="15.6" spans="1:7">
      <c r="A29" s="21" t="s">
        <v>25</v>
      </c>
      <c r="B29" s="22" t="s">
        <v>20</v>
      </c>
      <c r="C29" s="23" t="s">
        <v>27</v>
      </c>
      <c r="D29" s="23" t="s">
        <v>23</v>
      </c>
      <c r="E29" s="24">
        <f>(E28*0.75)</f>
        <v>719.4375</v>
      </c>
      <c r="F29" s="24">
        <f t="shared" si="3"/>
        <v>539.578125</v>
      </c>
      <c r="G29" s="25" t="s">
        <v>16</v>
      </c>
    </row>
    <row r="30" s="2" customFormat="1" ht="15.6" spans="2:2">
      <c r="B30" s="26"/>
    </row>
    <row r="31" s="7" customFormat="1" ht="16.35" spans="1:7">
      <c r="A31" s="8" t="s">
        <v>29</v>
      </c>
      <c r="B31" s="9"/>
      <c r="C31" s="5"/>
      <c r="D31" s="5"/>
      <c r="E31" s="5"/>
      <c r="F31" s="6"/>
      <c r="G31" s="6"/>
    </row>
    <row r="32" s="7" customFormat="1" ht="15" customHeight="1" spans="1:9">
      <c r="A32" s="10" t="s">
        <v>2</v>
      </c>
      <c r="B32" s="11" t="s">
        <v>3</v>
      </c>
      <c r="C32" s="12" t="s">
        <v>4</v>
      </c>
      <c r="D32" s="13"/>
      <c r="E32" s="14"/>
      <c r="F32" s="15" t="s">
        <v>5</v>
      </c>
      <c r="G32" s="16"/>
      <c r="I32" s="32"/>
    </row>
    <row r="33" s="7" customFormat="1" ht="15.6" spans="1:7">
      <c r="A33" s="22"/>
      <c r="B33" s="22" t="s">
        <v>6</v>
      </c>
      <c r="C33" s="27" t="s">
        <v>7</v>
      </c>
      <c r="D33" s="28" t="s">
        <v>8</v>
      </c>
      <c r="E33" s="29" t="s">
        <v>9</v>
      </c>
      <c r="F33" s="29" t="s">
        <v>10</v>
      </c>
      <c r="G33" s="20" t="s">
        <v>11</v>
      </c>
    </row>
    <row r="34" s="7" customFormat="1" ht="15.6" spans="1:7">
      <c r="A34" s="21" t="s">
        <v>12</v>
      </c>
      <c r="B34" s="22" t="s">
        <v>13</v>
      </c>
      <c r="C34" s="23" t="s">
        <v>30</v>
      </c>
      <c r="D34" s="23" t="s">
        <v>15</v>
      </c>
      <c r="E34" s="24">
        <f>(E20+450)</f>
        <v>1649</v>
      </c>
      <c r="F34" s="24">
        <f>(E34*0.75)</f>
        <v>1236.75</v>
      </c>
      <c r="G34" s="25" t="s">
        <v>16</v>
      </c>
    </row>
    <row r="35" s="7" customFormat="1" ht="15.6" spans="1:7">
      <c r="A35" s="21" t="s">
        <v>17</v>
      </c>
      <c r="B35" s="22" t="s">
        <v>18</v>
      </c>
      <c r="C35" s="23" t="s">
        <v>30</v>
      </c>
      <c r="D35" s="23" t="s">
        <v>15</v>
      </c>
      <c r="E35" s="24">
        <f>(E34*0.75)</f>
        <v>1236.75</v>
      </c>
      <c r="F35" s="24">
        <f t="shared" ref="F35:F36" si="4">(E35*0.75)</f>
        <v>927.5625</v>
      </c>
      <c r="G35" s="25" t="s">
        <v>16</v>
      </c>
    </row>
    <row r="36" s="7" customFormat="1" ht="15.6" spans="1:7">
      <c r="A36" s="21" t="s">
        <v>19</v>
      </c>
      <c r="B36" s="22" t="s">
        <v>20</v>
      </c>
      <c r="C36" s="23" t="s">
        <v>30</v>
      </c>
      <c r="D36" s="23" t="s">
        <v>15</v>
      </c>
      <c r="E36" s="24">
        <f>(E35*0.75)</f>
        <v>927.5625</v>
      </c>
      <c r="F36" s="24">
        <f t="shared" si="4"/>
        <v>695.671875</v>
      </c>
      <c r="G36" s="25" t="s">
        <v>16</v>
      </c>
    </row>
    <row r="37" s="2" customFormat="1" ht="15.6" spans="2:2">
      <c r="B37" s="26"/>
    </row>
    <row r="38" s="7" customFormat="1" ht="16.35" spans="1:7">
      <c r="A38" s="8" t="s">
        <v>31</v>
      </c>
      <c r="B38" s="9"/>
      <c r="C38" s="5"/>
      <c r="D38" s="5"/>
      <c r="E38" s="5"/>
      <c r="F38" s="6"/>
      <c r="G38" s="6"/>
    </row>
    <row r="39" s="7" customFormat="1" ht="15" customHeight="1" spans="1:9">
      <c r="A39" s="10" t="s">
        <v>2</v>
      </c>
      <c r="B39" s="11" t="s">
        <v>3</v>
      </c>
      <c r="C39" s="12" t="s">
        <v>4</v>
      </c>
      <c r="D39" s="13"/>
      <c r="E39" s="14"/>
      <c r="F39" s="15" t="s">
        <v>5</v>
      </c>
      <c r="G39" s="16"/>
      <c r="I39" s="32"/>
    </row>
    <row r="40" s="7" customFormat="1" ht="15.6" spans="1:7">
      <c r="A40" s="22"/>
      <c r="B40" s="22" t="s">
        <v>6</v>
      </c>
      <c r="C40" s="27" t="s">
        <v>7</v>
      </c>
      <c r="D40" s="28" t="s">
        <v>8</v>
      </c>
      <c r="E40" s="29" t="s">
        <v>9</v>
      </c>
      <c r="F40" s="29" t="s">
        <v>10</v>
      </c>
      <c r="G40" s="20" t="s">
        <v>11</v>
      </c>
    </row>
    <row r="41" s="7" customFormat="1" ht="15.6" spans="1:7">
      <c r="A41" s="21" t="s">
        <v>22</v>
      </c>
      <c r="B41" s="22" t="s">
        <v>13</v>
      </c>
      <c r="C41" s="23" t="s">
        <v>30</v>
      </c>
      <c r="D41" s="23" t="s">
        <v>23</v>
      </c>
      <c r="E41" s="24">
        <f>(E34+100)</f>
        <v>1749</v>
      </c>
      <c r="F41" s="24">
        <f>(E41*0.75)</f>
        <v>1311.75</v>
      </c>
      <c r="G41" s="25" t="s">
        <v>16</v>
      </c>
    </row>
    <row r="42" s="7" customFormat="1" ht="15.6" spans="1:7">
      <c r="A42" s="21" t="s">
        <v>24</v>
      </c>
      <c r="B42" s="22" t="s">
        <v>18</v>
      </c>
      <c r="C42" s="23" t="s">
        <v>30</v>
      </c>
      <c r="D42" s="23" t="s">
        <v>23</v>
      </c>
      <c r="E42" s="24">
        <f>(E41*0.75)</f>
        <v>1311.75</v>
      </c>
      <c r="F42" s="24">
        <f t="shared" ref="F42:F43" si="5">(E42*0.75)</f>
        <v>983.8125</v>
      </c>
      <c r="G42" s="25" t="s">
        <v>16</v>
      </c>
    </row>
    <row r="43" s="7" customFormat="1" ht="15.6" spans="1:7">
      <c r="A43" s="21" t="s">
        <v>25</v>
      </c>
      <c r="B43" s="22" t="s">
        <v>20</v>
      </c>
      <c r="C43" s="23" t="s">
        <v>30</v>
      </c>
      <c r="D43" s="23" t="s">
        <v>23</v>
      </c>
      <c r="E43" s="24">
        <f>(E42*0.75)</f>
        <v>983.8125</v>
      </c>
      <c r="F43" s="24">
        <f t="shared" si="5"/>
        <v>737.859375</v>
      </c>
      <c r="G43" s="25" t="s">
        <v>16</v>
      </c>
    </row>
  </sheetData>
  <pageMargins left="0.699305555555556" right="0.699305555555556" top="0.75" bottom="0.75" header="0.3" footer="0.3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J41"/>
  <sheetViews>
    <sheetView workbookViewId="0">
      <selection activeCell="D41" sqref="D41"/>
    </sheetView>
  </sheetViews>
  <sheetFormatPr defaultColWidth="9" defaultRowHeight="14.4"/>
  <cols>
    <col min="1" max="1" width="33" customWidth="1"/>
    <col min="3" max="3" width="15.4259259259259" style="31" customWidth="1"/>
    <col min="4" max="4" width="26.712962962963" customWidth="1"/>
    <col min="5" max="5" width="14.1111111111111"/>
    <col min="6" max="6" width="11.1111111111111"/>
  </cols>
  <sheetData>
    <row r="5" ht="15.6" spans="1:10">
      <c r="A5" s="2"/>
      <c r="B5" s="2"/>
      <c r="C5" s="30"/>
      <c r="D5" s="2"/>
      <c r="E5" s="2"/>
      <c r="F5" s="2"/>
      <c r="G5" s="2"/>
      <c r="H5" s="2"/>
      <c r="I5" s="2"/>
      <c r="J5" s="2"/>
    </row>
    <row r="6" ht="15.6" spans="1:10">
      <c r="A6" s="2"/>
      <c r="B6" s="2"/>
      <c r="C6" s="30"/>
      <c r="D6" s="2"/>
      <c r="E6" s="2"/>
      <c r="F6" s="2"/>
      <c r="G6" s="2"/>
      <c r="H6" s="2"/>
      <c r="I6" s="2"/>
      <c r="J6" s="2"/>
    </row>
    <row r="7" ht="15.6" spans="1:10">
      <c r="A7" s="2"/>
      <c r="B7" s="2"/>
      <c r="C7" s="30"/>
      <c r="D7" s="2"/>
      <c r="E7" s="2"/>
      <c r="F7" s="2"/>
      <c r="G7" s="2"/>
      <c r="H7" s="2"/>
      <c r="I7" s="2"/>
      <c r="J7" s="2"/>
    </row>
    <row r="8" s="1" customFormat="1" ht="15.6" spans="1:10">
      <c r="A8" s="3" t="s">
        <v>0</v>
      </c>
      <c r="B8" s="4"/>
      <c r="C8" s="5"/>
      <c r="D8" s="5"/>
      <c r="E8" s="5"/>
      <c r="F8" s="6"/>
      <c r="G8" s="6"/>
      <c r="H8" s="7"/>
      <c r="I8" s="7"/>
      <c r="J8" s="7"/>
    </row>
    <row r="9" s="1" customFormat="1" ht="15.6" spans="1:10">
      <c r="A9" s="4"/>
      <c r="B9" s="4"/>
      <c r="C9" s="5"/>
      <c r="D9" s="5"/>
      <c r="E9" s="5"/>
      <c r="F9" s="6"/>
      <c r="G9" s="6"/>
      <c r="H9" s="7"/>
      <c r="I9" s="7"/>
      <c r="J9" s="7"/>
    </row>
    <row r="10" s="1" customFormat="1" ht="16.35" spans="1:10">
      <c r="A10" s="8" t="s">
        <v>32</v>
      </c>
      <c r="B10" s="9"/>
      <c r="C10" s="5"/>
      <c r="D10" s="5"/>
      <c r="E10" s="5"/>
      <c r="F10" s="6"/>
      <c r="G10" s="6"/>
      <c r="H10" s="7"/>
      <c r="I10" s="7"/>
      <c r="J10" s="7"/>
    </row>
    <row r="11" s="1" customFormat="1" ht="15" customHeight="1" spans="1:10">
      <c r="A11" s="10" t="s">
        <v>2</v>
      </c>
      <c r="B11" s="11" t="s">
        <v>3</v>
      </c>
      <c r="C11" s="12" t="s">
        <v>4</v>
      </c>
      <c r="D11" s="13"/>
      <c r="E11" s="14"/>
      <c r="F11" s="15" t="s">
        <v>5</v>
      </c>
      <c r="G11" s="16"/>
      <c r="H11" s="7"/>
      <c r="I11" s="32"/>
      <c r="J11" s="7"/>
    </row>
    <row r="12" s="1" customFormat="1" ht="15.6" spans="1:10">
      <c r="A12" s="17"/>
      <c r="B12" s="17" t="s">
        <v>6</v>
      </c>
      <c r="C12" s="18" t="s">
        <v>7</v>
      </c>
      <c r="D12" s="19" t="s">
        <v>8</v>
      </c>
      <c r="E12" s="20" t="s">
        <v>9</v>
      </c>
      <c r="F12" s="20" t="s">
        <v>10</v>
      </c>
      <c r="G12" s="20" t="s">
        <v>11</v>
      </c>
      <c r="H12" s="7"/>
      <c r="I12" s="7"/>
      <c r="J12" s="7"/>
    </row>
    <row r="13" s="1" customFormat="1" ht="15.6" spans="1:10">
      <c r="A13" s="21" t="s">
        <v>33</v>
      </c>
      <c r="B13" s="22" t="s">
        <v>13</v>
      </c>
      <c r="C13" s="23" t="s">
        <v>14</v>
      </c>
      <c r="D13" s="23" t="s">
        <v>15</v>
      </c>
      <c r="E13" s="24">
        <v>899</v>
      </c>
      <c r="F13" s="24">
        <f>(E13*0.75)</f>
        <v>674.25</v>
      </c>
      <c r="G13" s="25" t="s">
        <v>16</v>
      </c>
      <c r="H13" s="7"/>
      <c r="I13" s="7"/>
      <c r="J13" s="7"/>
    </row>
    <row r="14" s="1" customFormat="1" ht="15.6" spans="1:10">
      <c r="A14" s="21" t="s">
        <v>34</v>
      </c>
      <c r="B14" s="22" t="s">
        <v>18</v>
      </c>
      <c r="C14" s="23" t="s">
        <v>14</v>
      </c>
      <c r="D14" s="23" t="s">
        <v>15</v>
      </c>
      <c r="E14" s="24">
        <f>(E13*0.75)</f>
        <v>674.25</v>
      </c>
      <c r="F14" s="24">
        <f t="shared" ref="F14:F15" si="0">(E14*0.75)</f>
        <v>505.6875</v>
      </c>
      <c r="G14" s="25"/>
      <c r="H14" s="7"/>
      <c r="I14" s="7"/>
      <c r="J14" s="7"/>
    </row>
    <row r="15" s="1" customFormat="1" ht="15.6" spans="1:10">
      <c r="A15" s="21" t="s">
        <v>35</v>
      </c>
      <c r="B15" s="22" t="s">
        <v>20</v>
      </c>
      <c r="C15" s="23" t="s">
        <v>14</v>
      </c>
      <c r="D15" s="23" t="s">
        <v>15</v>
      </c>
      <c r="E15" s="24">
        <f>(E14*0.75)</f>
        <v>505.6875</v>
      </c>
      <c r="F15" s="24">
        <f t="shared" si="0"/>
        <v>379.265625</v>
      </c>
      <c r="G15" s="25"/>
      <c r="H15" s="7"/>
      <c r="I15" s="7"/>
      <c r="J15" s="7"/>
    </row>
    <row r="16" customFormat="1" ht="12.6" customHeight="1" spans="1:10">
      <c r="A16" s="2"/>
      <c r="B16" s="26"/>
      <c r="C16" s="2"/>
      <c r="D16" s="2"/>
      <c r="E16" s="2"/>
      <c r="F16" s="2"/>
      <c r="G16" s="2"/>
      <c r="H16" s="2"/>
      <c r="I16" s="2"/>
      <c r="J16" s="2"/>
    </row>
    <row r="17" s="1" customFormat="1" ht="16.35" spans="1:10">
      <c r="A17" s="8" t="s">
        <v>36</v>
      </c>
      <c r="B17" s="9"/>
      <c r="C17" s="5"/>
      <c r="D17" s="5"/>
      <c r="E17" s="5"/>
      <c r="F17" s="6"/>
      <c r="G17" s="6"/>
      <c r="H17" s="7"/>
      <c r="I17" s="7"/>
      <c r="J17" s="7"/>
    </row>
    <row r="18" s="1" customFormat="1" ht="15" customHeight="1" spans="1:10">
      <c r="A18" s="10" t="s">
        <v>2</v>
      </c>
      <c r="B18" s="11" t="s">
        <v>3</v>
      </c>
      <c r="C18" s="12" t="s">
        <v>4</v>
      </c>
      <c r="D18" s="13"/>
      <c r="E18" s="14"/>
      <c r="F18" s="15" t="s">
        <v>5</v>
      </c>
      <c r="G18" s="16"/>
      <c r="H18" s="7"/>
      <c r="I18" s="32"/>
      <c r="J18" s="7"/>
    </row>
    <row r="19" s="1" customFormat="1" ht="15.6" spans="1:10">
      <c r="A19" s="22"/>
      <c r="B19" s="22" t="s">
        <v>6</v>
      </c>
      <c r="C19" s="27" t="s">
        <v>7</v>
      </c>
      <c r="D19" s="28" t="s">
        <v>8</v>
      </c>
      <c r="E19" s="29" t="s">
        <v>9</v>
      </c>
      <c r="F19" s="29" t="s">
        <v>10</v>
      </c>
      <c r="G19" s="20" t="s">
        <v>11</v>
      </c>
      <c r="H19" s="7"/>
      <c r="I19" s="7"/>
      <c r="J19" s="7"/>
    </row>
    <row r="20" s="1" customFormat="1" ht="15.6" spans="1:10">
      <c r="A20" s="21" t="s">
        <v>37</v>
      </c>
      <c r="B20" s="22" t="s">
        <v>13</v>
      </c>
      <c r="C20" s="23" t="s">
        <v>14</v>
      </c>
      <c r="D20" s="23" t="s">
        <v>23</v>
      </c>
      <c r="E20" s="24">
        <f>(E13+50)</f>
        <v>949</v>
      </c>
      <c r="F20" s="24">
        <f>(E20*0.75)</f>
        <v>711.75</v>
      </c>
      <c r="G20" s="25" t="s">
        <v>16</v>
      </c>
      <c r="H20" s="7"/>
      <c r="I20" s="7"/>
      <c r="J20" s="7"/>
    </row>
    <row r="21" s="1" customFormat="1" ht="15.6" spans="1:10">
      <c r="A21" s="21" t="s">
        <v>38</v>
      </c>
      <c r="B21" s="22" t="s">
        <v>18</v>
      </c>
      <c r="C21" s="23" t="s">
        <v>14</v>
      </c>
      <c r="D21" s="23" t="s">
        <v>23</v>
      </c>
      <c r="E21" s="24">
        <f>(E20*0.75)</f>
        <v>711.75</v>
      </c>
      <c r="F21" s="24">
        <f t="shared" ref="F21:F22" si="1">(E21*0.75)</f>
        <v>533.8125</v>
      </c>
      <c r="G21" s="25" t="s">
        <v>16</v>
      </c>
      <c r="H21" s="7"/>
      <c r="I21" s="7"/>
      <c r="J21" s="7"/>
    </row>
    <row r="22" s="1" customFormat="1" ht="15.6" spans="1:10">
      <c r="A22" s="21" t="s">
        <v>39</v>
      </c>
      <c r="B22" s="22" t="s">
        <v>20</v>
      </c>
      <c r="C22" s="23" t="s">
        <v>14</v>
      </c>
      <c r="D22" s="23" t="s">
        <v>23</v>
      </c>
      <c r="E22" s="24">
        <f>(E21*0.75)</f>
        <v>533.8125</v>
      </c>
      <c r="F22" s="24">
        <f t="shared" si="1"/>
        <v>400.359375</v>
      </c>
      <c r="G22" s="25" t="s">
        <v>16</v>
      </c>
      <c r="H22" s="7"/>
      <c r="I22" s="7"/>
      <c r="J22" s="7"/>
    </row>
    <row r="23" customFormat="1" ht="15.6" spans="1:10">
      <c r="A23" s="2"/>
      <c r="B23" s="26"/>
      <c r="C23" s="2"/>
      <c r="D23" s="2"/>
      <c r="E23" s="2"/>
      <c r="F23" s="2"/>
      <c r="G23" s="2"/>
      <c r="H23" s="2"/>
      <c r="I23" s="2"/>
      <c r="J23" s="2"/>
    </row>
    <row r="24" s="1" customFormat="1" ht="16.35" spans="1:10">
      <c r="A24" s="8" t="s">
        <v>40</v>
      </c>
      <c r="B24" s="9"/>
      <c r="C24" s="5"/>
      <c r="D24" s="5"/>
      <c r="E24" s="5"/>
      <c r="F24" s="6"/>
      <c r="G24" s="6"/>
      <c r="H24" s="7"/>
      <c r="I24" s="7"/>
      <c r="J24" s="7"/>
    </row>
    <row r="25" s="1" customFormat="1" ht="15" customHeight="1" spans="1:10">
      <c r="A25" s="10" t="s">
        <v>2</v>
      </c>
      <c r="B25" s="11" t="s">
        <v>3</v>
      </c>
      <c r="C25" s="12" t="s">
        <v>4</v>
      </c>
      <c r="D25" s="13"/>
      <c r="E25" s="14"/>
      <c r="F25" s="15" t="s">
        <v>5</v>
      </c>
      <c r="G25" s="16"/>
      <c r="H25" s="7"/>
      <c r="I25" s="32"/>
      <c r="J25" s="7"/>
    </row>
    <row r="26" s="1" customFormat="1" ht="15.6" spans="1:10">
      <c r="A26" s="22"/>
      <c r="B26" s="22" t="s">
        <v>6</v>
      </c>
      <c r="C26" s="27" t="s">
        <v>7</v>
      </c>
      <c r="D26" s="28" t="s">
        <v>8</v>
      </c>
      <c r="E26" s="29" t="s">
        <v>9</v>
      </c>
      <c r="F26" s="29" t="s">
        <v>10</v>
      </c>
      <c r="G26" s="20" t="s">
        <v>11</v>
      </c>
      <c r="H26" s="7"/>
      <c r="I26" s="7"/>
      <c r="J26" s="7"/>
    </row>
    <row r="27" s="1" customFormat="1" ht="15.6" spans="1:10">
      <c r="A27" s="21" t="s">
        <v>33</v>
      </c>
      <c r="B27" s="22" t="s">
        <v>13</v>
      </c>
      <c r="C27" s="23" t="s">
        <v>27</v>
      </c>
      <c r="D27" s="23" t="s">
        <v>15</v>
      </c>
      <c r="E27" s="24">
        <f>(E13+300)</f>
        <v>1199</v>
      </c>
      <c r="F27" s="24">
        <f>(E27*0.75)</f>
        <v>899.25</v>
      </c>
      <c r="G27" s="25" t="s">
        <v>16</v>
      </c>
      <c r="H27" s="7"/>
      <c r="I27" s="7"/>
      <c r="J27" s="7"/>
    </row>
    <row r="28" s="1" customFormat="1" ht="15.6" spans="1:10">
      <c r="A28" s="21" t="s">
        <v>34</v>
      </c>
      <c r="B28" s="22" t="s">
        <v>18</v>
      </c>
      <c r="C28" s="23" t="s">
        <v>27</v>
      </c>
      <c r="D28" s="23" t="s">
        <v>15</v>
      </c>
      <c r="E28" s="24">
        <f>(E27*0.75)</f>
        <v>899.25</v>
      </c>
      <c r="F28" s="24">
        <f t="shared" ref="F28:F29" si="2">(E28*0.75)</f>
        <v>674.4375</v>
      </c>
      <c r="G28" s="25" t="s">
        <v>16</v>
      </c>
      <c r="H28" s="7"/>
      <c r="I28" s="7"/>
      <c r="J28" s="7"/>
    </row>
    <row r="29" s="1" customFormat="1" ht="15.6" spans="1:10">
      <c r="A29" s="21" t="s">
        <v>35</v>
      </c>
      <c r="B29" s="22" t="s">
        <v>20</v>
      </c>
      <c r="C29" s="23" t="s">
        <v>27</v>
      </c>
      <c r="D29" s="23" t="s">
        <v>15</v>
      </c>
      <c r="E29" s="24">
        <f>(E28*0.75)</f>
        <v>674.4375</v>
      </c>
      <c r="F29" s="24">
        <f t="shared" si="2"/>
        <v>505.828125</v>
      </c>
      <c r="G29" s="25" t="s">
        <v>16</v>
      </c>
      <c r="H29" s="7"/>
      <c r="I29" s="7"/>
      <c r="J29" s="7"/>
    </row>
    <row r="30" customFormat="1" ht="15.6" spans="1:10">
      <c r="A30" s="2"/>
      <c r="B30" s="26"/>
      <c r="C30" s="2"/>
      <c r="D30" s="2"/>
      <c r="E30" s="2"/>
      <c r="F30" s="2"/>
      <c r="G30" s="2"/>
      <c r="H30" s="2"/>
      <c r="I30" s="2"/>
      <c r="J30" s="2"/>
    </row>
    <row r="31" s="1" customFormat="1" ht="16.35" spans="1:10">
      <c r="A31" s="8" t="s">
        <v>41</v>
      </c>
      <c r="B31" s="9"/>
      <c r="C31" s="5"/>
      <c r="D31" s="5"/>
      <c r="E31" s="5"/>
      <c r="F31" s="6"/>
      <c r="G31" s="6"/>
      <c r="H31" s="7"/>
      <c r="I31" s="7"/>
      <c r="J31" s="7"/>
    </row>
    <row r="32" s="1" customFormat="1" ht="15" customHeight="1" spans="1:10">
      <c r="A32" s="10" t="s">
        <v>2</v>
      </c>
      <c r="B32" s="11" t="s">
        <v>3</v>
      </c>
      <c r="C32" s="12" t="s">
        <v>4</v>
      </c>
      <c r="D32" s="13"/>
      <c r="E32" s="14"/>
      <c r="F32" s="15" t="s">
        <v>5</v>
      </c>
      <c r="G32" s="16"/>
      <c r="H32" s="7"/>
      <c r="I32" s="32"/>
      <c r="J32" s="7"/>
    </row>
    <row r="33" s="1" customFormat="1" ht="15.6" spans="1:10">
      <c r="A33" s="22"/>
      <c r="B33" s="22" t="s">
        <v>6</v>
      </c>
      <c r="C33" s="27" t="s">
        <v>7</v>
      </c>
      <c r="D33" s="28" t="s">
        <v>8</v>
      </c>
      <c r="E33" s="29" t="s">
        <v>9</v>
      </c>
      <c r="F33" s="29" t="s">
        <v>10</v>
      </c>
      <c r="G33" s="20" t="s">
        <v>11</v>
      </c>
      <c r="H33" s="7"/>
      <c r="I33" s="7"/>
      <c r="J33" s="7"/>
    </row>
    <row r="34" s="1" customFormat="1" ht="15.6" spans="1:10">
      <c r="A34" s="21" t="s">
        <v>37</v>
      </c>
      <c r="B34" s="22" t="s">
        <v>13</v>
      </c>
      <c r="C34" s="23" t="s">
        <v>27</v>
      </c>
      <c r="D34" s="23" t="s">
        <v>23</v>
      </c>
      <c r="E34" s="24">
        <f>(E27+80)</f>
        <v>1279</v>
      </c>
      <c r="F34" s="24">
        <f>(E34*0.75)</f>
        <v>959.25</v>
      </c>
      <c r="G34" s="25" t="s">
        <v>16</v>
      </c>
      <c r="H34" s="7"/>
      <c r="I34" s="7"/>
      <c r="J34" s="7"/>
    </row>
    <row r="35" s="1" customFormat="1" ht="15.6" spans="1:10">
      <c r="A35" s="21" t="s">
        <v>38</v>
      </c>
      <c r="B35" s="22" t="s">
        <v>18</v>
      </c>
      <c r="C35" s="23" t="s">
        <v>27</v>
      </c>
      <c r="D35" s="23" t="s">
        <v>23</v>
      </c>
      <c r="E35" s="24">
        <f>(E34*0.75)</f>
        <v>959.25</v>
      </c>
      <c r="F35" s="24">
        <f t="shared" ref="F35:F36" si="3">(E35*0.75)</f>
        <v>719.4375</v>
      </c>
      <c r="G35" s="25" t="s">
        <v>16</v>
      </c>
      <c r="H35" s="7"/>
      <c r="I35" s="7"/>
      <c r="J35" s="7"/>
    </row>
    <row r="36" s="1" customFormat="1" ht="15.6" spans="1:10">
      <c r="A36" s="21" t="s">
        <v>39</v>
      </c>
      <c r="B36" s="22" t="s">
        <v>20</v>
      </c>
      <c r="C36" s="23" t="s">
        <v>27</v>
      </c>
      <c r="D36" s="23" t="s">
        <v>23</v>
      </c>
      <c r="E36" s="24">
        <f>(E35*0.75)</f>
        <v>719.4375</v>
      </c>
      <c r="F36" s="24">
        <f t="shared" si="3"/>
        <v>539.578125</v>
      </c>
      <c r="G36" s="25" t="s">
        <v>16</v>
      </c>
      <c r="H36" s="7"/>
      <c r="I36" s="7"/>
      <c r="J36" s="7"/>
    </row>
    <row r="37" customFormat="1" ht="15.6" spans="1:10">
      <c r="A37" s="2"/>
      <c r="B37" s="26"/>
      <c r="C37" s="2"/>
      <c r="D37" s="2"/>
      <c r="E37" s="2"/>
      <c r="F37" s="2"/>
      <c r="G37" s="2"/>
      <c r="H37" s="2"/>
      <c r="I37" s="2"/>
      <c r="J37" s="2"/>
    </row>
    <row r="38" ht="15.6" spans="1:10">
      <c r="A38" s="2"/>
      <c r="B38" s="2"/>
      <c r="C38" s="30"/>
      <c r="D38" s="2"/>
      <c r="E38" s="2"/>
      <c r="F38" s="2"/>
      <c r="G38" s="2"/>
      <c r="H38" s="2"/>
      <c r="I38" s="2"/>
      <c r="J38" s="2"/>
    </row>
    <row r="39" ht="15.6" spans="1:10">
      <c r="A39" s="2"/>
      <c r="B39" s="2"/>
      <c r="C39" s="30"/>
      <c r="D39" s="2"/>
      <c r="E39" s="2"/>
      <c r="F39" s="2"/>
      <c r="G39" s="2"/>
      <c r="H39" s="2"/>
      <c r="I39" s="2"/>
      <c r="J39" s="2"/>
    </row>
    <row r="40" ht="15.6" spans="1:10">
      <c r="A40" s="2"/>
      <c r="B40" s="2"/>
      <c r="C40" s="30"/>
      <c r="D40" s="2"/>
      <c r="E40" s="2"/>
      <c r="F40" s="2"/>
      <c r="G40" s="2"/>
      <c r="H40" s="2"/>
      <c r="I40" s="2"/>
      <c r="J40" s="2"/>
    </row>
    <row r="41" ht="15.6" spans="1:10">
      <c r="A41" s="2"/>
      <c r="B41" s="2"/>
      <c r="C41" s="30"/>
      <c r="D41" s="2"/>
      <c r="E41" s="2"/>
      <c r="F41" s="2"/>
      <c r="G41" s="2"/>
      <c r="H41" s="2"/>
      <c r="I41" s="2"/>
      <c r="J41" s="2"/>
    </row>
  </sheetData>
  <pageMargins left="0.699305555555556" right="0.699305555555556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topLeftCell="A22" workbookViewId="0">
      <selection activeCell="G1" sqref="G$1:G$1048576"/>
    </sheetView>
  </sheetViews>
  <sheetFormatPr defaultColWidth="9" defaultRowHeight="14.4"/>
  <cols>
    <col min="1" max="1" width="29.5555555555556" customWidth="1"/>
    <col min="2" max="2" width="17.2222222222222" customWidth="1"/>
    <col min="3" max="3" width="20.7777777777778" customWidth="1"/>
    <col min="4" max="4" width="17.6666666666667" customWidth="1"/>
    <col min="5" max="5" width="22.8888888888889" customWidth="1"/>
    <col min="6" max="6" width="22.2222222222222" customWidth="1"/>
    <col min="7" max="7" width="29.5555555555556" customWidth="1"/>
  </cols>
  <sheetData>
    <row r="1" ht="15.6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ht="15.6" spans="1:9">
      <c r="A2" s="3" t="s">
        <v>42</v>
      </c>
      <c r="B2" s="4"/>
      <c r="C2" s="5"/>
      <c r="D2" s="5"/>
      <c r="E2" s="5"/>
      <c r="F2" s="6"/>
      <c r="G2" s="6"/>
      <c r="H2" s="7"/>
      <c r="I2" s="7"/>
    </row>
    <row r="3" s="1" customFormat="1" ht="15.6" spans="1:9">
      <c r="A3" s="4"/>
      <c r="B3" s="4"/>
      <c r="C3" s="5"/>
      <c r="D3" s="5"/>
      <c r="E3" s="5"/>
      <c r="F3" s="6"/>
      <c r="G3" s="6"/>
      <c r="H3" s="7"/>
      <c r="I3" s="7"/>
    </row>
    <row r="4" s="1" customFormat="1" ht="16.35" spans="1:9">
      <c r="A4" s="8" t="s">
        <v>43</v>
      </c>
      <c r="B4" s="9"/>
      <c r="C4" s="5"/>
      <c r="D4" s="5"/>
      <c r="E4" s="5"/>
      <c r="F4" s="6"/>
      <c r="G4" s="6"/>
      <c r="H4" s="7"/>
      <c r="I4" s="7"/>
    </row>
    <row r="5" s="1" customFormat="1" ht="15" customHeight="1" spans="1:9">
      <c r="A5" s="10" t="s">
        <v>2</v>
      </c>
      <c r="B5" s="11" t="s">
        <v>3</v>
      </c>
      <c r="C5" s="12" t="s">
        <v>4</v>
      </c>
      <c r="D5" s="13"/>
      <c r="E5" s="14"/>
      <c r="F5" s="15" t="s">
        <v>5</v>
      </c>
      <c r="G5" s="16"/>
      <c r="H5" s="7"/>
      <c r="I5" s="32"/>
    </row>
    <row r="6" s="1" customFormat="1" ht="15.6" spans="1:9">
      <c r="A6" s="17"/>
      <c r="B6" s="17" t="s">
        <v>6</v>
      </c>
      <c r="C6" s="18" t="s">
        <v>7</v>
      </c>
      <c r="D6" s="19" t="s">
        <v>8</v>
      </c>
      <c r="E6" s="20" t="s">
        <v>9</v>
      </c>
      <c r="F6" s="20" t="s">
        <v>10</v>
      </c>
      <c r="G6" s="20" t="s">
        <v>11</v>
      </c>
      <c r="H6" s="7"/>
      <c r="I6" s="7"/>
    </row>
    <row r="7" s="1" customFormat="1" ht="15.6" spans="1:9">
      <c r="A7" s="21" t="s">
        <v>44</v>
      </c>
      <c r="B7" s="22" t="s">
        <v>13</v>
      </c>
      <c r="C7" s="23" t="s">
        <v>14</v>
      </c>
      <c r="D7" s="23" t="s">
        <v>15</v>
      </c>
      <c r="E7" s="24">
        <v>1349</v>
      </c>
      <c r="F7" s="24">
        <f>(E7*0.75)</f>
        <v>1011.75</v>
      </c>
      <c r="G7" s="25" t="s">
        <v>16</v>
      </c>
      <c r="H7" s="7"/>
      <c r="I7" s="7"/>
    </row>
    <row r="8" s="1" customFormat="1" ht="15.6" spans="1:9">
      <c r="A8" s="21" t="s">
        <v>45</v>
      </c>
      <c r="B8" s="22" t="s">
        <v>18</v>
      </c>
      <c r="C8" s="23" t="s">
        <v>14</v>
      </c>
      <c r="D8" s="23" t="s">
        <v>15</v>
      </c>
      <c r="E8" s="24">
        <f>(E7*0.75)</f>
        <v>1011.75</v>
      </c>
      <c r="F8" s="24">
        <f t="shared" ref="F8:F9" si="0">(E8*0.75)</f>
        <v>758.8125</v>
      </c>
      <c r="G8" s="25"/>
      <c r="H8" s="7"/>
      <c r="I8" s="7"/>
    </row>
    <row r="9" s="1" customFormat="1" ht="15.6" spans="1:9">
      <c r="A9" s="21" t="s">
        <v>46</v>
      </c>
      <c r="B9" s="22" t="s">
        <v>20</v>
      </c>
      <c r="C9" s="23" t="s">
        <v>14</v>
      </c>
      <c r="D9" s="23" t="s">
        <v>15</v>
      </c>
      <c r="E9" s="24">
        <f>(E8*0.75)</f>
        <v>758.8125</v>
      </c>
      <c r="F9" s="24">
        <f t="shared" si="0"/>
        <v>569.109375</v>
      </c>
      <c r="G9" s="25"/>
      <c r="H9" s="7"/>
      <c r="I9" s="7"/>
    </row>
    <row r="10" customFormat="1" ht="12.6" customHeight="1" spans="1:9">
      <c r="A10" s="2"/>
      <c r="B10" s="26"/>
      <c r="C10" s="2"/>
      <c r="D10" s="2"/>
      <c r="E10" s="2"/>
      <c r="F10" s="2"/>
      <c r="G10" s="2"/>
      <c r="H10" s="2"/>
      <c r="I10" s="2"/>
    </row>
    <row r="11" s="1" customFormat="1" ht="16.35" spans="1:9">
      <c r="A11" s="8" t="s">
        <v>47</v>
      </c>
      <c r="B11" s="9"/>
      <c r="C11" s="5"/>
      <c r="D11" s="5"/>
      <c r="E11" s="5"/>
      <c r="F11" s="6"/>
      <c r="G11" s="6"/>
      <c r="H11" s="7"/>
      <c r="I11" s="7"/>
    </row>
    <row r="12" s="1" customFormat="1" ht="15" customHeight="1" spans="1:9">
      <c r="A12" s="10" t="s">
        <v>2</v>
      </c>
      <c r="B12" s="11" t="s">
        <v>3</v>
      </c>
      <c r="C12" s="12" t="s">
        <v>4</v>
      </c>
      <c r="D12" s="13"/>
      <c r="E12" s="14"/>
      <c r="F12" s="15" t="s">
        <v>5</v>
      </c>
      <c r="G12" s="16"/>
      <c r="H12" s="7"/>
      <c r="I12" s="32"/>
    </row>
    <row r="13" s="1" customFormat="1" ht="15.6" spans="1:9">
      <c r="A13" s="22"/>
      <c r="B13" s="22" t="s">
        <v>6</v>
      </c>
      <c r="C13" s="27" t="s">
        <v>7</v>
      </c>
      <c r="D13" s="28" t="s">
        <v>8</v>
      </c>
      <c r="E13" s="29" t="s">
        <v>9</v>
      </c>
      <c r="F13" s="29" t="s">
        <v>10</v>
      </c>
      <c r="G13" s="20" t="s">
        <v>11</v>
      </c>
      <c r="H13" s="7"/>
      <c r="I13" s="7"/>
    </row>
    <row r="14" s="1" customFormat="1" ht="15.6" spans="1:9">
      <c r="A14" s="21" t="s">
        <v>48</v>
      </c>
      <c r="B14" s="22" t="s">
        <v>13</v>
      </c>
      <c r="C14" s="23" t="s">
        <v>14</v>
      </c>
      <c r="D14" s="23" t="s">
        <v>23</v>
      </c>
      <c r="E14" s="24">
        <f>(E7+50)</f>
        <v>1399</v>
      </c>
      <c r="F14" s="24">
        <f>(E14*0.75)</f>
        <v>1049.25</v>
      </c>
      <c r="G14" s="25" t="s">
        <v>16</v>
      </c>
      <c r="H14" s="7"/>
      <c r="I14" s="7"/>
    </row>
    <row r="15" s="1" customFormat="1" ht="15.6" spans="1:9">
      <c r="A15" s="21" t="s">
        <v>49</v>
      </c>
      <c r="B15" s="22" t="s">
        <v>18</v>
      </c>
      <c r="C15" s="23" t="s">
        <v>14</v>
      </c>
      <c r="D15" s="23" t="s">
        <v>23</v>
      </c>
      <c r="E15" s="24">
        <f>(E14*0.75)</f>
        <v>1049.25</v>
      </c>
      <c r="F15" s="24">
        <f t="shared" ref="F15:F16" si="1">(E15*0.75)</f>
        <v>786.9375</v>
      </c>
      <c r="G15" s="25" t="s">
        <v>16</v>
      </c>
      <c r="H15" s="7"/>
      <c r="I15" s="7"/>
    </row>
    <row r="16" s="1" customFormat="1" ht="15.6" spans="1:9">
      <c r="A16" s="21" t="s">
        <v>50</v>
      </c>
      <c r="B16" s="22" t="s">
        <v>20</v>
      </c>
      <c r="C16" s="23" t="s">
        <v>14</v>
      </c>
      <c r="D16" s="23" t="s">
        <v>23</v>
      </c>
      <c r="E16" s="24">
        <f>(E15*0.75)</f>
        <v>786.9375</v>
      </c>
      <c r="F16" s="24">
        <f t="shared" si="1"/>
        <v>590.203125</v>
      </c>
      <c r="G16" s="25" t="s">
        <v>16</v>
      </c>
      <c r="H16" s="7"/>
      <c r="I16" s="7"/>
    </row>
    <row r="17" customFormat="1" ht="15.6" spans="1:9">
      <c r="A17" s="2"/>
      <c r="B17" s="26"/>
      <c r="C17" s="2"/>
      <c r="D17" s="2"/>
      <c r="E17" s="2"/>
      <c r="F17" s="2"/>
      <c r="G17" s="2"/>
      <c r="H17" s="2"/>
      <c r="I17" s="2"/>
    </row>
    <row r="18" s="1" customFormat="1" ht="16.35" spans="1:9">
      <c r="A18" s="8" t="s">
        <v>51</v>
      </c>
      <c r="B18" s="9"/>
      <c r="C18" s="5"/>
      <c r="D18" s="5"/>
      <c r="E18" s="5"/>
      <c r="F18" s="6"/>
      <c r="G18" s="6"/>
      <c r="H18" s="7"/>
      <c r="I18" s="7"/>
    </row>
    <row r="19" s="1" customFormat="1" ht="15" customHeight="1" spans="1:9">
      <c r="A19" s="10" t="s">
        <v>2</v>
      </c>
      <c r="B19" s="11" t="s">
        <v>3</v>
      </c>
      <c r="C19" s="12" t="s">
        <v>4</v>
      </c>
      <c r="D19" s="13"/>
      <c r="E19" s="14"/>
      <c r="F19" s="15" t="s">
        <v>5</v>
      </c>
      <c r="G19" s="16"/>
      <c r="H19" s="7"/>
      <c r="I19" s="32"/>
    </row>
    <row r="20" s="1" customFormat="1" ht="15.6" spans="1:9">
      <c r="A20" s="22"/>
      <c r="B20" s="22" t="s">
        <v>6</v>
      </c>
      <c r="C20" s="27" t="s">
        <v>7</v>
      </c>
      <c r="D20" s="28" t="s">
        <v>8</v>
      </c>
      <c r="E20" s="29" t="s">
        <v>9</v>
      </c>
      <c r="F20" s="29" t="s">
        <v>10</v>
      </c>
      <c r="G20" s="20" t="s">
        <v>11</v>
      </c>
      <c r="H20" s="7"/>
      <c r="I20" s="7"/>
    </row>
    <row r="21" s="1" customFormat="1" ht="15.6" spans="1:9">
      <c r="A21" s="21" t="s">
        <v>44</v>
      </c>
      <c r="B21" s="22" t="s">
        <v>13</v>
      </c>
      <c r="C21" s="23" t="s">
        <v>27</v>
      </c>
      <c r="D21" s="23" t="s">
        <v>15</v>
      </c>
      <c r="E21" s="24">
        <f>(E7+300)</f>
        <v>1649</v>
      </c>
      <c r="F21" s="24">
        <f>(E21*0.75)</f>
        <v>1236.75</v>
      </c>
      <c r="G21" s="25" t="s">
        <v>16</v>
      </c>
      <c r="H21" s="7"/>
      <c r="I21" s="7"/>
    </row>
    <row r="22" s="1" customFormat="1" ht="15.6" spans="1:9">
      <c r="A22" s="21" t="s">
        <v>45</v>
      </c>
      <c r="B22" s="22" t="s">
        <v>18</v>
      </c>
      <c r="C22" s="23" t="s">
        <v>27</v>
      </c>
      <c r="D22" s="23" t="s">
        <v>15</v>
      </c>
      <c r="E22" s="24">
        <f>(E21*0.75)</f>
        <v>1236.75</v>
      </c>
      <c r="F22" s="24">
        <f t="shared" ref="F22:F23" si="2">(E22*0.75)</f>
        <v>927.5625</v>
      </c>
      <c r="G22" s="25" t="s">
        <v>16</v>
      </c>
      <c r="H22" s="7"/>
      <c r="I22" s="7"/>
    </row>
    <row r="23" s="1" customFormat="1" ht="15.6" spans="1:9">
      <c r="A23" s="21" t="s">
        <v>46</v>
      </c>
      <c r="B23" s="22" t="s">
        <v>20</v>
      </c>
      <c r="C23" s="23" t="s">
        <v>27</v>
      </c>
      <c r="D23" s="23" t="s">
        <v>15</v>
      </c>
      <c r="E23" s="24">
        <f>(E22*0.75)</f>
        <v>927.5625</v>
      </c>
      <c r="F23" s="24">
        <f t="shared" si="2"/>
        <v>695.671875</v>
      </c>
      <c r="G23" s="25" t="s">
        <v>16</v>
      </c>
      <c r="H23" s="7"/>
      <c r="I23" s="7"/>
    </row>
    <row r="24" customFormat="1" ht="15.6" spans="1:9">
      <c r="A24" s="2"/>
      <c r="B24" s="26"/>
      <c r="C24" s="2"/>
      <c r="D24" s="2"/>
      <c r="E24" s="2"/>
      <c r="F24" s="2"/>
      <c r="G24" s="2"/>
      <c r="H24" s="2"/>
      <c r="I24" s="2"/>
    </row>
    <row r="25" s="1" customFormat="1" ht="16.35" spans="1:9">
      <c r="A25" s="8" t="s">
        <v>52</v>
      </c>
      <c r="B25" s="9"/>
      <c r="C25" s="5"/>
      <c r="D25" s="5"/>
      <c r="E25" s="5"/>
      <c r="F25" s="6"/>
      <c r="G25" s="6"/>
      <c r="H25" s="7"/>
      <c r="I25" s="7"/>
    </row>
    <row r="26" s="1" customFormat="1" ht="15" customHeight="1" spans="1:9">
      <c r="A26" s="10" t="s">
        <v>2</v>
      </c>
      <c r="B26" s="11" t="s">
        <v>3</v>
      </c>
      <c r="C26" s="12" t="s">
        <v>4</v>
      </c>
      <c r="D26" s="13"/>
      <c r="E26" s="14"/>
      <c r="F26" s="15" t="s">
        <v>5</v>
      </c>
      <c r="G26" s="16"/>
      <c r="H26" s="7"/>
      <c r="I26" s="32"/>
    </row>
    <row r="27" s="1" customFormat="1" ht="15.6" spans="1:9">
      <c r="A27" s="22"/>
      <c r="B27" s="22" t="s">
        <v>6</v>
      </c>
      <c r="C27" s="27" t="s">
        <v>7</v>
      </c>
      <c r="D27" s="28" t="s">
        <v>8</v>
      </c>
      <c r="E27" s="29" t="s">
        <v>9</v>
      </c>
      <c r="F27" s="29" t="s">
        <v>10</v>
      </c>
      <c r="G27" s="20" t="s">
        <v>11</v>
      </c>
      <c r="H27" s="7"/>
      <c r="I27" s="7"/>
    </row>
    <row r="28" s="1" customFormat="1" ht="15.6" spans="1:9">
      <c r="A28" s="21" t="s">
        <v>48</v>
      </c>
      <c r="B28" s="22" t="s">
        <v>13</v>
      </c>
      <c r="C28" s="23" t="s">
        <v>27</v>
      </c>
      <c r="D28" s="23" t="s">
        <v>23</v>
      </c>
      <c r="E28" s="24">
        <f>(E21+80)</f>
        <v>1729</v>
      </c>
      <c r="F28" s="24">
        <f>(E28*0.75)</f>
        <v>1296.75</v>
      </c>
      <c r="G28" s="25" t="s">
        <v>16</v>
      </c>
      <c r="H28" s="7"/>
      <c r="I28" s="7"/>
    </row>
    <row r="29" s="1" customFormat="1" ht="15.6" spans="1:9">
      <c r="A29" s="21" t="s">
        <v>49</v>
      </c>
      <c r="B29" s="22" t="s">
        <v>18</v>
      </c>
      <c r="C29" s="23" t="s">
        <v>27</v>
      </c>
      <c r="D29" s="23" t="s">
        <v>23</v>
      </c>
      <c r="E29" s="24">
        <f>(E28*0.75)</f>
        <v>1296.75</v>
      </c>
      <c r="F29" s="24">
        <f t="shared" ref="F29:F30" si="3">(E29*0.75)</f>
        <v>972.5625</v>
      </c>
      <c r="G29" s="25" t="s">
        <v>16</v>
      </c>
      <c r="H29" s="7"/>
      <c r="I29" s="7"/>
    </row>
    <row r="30" s="1" customFormat="1" ht="15.6" spans="1:9">
      <c r="A30" s="21" t="s">
        <v>50</v>
      </c>
      <c r="B30" s="22" t="s">
        <v>20</v>
      </c>
      <c r="C30" s="23" t="s">
        <v>27</v>
      </c>
      <c r="D30" s="23" t="s">
        <v>23</v>
      </c>
      <c r="E30" s="24">
        <f>(E29*0.75)</f>
        <v>972.5625</v>
      </c>
      <c r="F30" s="24">
        <f t="shared" si="3"/>
        <v>729.421875</v>
      </c>
      <c r="G30" s="25" t="s">
        <v>16</v>
      </c>
      <c r="H30" s="7"/>
      <c r="I30" s="7"/>
    </row>
    <row r="31" customFormat="1" ht="15.6" spans="1:9">
      <c r="A31" s="2"/>
      <c r="B31" s="26"/>
      <c r="C31" s="2"/>
      <c r="D31" s="2"/>
      <c r="E31" s="2"/>
      <c r="F31" s="2"/>
      <c r="G31" s="2"/>
      <c r="H31" s="2"/>
      <c r="I31" s="2"/>
    </row>
    <row r="32" s="1" customFormat="1" ht="16.35" spans="1:9">
      <c r="A32" s="8" t="s">
        <v>53</v>
      </c>
      <c r="B32" s="9"/>
      <c r="C32" s="5"/>
      <c r="D32" s="5"/>
      <c r="E32" s="5"/>
      <c r="F32" s="6"/>
      <c r="G32" s="6"/>
      <c r="H32" s="7"/>
      <c r="I32" s="7"/>
    </row>
    <row r="33" s="1" customFormat="1" ht="15" customHeight="1" spans="1:9">
      <c r="A33" s="10" t="s">
        <v>2</v>
      </c>
      <c r="B33" s="11" t="s">
        <v>3</v>
      </c>
      <c r="C33" s="12" t="s">
        <v>4</v>
      </c>
      <c r="D33" s="13"/>
      <c r="E33" s="14"/>
      <c r="F33" s="15" t="s">
        <v>5</v>
      </c>
      <c r="G33" s="16"/>
      <c r="H33" s="7"/>
      <c r="I33" s="32"/>
    </row>
    <row r="34" s="1" customFormat="1" ht="15.6" spans="1:9">
      <c r="A34" s="22"/>
      <c r="B34" s="22" t="s">
        <v>6</v>
      </c>
      <c r="C34" s="27" t="s">
        <v>7</v>
      </c>
      <c r="D34" s="28" t="s">
        <v>8</v>
      </c>
      <c r="E34" s="29" t="s">
        <v>9</v>
      </c>
      <c r="F34" s="29" t="s">
        <v>10</v>
      </c>
      <c r="G34" s="20" t="s">
        <v>11</v>
      </c>
      <c r="H34" s="7"/>
      <c r="I34" s="7"/>
    </row>
    <row r="35" s="1" customFormat="1" ht="15.6" spans="1:9">
      <c r="A35" s="21" t="s">
        <v>44</v>
      </c>
      <c r="B35" s="22" t="s">
        <v>13</v>
      </c>
      <c r="C35" s="23" t="s">
        <v>30</v>
      </c>
      <c r="D35" s="23" t="s">
        <v>15</v>
      </c>
      <c r="E35" s="24">
        <f>(E21+450)</f>
        <v>2099</v>
      </c>
      <c r="F35" s="24">
        <f>(E35*0.75)</f>
        <v>1574.25</v>
      </c>
      <c r="G35" s="25" t="s">
        <v>16</v>
      </c>
      <c r="H35" s="7"/>
      <c r="I35" s="7"/>
    </row>
    <row r="36" s="1" customFormat="1" ht="15.6" spans="1:9">
      <c r="A36" s="21" t="s">
        <v>45</v>
      </c>
      <c r="B36" s="22" t="s">
        <v>18</v>
      </c>
      <c r="C36" s="23" t="s">
        <v>30</v>
      </c>
      <c r="D36" s="23" t="s">
        <v>15</v>
      </c>
      <c r="E36" s="24">
        <f>(E35*0.75)</f>
        <v>1574.25</v>
      </c>
      <c r="F36" s="24">
        <f t="shared" ref="F36:F37" si="4">(E36*0.75)</f>
        <v>1180.6875</v>
      </c>
      <c r="G36" s="25" t="s">
        <v>16</v>
      </c>
      <c r="H36" s="7"/>
      <c r="I36" s="7"/>
    </row>
    <row r="37" s="1" customFormat="1" ht="15.6" spans="1:9">
      <c r="A37" s="21" t="s">
        <v>46</v>
      </c>
      <c r="B37" s="22" t="s">
        <v>20</v>
      </c>
      <c r="C37" s="23" t="s">
        <v>30</v>
      </c>
      <c r="D37" s="23" t="s">
        <v>15</v>
      </c>
      <c r="E37" s="24">
        <f>(E36*0.75)</f>
        <v>1180.6875</v>
      </c>
      <c r="F37" s="24">
        <f t="shared" si="4"/>
        <v>885.515625</v>
      </c>
      <c r="G37" s="25" t="s">
        <v>16</v>
      </c>
      <c r="H37" s="7"/>
      <c r="I37" s="7"/>
    </row>
    <row r="38" customFormat="1" ht="15.6" spans="1:9">
      <c r="A38" s="2"/>
      <c r="B38" s="26"/>
      <c r="C38" s="2"/>
      <c r="D38" s="2"/>
      <c r="E38" s="2"/>
      <c r="F38" s="2"/>
      <c r="G38" s="2"/>
      <c r="H38" s="2"/>
      <c r="I38" s="2"/>
    </row>
    <row r="39" s="1" customFormat="1" ht="16.35" spans="1:9">
      <c r="A39" s="8" t="s">
        <v>54</v>
      </c>
      <c r="B39" s="9"/>
      <c r="C39" s="5"/>
      <c r="D39" s="5"/>
      <c r="E39" s="5"/>
      <c r="F39" s="6"/>
      <c r="G39" s="6"/>
      <c r="H39" s="7"/>
      <c r="I39" s="7"/>
    </row>
    <row r="40" s="1" customFormat="1" ht="15" customHeight="1" spans="1:9">
      <c r="A40" s="10" t="s">
        <v>2</v>
      </c>
      <c r="B40" s="11" t="s">
        <v>3</v>
      </c>
      <c r="C40" s="12" t="s">
        <v>4</v>
      </c>
      <c r="D40" s="13"/>
      <c r="E40" s="14"/>
      <c r="F40" s="15" t="s">
        <v>5</v>
      </c>
      <c r="G40" s="16"/>
      <c r="H40" s="7"/>
      <c r="I40" s="32"/>
    </row>
    <row r="41" s="1" customFormat="1" ht="15.6" spans="1:9">
      <c r="A41" s="22"/>
      <c r="B41" s="22" t="s">
        <v>6</v>
      </c>
      <c r="C41" s="27" t="s">
        <v>7</v>
      </c>
      <c r="D41" s="28" t="s">
        <v>8</v>
      </c>
      <c r="E41" s="29" t="s">
        <v>9</v>
      </c>
      <c r="F41" s="29" t="s">
        <v>10</v>
      </c>
      <c r="G41" s="20" t="s">
        <v>11</v>
      </c>
      <c r="H41" s="7"/>
      <c r="I41" s="7"/>
    </row>
    <row r="42" s="1" customFormat="1" ht="15.6" spans="1:9">
      <c r="A42" s="21" t="s">
        <v>48</v>
      </c>
      <c r="B42" s="22" t="s">
        <v>13</v>
      </c>
      <c r="C42" s="23" t="s">
        <v>30</v>
      </c>
      <c r="D42" s="23" t="s">
        <v>23</v>
      </c>
      <c r="E42" s="24">
        <f>(E35+100)</f>
        <v>2199</v>
      </c>
      <c r="F42" s="24">
        <f>(E42*0.75)</f>
        <v>1649.25</v>
      </c>
      <c r="G42" s="25" t="s">
        <v>16</v>
      </c>
      <c r="H42" s="7"/>
      <c r="I42" s="7"/>
    </row>
    <row r="43" s="1" customFormat="1" ht="15.6" spans="1:9">
      <c r="A43" s="21" t="s">
        <v>49</v>
      </c>
      <c r="B43" s="22" t="s">
        <v>18</v>
      </c>
      <c r="C43" s="23" t="s">
        <v>30</v>
      </c>
      <c r="D43" s="23" t="s">
        <v>23</v>
      </c>
      <c r="E43" s="24">
        <f>(E42*0.75)</f>
        <v>1649.25</v>
      </c>
      <c r="F43" s="24">
        <f t="shared" ref="F43:F44" si="5">(E43*0.75)</f>
        <v>1236.9375</v>
      </c>
      <c r="G43" s="25" t="s">
        <v>16</v>
      </c>
      <c r="H43" s="7"/>
      <c r="I43" s="7"/>
    </row>
    <row r="44" s="1" customFormat="1" ht="15.6" spans="1:9">
      <c r="A44" s="21" t="s">
        <v>50</v>
      </c>
      <c r="B44" s="22" t="s">
        <v>20</v>
      </c>
      <c r="C44" s="23" t="s">
        <v>30</v>
      </c>
      <c r="D44" s="23" t="s">
        <v>23</v>
      </c>
      <c r="E44" s="24">
        <f>(E43*0.75)</f>
        <v>1236.9375</v>
      </c>
      <c r="F44" s="24">
        <f t="shared" si="5"/>
        <v>927.703125</v>
      </c>
      <c r="G44" s="25" t="s">
        <v>16</v>
      </c>
      <c r="H44" s="7"/>
      <c r="I44" s="7"/>
    </row>
    <row r="45" customFormat="1" ht="15.6" spans="1:9">
      <c r="A45" s="2"/>
      <c r="B45" s="26"/>
      <c r="C45" s="2"/>
      <c r="D45" s="2"/>
      <c r="E45" s="2"/>
      <c r="F45" s="2"/>
      <c r="G45" s="2"/>
      <c r="H45" s="2"/>
      <c r="I45" s="2"/>
    </row>
    <row r="46" ht="15.6" spans="1:9">
      <c r="A46" s="2"/>
      <c r="B46" s="2"/>
      <c r="C46" s="2"/>
      <c r="D46" s="2"/>
      <c r="E46" s="2"/>
      <c r="F46" s="2"/>
      <c r="G46" s="2"/>
      <c r="H46" s="2"/>
      <c r="I46" s="2"/>
    </row>
  </sheetData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P6" sqref="P6"/>
    </sheetView>
  </sheetViews>
  <sheetFormatPr defaultColWidth="9" defaultRowHeight="14.4"/>
  <cols>
    <col min="1" max="1" width="36.7777777777778" customWidth="1"/>
    <col min="3" max="3" width="48.3333333333333" customWidth="1"/>
    <col min="5" max="5" width="15.7777777777778" customWidth="1"/>
    <col min="6" max="6" width="11.1111111111111"/>
    <col min="7" max="7" width="17.8888888888889" customWidth="1"/>
  </cols>
  <sheetData>
    <row r="1" s="1" customFormat="1" ht="17.4" spans="1:9">
      <c r="A1" s="33" t="s">
        <v>55</v>
      </c>
      <c r="B1" s="34"/>
      <c r="C1" s="35"/>
      <c r="D1" s="35"/>
      <c r="E1" s="35"/>
      <c r="F1" s="36"/>
      <c r="G1" s="36"/>
      <c r="H1" s="37"/>
      <c r="I1" s="37"/>
    </row>
    <row r="2" s="1" customFormat="1" ht="17.4" spans="1:9">
      <c r="A2" s="34"/>
      <c r="B2" s="34"/>
      <c r="C2" s="35"/>
      <c r="D2" s="35"/>
      <c r="E2" s="35"/>
      <c r="F2" s="36"/>
      <c r="G2" s="36"/>
      <c r="H2" s="37"/>
      <c r="I2" s="37"/>
    </row>
    <row r="3" s="1" customFormat="1" ht="18.15" spans="1:9">
      <c r="A3" s="38" t="s">
        <v>56</v>
      </c>
      <c r="B3" s="39"/>
      <c r="C3" s="35"/>
      <c r="D3" s="35"/>
      <c r="E3" s="35"/>
      <c r="F3" s="36"/>
      <c r="G3" s="36"/>
      <c r="H3" s="37"/>
      <c r="I3" s="37"/>
    </row>
    <row r="4" s="1" customFormat="1" ht="15" customHeight="1" spans="1:9">
      <c r="A4" s="40" t="s">
        <v>57</v>
      </c>
      <c r="B4" s="41" t="s">
        <v>3</v>
      </c>
      <c r="C4" s="42" t="s">
        <v>4</v>
      </c>
      <c r="D4" s="43"/>
      <c r="E4" s="44"/>
      <c r="F4" s="45" t="s">
        <v>5</v>
      </c>
      <c r="G4" s="46"/>
      <c r="H4" s="37"/>
      <c r="I4" s="61"/>
    </row>
    <row r="5" s="1" customFormat="1" ht="17.4" spans="1:9">
      <c r="A5" s="47"/>
      <c r="B5" s="47" t="s">
        <v>6</v>
      </c>
      <c r="C5" s="48" t="s">
        <v>7</v>
      </c>
      <c r="D5" s="49" t="s">
        <v>8</v>
      </c>
      <c r="E5" s="50" t="s">
        <v>9</v>
      </c>
      <c r="F5" s="50" t="s">
        <v>10</v>
      </c>
      <c r="G5" s="50" t="s">
        <v>11</v>
      </c>
      <c r="H5" s="37"/>
      <c r="I5" s="37"/>
    </row>
    <row r="6" s="1" customFormat="1" ht="17.4" spans="1:9">
      <c r="A6" s="51" t="s">
        <v>58</v>
      </c>
      <c r="B6" s="52" t="s">
        <v>13</v>
      </c>
      <c r="C6" s="53" t="s">
        <v>14</v>
      </c>
      <c r="D6" s="53" t="s">
        <v>15</v>
      </c>
      <c r="E6" s="54">
        <v>899</v>
      </c>
      <c r="F6" s="54">
        <f>(E6*0.75)</f>
        <v>674.25</v>
      </c>
      <c r="G6" s="55" t="s">
        <v>16</v>
      </c>
      <c r="H6" s="37"/>
      <c r="I6" s="37"/>
    </row>
    <row r="7" s="1" customFormat="1" ht="17.4" spans="1:9">
      <c r="A7" s="51" t="s">
        <v>59</v>
      </c>
      <c r="B7" s="52" t="s">
        <v>18</v>
      </c>
      <c r="C7" s="53" t="s">
        <v>14</v>
      </c>
      <c r="D7" s="53" t="s">
        <v>15</v>
      </c>
      <c r="E7" s="54">
        <f>(E6*0.75)</f>
        <v>674.25</v>
      </c>
      <c r="F7" s="54">
        <f t="shared" ref="F7:F8" si="0">(E7*0.75)</f>
        <v>505.6875</v>
      </c>
      <c r="G7" s="55"/>
      <c r="H7" s="37"/>
      <c r="I7" s="37"/>
    </row>
    <row r="8" s="1" customFormat="1" ht="17.4" spans="1:9">
      <c r="A8" s="51" t="s">
        <v>60</v>
      </c>
      <c r="B8" s="52" t="s">
        <v>20</v>
      </c>
      <c r="C8" s="53" t="s">
        <v>14</v>
      </c>
      <c r="D8" s="53" t="s">
        <v>15</v>
      </c>
      <c r="E8" s="54">
        <f>(E7*0.75)</f>
        <v>505.6875</v>
      </c>
      <c r="F8" s="54">
        <f t="shared" si="0"/>
        <v>379.265625</v>
      </c>
      <c r="G8" s="55"/>
      <c r="H8" s="37"/>
      <c r="I8" s="37"/>
    </row>
    <row r="9" customFormat="1" ht="12.6" customHeight="1" spans="1:9">
      <c r="A9" s="56"/>
      <c r="B9" s="57"/>
      <c r="C9" s="56"/>
      <c r="D9" s="56"/>
      <c r="E9" s="56"/>
      <c r="F9" s="56"/>
      <c r="G9" s="56"/>
      <c r="H9" s="56"/>
      <c r="I9" s="56"/>
    </row>
    <row r="10" s="1" customFormat="1" ht="18.15" spans="1:9">
      <c r="A10" s="38" t="s">
        <v>61</v>
      </c>
      <c r="B10" s="39"/>
      <c r="C10" s="35"/>
      <c r="D10" s="35"/>
      <c r="E10" s="35"/>
      <c r="F10" s="36"/>
      <c r="G10" s="36"/>
      <c r="H10" s="37"/>
      <c r="I10" s="37"/>
    </row>
    <row r="11" s="1" customFormat="1" ht="15" customHeight="1" spans="1:9">
      <c r="A11" s="40" t="s">
        <v>57</v>
      </c>
      <c r="B11" s="41" t="s">
        <v>3</v>
      </c>
      <c r="C11" s="42" t="s">
        <v>4</v>
      </c>
      <c r="D11" s="43"/>
      <c r="E11" s="44"/>
      <c r="F11" s="45" t="s">
        <v>5</v>
      </c>
      <c r="G11" s="46"/>
      <c r="H11" s="37"/>
      <c r="I11" s="61"/>
    </row>
    <row r="12" s="1" customFormat="1" ht="17.4" spans="1:9">
      <c r="A12" s="52"/>
      <c r="B12" s="52" t="s">
        <v>6</v>
      </c>
      <c r="C12" s="58" t="s">
        <v>7</v>
      </c>
      <c r="D12" s="59" t="s">
        <v>8</v>
      </c>
      <c r="E12" s="60" t="s">
        <v>9</v>
      </c>
      <c r="F12" s="60" t="s">
        <v>10</v>
      </c>
      <c r="G12" s="50" t="s">
        <v>11</v>
      </c>
      <c r="H12" s="37"/>
      <c r="I12" s="37"/>
    </row>
    <row r="13" s="1" customFormat="1" ht="17.4" spans="1:9">
      <c r="A13" s="51" t="s">
        <v>62</v>
      </c>
      <c r="B13" s="52" t="s">
        <v>13</v>
      </c>
      <c r="C13" s="53" t="s">
        <v>14</v>
      </c>
      <c r="D13" s="53" t="s">
        <v>23</v>
      </c>
      <c r="E13" s="54">
        <f>(E6+50)</f>
        <v>949</v>
      </c>
      <c r="F13" s="54">
        <f>(E13*0.75)</f>
        <v>711.75</v>
      </c>
      <c r="G13" s="55" t="s">
        <v>16</v>
      </c>
      <c r="H13" s="37"/>
      <c r="I13" s="37"/>
    </row>
    <row r="14" s="1" customFormat="1" ht="17.4" spans="1:9">
      <c r="A14" s="51" t="s">
        <v>63</v>
      </c>
      <c r="B14" s="52" t="s">
        <v>18</v>
      </c>
      <c r="C14" s="53" t="s">
        <v>14</v>
      </c>
      <c r="D14" s="53" t="s">
        <v>23</v>
      </c>
      <c r="E14" s="54">
        <f>(E13*0.75)</f>
        <v>711.75</v>
      </c>
      <c r="F14" s="54">
        <f t="shared" ref="F14:F15" si="1">(E14*0.75)</f>
        <v>533.8125</v>
      </c>
      <c r="G14" s="55" t="s">
        <v>16</v>
      </c>
      <c r="H14" s="37"/>
      <c r="I14" s="37"/>
    </row>
    <row r="15" s="1" customFormat="1" ht="17.4" spans="1:9">
      <c r="A15" s="51" t="s">
        <v>64</v>
      </c>
      <c r="B15" s="52" t="s">
        <v>20</v>
      </c>
      <c r="C15" s="53" t="s">
        <v>14</v>
      </c>
      <c r="D15" s="53" t="s">
        <v>23</v>
      </c>
      <c r="E15" s="54">
        <f>(E14*0.75)</f>
        <v>533.8125</v>
      </c>
      <c r="F15" s="54">
        <f t="shared" si="1"/>
        <v>400.359375</v>
      </c>
      <c r="G15" s="55" t="s">
        <v>16</v>
      </c>
      <c r="H15" s="37"/>
      <c r="I15" s="37"/>
    </row>
    <row r="16" customFormat="1" ht="17.4" spans="1:9">
      <c r="A16" s="56"/>
      <c r="B16" s="57"/>
      <c r="C16" s="56"/>
      <c r="D16" s="56"/>
      <c r="E16" s="56"/>
      <c r="F16" s="56"/>
      <c r="G16" s="56"/>
      <c r="H16" s="56"/>
      <c r="I16" s="56"/>
    </row>
    <row r="17" s="1" customFormat="1" ht="18.15" spans="1:9">
      <c r="A17" s="38" t="s">
        <v>26</v>
      </c>
      <c r="B17" s="39"/>
      <c r="C17" s="35"/>
      <c r="D17" s="35"/>
      <c r="E17" s="35"/>
      <c r="F17" s="36"/>
      <c r="G17" s="36"/>
      <c r="H17" s="37"/>
      <c r="I17" s="37"/>
    </row>
    <row r="18" s="1" customFormat="1" ht="15" customHeight="1" spans="1:9">
      <c r="A18" s="40" t="s">
        <v>57</v>
      </c>
      <c r="B18" s="41" t="s">
        <v>3</v>
      </c>
      <c r="C18" s="42" t="s">
        <v>4</v>
      </c>
      <c r="D18" s="43"/>
      <c r="E18" s="44"/>
      <c r="F18" s="45" t="s">
        <v>5</v>
      </c>
      <c r="G18" s="46"/>
      <c r="H18" s="37"/>
      <c r="I18" s="61"/>
    </row>
    <row r="19" s="1" customFormat="1" ht="17.4" spans="1:9">
      <c r="A19" s="52"/>
      <c r="B19" s="52" t="s">
        <v>6</v>
      </c>
      <c r="C19" s="58" t="s">
        <v>7</v>
      </c>
      <c r="D19" s="59" t="s">
        <v>8</v>
      </c>
      <c r="E19" s="60" t="s">
        <v>9</v>
      </c>
      <c r="F19" s="60" t="s">
        <v>10</v>
      </c>
      <c r="G19" s="50" t="s">
        <v>11</v>
      </c>
      <c r="H19" s="37"/>
      <c r="I19" s="37"/>
    </row>
    <row r="20" s="1" customFormat="1" ht="17.4" spans="1:9">
      <c r="A20" s="51" t="s">
        <v>58</v>
      </c>
      <c r="B20" s="52" t="s">
        <v>13</v>
      </c>
      <c r="C20" s="53" t="s">
        <v>27</v>
      </c>
      <c r="D20" s="53" t="s">
        <v>15</v>
      </c>
      <c r="E20" s="54">
        <f>(E6+300)</f>
        <v>1199</v>
      </c>
      <c r="F20" s="54">
        <f>(E20*0.75)</f>
        <v>899.25</v>
      </c>
      <c r="G20" s="55" t="s">
        <v>16</v>
      </c>
      <c r="H20" s="37"/>
      <c r="I20" s="37"/>
    </row>
    <row r="21" s="1" customFormat="1" ht="17.4" spans="1:9">
      <c r="A21" s="51" t="s">
        <v>59</v>
      </c>
      <c r="B21" s="52" t="s">
        <v>18</v>
      </c>
      <c r="C21" s="53" t="s">
        <v>27</v>
      </c>
      <c r="D21" s="53" t="s">
        <v>15</v>
      </c>
      <c r="E21" s="54">
        <f>(E20*0.75)</f>
        <v>899.25</v>
      </c>
      <c r="F21" s="54">
        <f t="shared" ref="F21:F22" si="2">(E21*0.75)</f>
        <v>674.4375</v>
      </c>
      <c r="G21" s="55" t="s">
        <v>16</v>
      </c>
      <c r="H21" s="37"/>
      <c r="I21" s="37"/>
    </row>
    <row r="22" s="1" customFormat="1" ht="17.4" spans="1:9">
      <c r="A22" s="51" t="s">
        <v>60</v>
      </c>
      <c r="B22" s="52" t="s">
        <v>20</v>
      </c>
      <c r="C22" s="53" t="s">
        <v>27</v>
      </c>
      <c r="D22" s="53" t="s">
        <v>15</v>
      </c>
      <c r="E22" s="54">
        <f>(E21*0.75)</f>
        <v>674.4375</v>
      </c>
      <c r="F22" s="54">
        <f t="shared" si="2"/>
        <v>505.828125</v>
      </c>
      <c r="G22" s="55" t="s">
        <v>16</v>
      </c>
      <c r="H22" s="37"/>
      <c r="I22" s="37"/>
    </row>
    <row r="23" customFormat="1" ht="17.4" spans="1:9">
      <c r="A23" s="56"/>
      <c r="B23" s="57"/>
      <c r="C23" s="56"/>
      <c r="D23" s="56"/>
      <c r="E23" s="56"/>
      <c r="F23" s="56"/>
      <c r="G23" s="56"/>
      <c r="H23" s="56"/>
      <c r="I23" s="56"/>
    </row>
    <row r="24" customFormat="1" ht="17.4" spans="1:9">
      <c r="A24" s="56"/>
      <c r="B24" s="57"/>
      <c r="C24" s="56"/>
      <c r="D24" s="56"/>
      <c r="E24" s="56"/>
      <c r="F24" s="56"/>
      <c r="G24" s="56"/>
      <c r="H24" s="56"/>
      <c r="I24" s="56"/>
    </row>
    <row r="25" ht="17.4" spans="1:9">
      <c r="A25" s="56"/>
      <c r="B25" s="56"/>
      <c r="C25" s="56"/>
      <c r="D25" s="56"/>
      <c r="E25" s="56"/>
      <c r="F25" s="56"/>
      <c r="G25" s="56"/>
      <c r="H25" s="56"/>
      <c r="I25" s="56"/>
    </row>
    <row r="26" ht="17.4" spans="1:9">
      <c r="A26" s="56"/>
      <c r="B26" s="56"/>
      <c r="C26" s="56"/>
      <c r="D26" s="56"/>
      <c r="E26" s="56"/>
      <c r="F26" s="56"/>
      <c r="G26" s="56"/>
      <c r="H26" s="56"/>
      <c r="I26" s="56"/>
    </row>
    <row r="27" ht="17.4" spans="1:9">
      <c r="A27" s="56"/>
      <c r="B27" s="56"/>
      <c r="C27" s="56"/>
      <c r="D27" s="56"/>
      <c r="E27" s="56"/>
      <c r="F27" s="56"/>
      <c r="G27" s="56"/>
      <c r="H27" s="56"/>
      <c r="I27" s="56"/>
    </row>
    <row r="28" ht="17.4" spans="1:9">
      <c r="A28" s="56"/>
      <c r="B28" s="56"/>
      <c r="C28" s="56"/>
      <c r="D28" s="56"/>
      <c r="E28" s="56"/>
      <c r="F28" s="56"/>
      <c r="G28" s="56"/>
      <c r="H28" s="56"/>
      <c r="I28" s="56"/>
    </row>
    <row r="29" ht="17.4" spans="1:9">
      <c r="A29" s="56"/>
      <c r="B29" s="56"/>
      <c r="C29" s="56"/>
      <c r="D29" s="56"/>
      <c r="E29" s="56"/>
      <c r="F29" s="56"/>
      <c r="G29" s="56"/>
      <c r="H29" s="56"/>
      <c r="I29" s="56"/>
    </row>
    <row r="30" ht="17.4" spans="1:9">
      <c r="A30" s="56"/>
      <c r="B30" s="56"/>
      <c r="C30" s="56"/>
      <c r="D30" s="56"/>
      <c r="E30" s="56"/>
      <c r="F30" s="56"/>
      <c r="G30" s="56"/>
      <c r="H30" s="56"/>
      <c r="I30" s="56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C32" sqref="C32"/>
    </sheetView>
  </sheetViews>
  <sheetFormatPr defaultColWidth="9.13888888888889" defaultRowHeight="14.4"/>
  <cols>
    <col min="1" max="1" width="35.2222222222222" customWidth="1"/>
    <col min="2" max="2" width="17.8888888888889" customWidth="1"/>
    <col min="3" max="3" width="29.2222222222222" customWidth="1"/>
    <col min="4" max="4" width="10.4259259259259" customWidth="1"/>
    <col min="5" max="5" width="18.2222222222222" customWidth="1"/>
    <col min="6" max="6" width="16.6666666666667" customWidth="1"/>
    <col min="7" max="7" width="29.7777777777778" customWidth="1"/>
    <col min="8" max="8" width="12.5740740740741" customWidth="1"/>
    <col min="9" max="12" width="8.28703703703704" customWidth="1"/>
    <col min="13" max="13" width="7" customWidth="1"/>
    <col min="14" max="14" width="2.28703703703704" customWidth="1"/>
    <col min="15" max="15" width="9.85185185185185" customWidth="1"/>
    <col min="16" max="16" width="4.71296296296296" customWidth="1"/>
  </cols>
  <sheetData>
    <row r="1" ht="15.6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="1" customFormat="1" ht="15.6" spans="1:10">
      <c r="A2" s="3" t="s">
        <v>65</v>
      </c>
      <c r="B2" s="4"/>
      <c r="C2" s="5"/>
      <c r="D2" s="5"/>
      <c r="E2" s="5"/>
      <c r="F2" s="6"/>
      <c r="G2" s="6"/>
      <c r="H2" s="7"/>
      <c r="I2" s="7"/>
      <c r="J2" s="7"/>
    </row>
    <row r="3" s="1" customFormat="1" ht="15.6" spans="1:10">
      <c r="A3" s="4"/>
      <c r="B3" s="4"/>
      <c r="C3" s="5"/>
      <c r="D3" s="5"/>
      <c r="E3" s="5"/>
      <c r="F3" s="6"/>
      <c r="G3" s="6"/>
      <c r="H3" s="7"/>
      <c r="I3" s="7"/>
      <c r="J3" s="7"/>
    </row>
    <row r="4" s="1" customFormat="1" ht="16.35" spans="1:10">
      <c r="A4" s="8" t="s">
        <v>66</v>
      </c>
      <c r="B4" s="9"/>
      <c r="C4" s="5"/>
      <c r="D4" s="5"/>
      <c r="E4" s="5"/>
      <c r="F4" s="6"/>
      <c r="G4" s="6"/>
      <c r="H4" s="7"/>
      <c r="I4" s="7"/>
      <c r="J4" s="7"/>
    </row>
    <row r="5" s="1" customFormat="1" ht="15" customHeight="1" spans="1:10">
      <c r="A5" s="10" t="s">
        <v>2</v>
      </c>
      <c r="B5" s="11" t="s">
        <v>3</v>
      </c>
      <c r="C5" s="12" t="s">
        <v>4</v>
      </c>
      <c r="D5" s="13"/>
      <c r="E5" s="14"/>
      <c r="F5" s="15" t="s">
        <v>5</v>
      </c>
      <c r="G5" s="16"/>
      <c r="H5" s="7"/>
      <c r="I5" s="32"/>
      <c r="J5" s="7"/>
    </row>
    <row r="6" s="1" customFormat="1" ht="15.6" spans="1:10">
      <c r="A6" s="17"/>
      <c r="B6" s="17" t="s">
        <v>6</v>
      </c>
      <c r="C6" s="18" t="s">
        <v>7</v>
      </c>
      <c r="D6" s="19" t="s">
        <v>8</v>
      </c>
      <c r="E6" s="20" t="s">
        <v>9</v>
      </c>
      <c r="F6" s="20" t="s">
        <v>10</v>
      </c>
      <c r="G6" s="20" t="s">
        <v>11</v>
      </c>
      <c r="H6" s="7"/>
      <c r="I6" s="7"/>
      <c r="J6" s="7"/>
    </row>
    <row r="7" s="1" customFormat="1" ht="15.6" spans="1:10">
      <c r="A7" s="21" t="s">
        <v>67</v>
      </c>
      <c r="B7" s="22" t="s">
        <v>13</v>
      </c>
      <c r="C7" s="23" t="s">
        <v>14</v>
      </c>
      <c r="D7" s="23" t="s">
        <v>15</v>
      </c>
      <c r="E7" s="24">
        <v>899</v>
      </c>
      <c r="F7" s="24">
        <f>(E7*0.75)</f>
        <v>674.25</v>
      </c>
      <c r="G7" s="25" t="s">
        <v>16</v>
      </c>
      <c r="H7" s="7"/>
      <c r="I7" s="7"/>
      <c r="J7" s="7"/>
    </row>
    <row r="8" s="1" customFormat="1" ht="15.6" spans="1:10">
      <c r="A8" s="21" t="s">
        <v>68</v>
      </c>
      <c r="B8" s="22" t="s">
        <v>18</v>
      </c>
      <c r="C8" s="23" t="s">
        <v>14</v>
      </c>
      <c r="D8" s="23" t="s">
        <v>15</v>
      </c>
      <c r="E8" s="24">
        <f>(E7*0.75)</f>
        <v>674.25</v>
      </c>
      <c r="F8" s="24">
        <f t="shared" ref="F8:F9" si="0">(E8*0.75)</f>
        <v>505.6875</v>
      </c>
      <c r="G8" s="25"/>
      <c r="H8" s="7"/>
      <c r="I8" s="7"/>
      <c r="J8" s="7"/>
    </row>
    <row r="9" s="1" customFormat="1" ht="15.6" spans="1:10">
      <c r="A9" s="21" t="s">
        <v>69</v>
      </c>
      <c r="B9" s="22" t="s">
        <v>20</v>
      </c>
      <c r="C9" s="23" t="s">
        <v>14</v>
      </c>
      <c r="D9" s="23" t="s">
        <v>15</v>
      </c>
      <c r="E9" s="24">
        <f>(E8*0.75)</f>
        <v>505.6875</v>
      </c>
      <c r="F9" s="24">
        <f t="shared" si="0"/>
        <v>379.265625</v>
      </c>
      <c r="G9" s="25"/>
      <c r="H9" s="7"/>
      <c r="I9" s="7"/>
      <c r="J9" s="7"/>
    </row>
    <row r="10" ht="12.6" customHeight="1" spans="1:10">
      <c r="A10" s="2"/>
      <c r="B10" s="26"/>
      <c r="C10" s="2"/>
      <c r="D10" s="2"/>
      <c r="E10" s="2"/>
      <c r="F10" s="2"/>
      <c r="G10" s="2"/>
      <c r="H10" s="2"/>
      <c r="I10" s="2"/>
      <c r="J10" s="2"/>
    </row>
    <row r="11" s="1" customFormat="1" ht="16.35" spans="1:10">
      <c r="A11" s="8" t="s">
        <v>70</v>
      </c>
      <c r="B11" s="9"/>
      <c r="C11" s="5"/>
      <c r="D11" s="5"/>
      <c r="E11" s="5"/>
      <c r="F11" s="6"/>
      <c r="G11" s="6"/>
      <c r="H11" s="7"/>
      <c r="I11" s="7"/>
      <c r="J11" s="7"/>
    </row>
    <row r="12" s="1" customFormat="1" ht="15" customHeight="1" spans="1:10">
      <c r="A12" s="10" t="s">
        <v>2</v>
      </c>
      <c r="B12" s="11" t="s">
        <v>3</v>
      </c>
      <c r="C12" s="12" t="s">
        <v>4</v>
      </c>
      <c r="D12" s="13"/>
      <c r="E12" s="14"/>
      <c r="F12" s="15" t="s">
        <v>5</v>
      </c>
      <c r="G12" s="16"/>
      <c r="H12" s="7"/>
      <c r="I12" s="32"/>
      <c r="J12" s="7"/>
    </row>
    <row r="13" s="1" customFormat="1" ht="15.6" spans="1:10">
      <c r="A13" s="22"/>
      <c r="B13" s="22" t="s">
        <v>6</v>
      </c>
      <c r="C13" s="27" t="s">
        <v>7</v>
      </c>
      <c r="D13" s="28" t="s">
        <v>8</v>
      </c>
      <c r="E13" s="29" t="s">
        <v>9</v>
      </c>
      <c r="F13" s="29" t="s">
        <v>10</v>
      </c>
      <c r="G13" s="20" t="s">
        <v>11</v>
      </c>
      <c r="H13" s="7"/>
      <c r="I13" s="7"/>
      <c r="J13" s="7"/>
    </row>
    <row r="14" s="1" customFormat="1" ht="15.6" spans="1:10">
      <c r="A14" s="21" t="s">
        <v>71</v>
      </c>
      <c r="B14" s="22" t="s">
        <v>13</v>
      </c>
      <c r="C14" s="23" t="s">
        <v>14</v>
      </c>
      <c r="D14" s="23" t="s">
        <v>23</v>
      </c>
      <c r="E14" s="24">
        <f>(E7+50)</f>
        <v>949</v>
      </c>
      <c r="F14" s="24">
        <f>(E14*0.75)</f>
        <v>711.75</v>
      </c>
      <c r="G14" s="25" t="s">
        <v>16</v>
      </c>
      <c r="H14" s="7"/>
      <c r="I14" s="7"/>
      <c r="J14" s="7"/>
    </row>
    <row r="15" s="1" customFormat="1" ht="15.6" spans="1:10">
      <c r="A15" s="21" t="s">
        <v>72</v>
      </c>
      <c r="B15" s="22" t="s">
        <v>18</v>
      </c>
      <c r="C15" s="23" t="s">
        <v>14</v>
      </c>
      <c r="D15" s="23" t="s">
        <v>23</v>
      </c>
      <c r="E15" s="24">
        <f>(E14*0.75)</f>
        <v>711.75</v>
      </c>
      <c r="F15" s="24">
        <f t="shared" ref="F15:F16" si="1">(E15*0.75)</f>
        <v>533.8125</v>
      </c>
      <c r="G15" s="25" t="s">
        <v>16</v>
      </c>
      <c r="H15" s="7"/>
      <c r="I15" s="7"/>
      <c r="J15" s="7"/>
    </row>
    <row r="16" s="1" customFormat="1" ht="15.6" spans="1:10">
      <c r="A16" s="21" t="s">
        <v>73</v>
      </c>
      <c r="B16" s="22" t="s">
        <v>20</v>
      </c>
      <c r="C16" s="23" t="s">
        <v>14</v>
      </c>
      <c r="D16" s="23" t="s">
        <v>23</v>
      </c>
      <c r="E16" s="24">
        <f>(E15*0.75)</f>
        <v>533.8125</v>
      </c>
      <c r="F16" s="24">
        <f t="shared" si="1"/>
        <v>400.359375</v>
      </c>
      <c r="G16" s="25" t="s">
        <v>16</v>
      </c>
      <c r="H16" s="7"/>
      <c r="I16" s="7"/>
      <c r="J16" s="7"/>
    </row>
    <row r="17" ht="15.6" spans="1:10">
      <c r="A17" s="2"/>
      <c r="B17" s="26"/>
      <c r="C17" s="2"/>
      <c r="D17" s="2"/>
      <c r="E17" s="2"/>
      <c r="F17" s="2"/>
      <c r="G17" s="2"/>
      <c r="H17" s="2"/>
      <c r="I17" s="2"/>
      <c r="J17" s="2"/>
    </row>
    <row r="18" ht="15.6" spans="1:10">
      <c r="A18" s="2"/>
      <c r="B18" s="2"/>
      <c r="C18" s="30"/>
      <c r="D18" s="2"/>
      <c r="E18" s="2"/>
      <c r="F18" s="2"/>
      <c r="G18" s="2"/>
      <c r="H18" s="2"/>
      <c r="I18" s="2"/>
      <c r="J18" s="2"/>
    </row>
    <row r="19" ht="15.6" spans="1:10">
      <c r="A19" s="2"/>
      <c r="B19" s="2"/>
      <c r="C19" s="30"/>
      <c r="D19" s="2"/>
      <c r="E19" s="2"/>
      <c r="F19" s="2"/>
      <c r="G19" s="2"/>
      <c r="H19" s="2"/>
      <c r="I19" s="2"/>
      <c r="J19" s="2"/>
    </row>
    <row r="20" ht="15.6" spans="1:10">
      <c r="A20" s="2"/>
      <c r="B20" s="2"/>
      <c r="C20" s="30"/>
      <c r="D20" s="2"/>
      <c r="E20" s="2"/>
      <c r="F20" s="2"/>
      <c r="G20" s="2"/>
      <c r="H20" s="2"/>
      <c r="I20" s="2"/>
      <c r="J20" s="2"/>
    </row>
    <row r="21" ht="15.6" spans="1:10">
      <c r="A21" s="2"/>
      <c r="B21" s="2"/>
      <c r="C21" s="30"/>
      <c r="D21" s="2"/>
      <c r="E21" s="2"/>
      <c r="F21" s="2"/>
      <c r="G21" s="2"/>
      <c r="H21" s="2"/>
      <c r="I21" s="2"/>
      <c r="J21" s="2"/>
    </row>
    <row r="22" spans="3:3">
      <c r="C22" s="31"/>
    </row>
    <row r="23" spans="3:3">
      <c r="C23" s="31"/>
    </row>
    <row r="24" spans="3:3">
      <c r="C24" s="31"/>
    </row>
    <row r="25" spans="3:3">
      <c r="C25" s="31"/>
    </row>
    <row r="26" spans="3:3">
      <c r="C26" s="3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H.264-Encoder MODULE</vt:lpstr>
      <vt:lpstr>H.264-Decoder-Modules</vt:lpstr>
      <vt:lpstr>H.265 Encoder Modules</vt:lpstr>
      <vt:lpstr>MPEG2 Encoder Modules</vt:lpstr>
      <vt:lpstr>MPEG2 Decoder Modules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yiqiu</cp:lastModifiedBy>
  <dcterms:created xsi:type="dcterms:W3CDTF">2013-07-31T21:47:00Z</dcterms:created>
  <cp:lastPrinted>2016-01-04T19:12:00Z</cp:lastPrinted>
  <dcterms:modified xsi:type="dcterms:W3CDTF">2017-10-19T03:08:37Z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