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l647/Documents/GitHub/Tetra-Code/helper_functions/"/>
    </mc:Choice>
  </mc:AlternateContent>
  <xr:revisionPtr revIDLastSave="0" documentId="13_ncr:1_{87A0F879-6E5F-7746-87AA-E8E6D60CB9B6}" xr6:coauthVersionLast="47" xr6:coauthVersionMax="47" xr10:uidLastSave="{00000000-0000-0000-0000-000000000000}"/>
  <bookViews>
    <workbookView xWindow="0" yWindow="500" windowWidth="32000" windowHeight="15960" activeTab="1" xr2:uid="{00000000-000D-0000-FFFF-FFFF00000000}"/>
  </bookViews>
  <sheets>
    <sheet name="Lookup" sheetId="3" r:id="rId1"/>
    <sheet name="Reference" sheetId="2" r:id="rId2"/>
  </sheets>
  <definedNames>
    <definedName name="_xlnm._FilterDatabase" localSheetId="1" hidden="1">Reference!$A$1:$L$159601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0" i="3" l="1"/>
  <c r="O20" i="3"/>
  <c r="N20" i="3"/>
  <c r="M20" i="3"/>
  <c r="L20" i="3"/>
  <c r="K20" i="3"/>
  <c r="J20" i="3"/>
  <c r="I20" i="3"/>
  <c r="H20" i="3"/>
  <c r="G20" i="3"/>
  <c r="F20" i="3"/>
  <c r="E20" i="3"/>
  <c r="P17" i="3"/>
  <c r="O17" i="3"/>
  <c r="N17" i="3"/>
  <c r="M17" i="3"/>
  <c r="L17" i="3"/>
  <c r="K17" i="3"/>
  <c r="J17" i="3"/>
  <c r="I17" i="3"/>
  <c r="H17" i="3"/>
  <c r="G17" i="3"/>
  <c r="F17" i="3"/>
  <c r="E17" i="3"/>
  <c r="P14" i="3" a="1"/>
  <c r="P14" i="3" s="1"/>
  <c r="O14" i="3" a="1"/>
  <c r="O14" i="3" s="1"/>
  <c r="N14" i="3" a="1"/>
  <c r="N14" i="3" s="1"/>
  <c r="M14" i="3" a="1"/>
  <c r="M14" i="3" s="1"/>
  <c r="L14" i="3" a="1"/>
  <c r="L14" i="3" s="1"/>
  <c r="K14" i="3" a="1"/>
  <c r="K14" i="3" s="1"/>
  <c r="J14" i="3" a="1"/>
  <c r="J14" i="3" s="1"/>
  <c r="I14" i="3" a="1"/>
  <c r="I14" i="3" s="1"/>
  <c r="H14" i="3" a="1"/>
  <c r="H14" i="3" s="1"/>
  <c r="G14" i="3" a="1"/>
  <c r="G14" i="3" s="1"/>
  <c r="F14" i="3" a="1"/>
  <c r="F14" i="3" s="1"/>
  <c r="E14" i="3" a="1"/>
  <c r="E14" i="3" s="1"/>
  <c r="P11" i="3" a="1"/>
  <c r="P11" i="3" s="1"/>
  <c r="O11" i="3" a="1"/>
  <c r="O11" i="3" s="1"/>
  <c r="N11" i="3" a="1"/>
  <c r="N11" i="3" s="1"/>
  <c r="M11" i="3" a="1"/>
  <c r="M11" i="3" s="1"/>
  <c r="L11" i="3" a="1"/>
  <c r="L11" i="3" s="1"/>
  <c r="K11" i="3" a="1"/>
  <c r="K11" i="3" s="1"/>
  <c r="J11" i="3" a="1"/>
  <c r="J11" i="3" s="1"/>
  <c r="I11" i="3" a="1"/>
  <c r="I11" i="3" s="1"/>
  <c r="H11" i="3" a="1"/>
  <c r="H11" i="3" s="1"/>
  <c r="G11" i="3" a="1"/>
  <c r="G11" i="3" s="1"/>
  <c r="F11" i="3" a="1"/>
  <c r="F11" i="3" s="1"/>
  <c r="E11" i="3" a="1"/>
  <c r="E11" i="3" s="1"/>
  <c r="P7" i="3" a="1"/>
  <c r="P7" i="3" s="1"/>
  <c r="O7" i="3" a="1"/>
  <c r="O7" i="3" s="1"/>
  <c r="N7" i="3" a="1"/>
  <c r="N7" i="3" s="1"/>
  <c r="M7" i="3" a="1"/>
  <c r="M7" i="3" s="1"/>
  <c r="L7" i="3" a="1"/>
  <c r="L7" i="3" s="1"/>
  <c r="K7" i="3" a="1"/>
  <c r="K7" i="3" s="1"/>
  <c r="J7" i="3" a="1"/>
  <c r="J7" i="3" s="1"/>
  <c r="I7" i="3" a="1"/>
  <c r="I7" i="3" s="1"/>
  <c r="H7" i="3" a="1"/>
  <c r="H7" i="3" s="1"/>
  <c r="G7" i="3" a="1"/>
  <c r="G7" i="3" s="1"/>
  <c r="F7" i="3" a="1"/>
  <c r="F7" i="3" s="1"/>
  <c r="E7" i="3" a="1"/>
  <c r="E7" i="3" s="1"/>
  <c r="P3" i="3" a="1"/>
  <c r="P3" i="3" s="1"/>
  <c r="O3" i="3" a="1"/>
  <c r="O3" i="3" s="1"/>
  <c r="N3" i="3" a="1"/>
  <c r="N3" i="3" s="1"/>
  <c r="M3" i="3" a="1"/>
  <c r="M3" i="3" s="1"/>
  <c r="L3" i="3" a="1"/>
  <c r="L3" i="3" s="1"/>
  <c r="K3" i="3" a="1"/>
  <c r="K3" i="3" s="1"/>
  <c r="J3" i="3" a="1"/>
  <c r="J3" i="3" s="1"/>
  <c r="I3" i="3" a="1"/>
  <c r="I3" i="3" s="1"/>
  <c r="H3" i="3" a="1"/>
  <c r="H3" i="3" s="1"/>
  <c r="G3" i="3" a="1"/>
  <c r="G3" i="3" s="1"/>
  <c r="F3" i="3" a="1"/>
  <c r="F3" i="3" s="1"/>
  <c r="E3" i="3" a="1"/>
  <c r="E3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<sst xmlns="http://schemas.openxmlformats.org/spreadsheetml/2006/main" count="103" uniqueCount="27">
  <si>
    <t>2468</t>
  </si>
  <si>
    <t>Pnz</t>
  </si>
  <si>
    <t>Pal</t>
  </si>
  <si>
    <t>EEG</t>
  </si>
  <si>
    <t>Input Paramter</t>
  </si>
  <si>
    <t>Input</t>
  </si>
  <si>
    <t>Outputs</t>
  </si>
  <si>
    <t>Lookup by Closest Point</t>
  </si>
  <si>
    <t>Tetra Code</t>
  </si>
  <si>
    <t>MNI x</t>
  </si>
  <si>
    <t>MNI y</t>
  </si>
  <si>
    <t>MNI z</t>
  </si>
  <si>
    <t>Exact Lookup</t>
  </si>
  <si>
    <t>Brain x</t>
  </si>
  <si>
    <t>Brain y</t>
  </si>
  <si>
    <t>Brain z</t>
  </si>
  <si>
    <t>Scalp X</t>
  </si>
  <si>
    <t>Scalp Y</t>
  </si>
  <si>
    <t>Scalp Z</t>
  </si>
  <si>
    <t>Brain X</t>
  </si>
  <si>
    <t>Brain Y</t>
  </si>
  <si>
    <t>Brain Z</t>
  </si>
  <si>
    <t>Iz</t>
  </si>
  <si>
    <t>X</t>
  </si>
  <si>
    <t>Y</t>
  </si>
  <si>
    <t>X %</t>
  </si>
  <si>
    <t>Y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</si>
</sst>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1" fillId="0" borderId="3" xfId="0" applyFont="1" applyBorder="1" applyAlignment="1">
      <alignment horizontal="right"/>
    </xf>
    <xf numFmtId="0" fontId="1" fillId="2" borderId="4" xfId="0" applyFont="1" applyFill="1" applyBorder="1"/>
    <xf numFmtId="0" fontId="1" fillId="0" borderId="4" xfId="0" applyFont="1" applyBorder="1"/>
    <xf numFmtId="0" fontId="1" fillId="0" borderId="6" xfId="0" applyFont="1" applyBorder="1" applyAlignment="1">
      <alignment horizontal="right"/>
    </xf>
    <xf numFmtId="0" fontId="1" fillId="2" borderId="2" xfId="0" applyFont="1" applyFill="1" applyBorder="1"/>
    <xf numFmtId="0" fontId="1" fillId="0" borderId="2" xfId="0" applyFont="1" applyBorder="1"/>
    <xf numFmtId="0" fontId="1" fillId="0" borderId="7" xfId="0" applyFont="1" applyBorder="1"/>
    <xf numFmtId="0" fontId="1" fillId="0" borderId="1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1" fillId="0" borderId="5" xfId="0" applyFont="1" applyBorder="1"/>
    <xf numFmtId="49" fontId="1" fillId="2" borderId="4" xfId="0" applyNumberFormat="1" applyFont="1" applyFill="1" applyBorder="1"/>
    <xf numFmtId="0" fontId="1" fillId="0" borderId="6" xfId="0" applyFont="1" applyBorder="1"/>
    <xf numFmtId="0" fontId="1" fillId="0" borderId="10" xfId="0" applyFont="1" applyBorder="1" applyAlignment="1">
      <alignment horizontal="right"/>
    </xf>
    <xf numFmtId="0" fontId="1" fillId="2" borderId="10" xfId="0" applyFont="1" applyFill="1" applyBorder="1"/>
    <xf numFmtId="0" fontId="1" fillId="0" borderId="10" xfId="0" applyFont="1" applyBorder="1"/>
    <xf numFmtId="0" fontId="2" fillId="0" borderId="10" xfId="0" applyFont="1" applyBorder="1" applyAlignment="1">
      <alignment horizontal="right"/>
    </xf>
    <xf numFmtId="0" fontId="2" fillId="0" borderId="10" xfId="0" applyFont="1" applyBorder="1"/>
    <xf numFmtId="0" fontId="0" fillId="0" borderId="10" xfId="0" applyBorder="1"/>
    <xf numFmtId="0" fontId="0" fillId="0" borderId="2" xfId="0" applyBorder="1"/>
    <xf numFmtId="0" fontId="0" fillId="0" borderId="7" xfId="0" applyBorder="1"/>
    <xf numFmtId="0" fontId="1" fillId="0" borderId="8" xfId="0" applyFont="1" applyBorder="1"/>
    <xf numFmtId="0" fontId="1" fillId="2" borderId="11" xfId="0" applyFont="1" applyFill="1" applyBorder="1"/>
    <xf numFmtId="0" fontId="1" fillId="0" borderId="1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29932-869D-C340-BA58-10B53BA89212}">
  <dimension ref="A1:P20"/>
  <sheetViews>
    <sheetView workbookViewId="0">
      <selection activeCell="J26" sqref="J26"/>
    </sheetView>
  </sheetViews>
  <sheetFormatPr baseColWidth="10" defaultRowHeight="15" x14ac:dyDescent="0.2"/>
  <cols>
    <col min="2" max="2" width="12.83203125" bestFit="1" customWidth="1"/>
    <col min="4" max="4" width="8.33203125" customWidth="1"/>
    <col min="5" max="5" width="9.1640625" bestFit="1" customWidth="1"/>
    <col min="6" max="6" width="12.6640625" customWidth="1"/>
    <col min="7" max="7" width="12.6640625" bestFit="1" customWidth="1"/>
    <col min="8" max="11" width="12.6640625" customWidth="1"/>
    <col min="12" max="13" width="12.1640625" customWidth="1"/>
    <col min="14" max="14" width="5.33203125" customWidth="1"/>
  </cols>
  <sheetData>
    <row r="1" spans="1:16" x14ac:dyDescent="0.2">
      <c r="A1" s="1"/>
      <c r="B1" s="17" t="s">
        <v>4</v>
      </c>
      <c r="C1" s="18" t="s">
        <v>5</v>
      </c>
      <c r="D1" s="16"/>
      <c r="E1" s="18" t="s">
        <v>6</v>
      </c>
      <c r="F1" s="18"/>
      <c r="G1" s="18"/>
      <c r="H1" s="18"/>
      <c r="I1" s="18"/>
      <c r="J1" s="18"/>
      <c r="K1" s="18"/>
      <c r="L1" s="19"/>
      <c r="M1" s="19"/>
      <c r="N1" s="19"/>
    </row>
    <row r="2" spans="1:16" ht="15" customHeight="1" x14ac:dyDescent="0.2">
      <c r="A2" s="26" t="s">
        <v>7</v>
      </c>
      <c r="B2" s="2" t="s">
        <v>9</v>
      </c>
      <c r="C2" s="3">
        <v>0</v>
      </c>
      <c r="D2" s="4"/>
      <c r="E2" s="4" t="s">
        <v>8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4" t="s">
        <v>1</v>
      </c>
      <c r="M2" s="4" t="s">
        <v>2</v>
      </c>
      <c r="N2" s="4" t="s">
        <v>3</v>
      </c>
      <c r="O2" s="4" t="s">
        <v>25</v>
      </c>
      <c r="P2" s="22" t="s">
        <v>26</v>
      </c>
    </row>
    <row r="3" spans="1:16" x14ac:dyDescent="0.2">
      <c r="A3" s="26"/>
      <c r="B3" s="10" t="s">
        <v>10</v>
      </c>
      <c r="C3" s="23">
        <v>0</v>
      </c>
      <c r="D3" s="24"/>
      <c r="E3" s="24" cm="1">
        <f t="array" ref="E3">INDEX(Reference!A$2:A$200000, MATCH(MIN(($C2-Reference!$B$2:$B$200000)^2+($C3-Reference!$C$2:$C$200000)^2+($C4-Reference!$D$2:$D$200000)^2),($C2-Reference!$B$2:$B$200000)^2+($C3-Reference!$C$2:$C$200000)^2+($C4-Reference!$D$2:$D$200000)^2,0))</f>
        <v>0</v>
      </c>
      <c r="F3" s="24" cm="1">
        <f t="array" ref="F3">INDEX(Reference!B$2:B$200000, MATCH(MIN(($C2-Reference!$B$2:$B$200000)^2+($C3-Reference!$C$2:$C$200000)^2+($C4-Reference!$D$2:$D$200000)^2),($C2-Reference!$B$2:$B$200000)^2+($C3-Reference!$C$2:$C$200000)^2+($C4-Reference!$D$2:$D$200000)^2,0))</f>
        <v>0</v>
      </c>
      <c r="G3" s="24" cm="1">
        <f t="array" ref="G3">INDEX(Reference!C$2:C$200000, MATCH(MIN(($C2-Reference!$B$2:$B$200000)^2+($C3-Reference!$C$2:$C$200000)^2+($C4-Reference!$D$2:$D$200000)^2),($C2-Reference!$B$2:$B$200000)^2+($C3-Reference!$C$2:$C$200000)^2+($C4-Reference!$D$2:$D$200000)^2,0))</f>
        <v>0</v>
      </c>
      <c r="H3" s="24" cm="1">
        <f t="array" ref="H3">INDEX(Reference!D$2:D$200000, MATCH(MIN(($C2-Reference!$B$2:$B$200000)^2+($C3-Reference!$C$2:$C$200000)^2+($C4-Reference!$D$2:$D$200000)^2),($C2-Reference!$B$2:$B$200000)^2+($C3-Reference!$C$2:$C$200000)^2+($C4-Reference!$D$2:$D$200000)^2,0))</f>
        <v>0</v>
      </c>
      <c r="I3" s="24" cm="1">
        <f t="array" ref="I3">INDEX(Reference!E$2:E$200000, MATCH(MIN(($C2-Reference!$B$2:$B$200000)^2+($C3-Reference!$C$2:$C$200000)^2+($C4-Reference!$D$2:$D$200000)^2),($C2-Reference!$B$2:$B$200000)^2+($C3-Reference!$C$2:$C$200000)^2+($C4-Reference!$D$2:$D$200000)^2,0))</f>
        <v>0</v>
      </c>
      <c r="J3" s="24" cm="1">
        <f t="array" ref="J3">INDEX(Reference!F$2:F$200000, MATCH(MIN(($C2-Reference!$B$2:$B$200000)^2+($C3-Reference!$C$2:$C$200000)^2+($C4-Reference!$D$2:$D$200000)^2),($C2-Reference!$B$2:$B$200000)^2+($C3-Reference!$C$2:$C$200000)^2+($C4-Reference!$D$2:$D$200000)^2,0))</f>
        <v>0</v>
      </c>
      <c r="K3" s="24" cm="1">
        <f t="array" ref="K3">INDEX(Reference!G$2:G$200000, MATCH(MIN(($C2-Reference!$B$2:$B$200000)^2+($C3-Reference!$C$2:$C$200000)^2+($C4-Reference!$D$2:$D$200000)^2),($C2-Reference!$B$2:$B$200000)^2+($C3-Reference!$C$2:$C$200000)^2+($C4-Reference!$D$2:$D$200000)^2,0))</f>
        <v>0</v>
      </c>
      <c r="L3" s="24" cm="1">
        <f t="array" ref="L3">INDEX(Reference!H$2:H$200000, MATCH(MIN(($C2-Reference!$B$2:$B$200000)^2+($C3-Reference!$C$2:$C$200000)^2+($C4-Reference!$D$2:$D$200000)^2),($C2-Reference!$B$2:$B$200000)^2+($C3-Reference!$C$2:$C$200000)^2+($C4-Reference!$D$2:$D$200000)^2,0))</f>
        <v>0</v>
      </c>
      <c r="M3" s="24" cm="1">
        <f t="array" ref="M3">INDEX(Reference!I$2:I$200000, MATCH(MIN(($C2-Reference!$B$2:$B$200000)^2+($C3-Reference!$C$2:$C$200000)^2+($C4-Reference!$D$2:$D$200000)^2),($C2-Reference!$B$2:$B$200000)^2+($C3-Reference!$C$2:$C$200000)^2+($C4-Reference!$D$2:$D$200000)^2,0))</f>
        <v>0</v>
      </c>
      <c r="N3" s="24" cm="1">
        <f t="array" ref="N3">INDEX(Reference!J$2:J$200000, MATCH(MIN(($C2-Reference!$B$2:$B$200000)^2+($C3-Reference!$C$2:$C$200000)^2+($C4-Reference!$D$2:$D$200000)^2),($C2-Reference!$B$2:$B$200000)^2+($C3-Reference!$C$2:$C$200000)^2+($C4-Reference!$D$2:$D$200000)^2,0))</f>
        <v>0</v>
      </c>
      <c r="O3" s="24" cm="1">
        <f t="array" ref="O3">INDEX(Reference!K$2:K$200000, MATCH(MIN(($C2-Reference!$B$2:$B$200000)^2+($C3-Reference!$C$2:$C$200000)^2+($C4-Reference!$D$2:$D$200000)^2),($C2-Reference!$B$2:$B$200000)^2+($C3-Reference!$C$2:$C$200000)^2+($C4-Reference!$D$2:$D$200000)^2,0))</f>
        <v>0</v>
      </c>
      <c r="P3" s="11" cm="1">
        <f t="array" ref="P3">INDEX(Reference!L$2:L$200000, MATCH(MIN(($C2-Reference!$B$2:$B$200000)^2+($C3-Reference!$C$2:$C$200000)^2+($C4-Reference!$D$2:$D$200000)^2),($C2-Reference!$B$2:$B$200000)^2+($C3-Reference!$C$2:$C$200000)^2+($C4-Reference!$D$2:$D$200000)^2,0))</f>
        <v>0</v>
      </c>
    </row>
    <row r="4" spans="1:16" x14ac:dyDescent="0.2">
      <c r="A4" s="26"/>
      <c r="B4" s="5" t="s">
        <v>11</v>
      </c>
      <c r="C4" s="6">
        <v>95</v>
      </c>
      <c r="D4" s="7"/>
      <c r="E4" s="7"/>
      <c r="F4" s="7"/>
      <c r="G4" s="7"/>
      <c r="H4" s="7"/>
      <c r="I4" s="7"/>
      <c r="J4" s="7"/>
      <c r="K4" s="7"/>
      <c r="L4" s="20"/>
      <c r="M4" s="20"/>
      <c r="N4" s="20"/>
      <c r="O4" s="20"/>
      <c r="P4" s="21"/>
    </row>
    <row r="5" spans="1:16" x14ac:dyDescent="0.2">
      <c r="A5" s="26"/>
      <c r="B5" s="14"/>
      <c r="C5" s="15"/>
      <c r="D5" s="16"/>
      <c r="E5" s="16"/>
      <c r="F5" s="16"/>
      <c r="G5" s="16"/>
      <c r="H5" s="16"/>
      <c r="I5" s="16"/>
      <c r="J5" s="16"/>
      <c r="K5" s="16"/>
    </row>
    <row r="6" spans="1:16" x14ac:dyDescent="0.2">
      <c r="A6" s="26"/>
      <c r="B6" s="2" t="s">
        <v>13</v>
      </c>
      <c r="C6" s="3">
        <v>0</v>
      </c>
      <c r="D6" s="4"/>
      <c r="E6" s="4" t="s">
        <v>8</v>
      </c>
      <c r="F6" s="4" t="s">
        <v>16</v>
      </c>
      <c r="G6" s="4" t="s">
        <v>17</v>
      </c>
      <c r="H6" s="4" t="s">
        <v>18</v>
      </c>
      <c r="I6" s="4" t="s">
        <v>19</v>
      </c>
      <c r="J6" s="4" t="s">
        <v>20</v>
      </c>
      <c r="K6" s="4" t="s">
        <v>21</v>
      </c>
      <c r="L6" s="4" t="s">
        <v>1</v>
      </c>
      <c r="M6" s="4" t="s">
        <v>2</v>
      </c>
      <c r="N6" s="4" t="s">
        <v>3</v>
      </c>
      <c r="O6" s="4" t="s">
        <v>25</v>
      </c>
      <c r="P6" s="22" t="s">
        <v>26</v>
      </c>
    </row>
    <row r="7" spans="1:16" x14ac:dyDescent="0.2">
      <c r="A7" s="26"/>
      <c r="B7" s="10" t="s">
        <v>14</v>
      </c>
      <c r="C7" s="23">
        <v>0</v>
      </c>
      <c r="D7" s="24"/>
      <c r="E7" s="24" cm="1">
        <f t="array" ref="E7">INDEX(Reference!A$2:A$200000, MATCH(MIN(($C6-Reference!$E$2:$E$200000)^2+($C7-Reference!$F$2:$F$200000)^2+($C8-Reference!$G$2:$G$200000)^2),($C6-Reference!$E$2:$E$200000)^2+($C7-Reference!$F$2:$F$200000)^2+($C8-Reference!$G$2:$G$200000)^2,0))</f>
        <v>0</v>
      </c>
      <c r="F7" s="24" cm="1">
        <f t="array" ref="F7">INDEX(Reference!B$2:B$200000, MATCH(MIN(($C6-Reference!$E$2:$E$200000)^2+($C7-Reference!$F$2:$F$200000)^2+($C8-Reference!$G$2:$G$200000)^2),($C6-Reference!$E$2:$E$200000)^2+($C7-Reference!$F$2:$F$200000)^2+($C8-Reference!$G$2:$G$200000)^2,0))</f>
        <v>0</v>
      </c>
      <c r="G7" s="24" cm="1">
        <f t="array" ref="G7">INDEX(Reference!C$2:C$200000, MATCH(MIN(($C6-Reference!$E$2:$E$200000)^2+($C7-Reference!$F$2:$F$200000)^2+($C8-Reference!$G$2:$G$200000)^2),($C6-Reference!$E$2:$E$200000)^2+($C7-Reference!$F$2:$F$200000)^2+($C8-Reference!$G$2:$G$200000)^2,0))</f>
        <v>0</v>
      </c>
      <c r="H7" s="24" cm="1">
        <f t="array" ref="H7">INDEX(Reference!D$2:D$200000, MATCH(MIN(($C6-Reference!$E$2:$E$200000)^2+($C7-Reference!$F$2:$F$200000)^2+($C8-Reference!$G$2:$G$200000)^2),($C6-Reference!$E$2:$E$200000)^2+($C7-Reference!$F$2:$F$200000)^2+($C8-Reference!$G$2:$G$200000)^2,0))</f>
        <v>0</v>
      </c>
      <c r="I7" s="24" cm="1">
        <f t="array" ref="I7">INDEX(Reference!E$2:E$200000, MATCH(MIN(($C6-Reference!$E$2:$E$200000)^2+($C7-Reference!$F$2:$F$200000)^2+($C8-Reference!$G$2:$G$200000)^2),($C6-Reference!$E$2:$E$200000)^2+($C7-Reference!$F$2:$F$200000)^2+($C8-Reference!$G$2:$G$200000)^2,0))</f>
        <v>0</v>
      </c>
      <c r="J7" s="24" cm="1">
        <f t="array" ref="J7">INDEX(Reference!F$2:F$200000, MATCH(MIN(($C6-Reference!$E$2:$E$200000)^2+($C7-Reference!$F$2:$F$200000)^2+($C8-Reference!$G$2:$G$200000)^2),($C6-Reference!$E$2:$E$200000)^2+($C7-Reference!$F$2:$F$200000)^2+($C8-Reference!$G$2:$G$200000)^2,0))</f>
        <v>0</v>
      </c>
      <c r="K7" s="24" cm="1">
        <f t="array" ref="K7">INDEX(Reference!G$2:G$200000, MATCH(MIN(($C6-Reference!$E$2:$E$200000)^2+($C7-Reference!$F$2:$F$200000)^2+($C8-Reference!$G$2:$G$200000)^2),($C6-Reference!$E$2:$E$200000)^2+($C7-Reference!$F$2:$F$200000)^2+($C8-Reference!$G$2:$G$200000)^2,0))</f>
        <v>0</v>
      </c>
      <c r="L7" s="24" cm="1">
        <f t="array" ref="L7">INDEX(Reference!H$2:H$200000, MATCH(MIN(($C6-Reference!$E$2:$E$200000)^2+($C7-Reference!$F$2:$F$200000)^2+($C8-Reference!$G$2:$G$200000)^2),($C6-Reference!$E$2:$E$200000)^2+($C7-Reference!$F$2:$F$200000)^2+($C8-Reference!$G$2:$G$200000)^2,0))</f>
        <v>0</v>
      </c>
      <c r="M7" s="24" cm="1">
        <f t="array" ref="M7">INDEX(Reference!I$2:I$200000, MATCH(MIN(($C6-Reference!$E$2:$E$200000)^2+($C7-Reference!$F$2:$F$200000)^2+($C8-Reference!$G$2:$G$200000)^2),($C6-Reference!$E$2:$E$200000)^2+($C7-Reference!$F$2:$F$200000)^2+($C8-Reference!$G$2:$G$200000)^2,0))</f>
        <v>0</v>
      </c>
      <c r="N7" s="24" cm="1">
        <f t="array" ref="N7">INDEX(Reference!J$2:J$200000, MATCH(MIN(($C6-Reference!$E$2:$E$200000)^2+($C7-Reference!$F$2:$F$200000)^2+($C8-Reference!$G$2:$G$200000)^2),($C6-Reference!$E$2:$E$200000)^2+($C7-Reference!$F$2:$F$200000)^2+($C8-Reference!$G$2:$G$200000)^2,0))</f>
        <v>0</v>
      </c>
      <c r="O7" s="24" cm="1">
        <f t="array" ref="O7">INDEX(Reference!K$2:K$200000, MATCH(MIN(($C6-Reference!$E$2:$E$200000)^2+($C7-Reference!$F$2:$F$200000)^2+($C8-Reference!$G$2:$G$200000)^2),($C6-Reference!$E$2:$E$200000)^2+($C7-Reference!$F$2:$F$200000)^2+($C8-Reference!$G$2:$G$200000)^2,0))</f>
        <v>0</v>
      </c>
      <c r="P7" s="11" cm="1">
        <f t="array" ref="P7">INDEX(Reference!L$2:L$200000, MATCH(MIN(($C6-Reference!$E$2:$E$200000)^2+($C7-Reference!$F$2:$F$200000)^2+($C8-Reference!$G$2:$G$200000)^2),($C6-Reference!$E$2:$E$200000)^2+($C7-Reference!$F$2:$F$200000)^2+($C8-Reference!$G$2:$G$200000)^2,0))</f>
        <v>0</v>
      </c>
    </row>
    <row r="8" spans="1:16" x14ac:dyDescent="0.2">
      <c r="A8" s="26"/>
      <c r="B8" s="5" t="s">
        <v>15</v>
      </c>
      <c r="C8" s="6">
        <v>70</v>
      </c>
      <c r="D8" s="7"/>
      <c r="E8" s="7"/>
      <c r="F8" s="7"/>
      <c r="G8" s="7"/>
      <c r="H8" s="7"/>
      <c r="I8" s="7"/>
      <c r="J8" s="7"/>
      <c r="K8" s="7"/>
      <c r="L8" s="20"/>
      <c r="M8" s="20"/>
      <c r="N8" s="20"/>
      <c r="O8" s="20"/>
      <c r="P8" s="21"/>
    </row>
    <row r="9" spans="1:16" x14ac:dyDescent="0.2">
      <c r="A9" s="26"/>
    </row>
    <row r="10" spans="1:16" x14ac:dyDescent="0.2">
      <c r="A10" s="26"/>
      <c r="B10" s="2" t="s">
        <v>1</v>
      </c>
      <c r="C10" s="3">
        <v>0.5</v>
      </c>
      <c r="D10" s="4"/>
      <c r="E10" s="4" t="s">
        <v>8</v>
      </c>
      <c r="F10" s="4" t="s">
        <v>16</v>
      </c>
      <c r="G10" s="4" t="s">
        <v>17</v>
      </c>
      <c r="H10" s="4" t="s">
        <v>18</v>
      </c>
      <c r="I10" s="4" t="s">
        <v>19</v>
      </c>
      <c r="J10" s="4" t="s">
        <v>20</v>
      </c>
      <c r="K10" s="4" t="s">
        <v>21</v>
      </c>
      <c r="L10" s="4" t="s">
        <v>1</v>
      </c>
      <c r="M10" s="4" t="s">
        <v>2</v>
      </c>
      <c r="N10" s="4" t="s">
        <v>3</v>
      </c>
      <c r="O10" s="4" t="s">
        <v>25</v>
      </c>
      <c r="P10" s="22" t="s">
        <v>26</v>
      </c>
    </row>
    <row r="11" spans="1:16" x14ac:dyDescent="0.2">
      <c r="A11" s="26"/>
      <c r="B11" s="5" t="s">
        <v>2</v>
      </c>
      <c r="C11" s="6">
        <v>0.5</v>
      </c>
      <c r="D11" s="7"/>
      <c r="E11" s="7" cm="1">
        <f t="array" ref="E11">INDEX(Reference!A$2:A$200000, MATCH(MIN(($C10-Reference!$H$2:$H$200000)^2+($C11-Reference!$I$2:$I$200000)^2),($C10-Reference!$H$2:$H$200000)^2+($C11-Reference!$I$2:$I$200000)^2,0))</f>
        <v>0</v>
      </c>
      <c r="F11" s="7" cm="1">
        <f t="array" ref="F11">INDEX(Reference!B$2:B$200000, MATCH(MIN(($C10-Reference!$H$2:$H$200000)^2+($C11-Reference!$I$2:$I$200000)^2),($C10-Reference!$H$2:$H$200000)^2+($C11-Reference!$I$2:$I$200000)^2,0))</f>
        <v>0</v>
      </c>
      <c r="G11" s="7" cm="1">
        <f t="array" ref="G11">INDEX(Reference!C$2:C$200000, MATCH(MIN(($C10-Reference!$H$2:$H$200000)^2+($C11-Reference!$I$2:$I$200000)^2),($C10-Reference!$H$2:$H$200000)^2+($C11-Reference!$I$2:$I$200000)^2,0))</f>
        <v>0</v>
      </c>
      <c r="H11" s="7" cm="1">
        <f t="array" ref="H11">INDEX(Reference!D$2:D$200000, MATCH(MIN(($C10-Reference!$H$2:$H$200000)^2+($C11-Reference!$I$2:$I$200000)^2),($C10-Reference!$H$2:$H$200000)^2+($C11-Reference!$I$2:$I$200000)^2,0))</f>
        <v>0</v>
      </c>
      <c r="I11" s="7" cm="1">
        <f t="array" ref="I11">INDEX(Reference!E$2:E$200000, MATCH(MIN(($C10-Reference!$H$2:$H$200000)^2+($C11-Reference!$I$2:$I$200000)^2),($C10-Reference!$H$2:$H$200000)^2+($C11-Reference!$I$2:$I$200000)^2,0))</f>
        <v>0</v>
      </c>
      <c r="J11" s="7" cm="1">
        <f t="array" ref="J11">INDEX(Reference!F$2:F$200000, MATCH(MIN(($C10-Reference!$H$2:$H$200000)^2+($C11-Reference!$I$2:$I$200000)^2),($C10-Reference!$H$2:$H$200000)^2+($C11-Reference!$I$2:$I$200000)^2,0))</f>
        <v>0</v>
      </c>
      <c r="K11" s="7" cm="1">
        <f t="array" ref="K11">INDEX(Reference!G$2:G$200000, MATCH(MIN(($C10-Reference!$H$2:$H$200000)^2+($C11-Reference!$I$2:$I$200000)^2),($C10-Reference!$H$2:$H$200000)^2+($C11-Reference!$I$2:$I$200000)^2,0))</f>
        <v>0</v>
      </c>
      <c r="L11" s="7" cm="1">
        <f t="array" ref="L11">INDEX(Reference!H$2:H$200000, MATCH(MIN(($C10-Reference!$H$2:$H$200000)^2+($C11-Reference!$I$2:$I$200000)^2),($C10-Reference!$H$2:$H$200000)^2+($C11-Reference!$I$2:$I$200000)^2,0))</f>
        <v>0</v>
      </c>
      <c r="M11" s="7" cm="1">
        <f t="array" ref="M11">INDEX(Reference!I$2:I$200000, MATCH(MIN(($C10-Reference!$H$2:$H$200000)^2+($C11-Reference!$I$2:$I$200000)^2),($C10-Reference!$H$2:$H$200000)^2+($C11-Reference!$I$2:$I$200000)^2,0))</f>
        <v>0</v>
      </c>
      <c r="N11" s="7" cm="1">
        <f t="array" ref="N11">INDEX(Reference!J$2:J$200000, MATCH(MIN(($C10-Reference!$H$2:$H$200000)^2+($C11-Reference!$I$2:$I$200000)^2),($C10-Reference!$H$2:$H$200000)^2+($C11-Reference!$I$2:$I$200000)^2,0))</f>
        <v>0</v>
      </c>
      <c r="O11" s="7" cm="1">
        <f t="array" ref="O11">INDEX(Reference!K$2:K$200000, MATCH(MIN(($C10-Reference!$H$2:$H$200000)^2+($C11-Reference!$I$2:$I$200000)^2),($C10-Reference!$H$2:$H$200000)^2+($C11-Reference!$I$2:$I$200000)^2,0))</f>
        <v>0</v>
      </c>
      <c r="P11" s="8" cm="1">
        <f t="array" ref="P11">INDEX(Reference!L$2:L$200000, MATCH(MIN(($C10-Reference!$H$2:$H$200000)^2+($C11-Reference!$I$2:$I$200000)^2),($C10-Reference!$H$2:$H$200000)^2+($C11-Reference!$I$2:$I$200000)^2,0))</f>
        <v>0</v>
      </c>
    </row>
    <row r="12" spans="1:16" x14ac:dyDescent="0.2">
      <c r="A12" s="26"/>
      <c r="B12" s="9"/>
      <c r="C12" s="1"/>
      <c r="D12" s="1"/>
      <c r="E12" s="1"/>
      <c r="F12" s="1"/>
      <c r="G12" s="1"/>
      <c r="H12" s="1"/>
      <c r="I12" s="1"/>
      <c r="J12" s="1"/>
      <c r="K12" s="1"/>
    </row>
    <row r="13" spans="1:16" x14ac:dyDescent="0.2">
      <c r="A13" s="26"/>
      <c r="B13" s="2" t="s">
        <v>23</v>
      </c>
      <c r="C13" s="3">
        <v>50</v>
      </c>
      <c r="D13" s="4"/>
      <c r="E13" s="4" t="s">
        <v>8</v>
      </c>
      <c r="F13" s="4" t="s">
        <v>16</v>
      </c>
      <c r="G13" s="4" t="s">
        <v>17</v>
      </c>
      <c r="H13" s="4" t="s">
        <v>18</v>
      </c>
      <c r="I13" s="4" t="s">
        <v>19</v>
      </c>
      <c r="J13" s="4" t="s">
        <v>20</v>
      </c>
      <c r="K13" s="4" t="s">
        <v>21</v>
      </c>
      <c r="L13" s="4" t="s">
        <v>1</v>
      </c>
      <c r="M13" s="4" t="s">
        <v>2</v>
      </c>
      <c r="N13" s="4" t="s">
        <v>3</v>
      </c>
      <c r="O13" s="4" t="s">
        <v>25</v>
      </c>
      <c r="P13" s="22" t="s">
        <v>26</v>
      </c>
    </row>
    <row r="14" spans="1:16" x14ac:dyDescent="0.2">
      <c r="A14" s="26"/>
      <c r="B14" s="5" t="s">
        <v>24</v>
      </c>
      <c r="C14" s="6">
        <v>50</v>
      </c>
      <c r="D14" s="7"/>
      <c r="E14" s="7" cm="1">
        <f t="array" ref="E14">INDEX(Reference!A$2:A$200000, MATCH(MIN(($C13-Reference!$K$2:$K$200000)^2+($C14-Reference!$L$2:$L$200000)^2),($C13-Reference!$K$2:$K$200000)^2+($C14-Reference!$L$2:$L$200000)^2,0))</f>
        <v>0</v>
      </c>
      <c r="F14" s="7" cm="1">
        <f t="array" ref="F14">INDEX(Reference!B$2:B$200000, MATCH(MIN(($C13-Reference!$K$2:$K$200000)^2+($C14-Reference!$L$2:$L$200000)^2),($C13-Reference!$K$2:$K$200000)^2+($C14-Reference!$L$2:$L$200000)^2,0))</f>
        <v>0</v>
      </c>
      <c r="G14" s="7" cm="1">
        <f t="array" ref="G14">INDEX(Reference!C$2:C$200000, MATCH(MIN(($C13-Reference!$K$2:$K$200000)^2+($C14-Reference!$L$2:$L$200000)^2),($C13-Reference!$K$2:$K$200000)^2+($C14-Reference!$L$2:$L$200000)^2,0))</f>
        <v>0</v>
      </c>
      <c r="H14" s="7" cm="1">
        <f t="array" ref="H14">INDEX(Reference!D$2:D$200000, MATCH(MIN(($C13-Reference!$K$2:$K$200000)^2+($C14-Reference!$L$2:$L$200000)^2),($C13-Reference!$K$2:$K$200000)^2+($C14-Reference!$L$2:$L$200000)^2,0))</f>
        <v>0</v>
      </c>
      <c r="I14" s="7" cm="1">
        <f t="array" ref="I14">INDEX(Reference!E$2:E$200000, MATCH(MIN(($C13-Reference!$K$2:$K$200000)^2+($C14-Reference!$L$2:$L$200000)^2),($C13-Reference!$K$2:$K$200000)^2+($C14-Reference!$L$2:$L$200000)^2,0))</f>
        <v>0</v>
      </c>
      <c r="J14" s="7" cm="1">
        <f t="array" ref="J14">INDEX(Reference!F$2:F$200000, MATCH(MIN(($C13-Reference!$K$2:$K$200000)^2+($C14-Reference!$L$2:$L$200000)^2),($C13-Reference!$K$2:$K$200000)^2+($C14-Reference!$L$2:$L$200000)^2,0))</f>
        <v>0</v>
      </c>
      <c r="K14" s="7" cm="1">
        <f t="array" ref="K14">INDEX(Reference!G$2:G$200000, MATCH(MIN(($C13-Reference!$K$2:$K$200000)^2+($C14-Reference!$L$2:$L$200000)^2),($C13-Reference!$K$2:$K$200000)^2+($C14-Reference!$L$2:$L$200000)^2,0))</f>
        <v>0</v>
      </c>
      <c r="L14" s="7" cm="1">
        <f t="array" ref="L14">INDEX(Reference!H$2:H$200000, MATCH(MIN(($C13-Reference!$K$2:$K$200000)^2+($C14-Reference!$L$2:$L$200000)^2),($C13-Reference!$K$2:$K$200000)^2+($C14-Reference!$L$2:$L$200000)^2,0))</f>
        <v>0</v>
      </c>
      <c r="M14" s="7" cm="1">
        <f t="array" ref="M14">INDEX(Reference!I$2:I$200000, MATCH(MIN(($C13-Reference!$K$2:$K$200000)^2+($C14-Reference!$L$2:$L$200000)^2),($C13-Reference!$K$2:$K$200000)^2+($C14-Reference!$L$2:$L$200000)^2,0))</f>
        <v>0</v>
      </c>
      <c r="N14" s="7" cm="1">
        <f t="array" ref="N14">INDEX(Reference!J$2:J$200000, MATCH(MIN(($C13-Reference!$K$2:$K$200000)^2+($C14-Reference!$L$2:$L$200000)^2),($C13-Reference!$K$2:$K$200000)^2+($C14-Reference!$L$2:$L$200000)^2,0))</f>
        <v>0</v>
      </c>
      <c r="O14" s="7" cm="1">
        <f t="array" ref="O14">INDEX(Reference!K$2:K$200000, MATCH(MIN(($C13-Reference!$K$2:$K$200000)^2+($C14-Reference!$L$2:$L$200000)^2),($C13-Reference!$K$2:$K$200000)^2+($C14-Reference!$L$2:$L$200000)^2,0))</f>
        <v>0</v>
      </c>
      <c r="P14" s="8" cm="1">
        <f t="array" ref="P14">INDEX(Reference!L$2:L$200000, MATCH(MIN(($C13-Reference!$K$2:$K$200000)^2+($C14-Reference!$L$2:$L$200000)^2),($C13-Reference!$K$2:$K$200000)^2+($C14-Reference!$L$2:$L$200000)^2,0))</f>
        <v>0</v>
      </c>
    </row>
    <row r="16" spans="1:16" x14ac:dyDescent="0.2">
      <c r="A16" s="25" t="s">
        <v>12</v>
      </c>
      <c r="B16" s="2" t="s">
        <v>8</v>
      </c>
      <c r="C16" s="12" t="s">
        <v>0</v>
      </c>
      <c r="D16" s="4"/>
      <c r="E16" s="4" t="s">
        <v>8</v>
      </c>
      <c r="F16" s="4" t="s">
        <v>16</v>
      </c>
      <c r="G16" s="4" t="s">
        <v>17</v>
      </c>
      <c r="H16" s="4" t="s">
        <v>18</v>
      </c>
      <c r="I16" s="4" t="s">
        <v>19</v>
      </c>
      <c r="J16" s="4" t="s">
        <v>20</v>
      </c>
      <c r="K16" s="4" t="s">
        <v>21</v>
      </c>
      <c r="L16" s="4" t="s">
        <v>1</v>
      </c>
      <c r="M16" s="4" t="s">
        <v>2</v>
      </c>
      <c r="N16" s="4" t="s">
        <v>3</v>
      </c>
      <c r="O16" s="4" t="s">
        <v>25</v>
      </c>
      <c r="P16" s="22" t="s">
        <v>26</v>
      </c>
    </row>
    <row r="17" spans="1:16" x14ac:dyDescent="0.2">
      <c r="A17" s="25"/>
      <c r="B17" s="5"/>
      <c r="C17" s="7"/>
      <c r="D17" s="7"/>
      <c r="E17" s="7" t="e">
        <f>INDEX(Reference!A$2:A$200000,MATCH($C16,Reference!$A$2:$A$200000,0))</f>
        <v>#N/A</v>
      </c>
      <c r="F17" s="7" t="e">
        <f>INDEX(Reference!B$2:B$200000,MATCH($C16,Reference!$A$2:$A$200000,0))</f>
        <v>#N/A</v>
      </c>
      <c r="G17" s="7" t="e">
        <f>INDEX(Reference!C$2:C$200000,MATCH($C16,Reference!$A$2:$A$200000,0))</f>
        <v>#N/A</v>
      </c>
      <c r="H17" s="7" t="e">
        <f>INDEX(Reference!D$2:D$200000,MATCH($C16,Reference!$A$2:$A$200000,0))</f>
        <v>#N/A</v>
      </c>
      <c r="I17" s="7" t="e">
        <f>INDEX(Reference!E$2:E$200000,MATCH($C16,Reference!$A$2:$A$200000,0))</f>
        <v>#N/A</v>
      </c>
      <c r="J17" s="7" t="e">
        <f>INDEX(Reference!F$2:F$200000,MATCH($C16,Reference!$A$2:$A$200000,0))</f>
        <v>#N/A</v>
      </c>
      <c r="K17" s="7" t="e">
        <f>INDEX(Reference!G$2:G$200000,MATCH($C16,Reference!$A$2:$A$200000,0))</f>
        <v>#N/A</v>
      </c>
      <c r="L17" s="7" t="e">
        <f>INDEX(Reference!H$2:H$200000,MATCH($C16,Reference!$A$2:$A$200000,0))</f>
        <v>#N/A</v>
      </c>
      <c r="M17" s="7" t="e">
        <f>INDEX(Reference!I$2:I$200000,MATCH($C16,Reference!$A$2:$A$200000,0))</f>
        <v>#N/A</v>
      </c>
      <c r="N17" s="7" t="e">
        <f>INDEX(Reference!J$2:J$200000,MATCH($C16,Reference!$A$2:$A$200000,0))</f>
        <v>#N/A</v>
      </c>
      <c r="O17" s="7" t="e">
        <f>INDEX(Reference!K$2:K$200000,MATCH($C16,Reference!$A$2:$A$200000,0))</f>
        <v>#N/A</v>
      </c>
      <c r="P17" s="8" t="e">
        <f>INDEX(Reference!L$2:L$200000,MATCH($C16,Reference!$A$2:$A$200000,0))</f>
        <v>#N/A</v>
      </c>
    </row>
    <row r="18" spans="1:16" x14ac:dyDescent="0.2">
      <c r="A18" s="25"/>
      <c r="B18" s="9"/>
      <c r="C18" s="1"/>
      <c r="D18" s="1"/>
      <c r="E18" s="1"/>
      <c r="F18" s="1"/>
      <c r="G18" s="1"/>
      <c r="H18" s="1"/>
      <c r="I18" s="1"/>
      <c r="J18" s="1"/>
      <c r="K18" s="1"/>
    </row>
    <row r="19" spans="1:16" x14ac:dyDescent="0.2">
      <c r="A19" s="25"/>
      <c r="B19" s="2" t="s">
        <v>3</v>
      </c>
      <c r="C19" s="3" t="s">
        <v>22</v>
      </c>
      <c r="D19" s="4"/>
      <c r="E19" s="4" t="s">
        <v>8</v>
      </c>
      <c r="F19" s="4" t="s">
        <v>16</v>
      </c>
      <c r="G19" s="4" t="s">
        <v>17</v>
      </c>
      <c r="H19" s="4" t="s">
        <v>18</v>
      </c>
      <c r="I19" s="4" t="s">
        <v>19</v>
      </c>
      <c r="J19" s="4" t="s">
        <v>20</v>
      </c>
      <c r="K19" s="4" t="s">
        <v>21</v>
      </c>
      <c r="L19" s="4" t="s">
        <v>1</v>
      </c>
      <c r="M19" s="4" t="s">
        <v>2</v>
      </c>
      <c r="N19" s="4" t="s">
        <v>3</v>
      </c>
      <c r="O19" s="4" t="s">
        <v>25</v>
      </c>
      <c r="P19" s="22" t="s">
        <v>26</v>
      </c>
    </row>
    <row r="20" spans="1:16" x14ac:dyDescent="0.2">
      <c r="A20" s="25"/>
      <c r="B20" s="13"/>
      <c r="C20" s="7"/>
      <c r="D20" s="7"/>
      <c r="E20" s="7" t="e">
        <f>INDEX(Reference!A$2:A$200000,MATCH($C19,Reference!$J$2:$J$200000,0))</f>
        <v>#N/A</v>
      </c>
      <c r="F20" s="7" t="e">
        <f>INDEX(Reference!B$2:B$200000,MATCH($C19,Reference!$J$2:$J$200000,0))</f>
        <v>#N/A</v>
      </c>
      <c r="G20" s="7" t="e">
        <f>INDEX(Reference!C$2:C$200000,MATCH($C19,Reference!$J$2:$J$200000,0))</f>
        <v>#N/A</v>
      </c>
      <c r="H20" s="7" t="e">
        <f>INDEX(Reference!D$2:D$200000,MATCH($C19,Reference!$J$2:$J$200000,0))</f>
        <v>#N/A</v>
      </c>
      <c r="I20" s="7" t="e">
        <f>INDEX(Reference!E$2:E$200000,MATCH($C19,Reference!$J$2:$J$200000,0))</f>
        <v>#N/A</v>
      </c>
      <c r="J20" s="7" t="e">
        <f>INDEX(Reference!F$2:F$200000,MATCH($C19,Reference!$J$2:$J$200000,0))</f>
        <v>#N/A</v>
      </c>
      <c r="K20" s="7" t="e">
        <f>INDEX(Reference!G$2:G$200000,MATCH($C19,Reference!$J$2:$J$200000,0))</f>
        <v>#N/A</v>
      </c>
      <c r="L20" s="7" t="e">
        <f>INDEX(Reference!H$2:H$200000,MATCH($C19,Reference!$J$2:$J$200000,0))</f>
        <v>#N/A</v>
      </c>
      <c r="M20" s="7" t="e">
        <f>INDEX(Reference!I$2:I$200000,MATCH($C19,Reference!$J$2:$J$200000,0))</f>
        <v>#N/A</v>
      </c>
      <c r="N20" s="7" t="e">
        <f>INDEX(Reference!J$2:J$200000,MATCH($C19,Reference!$J$2:$J$200000,0))</f>
        <v>#N/A</v>
      </c>
      <c r="O20" s="7" t="e">
        <f>INDEX(Reference!K$2:K$200000,MATCH($C19,Reference!$J$2:$J$200000,0))</f>
        <v>#N/A</v>
      </c>
      <c r="P20" s="8" t="e">
        <f>INDEX(Reference!L$2:L$200000,MATCH($C19,Reference!$J$2:$J$200000,0))</f>
        <v>#N/A</v>
      </c>
    </row>
  </sheetData>
  <mergeCells count="2">
    <mergeCell ref="A16:A20"/>
    <mergeCell ref="A2:A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R11" sqref="R11"/>
    </sheetView>
  </sheetViews>
  <sheetFormatPr baseColWidth="10" defaultColWidth="8.83203125" defaultRowHeight="15" x14ac:dyDescent="0.2"/>
  <cols>
    <col min="1" max="1" width="11.6640625" bestFit="1" customWidth="1"/>
    <col min="2" max="7" width="12.6640625" bestFit="1" customWidth="1"/>
    <col min="8" max="9" width="12.1640625" bestFit="1" customWidth="1"/>
    <col min="10" max="10" width="6.5" bestFit="1" customWidth="1"/>
    <col min="11" max="12" width="12.1640625" bestFit="1" customWidth="1"/>
  </cols>
  <sheetData>
    <row r="1" spans="1:13" x14ac:dyDescent="0.2">
      <c r="A1" s="4" t="s">
        <v>8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1</v>
      </c>
      <c r="I1" s="4" t="s">
        <v>2</v>
      </c>
      <c r="J1" s="4" t="s">
        <v>3</v>
      </c>
      <c r="K1" s="4" t="s">
        <v>25</v>
      </c>
      <c r="L1" s="4" t="s">
        <v>26</v>
      </c>
      <c r="M1" s="27"/>
    </row>
  </sheetData>
  <autoFilter ref="A1:L1596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Lookup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 Li</cp:lastModifiedBy>
  <dcterms:modified xsi:type="dcterms:W3CDTF">2024-06-10T20:57:10Z</dcterms:modified>
</cp:coreProperties>
</file>