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sistema_de_control_de_versiones\0.1 docs\trimestre 6\Lista de chequeo\"/>
    </mc:Choice>
  </mc:AlternateContent>
  <xr:revisionPtr revIDLastSave="0" documentId="13_ncr:1_{D9ED6490-43BC-48EF-9BEB-317D99548824}" xr6:coauthVersionLast="47" xr6:coauthVersionMax="47" xr10:uidLastSave="{00000000-0000-0000-0000-000000000000}"/>
  <bookViews>
    <workbookView xWindow="-120" yWindow="-120" windowWidth="20730" windowHeight="11040" tabRatio="772" activeTab="3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23" i="2"/>
  <c r="D21" i="2"/>
  <c r="D22" i="2"/>
  <c r="D20" i="2"/>
  <c r="D26" i="2"/>
  <c r="D27" i="2"/>
  <c r="D28" i="2"/>
  <c r="D31" i="2"/>
  <c r="D32" i="2"/>
  <c r="D45" i="1"/>
  <c r="D44" i="1"/>
  <c r="D43" i="1"/>
  <c r="D42" i="1"/>
  <c r="D41" i="1"/>
  <c r="D39" i="1"/>
  <c r="D38" i="1"/>
  <c r="D37" i="1"/>
  <c r="D36" i="1"/>
  <c r="D35" i="1"/>
  <c r="D34" i="1"/>
  <c r="D33" i="1"/>
  <c r="D31" i="1"/>
  <c r="D30" i="1"/>
  <c r="D29" i="1"/>
  <c r="D28" i="1"/>
  <c r="D26" i="1"/>
  <c r="D25" i="1"/>
  <c r="D23" i="1"/>
  <c r="D22" i="1"/>
  <c r="D21" i="1"/>
  <c r="D20" i="1"/>
  <c r="D16" i="1"/>
  <c r="D15" i="1"/>
  <c r="D14" i="1"/>
  <c r="D13" i="1"/>
  <c r="D12" i="1"/>
  <c r="D11" i="1"/>
  <c r="D9" i="1"/>
  <c r="D8" i="1"/>
  <c r="D6" i="1"/>
  <c r="D5" i="1"/>
  <c r="D4" i="1"/>
  <c r="D3" i="1"/>
  <c r="D2" i="1"/>
  <c r="D17" i="2"/>
  <c r="D16" i="2"/>
  <c r="D13" i="2"/>
  <c r="D12" i="2"/>
  <c r="D11" i="2"/>
  <c r="D10" i="2"/>
  <c r="D7" i="2"/>
  <c r="D4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<sst xmlns="http://schemas.openxmlformats.org/spreadsheetml/2006/main" count="230" uniqueCount="115">
  <si>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</si>
  <si>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</si>
  <si>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</si>
  <si>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</si>
  <si>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</si>
  <si>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</si>
  <si>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</si>
  <si>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</si>
  <si>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</si>
  <si>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</si>
  <si>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</si>
  <si>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</si>
  <si>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</si>
  <si>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</si>
  <si>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</si>
  <si>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</si>
  <si>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</si>
  <si>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</si>
  <si>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</si>
  <si>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</si>
  <si>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Nombre del proyecto</t>
  </si>
  <si>
    <t>Entregable</t>
  </si>
  <si>
    <t>Autor</t>
  </si>
  <si>
    <t>Nombre del Responsable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</si>
  <si>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</si>
  <si>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</si>
  <si>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</si>
  <si>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</si>
  <si>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</si>
  <si>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</si>
  <si>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</si>
  <si>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</si>
  <si>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</si>
  <si>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</si>
  <si>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</si>
  <si>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</si>
  <si>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</si>
  <si>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</si>
  <si>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</si>
  <si>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</si>
  <si>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</si>
  <si>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</si>
  <si>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</si>
  <si>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</si>
  <si>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</si>
  <si>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</si>
  <si>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</si>
  <si>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</si>
  <si>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</si>
  <si>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</si>
  <si>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</si>
  <si>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</si>
  <si>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</si>
  <si>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</si>
  <si>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¿Se ofrecen las herramientas necesarias para añadir, borrar, mantener, exhibir, imprimir, buscar y actualizar datos?</t>
  </si>
  <si>
    <t>¿Se han especificado las pre-condiciones para cada una de las funcionalidades del sistema/software?</t>
  </si>
  <si>
    <t>¿El sistema tiene configurado un tiempo máximo de sesión de usuario?</t>
  </si>
  <si>
    <t xml:space="preserve">¿Se ha establecido, para el uso de la memoria del servidor, un porcentaje que no exceda el uso de la memoria disponible? 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</si>
  <si>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</si>
  <si>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</si>
  <si>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</si>
  <si>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</si>
  <si>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</si>
  <si>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</si>
  <si>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</si>
  <si>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</si>
  <si>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</si>
  <si>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</si>
  <si>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</si>
  <si>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</si>
  <si>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</si>
  <si>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</si>
  <si>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especifican los requerimientos software y hardware sobre los cuales el sistema funcionará correctamente?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</si>
  <si>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</si>
  <si>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</si>
  <si>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</si>
  <si>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</si>
  <si>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</si>
  <si>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</si>
  <si>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</si>
  <si>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</si>
  <si>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</si>
  <si>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</si>
  <si>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</si>
  <si>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</si>
  <si>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</si>
  <si>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</si>
  <si>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</si>
  <si>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 xml:space="preserve">usuario </t>
  </si>
  <si>
    <t>Cumple</t>
  </si>
  <si>
    <t xml:space="preserve">Academico </t>
  </si>
  <si>
    <t>Permite el inicio de sesión al sistema para los roles permitidos: administrador, coordinador, secretaria, rector, profesor y estudiante.</t>
  </si>
  <si>
    <t>Permite registrar nuevos usuarios para que puedan acceder al sistema con los roles establecidos.</t>
  </si>
  <si>
    <t>Gestión de roles: permite crear, editar, eliminar y asignar roles a los usuarios..</t>
  </si>
  <si>
    <t xml:space="preserve">Roles </t>
  </si>
  <si>
    <t xml:space="preserve">Gestion de jornadas academicas: crear, eliminar, editar y asignar jornadas </t>
  </si>
  <si>
    <t>Gestión de grados: crear, modificar, eliminar grados y asignarlos a cursos.</t>
  </si>
  <si>
    <t>Gestion de areas academicas: Permite organizar las materias por áreas del
 conocimiento</t>
  </si>
  <si>
    <t xml:space="preserve">Gestion de materias: permite crear materias dentro de cada area </t>
  </si>
  <si>
    <t xml:space="preserve">Gestion de personas </t>
  </si>
  <si>
    <t>Gestion de estudinates: permite registrar, editar, consultar y asociar 
estudiantes a cursos y grados.</t>
  </si>
  <si>
    <t>Gestión de docentes: permite registrar, editar y asignar docentes a cursos y 
materias.</t>
  </si>
  <si>
    <t xml:space="preserve">Evaluacion academica </t>
  </si>
  <si>
    <t>Gestión de logros: permite definir logros por materia y grado.</t>
  </si>
  <si>
    <t>No Cumple</t>
  </si>
  <si>
    <t xml:space="preserve">Asistencias y segimientos </t>
  </si>
  <si>
    <t>Control de asistencias: registro diario, reportes y control por curso y docente.</t>
  </si>
  <si>
    <t>Gestión del observador: registro y consulta de observaciones disciplinarias y 
académicas por estudiante.</t>
  </si>
  <si>
    <t>Consulta de observaciones: permite visualizar y filtrar observaciones por 
periodo o categoría.</t>
  </si>
  <si>
    <t>Registro de actividades: tareas, evaluaciones, proyectos por curso o materia.</t>
  </si>
  <si>
    <t>Generación de boletines: consolidado de notas y logros por estudiante, generación en PDF.</t>
  </si>
  <si>
    <t>Comunicación Institucional</t>
  </si>
  <si>
    <t>Gestión de eventos: registro y publicación de eventos académicos y culturales.</t>
  </si>
  <si>
    <t>Gestión de noticias: permite publicar comunicados y novedades institucionales.</t>
  </si>
  <si>
    <t>Gestión de notas: permite registrar notas por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</si>
</sst>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Fill="1" applyBorder="1" applyAlignment="1">
      <alignment vertical="center"/>
    </xf>
    <xf numFmtId="0" fontId="12" fillId="0" borderId="45" xfId="0" applyFont="1" applyFill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2" fillId="2" borderId="44" xfId="0" applyFont="1" applyFill="1" applyBorder="1" applyAlignment="1">
      <alignment horizontal="right" vertical="center"/>
    </xf>
    <xf numFmtId="0" fontId="12" fillId="2" borderId="47" xfId="0" applyFont="1" applyFill="1" applyBorder="1" applyAlignment="1">
      <alignment vertical="center"/>
    </xf>
    <xf numFmtId="0" fontId="13" fillId="0" borderId="0" xfId="0" applyFont="1"/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0" borderId="0" xfId="0" applyBorder="1" applyAlignment="1">
      <alignment horizontal="right" vertical="top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13" workbookViewId="0"/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84"/>
      <c r="C2" s="84"/>
      <c r="D2" s="84"/>
      <c r="E2" s="84"/>
      <c r="F2" s="84"/>
    </row>
    <row r="3" spans="2:6" ht="30">
      <c r="B3" s="85" t="s">
        <v>15</v>
      </c>
      <c r="C3" s="85"/>
      <c r="D3" s="85"/>
      <c r="E3" s="85"/>
      <c r="F3" s="85"/>
    </row>
    <row r="4" spans="2:6" ht="30">
      <c r="B4" s="85" t="s">
        <v>42</v>
      </c>
      <c r="C4" s="85"/>
      <c r="D4" s="85"/>
      <c r="E4" s="85"/>
      <c r="F4" s="85"/>
    </row>
    <row r="5" spans="2:6" ht="17.25" thickBot="1">
      <c r="B5" s="86"/>
      <c r="C5" s="86"/>
      <c r="D5" s="86"/>
      <c r="E5" s="86"/>
      <c r="F5" s="86"/>
    </row>
    <row r="6" spans="2:6" ht="17.25" thickTop="1">
      <c r="F6" s="10"/>
    </row>
    <row r="8" spans="2:6" ht="30">
      <c r="B8" s="87" t="s">
        <v>16</v>
      </c>
      <c r="C8" s="87"/>
      <c r="D8" s="87"/>
      <c r="E8" s="87"/>
      <c r="F8" s="87"/>
    </row>
    <row r="10" spans="2:6" ht="17.25" thickBot="1"/>
    <row r="11" spans="2:6" ht="18.75" thickTop="1">
      <c r="B11" s="11" t="s">
        <v>17</v>
      </c>
      <c r="C11" s="81" t="s">
        <v>18</v>
      </c>
      <c r="D11" s="82"/>
      <c r="E11" s="82"/>
      <c r="F11" s="83"/>
    </row>
    <row r="12" spans="2:6" ht="18">
      <c r="B12" s="12" t="s">
        <v>19</v>
      </c>
      <c r="C12" s="69" t="s">
        <v>20</v>
      </c>
      <c r="D12" s="70"/>
      <c r="E12" s="70"/>
      <c r="F12" s="71"/>
    </row>
    <row r="13" spans="2:6" ht="18.75" thickBot="1">
      <c r="B13" s="12" t="s">
        <v>21</v>
      </c>
      <c r="C13" s="69" t="s">
        <v>42</v>
      </c>
      <c r="D13" s="70"/>
      <c r="E13" s="72"/>
      <c r="F13" s="71"/>
    </row>
    <row r="14" spans="2:6" ht="19.899999999999999" customHeight="1" thickTop="1">
      <c r="B14" s="12" t="s">
        <v>22</v>
      </c>
      <c r="C14" s="69" t="s">
        <v>23</v>
      </c>
      <c r="D14" s="73"/>
      <c r="E14" s="13" t="s">
        <v>24</v>
      </c>
      <c r="F14" s="14" t="s">
        <v>43</v>
      </c>
    </row>
    <row r="15" spans="2:6" ht="19.899999999999999" customHeight="1">
      <c r="B15" s="12" t="s">
        <v>26</v>
      </c>
      <c r="C15" s="74" t="s">
        <v>27</v>
      </c>
      <c r="D15" s="75"/>
      <c r="E15" s="15" t="s">
        <v>28</v>
      </c>
      <c r="F15" s="14" t="s">
        <v>43</v>
      </c>
    </row>
    <row r="16" spans="2:6" ht="19.899999999999999" customHeight="1" thickBot="1">
      <c r="B16" s="16" t="s">
        <v>29</v>
      </c>
      <c r="C16" s="76" t="s">
        <v>30</v>
      </c>
      <c r="D16" s="77"/>
      <c r="E16" s="17" t="s">
        <v>31</v>
      </c>
      <c r="F16" s="18">
        <v>3</v>
      </c>
    </row>
    <row r="17" spans="2:16" ht="17.25" thickTop="1">
      <c r="B17" s="19"/>
      <c r="C17" s="78"/>
      <c r="D17" s="78"/>
    </row>
    <row r="18" spans="2:16" ht="19.899999999999999" customHeight="1"/>
    <row r="19" spans="2:16" ht="19.899999999999999" customHeight="1">
      <c r="B19" s="20" t="s">
        <v>32</v>
      </c>
      <c r="P19" s="21" t="s">
        <v>33</v>
      </c>
    </row>
    <row r="20" spans="2:16" ht="19.899999999999999" customHeight="1" thickBot="1"/>
    <row r="21" spans="2:16" ht="30" customHeight="1" thickTop="1" thickBot="1">
      <c r="B21" s="22" t="s">
        <v>34</v>
      </c>
      <c r="C21" s="23" t="s">
        <v>35</v>
      </c>
      <c r="D21" s="79" t="s">
        <v>36</v>
      </c>
      <c r="E21" s="79"/>
      <c r="F21" s="24" t="s">
        <v>37</v>
      </c>
    </row>
    <row r="22" spans="2:16" ht="19.899999999999999" customHeight="1" thickTop="1">
      <c r="B22" s="25" t="s">
        <v>27</v>
      </c>
      <c r="C22" s="26" t="s">
        <v>38</v>
      </c>
      <c r="D22" s="80" t="s">
        <v>30</v>
      </c>
      <c r="E22" s="80"/>
      <c r="F22" s="27" t="s">
        <v>25</v>
      </c>
    </row>
    <row r="23" spans="2:16" ht="25.5" customHeight="1">
      <c r="B23" s="28"/>
      <c r="C23" s="29"/>
      <c r="D23" s="61"/>
      <c r="E23" s="61"/>
      <c r="F23" s="30"/>
    </row>
    <row r="24" spans="2:16" ht="25.5" customHeight="1">
      <c r="B24" s="28"/>
      <c r="C24" s="29"/>
      <c r="D24" s="61"/>
      <c r="E24" s="61"/>
      <c r="F24" s="30"/>
    </row>
    <row r="25" spans="2:16" ht="25.5" customHeight="1">
      <c r="B25" s="28"/>
      <c r="C25" s="29"/>
      <c r="D25" s="61"/>
      <c r="E25" s="61"/>
      <c r="F25" s="30"/>
    </row>
    <row r="26" spans="2:16" ht="25.5" customHeight="1">
      <c r="B26" s="28"/>
      <c r="C26" s="29"/>
      <c r="D26" s="61"/>
      <c r="E26" s="61"/>
      <c r="F26" s="30"/>
    </row>
    <row r="27" spans="2:16" ht="25.5" customHeight="1">
      <c r="B27" s="28"/>
      <c r="C27" s="29"/>
      <c r="D27" s="61"/>
      <c r="E27" s="61"/>
      <c r="F27" s="30"/>
    </row>
    <row r="28" spans="2:16" ht="25.5" customHeight="1">
      <c r="B28" s="28"/>
      <c r="C28" s="29"/>
      <c r="D28" s="61"/>
      <c r="E28" s="61"/>
      <c r="F28" s="30"/>
    </row>
    <row r="29" spans="2:16" ht="25.5" customHeight="1">
      <c r="B29" s="28"/>
      <c r="C29" s="29"/>
      <c r="D29" s="61"/>
      <c r="E29" s="61"/>
      <c r="F29" s="30"/>
    </row>
    <row r="30" spans="2:16" ht="25.5" customHeight="1" thickBot="1">
      <c r="B30" s="31"/>
      <c r="C30" s="32"/>
      <c r="D30" s="62"/>
      <c r="E30" s="62"/>
      <c r="F30" s="33"/>
    </row>
    <row r="31" spans="2:16" ht="19.899999999999999" customHeight="1" thickTop="1"/>
    <row r="32" spans="2:16" ht="19.899999999999999" customHeight="1">
      <c r="B32" s="20" t="s">
        <v>39</v>
      </c>
    </row>
    <row r="33" spans="1:13" ht="30" customHeight="1" thickBot="1"/>
    <row r="34" spans="1:13" ht="19.899999999999999" customHeight="1" thickTop="1" thickBot="1">
      <c r="B34" s="63" t="s">
        <v>40</v>
      </c>
      <c r="C34" s="64"/>
      <c r="D34" s="64"/>
      <c r="E34" s="64"/>
      <c r="F34" s="65"/>
    </row>
    <row r="35" spans="1:13" s="34" customFormat="1" ht="25.5" customHeight="1" thickTop="1">
      <c r="B35" s="66"/>
      <c r="C35" s="67"/>
      <c r="D35" s="67"/>
      <c r="E35" s="67"/>
      <c r="F35" s="68"/>
    </row>
    <row r="36" spans="1:13" s="34" customFormat="1" ht="25.5" customHeight="1">
      <c r="B36" s="55"/>
      <c r="C36" s="56"/>
      <c r="D36" s="56"/>
      <c r="E36" s="56"/>
      <c r="F36" s="57"/>
      <c r="J36" s="34" t="s">
        <v>41</v>
      </c>
    </row>
    <row r="37" spans="1:13" s="34" customFormat="1" ht="25.5" customHeight="1">
      <c r="B37" s="55"/>
      <c r="C37" s="56"/>
      <c r="D37" s="56"/>
      <c r="E37" s="56"/>
      <c r="F37" s="57"/>
    </row>
    <row r="38" spans="1:13" s="34" customFormat="1" ht="25.5" customHeight="1">
      <c r="B38" s="55"/>
      <c r="C38" s="56"/>
      <c r="D38" s="56"/>
      <c r="E38" s="56"/>
      <c r="F38" s="57"/>
    </row>
    <row r="39" spans="1:13" s="34" customFormat="1" ht="25.5" customHeight="1" thickBot="1">
      <c r="B39" s="58"/>
      <c r="C39" s="59"/>
      <c r="D39" s="59"/>
      <c r="E39" s="59"/>
      <c r="F39" s="60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70"/>
  <sheetViews>
    <sheetView topLeftCell="A28" workbookViewId="0">
      <selection activeCell="D23" sqref="D23"/>
    </sheetView>
  </sheetViews>
  <sheetFormatPr baseColWidth="10" defaultRowHeight="15"/>
  <cols>
    <col min="1" max="1" width="12.7109375" style="2" customWidth="1"/>
    <col min="2" max="2" width="70.710937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49</v>
      </c>
      <c r="B1" s="43" t="s">
        <v>88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50" t="s">
        <v>91</v>
      </c>
      <c r="C3" s="5" t="s">
        <v>89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50" t="s">
        <v>92</v>
      </c>
      <c r="C4" s="5" t="s">
        <v>89</v>
      </c>
      <c r="D4" s="6" t="str">
        <f t="shared" ref="D4" si="0">IF(C4="Cumple","Ninguna","")</f>
        <v>Ninguna</v>
      </c>
    </row>
    <row r="5" spans="1:4" s="1" customFormat="1" ht="30" customHeight="1">
      <c r="A5" s="44" t="s">
        <v>49</v>
      </c>
      <c r="B5" s="43" t="s">
        <v>94</v>
      </c>
      <c r="C5" s="41"/>
      <c r="D5" s="42"/>
    </row>
    <row r="6" spans="1:4" s="1" customFormat="1" ht="30" customHeight="1">
      <c r="A6" s="45" t="s">
        <v>4</v>
      </c>
      <c r="B6" s="39" t="s">
        <v>5</v>
      </c>
      <c r="C6" s="39" t="s">
        <v>6</v>
      </c>
      <c r="D6" s="39" t="s">
        <v>7</v>
      </c>
    </row>
    <row r="7" spans="1:4" s="1" customFormat="1" ht="30" customHeight="1">
      <c r="A7" s="8">
        <v>3</v>
      </c>
      <c r="B7" s="50" t="s">
        <v>93</v>
      </c>
      <c r="C7" s="5" t="s">
        <v>89</v>
      </c>
      <c r="D7" s="6" t="str">
        <f t="shared" ref="D7" si="1">IF(C7="Cumple","Ninguna","")</f>
        <v>Ninguna</v>
      </c>
    </row>
    <row r="8" spans="1:4" s="1" customFormat="1" ht="36" customHeight="1">
      <c r="A8" s="44" t="s">
        <v>49</v>
      </c>
      <c r="B8" s="43" t="s">
        <v>90</v>
      </c>
      <c r="C8" s="41"/>
      <c r="D8" s="42"/>
    </row>
    <row r="9" spans="1:4" s="1" customFormat="1">
      <c r="A9" s="45" t="s">
        <v>4</v>
      </c>
      <c r="B9" s="39" t="s">
        <v>5</v>
      </c>
      <c r="C9" s="39" t="s">
        <v>6</v>
      </c>
      <c r="D9" s="39" t="s">
        <v>7</v>
      </c>
    </row>
    <row r="10" spans="1:4" s="1" customFormat="1" ht="30" customHeight="1">
      <c r="A10" s="8">
        <v>4</v>
      </c>
      <c r="B10" s="6" t="s">
        <v>95</v>
      </c>
      <c r="C10" s="5" t="s">
        <v>89</v>
      </c>
      <c r="D10" s="6" t="str">
        <f t="shared" ref="D10:D13" si="2">IF(C10="Cumple","Ninguna","")</f>
        <v>Ninguna</v>
      </c>
    </row>
    <row r="11" spans="1:4" s="1" customFormat="1" ht="30" customHeight="1">
      <c r="A11" s="8">
        <v>5</v>
      </c>
      <c r="B11" s="50" t="s">
        <v>96</v>
      </c>
      <c r="C11" s="5" t="s">
        <v>89</v>
      </c>
      <c r="D11" s="6" t="str">
        <f t="shared" si="2"/>
        <v>Ninguna</v>
      </c>
    </row>
    <row r="12" spans="1:4" s="1" customFormat="1" ht="30" customHeight="1">
      <c r="A12" s="8">
        <v>6</v>
      </c>
      <c r="B12" s="50" t="s">
        <v>97</v>
      </c>
      <c r="C12" s="5" t="s">
        <v>89</v>
      </c>
      <c r="D12" s="6" t="str">
        <f t="shared" si="2"/>
        <v>Ninguna</v>
      </c>
    </row>
    <row r="13" spans="1:4" s="1" customFormat="1" ht="30" customHeight="1">
      <c r="A13" s="8">
        <v>7</v>
      </c>
      <c r="B13" s="6" t="s">
        <v>98</v>
      </c>
      <c r="C13" s="5" t="s">
        <v>89</v>
      </c>
      <c r="D13" s="6" t="str">
        <f t="shared" si="2"/>
        <v>Ninguna</v>
      </c>
    </row>
    <row r="14" spans="1:4" s="1" customFormat="1" ht="30" customHeight="1">
      <c r="A14" s="44" t="s">
        <v>49</v>
      </c>
      <c r="B14" s="43" t="s">
        <v>99</v>
      </c>
      <c r="C14" s="41"/>
      <c r="D14" s="42"/>
    </row>
    <row r="15" spans="1:4" s="1" customFormat="1" ht="30" customHeight="1">
      <c r="A15" s="45" t="s">
        <v>4</v>
      </c>
      <c r="B15" s="39" t="s">
        <v>5</v>
      </c>
      <c r="C15" s="39" t="s">
        <v>6</v>
      </c>
      <c r="D15" s="39" t="s">
        <v>7</v>
      </c>
    </row>
    <row r="16" spans="1:4" s="1" customFormat="1" ht="30" customHeight="1">
      <c r="A16" s="8">
        <v>8</v>
      </c>
      <c r="B16" s="50" t="s">
        <v>100</v>
      </c>
      <c r="C16" s="5" t="s">
        <v>89</v>
      </c>
      <c r="D16" s="6" t="str">
        <f t="shared" ref="D16:D32" si="3">IF(C16="Cumple","Ninguna","")</f>
        <v>Ninguna</v>
      </c>
    </row>
    <row r="17" spans="1:4" s="1" customFormat="1" ht="30" customHeight="1">
      <c r="A17" s="8">
        <v>9</v>
      </c>
      <c r="B17" s="50" t="s">
        <v>101</v>
      </c>
      <c r="C17" s="5" t="s">
        <v>89</v>
      </c>
      <c r="D17" s="6" t="str">
        <f t="shared" si="3"/>
        <v>Ninguna</v>
      </c>
    </row>
    <row r="18" spans="1:4" s="4" customFormat="1" ht="30" customHeight="1">
      <c r="A18" s="44" t="s">
        <v>49</v>
      </c>
      <c r="B18" s="43" t="s">
        <v>102</v>
      </c>
      <c r="C18" s="41"/>
      <c r="D18" s="42"/>
    </row>
    <row r="19" spans="1:4" s="3" customFormat="1" ht="30" customHeight="1">
      <c r="A19" s="45" t="s">
        <v>4</v>
      </c>
      <c r="B19" s="39" t="s">
        <v>5</v>
      </c>
      <c r="C19" s="39" t="s">
        <v>6</v>
      </c>
      <c r="D19" s="39" t="s">
        <v>7</v>
      </c>
    </row>
    <row r="20" spans="1:4" s="1" customFormat="1" ht="30" customHeight="1">
      <c r="A20" s="8">
        <v>10</v>
      </c>
      <c r="B20" s="6" t="s">
        <v>103</v>
      </c>
      <c r="C20" s="5" t="s">
        <v>89</v>
      </c>
      <c r="D20" s="6" t="str">
        <f t="shared" si="3"/>
        <v>Ninguna</v>
      </c>
    </row>
    <row r="21" spans="1:4" s="1" customFormat="1" ht="30" customHeight="1">
      <c r="A21" s="8">
        <v>11</v>
      </c>
      <c r="B21" s="1" t="s">
        <v>109</v>
      </c>
      <c r="C21" s="5" t="s">
        <v>89</v>
      </c>
      <c r="D21" s="6" t="str">
        <f t="shared" ref="D21" si="4">IF(C21="Cumple","Ninguna","")</f>
        <v>Ninguna</v>
      </c>
    </row>
    <row r="22" spans="1:4" s="1" customFormat="1" ht="30" customHeight="1">
      <c r="A22" s="8">
        <v>12</v>
      </c>
      <c r="B22" s="50" t="s">
        <v>114</v>
      </c>
      <c r="C22" s="5" t="s">
        <v>89</v>
      </c>
      <c r="D22" s="6" t="str">
        <f>IF(C22="Cumple","Ninguna","")</f>
        <v>Ninguna</v>
      </c>
    </row>
    <row r="23" spans="1:4" s="1" customFormat="1" ht="30" customHeight="1">
      <c r="A23" s="8">
        <v>13</v>
      </c>
      <c r="B23" s="50" t="s">
        <v>110</v>
      </c>
      <c r="C23" s="5" t="s">
        <v>104</v>
      </c>
      <c r="D23" s="6" t="str">
        <f>IF(C23="Cumple","Ninguna","")</f>
        <v/>
      </c>
    </row>
    <row r="24" spans="1:4" s="1" customFormat="1" ht="30" customHeight="1">
      <c r="A24" s="52" t="s">
        <v>49</v>
      </c>
      <c r="B24" s="53" t="s">
        <v>105</v>
      </c>
      <c r="D24" s="42"/>
    </row>
    <row r="25" spans="1:4" s="1" customFormat="1" ht="30" customHeight="1">
      <c r="A25" s="45" t="s">
        <v>4</v>
      </c>
      <c r="B25" s="39" t="s">
        <v>5</v>
      </c>
      <c r="C25" s="39" t="s">
        <v>6</v>
      </c>
      <c r="D25" s="39" t="s">
        <v>7</v>
      </c>
    </row>
    <row r="26" spans="1:4" s="1" customFormat="1" ht="30" customHeight="1">
      <c r="A26" s="8">
        <v>14</v>
      </c>
      <c r="B26" s="6" t="s">
        <v>106</v>
      </c>
      <c r="C26" s="5" t="s">
        <v>89</v>
      </c>
      <c r="D26" s="6" t="str">
        <f t="shared" si="3"/>
        <v>Ninguna</v>
      </c>
    </row>
    <row r="27" spans="1:4" s="1" customFormat="1" ht="30" customHeight="1">
      <c r="A27" s="8">
        <v>15</v>
      </c>
      <c r="B27" s="50" t="s">
        <v>107</v>
      </c>
      <c r="C27" s="5" t="s">
        <v>89</v>
      </c>
      <c r="D27" s="6" t="str">
        <f t="shared" si="3"/>
        <v>Ninguna</v>
      </c>
    </row>
    <row r="28" spans="1:4" s="1" customFormat="1" ht="30" customHeight="1">
      <c r="A28" s="8">
        <v>16</v>
      </c>
      <c r="B28" s="50" t="s">
        <v>108</v>
      </c>
      <c r="C28" s="5" t="s">
        <v>89</v>
      </c>
      <c r="D28" s="6" t="str">
        <f t="shared" si="3"/>
        <v>Ninguna</v>
      </c>
    </row>
    <row r="29" spans="1:4" s="1" customFormat="1" ht="30" customHeight="1">
      <c r="A29" s="52" t="s">
        <v>49</v>
      </c>
      <c r="B29" s="53" t="s">
        <v>111</v>
      </c>
      <c r="D29" s="42"/>
    </row>
    <row r="30" spans="1:4" s="1" customFormat="1" ht="30" customHeight="1">
      <c r="A30" s="45" t="s">
        <v>4</v>
      </c>
      <c r="B30" s="39" t="s">
        <v>5</v>
      </c>
      <c r="C30" s="39" t="s">
        <v>6</v>
      </c>
      <c r="D30" s="39" t="s">
        <v>7</v>
      </c>
    </row>
    <row r="31" spans="1:4" s="1" customFormat="1" ht="30" customHeight="1">
      <c r="A31" s="8">
        <v>17</v>
      </c>
      <c r="B31" s="6" t="s">
        <v>112</v>
      </c>
      <c r="C31" s="5" t="s">
        <v>89</v>
      </c>
      <c r="D31" s="6" t="str">
        <f t="shared" si="3"/>
        <v>Ninguna</v>
      </c>
    </row>
    <row r="32" spans="1:4" s="1" customFormat="1" ht="30" customHeight="1">
      <c r="A32" s="8">
        <v>18</v>
      </c>
      <c r="B32" s="6" t="s">
        <v>113</v>
      </c>
      <c r="C32" s="5" t="s">
        <v>89</v>
      </c>
      <c r="D32" s="6" t="str">
        <f t="shared" si="3"/>
        <v>Ninguna</v>
      </c>
    </row>
    <row r="33" spans="1:4" s="1" customFormat="1" ht="30" customHeight="1">
      <c r="A33" s="44" t="s">
        <v>53</v>
      </c>
      <c r="B33" s="43"/>
      <c r="C33" s="41"/>
      <c r="D33" s="42"/>
    </row>
    <row r="34" spans="1:4" s="1" customFormat="1" ht="30" customHeight="1">
      <c r="A34" s="45" t="s">
        <v>4</v>
      </c>
      <c r="B34" s="39" t="s">
        <v>5</v>
      </c>
      <c r="C34" s="39" t="s">
        <v>6</v>
      </c>
      <c r="D34" s="39" t="s">
        <v>7</v>
      </c>
    </row>
    <row r="35" spans="1:4" s="4" customFormat="1" ht="30" customHeight="1">
      <c r="A35" s="2"/>
      <c r="B35" s="54"/>
      <c r="D35"/>
    </row>
    <row r="36" spans="1:4" s="3" customFormat="1" ht="30" customHeight="1">
      <c r="A36" s="2"/>
      <c r="B36"/>
      <c r="C36" s="4"/>
      <c r="D36"/>
    </row>
    <row r="37" spans="1:4" s="1" customFormat="1" ht="30" customHeight="1">
      <c r="A37" s="2"/>
      <c r="B37"/>
      <c r="C37" s="4"/>
      <c r="D37"/>
    </row>
    <row r="38" spans="1:4" s="1" customFormat="1" ht="30" customHeight="1">
      <c r="A38" s="2"/>
      <c r="B38"/>
      <c r="C38" s="4"/>
      <c r="D38"/>
    </row>
    <row r="39" spans="1:4" s="1" customFormat="1" ht="30" customHeight="1">
      <c r="A39" s="2"/>
      <c r="B39"/>
      <c r="C39" s="4"/>
      <c r="D39"/>
    </row>
    <row r="40" spans="1:4" s="1" customFormat="1" ht="30" customHeight="1">
      <c r="A40" s="2"/>
      <c r="B40"/>
      <c r="C40" s="4"/>
      <c r="D40"/>
    </row>
    <row r="41" spans="1:4" s="1" customFormat="1" ht="30" customHeight="1">
      <c r="A41" s="2"/>
      <c r="B41"/>
      <c r="C41" s="4"/>
      <c r="D41"/>
    </row>
    <row r="42" spans="1:4" s="1" customFormat="1" ht="30" customHeight="1">
      <c r="A42" s="2"/>
      <c r="B42"/>
      <c r="C42" s="4"/>
      <c r="D42"/>
    </row>
    <row r="43" spans="1:4" s="1" customFormat="1" ht="30" customHeight="1">
      <c r="A43" s="2"/>
      <c r="B43"/>
      <c r="C43" s="4"/>
      <c r="D43"/>
    </row>
    <row r="44" spans="1:4" s="1" customFormat="1" ht="30" customHeight="1">
      <c r="A44" s="2"/>
      <c r="B44"/>
      <c r="C44" s="4"/>
      <c r="D44"/>
    </row>
    <row r="45" spans="1:4" s="1" customFormat="1" ht="30" customHeight="1">
      <c r="A45" s="2"/>
      <c r="B45"/>
      <c r="C45" s="4"/>
      <c r="D45"/>
    </row>
    <row r="46" spans="1:4" s="1" customFormat="1" ht="30" customHeight="1">
      <c r="A46" s="2"/>
      <c r="B46"/>
      <c r="C46" s="4"/>
      <c r="D46"/>
    </row>
    <row r="47" spans="1:4" s="1" customFormat="1" ht="30" customHeight="1">
      <c r="A47" s="2"/>
      <c r="B47"/>
      <c r="C47" s="4"/>
      <c r="D47"/>
    </row>
    <row r="48" spans="1:4" s="1" customFormat="1" ht="30" customHeight="1">
      <c r="A48" s="2"/>
      <c r="B48"/>
      <c r="C48" s="4"/>
      <c r="D48"/>
    </row>
    <row r="49" spans="1:4" s="1" customFormat="1" ht="30" customHeight="1">
      <c r="A49" s="2"/>
      <c r="B49"/>
      <c r="C49" s="4"/>
      <c r="D49"/>
    </row>
    <row r="50" spans="1:4" s="1" customFormat="1" ht="30" customHeight="1">
      <c r="A50" s="2"/>
      <c r="B50"/>
      <c r="C50" s="4"/>
      <c r="D50"/>
    </row>
    <row r="51" spans="1:4" s="1" customFormat="1" ht="30" customHeight="1">
      <c r="A51" s="2"/>
      <c r="B51"/>
      <c r="C51" s="4"/>
      <c r="D51"/>
    </row>
    <row r="52" spans="1:4" s="4" customFormat="1" ht="30" customHeight="1">
      <c r="A52" s="2"/>
      <c r="B52"/>
      <c r="D52"/>
    </row>
    <row r="53" spans="1:4" s="3" customFormat="1" ht="30" customHeight="1">
      <c r="A53" s="2"/>
      <c r="B53"/>
      <c r="C53" s="4"/>
      <c r="D53"/>
    </row>
    <row r="54" spans="1:4" s="1" customFormat="1" ht="30" customHeight="1">
      <c r="A54" s="2"/>
      <c r="B54"/>
      <c r="C54" s="4"/>
      <c r="D54"/>
    </row>
    <row r="55" spans="1:4" s="1" customFormat="1" ht="30" customHeight="1">
      <c r="A55" s="2"/>
      <c r="B55"/>
      <c r="C55" s="4"/>
      <c r="D55"/>
    </row>
    <row r="56" spans="1:4" s="1" customFormat="1" ht="30" customHeight="1">
      <c r="A56" s="2"/>
      <c r="B56"/>
      <c r="C56" s="4"/>
      <c r="D56"/>
    </row>
    <row r="57" spans="1:4" s="1" customFormat="1" ht="30" customHeight="1">
      <c r="A57" s="2"/>
      <c r="B57"/>
      <c r="C57" s="4"/>
      <c r="D57"/>
    </row>
    <row r="58" spans="1:4" s="1" customFormat="1" ht="30" customHeight="1">
      <c r="A58" s="2"/>
      <c r="B58"/>
      <c r="C58" s="4"/>
      <c r="D58"/>
    </row>
    <row r="59" spans="1:4" s="1" customFormat="1" ht="30" customHeight="1">
      <c r="A59" s="2"/>
      <c r="B59"/>
      <c r="C59" s="4"/>
      <c r="D59"/>
    </row>
    <row r="60" spans="1:4" s="1" customFormat="1" ht="30" customHeight="1">
      <c r="A60" s="2"/>
      <c r="B60"/>
      <c r="C60" s="4"/>
      <c r="D60"/>
    </row>
    <row r="61" spans="1:4" s="1" customFormat="1" ht="30" customHeight="1">
      <c r="A61" s="2"/>
      <c r="B61"/>
      <c r="C61" s="4"/>
      <c r="D61"/>
    </row>
    <row r="62" spans="1:4" s="1" customFormat="1" ht="30" customHeight="1">
      <c r="A62" s="2"/>
      <c r="B62"/>
      <c r="C62" s="4"/>
      <c r="D62"/>
    </row>
    <row r="63" spans="1:4" s="1" customFormat="1" ht="30" customHeight="1">
      <c r="A63" s="2"/>
      <c r="B63"/>
      <c r="C63" s="4"/>
      <c r="D63"/>
    </row>
    <row r="64" spans="1:4" s="1" customFormat="1" ht="30" customHeight="1">
      <c r="A64" s="2"/>
      <c r="B64"/>
      <c r="C64" s="4"/>
      <c r="D64"/>
    </row>
    <row r="65" spans="1:4" s="1" customFormat="1" ht="30" customHeight="1">
      <c r="A65" s="2"/>
      <c r="B65"/>
      <c r="C65" s="4"/>
      <c r="D65"/>
    </row>
    <row r="66" spans="1:4" s="1" customFormat="1" ht="30" customHeight="1">
      <c r="A66" s="2"/>
      <c r="B66"/>
      <c r="C66" s="4"/>
      <c r="D66"/>
    </row>
    <row r="67" spans="1:4" s="1" customFormat="1" ht="30" customHeight="1">
      <c r="A67" s="2"/>
      <c r="B67"/>
      <c r="C67" s="4"/>
      <c r="D67"/>
    </row>
    <row r="68" spans="1:4" s="1" customFormat="1" ht="30" customHeight="1">
      <c r="A68" s="2"/>
      <c r="B68"/>
      <c r="C68" s="4"/>
      <c r="D68"/>
    </row>
    <row r="69" spans="1:4" s="4" customFormat="1" ht="30" customHeight="1">
      <c r="A69" s="2"/>
      <c r="B69"/>
      <c r="D69"/>
    </row>
    <row r="70" spans="1:4" s="3" customFormat="1" ht="30" customHeight="1">
      <c r="A70" s="2"/>
      <c r="B70"/>
      <c r="C70" s="4"/>
      <c r="D70"/>
    </row>
  </sheetData>
  <dataValidations count="1">
    <dataValidation type="list" allowBlank="1" showInputMessage="1" showErrorMessage="1" sqref="C3:C4 C7 C10:C13 C16:C17 C20:C23 C26:C28 C31:C32" xr:uid="{F381E73E-C892-4E35-A1B1-7DCF65F35B27}">
      <formula1>"Cumple, No Cumple"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 t="s">
        <v>89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50" t="s">
        <v>2</v>
      </c>
      <c r="C3" s="5" t="s">
        <v>89</v>
      </c>
      <c r="D3" s="6" t="str">
        <f t="shared" ref="D3:D45" si="0">IF(C3="Cumple","Ninguna","")</f>
        <v>Ninguna</v>
      </c>
    </row>
    <row r="4" spans="1:4" s="4" customFormat="1" ht="30" customHeight="1">
      <c r="A4" s="8">
        <v>3</v>
      </c>
      <c r="B4" s="50" t="s">
        <v>3</v>
      </c>
      <c r="C4" s="5" t="s">
        <v>89</v>
      </c>
      <c r="D4" s="6" t="str">
        <f t="shared" si="0"/>
        <v>Ninguna</v>
      </c>
    </row>
    <row r="5" spans="1:4" s="4" customFormat="1" ht="30" customHeight="1">
      <c r="A5" s="8">
        <v>4</v>
      </c>
      <c r="B5" s="50" t="s">
        <v>54</v>
      </c>
      <c r="C5" s="5" t="s">
        <v>89</v>
      </c>
      <c r="D5" s="6" t="str">
        <f t="shared" si="0"/>
        <v>Ninguna</v>
      </c>
    </row>
    <row r="6" spans="1:4" s="4" customFormat="1" ht="30" customHeight="1">
      <c r="A6" s="8">
        <v>5</v>
      </c>
      <c r="B6" s="50" t="s">
        <v>55</v>
      </c>
      <c r="C6" s="5" t="s">
        <v>89</v>
      </c>
      <c r="D6" s="6" t="str">
        <f t="shared" si="0"/>
        <v>Ninguna</v>
      </c>
    </row>
    <row r="7" spans="1:4" s="4" customFormat="1" ht="30" customHeight="1">
      <c r="A7" s="39" t="s">
        <v>4</v>
      </c>
      <c r="B7" s="39" t="s">
        <v>8</v>
      </c>
      <c r="C7" s="39" t="s">
        <v>6</v>
      </c>
      <c r="D7" s="39" t="s">
        <v>7</v>
      </c>
    </row>
    <row r="8" spans="1:4" s="4" customFormat="1" ht="30" customHeight="1">
      <c r="A8" s="4">
        <v>6</v>
      </c>
      <c r="B8" s="50" t="s">
        <v>56</v>
      </c>
      <c r="C8" s="5" t="s">
        <v>89</v>
      </c>
      <c r="D8" s="6" t="str">
        <f t="shared" si="0"/>
        <v>Ninguna</v>
      </c>
    </row>
    <row r="9" spans="1:4" s="4" customFormat="1" ht="30" customHeight="1">
      <c r="A9" s="8">
        <v>7</v>
      </c>
      <c r="B9" s="50" t="s">
        <v>57</v>
      </c>
      <c r="C9" s="5" t="s">
        <v>89</v>
      </c>
      <c r="D9" s="6" t="str">
        <f t="shared" si="0"/>
        <v>Ninguna</v>
      </c>
    </row>
    <row r="10" spans="1:4" s="3" customFormat="1" ht="30" customHeight="1">
      <c r="A10" s="39" t="s">
        <v>4</v>
      </c>
      <c r="B10" s="39" t="s">
        <v>9</v>
      </c>
      <c r="C10" s="39" t="s">
        <v>6</v>
      </c>
      <c r="D10" s="39" t="s">
        <v>7</v>
      </c>
    </row>
    <row r="11" spans="1:4" s="4" customFormat="1" ht="30" customHeight="1">
      <c r="A11" s="8">
        <v>8</v>
      </c>
      <c r="B11" s="50" t="s">
        <v>58</v>
      </c>
      <c r="C11" s="5" t="s">
        <v>89</v>
      </c>
      <c r="D11" s="6" t="str">
        <f t="shared" si="0"/>
        <v>Ninguna</v>
      </c>
    </row>
    <row r="12" spans="1:4" s="4" customFormat="1" ht="30" customHeight="1">
      <c r="A12" s="8">
        <v>9</v>
      </c>
      <c r="B12" s="50" t="s">
        <v>59</v>
      </c>
      <c r="C12" s="5" t="s">
        <v>89</v>
      </c>
      <c r="D12" s="6" t="str">
        <f t="shared" si="0"/>
        <v>Ninguna</v>
      </c>
    </row>
    <row r="13" spans="1:4" s="4" customFormat="1" ht="30" customHeight="1">
      <c r="A13" s="8">
        <v>10</v>
      </c>
      <c r="B13" s="50" t="s">
        <v>60</v>
      </c>
      <c r="C13" s="5" t="s">
        <v>89</v>
      </c>
      <c r="D13" s="6" t="str">
        <f t="shared" si="0"/>
        <v>Ninguna</v>
      </c>
    </row>
    <row r="14" spans="1:4" s="4" customFormat="1" ht="30" customHeight="1">
      <c r="A14" s="4">
        <v>11</v>
      </c>
      <c r="B14" s="50" t="s">
        <v>61</v>
      </c>
      <c r="C14" s="5" t="s">
        <v>89</v>
      </c>
      <c r="D14" s="6" t="str">
        <f t="shared" si="0"/>
        <v>Ninguna</v>
      </c>
    </row>
    <row r="15" spans="1:4" s="4" customFormat="1" ht="30" customHeight="1">
      <c r="A15" s="8">
        <v>12</v>
      </c>
      <c r="B15" s="50" t="s">
        <v>62</v>
      </c>
      <c r="C15" s="5" t="s">
        <v>89</v>
      </c>
      <c r="D15" s="6" t="str">
        <f t="shared" si="0"/>
        <v>Ninguna</v>
      </c>
    </row>
    <row r="16" spans="1:4" s="4" customFormat="1" ht="30" customHeight="1">
      <c r="A16" s="8">
        <v>13</v>
      </c>
      <c r="B16" s="50" t="s">
        <v>63</v>
      </c>
      <c r="C16" s="5" t="s">
        <v>89</v>
      </c>
      <c r="D16" s="6" t="str">
        <f t="shared" si="0"/>
        <v>Ninguna</v>
      </c>
    </row>
    <row r="17" spans="1:4" s="4" customFormat="1" ht="30" customHeight="1">
      <c r="A17" s="8">
        <v>14</v>
      </c>
      <c r="B17" s="50" t="s">
        <v>64</v>
      </c>
      <c r="C17" s="5" t="s">
        <v>89</v>
      </c>
      <c r="D17" s="6" t="str">
        <f t="shared" si="0"/>
        <v>Ninguna</v>
      </c>
    </row>
    <row r="18" spans="1:4" s="3" customFormat="1" ht="30" customHeight="1">
      <c r="A18" s="8">
        <v>15</v>
      </c>
      <c r="B18" s="50" t="s">
        <v>65</v>
      </c>
      <c r="C18" s="5" t="s">
        <v>89</v>
      </c>
      <c r="D18" s="6" t="str">
        <f t="shared" si="0"/>
        <v>Ninguna</v>
      </c>
    </row>
    <row r="19" spans="1:4" s="4" customFormat="1" ht="30" customHeight="1">
      <c r="A19" s="39" t="s">
        <v>4</v>
      </c>
      <c r="B19" s="39" t="s">
        <v>10</v>
      </c>
      <c r="C19" s="39" t="s">
        <v>6</v>
      </c>
      <c r="D19" s="39" t="s">
        <v>7</v>
      </c>
    </row>
    <row r="20" spans="1:4" s="4" customFormat="1" ht="30" customHeight="1">
      <c r="A20" s="8">
        <v>16</v>
      </c>
      <c r="B20" s="50" t="s">
        <v>66</v>
      </c>
      <c r="C20" s="5" t="s">
        <v>89</v>
      </c>
      <c r="D20" s="6" t="str">
        <f t="shared" si="0"/>
        <v>Ninguna</v>
      </c>
    </row>
    <row r="21" spans="1:4" s="4" customFormat="1" ht="30" customHeight="1">
      <c r="A21" s="8">
        <v>17</v>
      </c>
      <c r="B21" s="50" t="s">
        <v>67</v>
      </c>
      <c r="C21" s="5" t="s">
        <v>89</v>
      </c>
      <c r="D21" s="6" t="str">
        <f t="shared" si="0"/>
        <v>Ninguna</v>
      </c>
    </row>
    <row r="22" spans="1:4" s="4" customFormat="1" ht="30" customHeight="1">
      <c r="A22" s="8">
        <v>18</v>
      </c>
      <c r="B22" s="50" t="s">
        <v>68</v>
      </c>
      <c r="C22" s="5" t="s">
        <v>89</v>
      </c>
      <c r="D22" s="6" t="str">
        <f t="shared" si="0"/>
        <v>Ninguna</v>
      </c>
    </row>
    <row r="23" spans="1:4" s="4" customFormat="1" ht="30" customHeight="1">
      <c r="A23" s="4">
        <v>19</v>
      </c>
      <c r="B23" s="50" t="s">
        <v>69</v>
      </c>
      <c r="C23" s="5" t="s">
        <v>89</v>
      </c>
      <c r="D23" s="6" t="str">
        <f t="shared" si="0"/>
        <v>Ninguna</v>
      </c>
    </row>
    <row r="24" spans="1:4" s="4" customFormat="1" ht="30" customHeight="1">
      <c r="A24" s="39" t="s">
        <v>4</v>
      </c>
      <c r="B24" s="39" t="s">
        <v>11</v>
      </c>
      <c r="C24" s="39" t="s">
        <v>6</v>
      </c>
      <c r="D24" s="39" t="s">
        <v>7</v>
      </c>
    </row>
    <row r="25" spans="1:4" s="4" customFormat="1" ht="30" customHeight="1">
      <c r="A25" s="8">
        <v>20</v>
      </c>
      <c r="B25" s="50" t="s">
        <v>70</v>
      </c>
      <c r="C25" s="5" t="s">
        <v>89</v>
      </c>
      <c r="D25" s="6" t="str">
        <f t="shared" si="0"/>
        <v>Ninguna</v>
      </c>
    </row>
    <row r="26" spans="1:4" s="4" customFormat="1" ht="30" customHeight="1">
      <c r="A26" s="8">
        <v>21</v>
      </c>
      <c r="B26" s="50" t="s">
        <v>71</v>
      </c>
      <c r="C26" s="5" t="s">
        <v>89</v>
      </c>
      <c r="D26" s="6" t="str">
        <f t="shared" si="0"/>
        <v>Ninguna</v>
      </c>
    </row>
    <row r="27" spans="1:4" s="3" customFormat="1" ht="30" customHeight="1">
      <c r="A27" s="39" t="s">
        <v>4</v>
      </c>
      <c r="B27" s="39" t="s">
        <v>12</v>
      </c>
      <c r="C27" s="39" t="s">
        <v>6</v>
      </c>
      <c r="D27" s="39" t="s">
        <v>7</v>
      </c>
    </row>
    <row r="28" spans="1:4" s="4" customFormat="1" ht="30" customHeight="1">
      <c r="A28" s="8">
        <v>22</v>
      </c>
      <c r="B28" s="50" t="s">
        <v>72</v>
      </c>
      <c r="C28" s="5" t="s">
        <v>89</v>
      </c>
      <c r="D28" s="6" t="str">
        <f t="shared" si="0"/>
        <v>Ninguna</v>
      </c>
    </row>
    <row r="29" spans="1:4" s="4" customFormat="1" ht="30" customHeight="1">
      <c r="A29" s="8">
        <v>23</v>
      </c>
      <c r="B29" s="50" t="s">
        <v>73</v>
      </c>
      <c r="C29" s="5" t="s">
        <v>89</v>
      </c>
      <c r="D29" s="6" t="str">
        <f t="shared" si="0"/>
        <v>Ninguna</v>
      </c>
    </row>
    <row r="30" spans="1:4" s="4" customFormat="1" ht="30" customHeight="1">
      <c r="A30" s="4">
        <v>24</v>
      </c>
      <c r="B30" s="50" t="s">
        <v>74</v>
      </c>
      <c r="C30" s="5" t="s">
        <v>89</v>
      </c>
      <c r="D30" s="6" t="str">
        <f t="shared" si="0"/>
        <v>Ninguna</v>
      </c>
    </row>
    <row r="31" spans="1:4" s="4" customFormat="1" ht="30" customHeight="1">
      <c r="A31" s="8">
        <v>25</v>
      </c>
      <c r="B31" s="50" t="s">
        <v>75</v>
      </c>
      <c r="C31" s="5" t="s">
        <v>89</v>
      </c>
      <c r="D31" s="6" t="str">
        <f t="shared" si="0"/>
        <v>Ninguna</v>
      </c>
    </row>
    <row r="32" spans="1:4" ht="30" customHeight="1">
      <c r="A32" s="39" t="s">
        <v>4</v>
      </c>
      <c r="B32" s="39" t="s">
        <v>13</v>
      </c>
      <c r="C32" s="39" t="s">
        <v>6</v>
      </c>
      <c r="D32" s="39" t="s">
        <v>7</v>
      </c>
    </row>
    <row r="33" spans="1:4" ht="30" customHeight="1">
      <c r="A33" s="2">
        <v>26</v>
      </c>
      <c r="B33" s="50" t="s">
        <v>76</v>
      </c>
      <c r="C33" s="5" t="s">
        <v>89</v>
      </c>
      <c r="D33" s="6" t="str">
        <f t="shared" si="0"/>
        <v>Ninguna</v>
      </c>
    </row>
    <row r="34" spans="1:4" s="3" customFormat="1" ht="30" customHeight="1">
      <c r="A34" s="8">
        <v>27</v>
      </c>
      <c r="B34" s="50" t="s">
        <v>77</v>
      </c>
      <c r="C34" s="5" t="s">
        <v>89</v>
      </c>
      <c r="D34" s="6" t="str">
        <f t="shared" si="0"/>
        <v>Ninguna</v>
      </c>
    </row>
    <row r="35" spans="1:4" ht="30" customHeight="1">
      <c r="A35" s="8">
        <v>28</v>
      </c>
      <c r="B35" s="50" t="s">
        <v>78</v>
      </c>
      <c r="C35" s="5" t="s">
        <v>89</v>
      </c>
      <c r="D35" s="6" t="str">
        <f t="shared" si="0"/>
        <v>Ninguna</v>
      </c>
    </row>
    <row r="36" spans="1:4" ht="30" customHeight="1">
      <c r="A36" s="8">
        <v>29</v>
      </c>
      <c r="B36" s="50" t="s">
        <v>79</v>
      </c>
      <c r="C36" s="5" t="s">
        <v>89</v>
      </c>
      <c r="D36" s="6" t="str">
        <f t="shared" si="0"/>
        <v>Ninguna</v>
      </c>
    </row>
    <row r="37" spans="1:4" ht="30" customHeight="1">
      <c r="A37" s="8">
        <v>30</v>
      </c>
      <c r="B37" s="50" t="s">
        <v>80</v>
      </c>
      <c r="C37" s="5" t="s">
        <v>89</v>
      </c>
      <c r="D37" s="6" t="str">
        <f t="shared" si="0"/>
        <v>Ninguna</v>
      </c>
    </row>
    <row r="38" spans="1:4" s="3" customFormat="1" ht="30" customHeight="1">
      <c r="A38" s="8">
        <v>31</v>
      </c>
      <c r="B38" s="50" t="s">
        <v>81</v>
      </c>
      <c r="C38" s="5" t="s">
        <v>89</v>
      </c>
      <c r="D38" s="6" t="str">
        <f t="shared" si="0"/>
        <v>Ninguna</v>
      </c>
    </row>
    <row r="39" spans="1:4" ht="30" customHeight="1">
      <c r="A39" s="2">
        <v>32</v>
      </c>
      <c r="B39" s="50" t="s">
        <v>82</v>
      </c>
      <c r="C39" s="5" t="s">
        <v>89</v>
      </c>
      <c r="D39" s="6" t="str">
        <f t="shared" si="0"/>
        <v>Ninguna</v>
      </c>
    </row>
    <row r="40" spans="1:4" ht="30" customHeight="1">
      <c r="A40" s="39" t="s">
        <v>4</v>
      </c>
      <c r="B40" s="39" t="s">
        <v>14</v>
      </c>
      <c r="C40" s="39" t="s">
        <v>6</v>
      </c>
      <c r="D40" s="39" t="s">
        <v>7</v>
      </c>
    </row>
    <row r="41" spans="1:4" ht="30" customHeight="1">
      <c r="A41" s="8">
        <v>33</v>
      </c>
      <c r="B41" s="50" t="s">
        <v>83</v>
      </c>
      <c r="C41" s="5" t="s">
        <v>89</v>
      </c>
      <c r="D41" s="6" t="str">
        <f t="shared" si="0"/>
        <v>Ninguna</v>
      </c>
    </row>
    <row r="42" spans="1:4" ht="30" customHeight="1">
      <c r="A42" s="8">
        <v>34</v>
      </c>
      <c r="B42" s="50" t="s">
        <v>84</v>
      </c>
      <c r="C42" s="5" t="s">
        <v>89</v>
      </c>
      <c r="D42" s="6" t="str">
        <f t="shared" si="0"/>
        <v>Ninguna</v>
      </c>
    </row>
    <row r="43" spans="1:4" ht="30" customHeight="1">
      <c r="A43" s="8">
        <v>35</v>
      </c>
      <c r="B43" s="50" t="s">
        <v>85</v>
      </c>
      <c r="C43" s="5" t="s">
        <v>89</v>
      </c>
      <c r="D43" s="6" t="str">
        <f t="shared" si="0"/>
        <v>Ninguna</v>
      </c>
    </row>
    <row r="44" spans="1:4" ht="30" customHeight="1">
      <c r="A44" s="8">
        <v>36</v>
      </c>
      <c r="B44" s="50" t="s">
        <v>86</v>
      </c>
      <c r="C44" s="5" t="s">
        <v>89</v>
      </c>
      <c r="D44" s="6" t="str">
        <f t="shared" si="0"/>
        <v>Ninguna</v>
      </c>
    </row>
    <row r="45" spans="1:4" ht="30" customHeight="1">
      <c r="A45" s="8">
        <v>37</v>
      </c>
      <c r="B45" s="50" t="s">
        <v>87</v>
      </c>
      <c r="C45" s="5" t="s">
        <v>89</v>
      </c>
      <c r="D45" s="6" t="str">
        <f t="shared" si="0"/>
        <v>Ninguna</v>
      </c>
    </row>
    <row r="46" spans="1:4" ht="30" customHeight="1"/>
    <row r="47" spans="1:4" ht="30" customHeight="1"/>
    <row r="48" spans="1:4" ht="30" customHeight="1"/>
    <row r="49" spans="1:4" s="3" customFormat="1" ht="30" customHeight="1">
      <c r="B49" s="51"/>
      <c r="D49"/>
    </row>
    <row r="50" spans="1:4" ht="30" customHeight="1"/>
    <row r="51" spans="1:4" ht="30" customHeight="1"/>
    <row r="52" spans="1:4" ht="30" customHeight="1">
      <c r="A52" s="90"/>
    </row>
    <row r="53" spans="1:4" ht="30" customHeight="1"/>
    <row r="54" spans="1:4" ht="30" customHeight="1"/>
    <row r="55" spans="1:4" ht="30" customHeight="1"/>
    <row r="56" spans="1:4" ht="30" customHeight="1"/>
    <row r="57" spans="1:4" ht="30" customHeight="1"/>
    <row r="58" spans="1:4" ht="30" customHeight="1"/>
    <row r="59" spans="1:4" ht="30" customHeight="1"/>
    <row r="60" spans="1:4" s="3" customFormat="1" ht="30" customHeight="1">
      <c r="A60" s="2"/>
      <c r="B60" s="51"/>
      <c r="D60"/>
    </row>
    <row r="61" spans="1:4" ht="30" customHeight="1"/>
    <row r="62" spans="1:4" ht="30" customHeight="1"/>
    <row r="63" spans="1:4" ht="30" customHeight="1"/>
    <row r="64" spans="1:4" ht="30" customHeight="1"/>
    <row r="65" ht="30" customHeight="1"/>
  </sheetData>
  <dataValidations count="1">
    <dataValidation type="list" allowBlank="1" showInputMessage="1" showErrorMessage="1" sqref="C11:C18 C25:C26 C2:C6 C8:C9 C20:C23 C28:C31 C33:C39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tabSelected="1" zoomScale="98" zoomScaleNormal="98" workbookViewId="0">
      <selection activeCell="F1" sqref="F1:F3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44</v>
      </c>
      <c r="B1" s="46" t="s">
        <v>45</v>
      </c>
      <c r="C1" s="46" t="s">
        <v>51</v>
      </c>
      <c r="D1" s="46" t="s">
        <v>50</v>
      </c>
      <c r="E1" s="46" t="s">
        <v>46</v>
      </c>
      <c r="F1" s="88" t="s">
        <v>52</v>
      </c>
    </row>
    <row r="2" spans="1:6" s="4" customFormat="1">
      <c r="A2" s="47">
        <v>1</v>
      </c>
      <c r="B2" s="7" t="s">
        <v>47</v>
      </c>
      <c r="C2" s="5">
        <f>COUNT('Requisitos Funcionales'!A:A)</f>
        <v>18</v>
      </c>
      <c r="D2" s="5">
        <f>COUNTIF('Requisitos Funcionales'!C2:C32,"Cumple")</f>
        <v>17</v>
      </c>
      <c r="E2" s="48">
        <f>D2/C2%</f>
        <v>94.444444444444443</v>
      </c>
      <c r="F2" s="89"/>
    </row>
    <row r="3" spans="1:6" s="4" customFormat="1">
      <c r="A3" s="47">
        <v>2</v>
      </c>
      <c r="B3" s="7" t="s">
        <v>48</v>
      </c>
      <c r="C3" s="5">
        <f>COUNT('Requisitos No Funcionales'!A:A)</f>
        <v>37</v>
      </c>
      <c r="D3" s="5">
        <f>COUNTIF('Requisitos No Funcionales'!C:C,"Cumple")</f>
        <v>37</v>
      </c>
      <c r="E3" s="48">
        <f t="shared" ref="E3:E4" si="0">D3/C3%</f>
        <v>100</v>
      </c>
      <c r="F3" s="89"/>
    </row>
    <row r="4" spans="1:6" s="4" customFormat="1">
      <c r="C4" s="46">
        <f>SUM(C2:C3)</f>
        <v>55</v>
      </c>
      <c r="D4" s="46">
        <f>SUM(D2:D3)</f>
        <v>54</v>
      </c>
      <c r="E4" s="49">
        <f t="shared" si="0"/>
        <v>98.181818181818173</v>
      </c>
      <c r="F4" s="5" t="str">
        <f>IF(E4&gt;=90,"APROBADO",IF(AND(E4&gt;=70,E4&lt;90),"CORREGIR","NO APROBADO"))</f>
        <v>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yised dayana castiblanco herrera</cp:lastModifiedBy>
  <dcterms:created xsi:type="dcterms:W3CDTF">2015-06-05T18:19:34Z</dcterms:created>
  <dcterms:modified xsi:type="dcterms:W3CDTF">2025-06-10T02:41:17Z</dcterms:modified>
</cp:coreProperties>
</file>