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zacka\Downloads\"/>
    </mc:Choice>
  </mc:AlternateContent>
  <xr:revisionPtr revIDLastSave="0" documentId="13_ncr:1_{1E1AB6B7-5438-4090-A683-C352668A6251}" xr6:coauthVersionLast="47" xr6:coauthVersionMax="47" xr10:uidLastSave="{00000000-0000-0000-0000-000000000000}"/>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<sst xmlns="http://schemas.openxmlformats.org/spreadsheetml/2006/main" count="133" uniqueCount="88">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</sst>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0" fillId="0" borderId="3" xfId="0" applyFont="1"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2" activePane="bottomLeft" state="frozen"/>
      <selection pane="bottomLeft" activeCell="B23" sqref="B23"/>
    </sheetView>
  </sheetViews>
  <sheetFormatPr defaultColWidth="11" defaultRowHeight="15.75" x14ac:dyDescent="0.25"/>
  <cols>
    <col min="1" max="1" width="44.25" style="2" customWidth="1"/>
    <col min="2" max="2" width="66.2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54" t="s">
        <v>0</v>
      </c>
      <c r="C1" s="59" t="s">
        <v>34</v>
      </c>
      <c r="D1" s="21" t="s">
        <v>1</v>
      </c>
      <c r="E1" s="22" t="s">
        <v>2</v>
      </c>
    </row>
    <row r="2" spans="1:5" ht="18" customHeight="1" thickBot="1" x14ac:dyDescent="0.3">
      <c r="A2" s="45" t="s">
        <v>66</v>
      </c>
      <c r="B2" s="45" t="s">
        <v>75</v>
      </c>
      <c r="C2" s="51" t="s">
        <v>37</v>
      </c>
      <c r="D2" s="50">
        <f>VLOOKUP(C2,echelles!$A$12:$B$17,2,FALSE)</f>
        <v>5</v>
      </c>
      <c r="E2" s="35"/>
    </row>
    <row r="3" spans="1:5" ht="18" customHeight="1" thickBot="1" x14ac:dyDescent="0.3">
      <c r="A3" s="46"/>
      <c r="B3" s="52" t="s">
        <v>76</v>
      </c>
      <c r="C3" s="51" t="s">
        <v>37</v>
      </c>
      <c r="D3" s="50">
        <f>VLOOKUP(C3,echelles!$A$12:$B$17,2,FALSE)</f>
        <v>5</v>
      </c>
      <c r="E3" s="44"/>
    </row>
    <row r="4" spans="1:5" ht="18" customHeight="1" thickBot="1" x14ac:dyDescent="0.3">
      <c r="A4" s="46"/>
      <c r="B4" s="52" t="s">
        <v>77</v>
      </c>
      <c r="C4" s="51" t="s">
        <v>37</v>
      </c>
      <c r="D4" s="50">
        <f>VLOOKUP(C4,echelles!$A$12:$B$17,2,FALSE)</f>
        <v>5</v>
      </c>
      <c r="E4" s="44"/>
    </row>
    <row r="5" spans="1:5" ht="18" customHeight="1" thickBot="1" x14ac:dyDescent="0.3">
      <c r="A5" s="46"/>
      <c r="B5" s="52" t="s">
        <v>78</v>
      </c>
      <c r="C5" s="51" t="s">
        <v>37</v>
      </c>
      <c r="D5" s="50">
        <f>VLOOKUP(C5,echelles!$A$12:$B$17,2,FALSE)</f>
        <v>5</v>
      </c>
      <c r="E5" s="44"/>
    </row>
    <row r="6" spans="1:5" ht="18" customHeight="1" thickBot="1" x14ac:dyDescent="0.3">
      <c r="A6" s="46"/>
      <c r="B6" s="52" t="s">
        <v>79</v>
      </c>
      <c r="C6" s="51" t="s">
        <v>37</v>
      </c>
      <c r="D6" s="50">
        <f>VLOOKUP(C6,echelles!$A$12:$B$17,2,FALSE)</f>
        <v>5</v>
      </c>
      <c r="E6" s="44"/>
    </row>
    <row r="7" spans="1:5" ht="18" customHeight="1" thickBot="1" x14ac:dyDescent="0.3">
      <c r="A7" s="46"/>
      <c r="B7" s="52" t="s">
        <v>80</v>
      </c>
      <c r="C7" s="51" t="s">
        <v>37</v>
      </c>
      <c r="D7" s="50">
        <f>VLOOKUP(C7,echelles!$A$12:$B$17,2,FALSE)</f>
        <v>5</v>
      </c>
      <c r="E7" s="44"/>
    </row>
    <row r="8" spans="1:5" ht="18" customHeight="1" thickBot="1" x14ac:dyDescent="0.3">
      <c r="A8" s="46"/>
      <c r="B8" s="52" t="s">
        <v>81</v>
      </c>
      <c r="C8" s="51" t="s">
        <v>37</v>
      </c>
      <c r="D8" s="50">
        <f>VLOOKUP(C8,echelles!$A$12:$B$17,2,FALSE)</f>
        <v>5</v>
      </c>
      <c r="E8" s="44"/>
    </row>
    <row r="9" spans="1:5" ht="18" customHeight="1" thickBot="1" x14ac:dyDescent="0.3">
      <c r="A9" s="61"/>
      <c r="B9" s="62" t="s">
        <v>82</v>
      </c>
      <c r="C9" s="51" t="s">
        <v>37</v>
      </c>
      <c r="D9" s="50">
        <f>VLOOKUP(C9,echelles!$A$12:$B$17,2,FALSE)</f>
        <v>5</v>
      </c>
      <c r="E9" s="44"/>
    </row>
    <row r="10" spans="1:5" ht="20.25" customHeight="1" thickBot="1" x14ac:dyDescent="0.3">
      <c r="A10" s="45" t="s">
        <v>67</v>
      </c>
      <c r="B10" s="45" t="s">
        <v>75</v>
      </c>
      <c r="C10" s="51" t="s">
        <v>37</v>
      </c>
      <c r="D10" s="50">
        <f>VLOOKUP(C10,echelles!$A$12:$B$17,2,FALSE)</f>
        <v>5</v>
      </c>
      <c r="E10" s="35"/>
    </row>
    <row r="11" spans="1:5" ht="16.5" thickBot="1" x14ac:dyDescent="0.3">
      <c r="A11" s="55"/>
      <c r="B11" s="52" t="s">
        <v>76</v>
      </c>
      <c r="C11" s="51" t="s">
        <v>37</v>
      </c>
      <c r="D11" s="50">
        <f>VLOOKUP(C11,echelles!$A$12:$B$17,2,FALSE)</f>
        <v>5</v>
      </c>
      <c r="E11" s="23"/>
    </row>
    <row r="12" spans="1:5" ht="16.5" thickBot="1" x14ac:dyDescent="0.3">
      <c r="A12" s="55"/>
      <c r="B12" s="52" t="s">
        <v>77</v>
      </c>
      <c r="C12" s="51" t="s">
        <v>37</v>
      </c>
      <c r="D12" s="50">
        <f>VLOOKUP(C12,echelles!$A$12:$B$17,2,FALSE)</f>
        <v>5</v>
      </c>
      <c r="E12" s="23"/>
    </row>
    <row r="13" spans="1:5" ht="16.5" thickBot="1" x14ac:dyDescent="0.3">
      <c r="A13" s="46"/>
      <c r="B13" s="52" t="s">
        <v>78</v>
      </c>
      <c r="C13" s="51" t="s">
        <v>37</v>
      </c>
      <c r="D13" s="50">
        <f>VLOOKUP(C13,echelles!$A$12:$B$17,2,FALSE)</f>
        <v>5</v>
      </c>
      <c r="E13" s="44"/>
    </row>
    <row r="14" spans="1:5" ht="16.5" thickBot="1" x14ac:dyDescent="0.3">
      <c r="A14" s="46"/>
      <c r="B14" s="52" t="s">
        <v>79</v>
      </c>
      <c r="C14" s="51" t="s">
        <v>37</v>
      </c>
      <c r="D14" s="50">
        <f>VLOOKUP(C14,echelles!$A$12:$B$17,2,FALSE)</f>
        <v>5</v>
      </c>
      <c r="E14" s="44"/>
    </row>
    <row r="15" spans="1:5" ht="15.6" customHeight="1" thickBot="1" x14ac:dyDescent="0.3">
      <c r="A15" s="46"/>
      <c r="B15" s="52" t="s">
        <v>80</v>
      </c>
      <c r="C15" s="51" t="s">
        <v>37</v>
      </c>
      <c r="D15" s="50">
        <f>VLOOKUP(C15,echelles!$A$12:$B$17,2,FALSE)</f>
        <v>5</v>
      </c>
      <c r="E15" s="44"/>
    </row>
    <row r="16" spans="1:5" ht="16.5" thickBot="1" x14ac:dyDescent="0.3">
      <c r="A16" s="46"/>
      <c r="B16" s="52" t="s">
        <v>81</v>
      </c>
      <c r="C16" s="51" t="s">
        <v>37</v>
      </c>
      <c r="D16" s="50">
        <f>VLOOKUP(C16,echelles!$A$12:$B$17,2,FALSE)</f>
        <v>5</v>
      </c>
      <c r="E16" s="44"/>
    </row>
    <row r="17" spans="1:5" ht="16.5" thickBot="1" x14ac:dyDescent="0.3">
      <c r="A17" s="61"/>
      <c r="B17" s="62" t="s">
        <v>82</v>
      </c>
      <c r="C17" s="51" t="s">
        <v>37</v>
      </c>
      <c r="D17" s="50">
        <f>VLOOKUP(C17,echelles!$A$12:$B$17,2,FALSE)</f>
        <v>5</v>
      </c>
      <c r="E17" s="44"/>
    </row>
    <row r="18" spans="1:5" ht="16.899999999999999" customHeight="1" thickBot="1" x14ac:dyDescent="0.3">
      <c r="A18" s="40" t="s">
        <v>68</v>
      </c>
      <c r="B18" s="45" t="s">
        <v>70</v>
      </c>
      <c r="C18" s="51" t="s">
        <v>37</v>
      </c>
      <c r="D18" s="50">
        <f>VLOOKUP(C18,echelles!$A$12:$B$17,2,FALSE)</f>
        <v>5</v>
      </c>
      <c r="E18" s="56"/>
    </row>
    <row r="19" spans="1:5" ht="32.25" thickBot="1" x14ac:dyDescent="0.3">
      <c r="A19" s="53"/>
      <c r="B19" s="58" t="s">
        <v>69</v>
      </c>
      <c r="C19" s="51" t="s">
        <v>37</v>
      </c>
      <c r="D19" s="63">
        <f>VLOOKUP(C19,echelles!$A$12:$B$17,2,FALSE)</f>
        <v>5</v>
      </c>
      <c r="E19" s="49"/>
    </row>
    <row r="20" spans="1:5" ht="16.5" thickBot="1" x14ac:dyDescent="0.3">
      <c r="A20" s="61" t="s">
        <v>85</v>
      </c>
      <c r="B20" s="62" t="s">
        <v>86</v>
      </c>
      <c r="C20" s="51" t="s">
        <v>35</v>
      </c>
      <c r="D20" s="63">
        <f>VLOOKUP(C20,echelles!$A$12:$B$17,2,FALSE)</f>
        <v>3</v>
      </c>
      <c r="E20" s="64"/>
    </row>
    <row r="21" spans="1:5" ht="16.5" thickBot="1" x14ac:dyDescent="0.3">
      <c r="A21" s="41" t="s">
        <v>83</v>
      </c>
      <c r="B21" s="42" t="s">
        <v>87</v>
      </c>
      <c r="C21" s="60" t="s">
        <v>36</v>
      </c>
      <c r="D21" s="34">
        <f>VLOOKUP(C21,echelles!$A$8:$B$9,2,FALSE)</f>
        <v>0</v>
      </c>
      <c r="E21" s="57"/>
    </row>
    <row r="22" spans="1:5" ht="16.5" thickBot="1" x14ac:dyDescent="0.3">
      <c r="A22" s="45" t="s">
        <v>84</v>
      </c>
      <c r="B22" s="48" t="s">
        <v>71</v>
      </c>
      <c r="C22" s="60" t="s">
        <v>37</v>
      </c>
      <c r="D22" s="34">
        <f>VLOOKUP(C22,echelles!$A$8:$B$9,2,FALSE)</f>
        <v>5</v>
      </c>
      <c r="E22" s="44"/>
    </row>
    <row r="23" spans="1:5" ht="16.5" thickBot="1" x14ac:dyDescent="0.3">
      <c r="A23" s="6" t="s">
        <v>6</v>
      </c>
      <c r="B23" s="47" t="s">
        <v>63</v>
      </c>
      <c r="C23" s="24" t="s">
        <v>14</v>
      </c>
      <c r="D23" s="17">
        <v>100</v>
      </c>
      <c r="E23" s="20" t="s">
        <v>5</v>
      </c>
    </row>
    <row r="24" spans="1:5" ht="16.5" thickBot="1" x14ac:dyDescent="0.3">
      <c r="A24" s="8" t="s">
        <v>7</v>
      </c>
      <c r="B24" s="11" t="s">
        <v>8</v>
      </c>
      <c r="C24" s="15" t="s">
        <v>12</v>
      </c>
      <c r="D24" s="36">
        <v>0.9</v>
      </c>
      <c r="E24" s="65"/>
    </row>
    <row r="25" spans="1:5" ht="16.5" thickBot="1" x14ac:dyDescent="0.3">
      <c r="A25" s="8" t="s">
        <v>33</v>
      </c>
      <c r="B25" s="38" t="s">
        <v>65</v>
      </c>
      <c r="C25" s="16" t="s">
        <v>10</v>
      </c>
      <c r="D25" s="37">
        <v>0.6</v>
      </c>
      <c r="E25" s="66"/>
    </row>
    <row r="26" spans="1:5" ht="16.5" thickBot="1" x14ac:dyDescent="0.3">
      <c r="A26" s="5" t="s">
        <v>9</v>
      </c>
      <c r="B26" s="39" t="s">
        <v>40</v>
      </c>
      <c r="C26" s="25" t="s">
        <v>3</v>
      </c>
      <c r="D26" s="43">
        <f>SUM(D2:D22)</f>
        <v>98</v>
      </c>
      <c r="E26" s="66"/>
    </row>
    <row r="27" spans="1:5" x14ac:dyDescent="0.25">
      <c r="A27" s="10" t="s">
        <v>17</v>
      </c>
      <c r="B27" s="14" t="s">
        <v>18</v>
      </c>
      <c r="C27" s="26" t="s">
        <v>13</v>
      </c>
      <c r="D27" s="18">
        <v>0</v>
      </c>
      <c r="E27" s="66"/>
    </row>
    <row r="28" spans="1:5" ht="16.5" thickBot="1" x14ac:dyDescent="0.3">
      <c r="A28" s="9" t="s">
        <v>19</v>
      </c>
      <c r="B28" s="12">
        <f ca="1">NOW()</f>
        <v>44703.749426851849</v>
      </c>
      <c r="C28" s="26" t="s">
        <v>11</v>
      </c>
      <c r="D28" s="19">
        <v>0</v>
      </c>
      <c r="E28" s="67"/>
    </row>
    <row r="29" spans="1:5" ht="16.5" thickBot="1" x14ac:dyDescent="0.3">
      <c r="A29" s="7" t="s">
        <v>20</v>
      </c>
      <c r="B29" s="13">
        <f>(pts_grandtotal/nb_points)</f>
        <v>0.98</v>
      </c>
      <c r="C29" s="27" t="s">
        <v>4</v>
      </c>
      <c r="D29" s="4">
        <f>pts_soustotal-pts_retard-pts_francais</f>
        <v>98</v>
      </c>
      <c r="E29" s="28" t="str">
        <f>"Note finale: "&amp;pts_grandtotal/nb_points*100&amp;"%"</f>
        <v>Note finale: 98%</v>
      </c>
    </row>
    <row r="30" spans="1:5" x14ac:dyDescent="0.25">
      <c r="D30" s="2"/>
    </row>
    <row r="31" spans="1:5" x14ac:dyDescent="0.25">
      <c r="D31" s="2"/>
    </row>
    <row r="32" spans="1:5" x14ac:dyDescent="0.25">
      <c r="D32" s="2"/>
    </row>
    <row r="33" spans="4:4" x14ac:dyDescent="0.25">
      <c r="D33" s="2"/>
    </row>
    <row r="34" spans="4:4" x14ac:dyDescent="0.25">
      <c r="D34"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defaultColWidth="11" defaultRowHeight="15.75" x14ac:dyDescent="0.25"/>
  <cols>
    <col min="1" max="1" width="50.125" customWidth="1"/>
    <col min="2" max="2" width="10.75" customWidth="1"/>
    <col min="3" max="3" width="11.25" customWidth="1"/>
  </cols>
  <sheetData>
    <row r="1" spans="1:2" x14ac:dyDescent="0.25">
      <c r="A1" t="s">
        <v>15</v>
      </c>
      <c r="B1" s="3" t="s">
        <v>16</v>
      </c>
    </row>
    <row r="2" spans="1:2" x14ac:dyDescent="0.25">
      <c r="A2" s="29" t="s">
        <v>74</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5</v>
      </c>
    </row>
    <row r="11" spans="1:2" x14ac:dyDescent="0.25">
      <c r="A11" t="s">
        <v>15</v>
      </c>
      <c r="B11" s="3" t="s">
        <v>16</v>
      </c>
    </row>
    <row r="12" spans="1:2" x14ac:dyDescent="0.25">
      <c r="A12" s="29" t="s">
        <v>72</v>
      </c>
      <c r="B12" s="3">
        <v>0</v>
      </c>
    </row>
    <row r="13" spans="1:2" x14ac:dyDescent="0.25">
      <c r="A13" t="s">
        <v>73</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t="s">
        <v>36</v>
      </c>
      <c r="B20" s="1">
        <v>0</v>
      </c>
    </row>
    <row r="21" spans="1:2" x14ac:dyDescent="0.25">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defaultColWidth="11" defaultRowHeight="15.75" x14ac:dyDescent="0.25"/>
  <cols>
    <col min="1" max="1" width="39.5" customWidth="1"/>
  </cols>
  <sheetData>
    <row r="1" spans="1:1" x14ac:dyDescent="0.25">
      <c r="A1" t="s">
        <v>6</v>
      </c>
    </row>
    <row r="2" spans="1:1" x14ac:dyDescent="0.25">
      <c r="A2" t="s">
        <v>39</v>
      </c>
    </row>
    <row r="3" spans="1:1" x14ac:dyDescent="0.25">
      <c r="A3" t="s">
        <v>42</v>
      </c>
    </row>
    <row r="4" spans="1:1" x14ac:dyDescent="0.25">
      <c r="A4" t="s">
        <v>43</v>
      </c>
    </row>
    <row r="5" spans="1:1" x14ac:dyDescent="0.25">
      <c r="A5" t="s">
        <v>44</v>
      </c>
    </row>
    <row r="6" spans="1:1" x14ac:dyDescent="0.25">
      <c r="A6" t="s">
        <v>45</v>
      </c>
    </row>
    <row r="7" spans="1:1" x14ac:dyDescent="0.25">
      <c r="A7" t="s">
        <v>46</v>
      </c>
    </row>
    <row r="8" spans="1:1" x14ac:dyDescent="0.25">
      <c r="A8" t="s">
        <v>47</v>
      </c>
    </row>
    <row r="9" spans="1:1" x14ac:dyDescent="0.25">
      <c r="A9" t="s">
        <v>48</v>
      </c>
    </row>
    <row r="10" spans="1:1" x14ac:dyDescent="0.25">
      <c r="A10" t="s">
        <v>49</v>
      </c>
    </row>
    <row r="11" spans="1:1" x14ac:dyDescent="0.25">
      <c r="A11" t="s">
        <v>50</v>
      </c>
    </row>
    <row r="12" spans="1:1" x14ac:dyDescent="0.25">
      <c r="A12" t="s">
        <v>51</v>
      </c>
    </row>
    <row r="13" spans="1:1" x14ac:dyDescent="0.25">
      <c r="A13" t="s">
        <v>52</v>
      </c>
    </row>
    <row r="14" spans="1:1" x14ac:dyDescent="0.25">
      <c r="A14" t="s">
        <v>53</v>
      </c>
    </row>
    <row r="15" spans="1:1" x14ac:dyDescent="0.25">
      <c r="A15" t="s">
        <v>54</v>
      </c>
    </row>
    <row r="16" spans="1:1" x14ac:dyDescent="0.25">
      <c r="A16" t="s">
        <v>55</v>
      </c>
    </row>
    <row r="17" spans="1:1" x14ac:dyDescent="0.25">
      <c r="A17" t="s">
        <v>56</v>
      </c>
    </row>
    <row r="18" spans="1:1" x14ac:dyDescent="0.25">
      <c r="A18" t="s">
        <v>57</v>
      </c>
    </row>
    <row r="19" spans="1:1" x14ac:dyDescent="0.25">
      <c r="A19" t="s">
        <v>58</v>
      </c>
    </row>
    <row r="20" spans="1:1" x14ac:dyDescent="0.25">
      <c r="A20" t="s">
        <v>59</v>
      </c>
    </row>
    <row r="21" spans="1:1" x14ac:dyDescent="0.25">
      <c r="A21" t="s">
        <v>60</v>
      </c>
    </row>
    <row r="22" spans="1:1" x14ac:dyDescent="0.25">
      <c r="A22" t="s">
        <v>61</v>
      </c>
    </row>
    <row r="23" spans="1:1" x14ac:dyDescent="0.25">
      <c r="A23" t="s">
        <v>62</v>
      </c>
    </row>
    <row r="24" spans="1:1" x14ac:dyDescent="0.25">
      <c r="A24" t="s">
        <v>63</v>
      </c>
    </row>
    <row r="25" spans="1:1" x14ac:dyDescent="0.25">
      <c r="A25" t="s">
        <v>64</v>
      </c>
    </row>
    <row r="26" spans="1:1" x14ac:dyDescent="0.25">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25" defaultRowHeight="15.75" x14ac:dyDescent="0.25"/>
  <cols>
    <col min="1" max="1" width="30.25" style="30" customWidth="1"/>
    <col min="2" max="2" width="140.75" style="30" customWidth="1"/>
    <col min="3" max="16384" width="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Zackary G Tremblay</cp:lastModifiedBy>
  <cp:revision/>
  <dcterms:created xsi:type="dcterms:W3CDTF">2017-05-23T14:57:00Z</dcterms:created>
  <dcterms:modified xsi:type="dcterms:W3CDTF">2022-05-22T21:59:12Z</dcterms:modified>
  <cp:category/>
  <cp:contentStatus/>
</cp:coreProperties>
</file>