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835" activeTab="2"/>
  </bookViews>
  <sheets>
    <sheet name="Cliente" sheetId="2" r:id="rId1"/>
    <sheet name="BaseDados" sheetId="1" r:id="rId2"/>
    <sheet name="Parametros" sheetId="4" r:id="rId3"/>
  </sheets>
  <calcPr calcId="145621"/>
</workbook>
</file>

<file path=xl/calcChain.xml><?xml version="1.0" encoding="utf-8"?>
<calcChain xmlns="http://schemas.openxmlformats.org/spreadsheetml/2006/main">
  <c r="A3" i="4" l="1"/>
  <c r="A4" i="4"/>
  <c r="A5" i="4" s="1"/>
  <c r="A6" i="4" s="1"/>
  <c r="A7" i="4" s="1"/>
  <c r="A8" i="4" s="1"/>
  <c r="A2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2" i="2"/>
  <c r="A3" i="2" s="1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<sst xmlns="http://schemas.openxmlformats.org/spreadsheetml/2006/main" count="31" uniqueCount="27">
  <si>
    <t>ID</t>
  </si>
  <si>
    <t>Data</t>
  </si>
  <si>
    <t>CONGEBRAS</t>
  </si>
  <si>
    <t>NomeCliente</t>
  </si>
  <si>
    <t>DIA%</t>
  </si>
  <si>
    <t>PIF PAF</t>
  </si>
  <si>
    <t>PAMPLONA</t>
  </si>
  <si>
    <t>FORNO DE MINAS</t>
  </si>
  <si>
    <t>GENERAL MILLS</t>
  </si>
  <si>
    <t>G.MILLS - SUCO</t>
  </si>
  <si>
    <t>FJ COMERCIO</t>
  </si>
  <si>
    <t>MARTIN BROWER</t>
  </si>
  <si>
    <t>AGRICOLA JANDELLE</t>
  </si>
  <si>
    <t>Cliente</t>
  </si>
  <si>
    <t>Expedicao</t>
  </si>
  <si>
    <t>ADVALOREM</t>
  </si>
  <si>
    <t>IDCliente</t>
  </si>
  <si>
    <t>Pico</t>
  </si>
  <si>
    <t>Periodo</t>
  </si>
  <si>
    <t>Expedição - Toneladas</t>
  </si>
  <si>
    <t>Excedente de Armazenagem (Geral (-) Batata) - Toneladas</t>
  </si>
  <si>
    <t>Excedente de Armazenagem (Batata) - Toneladas</t>
  </si>
  <si>
    <t>Recebimento/Carregaemento Estivado (50% da expedição)</t>
  </si>
  <si>
    <t>Chave</t>
  </si>
  <si>
    <t>Valor</t>
  </si>
  <si>
    <t>ISS</t>
  </si>
  <si>
    <t>Projeção Comercial de 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</si>
</sst>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Cliente" displayName="TabelaCliente" ref="A1:B11" totalsRowShown="0">
  <autoFilter ref="A1:B11"/>
  <tableColumns count="2">
    <tableColumn id="1" name="ID">
      <calculatedColumnFormula>IF(A1="ID",1,A1+1)</calculatedColumnFormula>
    </tableColumn>
    <tableColumn id="2" name="NomeClie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BaseDados" displayName="TabelaBaseDados" ref="A1:H33" totalsRowShown="0">
  <autoFilter ref="A1:H33"/>
  <tableColumns count="8">
    <tableColumn id="1" name="ID">
      <calculatedColumnFormula>IF(A1="ID",1,A1+1)</calculatedColumnFormula>
    </tableColumn>
    <tableColumn id="2" name="IDCliente"/>
    <tableColumn id="8" name="Periodo"/>
    <tableColumn id="3" name="Data" dataDxfId="2"/>
    <tableColumn id="4" name="Expedicao"/>
    <tableColumn id="5" name="ADVALOREM"/>
    <tableColumn id="6" name="Pico"/>
    <tableColumn id="7" name="Cliente" dataDxfId="1">
      <calculatedColumnFormula>IFERROR(VLOOKUP(TabelaBaseDados[[#This Row],[IDCliente]],TabelaCliente[],2,0),"")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D8" totalsRowShown="0">
  <autoFilter ref="A1:D8"/>
  <tableColumns count="4">
    <tableColumn id="1" name="ID" dataDxfId="0">
      <calculatedColumnFormula>IF(A1="ID",1,A1+1)</calculatedColumnFormula>
    </tableColumn>
    <tableColumn id="4" name="IDCliente"/>
    <tableColumn id="2" name="Chave"/>
    <tableColumn id="3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GridLines="0" workbookViewId="0">
      <selection activeCell="A2" sqref="A2"/>
    </sheetView>
  </sheetViews>
  <sheetFormatPr defaultRowHeight="15" x14ac:dyDescent="0.25"/>
  <cols>
    <col min="1" max="1" width="5.140625" bestFit="1" customWidth="1"/>
    <col min="2" max="2" width="19.1406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f>IF(A1="ID",1,A1+1)</f>
        <v>1</v>
      </c>
      <c r="B2" t="s">
        <v>2</v>
      </c>
    </row>
    <row r="3" spans="1:2" x14ac:dyDescent="0.25">
      <c r="A3">
        <f>IF(A2="ID",1,A2+1)</f>
        <v>2</v>
      </c>
      <c r="B3" t="s">
        <v>4</v>
      </c>
    </row>
    <row r="4" spans="1:2" x14ac:dyDescent="0.25">
      <c r="A4">
        <f>IF(A3="ID",1,A3+1)</f>
        <v>3</v>
      </c>
      <c r="B4" t="s">
        <v>5</v>
      </c>
    </row>
    <row r="5" spans="1:2" x14ac:dyDescent="0.25">
      <c r="A5">
        <f>IF(A4="ID",1,A4+1)</f>
        <v>4</v>
      </c>
      <c r="B5" t="s">
        <v>6</v>
      </c>
    </row>
    <row r="6" spans="1:2" x14ac:dyDescent="0.25">
      <c r="A6">
        <f>IF(A5="ID",1,A5+1)</f>
        <v>5</v>
      </c>
      <c r="B6" t="s">
        <v>7</v>
      </c>
    </row>
    <row r="7" spans="1:2" x14ac:dyDescent="0.25">
      <c r="A7">
        <f>IF(A6="ID",1,A6+1)</f>
        <v>6</v>
      </c>
      <c r="B7" t="s">
        <v>8</v>
      </c>
    </row>
    <row r="8" spans="1:2" x14ac:dyDescent="0.25">
      <c r="A8">
        <f>IF(A7="ID",1,A7+1)</f>
        <v>7</v>
      </c>
      <c r="B8" t="s">
        <v>9</v>
      </c>
    </row>
    <row r="9" spans="1:2" x14ac:dyDescent="0.25">
      <c r="A9">
        <f>IF(A8="ID",1,A8+1)</f>
        <v>8</v>
      </c>
      <c r="B9" t="s">
        <v>10</v>
      </c>
    </row>
    <row r="10" spans="1:2" x14ac:dyDescent="0.25">
      <c r="A10">
        <f>IF(A9="ID",1,A9+1)</f>
        <v>9</v>
      </c>
      <c r="B10" t="s">
        <v>11</v>
      </c>
    </row>
    <row r="11" spans="1:2" x14ac:dyDescent="0.25">
      <c r="A11">
        <f>IF(A10="ID",1,A10+1)</f>
        <v>10</v>
      </c>
      <c r="B11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selection activeCell="G15" sqref="G15"/>
    </sheetView>
  </sheetViews>
  <sheetFormatPr defaultRowHeight="15" x14ac:dyDescent="0.25"/>
  <cols>
    <col min="1" max="1" width="5.140625" bestFit="1" customWidth="1"/>
    <col min="2" max="2" width="11.5703125" bestFit="1" customWidth="1"/>
    <col min="3" max="3" width="10.28515625" bestFit="1" customWidth="1"/>
    <col min="4" max="4" width="10.7109375" bestFit="1" customWidth="1"/>
    <col min="5" max="5" width="12.28515625" bestFit="1" customWidth="1"/>
    <col min="6" max="6" width="14.7109375" bestFit="1" customWidth="1"/>
    <col min="7" max="7" width="12" bestFit="1" customWidth="1"/>
    <col min="8" max="8" width="11.85546875" bestFit="1" customWidth="1"/>
  </cols>
  <sheetData>
    <row r="1" spans="1:8" x14ac:dyDescent="0.25">
      <c r="A1" t="s">
        <v>0</v>
      </c>
      <c r="B1" t="s">
        <v>16</v>
      </c>
      <c r="C1" t="s">
        <v>18</v>
      </c>
      <c r="D1" t="s">
        <v>1</v>
      </c>
      <c r="E1" t="s">
        <v>14</v>
      </c>
      <c r="F1" t="s">
        <v>15</v>
      </c>
      <c r="G1" t="s">
        <v>17</v>
      </c>
      <c r="H1" s="2" t="s">
        <v>13</v>
      </c>
    </row>
    <row r="2" spans="1:8" x14ac:dyDescent="0.25">
      <c r="A2">
        <f>IF(A1="ID",1,A1+1)</f>
        <v>1</v>
      </c>
      <c r="B2">
        <v>1</v>
      </c>
      <c r="C2">
        <v>1</v>
      </c>
      <c r="D2" s="1">
        <v>42947</v>
      </c>
      <c r="E2">
        <v>75762.06</v>
      </c>
      <c r="F2">
        <v>9376045.6099999994</v>
      </c>
      <c r="G2">
        <v>1298204.7728000002</v>
      </c>
      <c r="H2" t="str">
        <f>IFERROR(VLOOKUP(TabelaBaseDados[[#This Row],[IDCliente]],TabelaCliente[],2,0),"")</f>
        <v>CONGEBRAS</v>
      </c>
    </row>
    <row r="3" spans="1:8" x14ac:dyDescent="0.25">
      <c r="A3">
        <f t="shared" ref="A3:A33" si="0">IF(A2="ID",1,A2+1)</f>
        <v>2</v>
      </c>
      <c r="B3">
        <v>1</v>
      </c>
      <c r="C3">
        <v>1</v>
      </c>
      <c r="D3" s="1">
        <v>42948</v>
      </c>
      <c r="E3">
        <v>14816.18</v>
      </c>
      <c r="F3">
        <v>9696389.1199999992</v>
      </c>
      <c r="G3">
        <v>1344751.2936000002</v>
      </c>
      <c r="H3" t="str">
        <f>IFERROR(VLOOKUP(TabelaBaseDados[[#This Row],[IDCliente]],TabelaCliente[],2,0),"")</f>
        <v>CONGEBRAS</v>
      </c>
    </row>
    <row r="4" spans="1:8" x14ac:dyDescent="0.25">
      <c r="A4">
        <f t="shared" si="0"/>
        <v>3</v>
      </c>
      <c r="B4">
        <v>1</v>
      </c>
      <c r="C4">
        <v>1</v>
      </c>
      <c r="D4" s="1">
        <v>42949</v>
      </c>
      <c r="E4">
        <v>37227.269999999997</v>
      </c>
      <c r="F4">
        <v>9850023.8599999994</v>
      </c>
      <c r="G4">
        <v>1355972.5296</v>
      </c>
      <c r="H4" t="str">
        <f>IFERROR(VLOOKUP(TabelaBaseDados[[#This Row],[IDCliente]],TabelaCliente[],2,0),"")</f>
        <v>CONGEBRAS</v>
      </c>
    </row>
    <row r="5" spans="1:8" x14ac:dyDescent="0.25">
      <c r="A5">
        <f t="shared" si="0"/>
        <v>4</v>
      </c>
      <c r="B5">
        <v>1</v>
      </c>
      <c r="C5">
        <v>1</v>
      </c>
      <c r="D5" s="1">
        <v>42950</v>
      </c>
      <c r="E5">
        <v>53922.67</v>
      </c>
      <c r="F5">
        <v>9695246.8800000008</v>
      </c>
      <c r="G5">
        <v>1320740.3976</v>
      </c>
      <c r="H5" t="str">
        <f>IFERROR(VLOOKUP(TabelaBaseDados[[#This Row],[IDCliente]],TabelaCliente[],2,0),"")</f>
        <v>CONGEBRAS</v>
      </c>
    </row>
    <row r="6" spans="1:8" x14ac:dyDescent="0.25">
      <c r="A6">
        <f t="shared" si="0"/>
        <v>5</v>
      </c>
      <c r="B6">
        <v>1</v>
      </c>
      <c r="C6">
        <v>1</v>
      </c>
      <c r="D6" s="1">
        <v>42951</v>
      </c>
      <c r="E6">
        <v>43731.22</v>
      </c>
      <c r="F6">
        <v>10120086.48</v>
      </c>
      <c r="G6">
        <v>1359200.6792000001</v>
      </c>
      <c r="H6" t="str">
        <f>IFERROR(VLOOKUP(TabelaBaseDados[[#This Row],[IDCliente]],TabelaCliente[],2,0),"")</f>
        <v>CONGEBRAS</v>
      </c>
    </row>
    <row r="7" spans="1:8" x14ac:dyDescent="0.25">
      <c r="A7">
        <f t="shared" si="0"/>
        <v>6</v>
      </c>
      <c r="B7">
        <v>1</v>
      </c>
      <c r="C7">
        <v>1</v>
      </c>
      <c r="D7" s="1">
        <v>42952</v>
      </c>
      <c r="E7">
        <v>4994.1899999999996</v>
      </c>
      <c r="F7">
        <v>10120086.48</v>
      </c>
      <c r="G7">
        <v>1359200.6792000001</v>
      </c>
      <c r="H7" t="str">
        <f>IFERROR(VLOOKUP(TabelaBaseDados[[#This Row],[IDCliente]],TabelaCliente[],2,0),"")</f>
        <v>CONGEBRAS</v>
      </c>
    </row>
    <row r="8" spans="1:8" x14ac:dyDescent="0.25">
      <c r="A8">
        <f t="shared" si="0"/>
        <v>7</v>
      </c>
      <c r="B8">
        <v>1</v>
      </c>
      <c r="C8">
        <v>1</v>
      </c>
      <c r="D8" s="1">
        <v>42953</v>
      </c>
      <c r="E8">
        <v>0</v>
      </c>
      <c r="F8">
        <v>10120086.48</v>
      </c>
      <c r="G8">
        <v>1359200.6792000001</v>
      </c>
      <c r="H8" t="str">
        <f>IFERROR(VLOOKUP(TabelaBaseDados[[#This Row],[IDCliente]],TabelaCliente[],2,0),"")</f>
        <v>CONGEBRAS</v>
      </c>
    </row>
    <row r="9" spans="1:8" x14ac:dyDescent="0.25">
      <c r="A9">
        <f t="shared" si="0"/>
        <v>8</v>
      </c>
      <c r="B9">
        <v>1</v>
      </c>
      <c r="C9">
        <v>1</v>
      </c>
      <c r="D9" s="1">
        <v>42954</v>
      </c>
      <c r="E9">
        <v>36164.99</v>
      </c>
      <c r="F9">
        <v>0</v>
      </c>
      <c r="G9">
        <v>0</v>
      </c>
      <c r="H9" t="str">
        <f>IFERROR(VLOOKUP(TabelaBaseDados[[#This Row],[IDCliente]],TabelaCliente[],2,0),"")</f>
        <v>CONGEBRAS</v>
      </c>
    </row>
    <row r="10" spans="1:8" x14ac:dyDescent="0.25">
      <c r="A10">
        <f t="shared" si="0"/>
        <v>9</v>
      </c>
      <c r="B10">
        <v>1</v>
      </c>
      <c r="C10">
        <v>1</v>
      </c>
      <c r="D10" s="1">
        <v>42955</v>
      </c>
      <c r="E10">
        <v>0</v>
      </c>
      <c r="F10">
        <v>0</v>
      </c>
      <c r="G10">
        <v>0</v>
      </c>
      <c r="H10" t="str">
        <f>IFERROR(VLOOKUP(TabelaBaseDados[[#This Row],[IDCliente]],TabelaCliente[],2,0),"")</f>
        <v>CONGEBRAS</v>
      </c>
    </row>
    <row r="11" spans="1:8" x14ac:dyDescent="0.25">
      <c r="A11">
        <f t="shared" si="0"/>
        <v>10</v>
      </c>
      <c r="B11">
        <v>1</v>
      </c>
      <c r="C11">
        <v>1</v>
      </c>
      <c r="D11" s="1">
        <v>42956</v>
      </c>
      <c r="E11">
        <v>0</v>
      </c>
      <c r="F11">
        <v>0</v>
      </c>
      <c r="G11">
        <v>0</v>
      </c>
      <c r="H11" t="str">
        <f>IFERROR(VLOOKUP(TabelaBaseDados[[#This Row],[IDCliente]],TabelaCliente[],2,0),"")</f>
        <v>CONGEBRAS</v>
      </c>
    </row>
    <row r="12" spans="1:8" x14ac:dyDescent="0.25">
      <c r="A12">
        <f t="shared" si="0"/>
        <v>11</v>
      </c>
      <c r="B12">
        <v>1</v>
      </c>
      <c r="C12">
        <v>1</v>
      </c>
      <c r="D12" s="1">
        <v>42957</v>
      </c>
      <c r="E12">
        <v>0</v>
      </c>
      <c r="F12">
        <v>0</v>
      </c>
      <c r="G12">
        <v>0</v>
      </c>
      <c r="H12" t="str">
        <f>IFERROR(VLOOKUP(TabelaBaseDados[[#This Row],[IDCliente]],TabelaCliente[],2,0),"")</f>
        <v>CONGEBRAS</v>
      </c>
    </row>
    <row r="13" spans="1:8" x14ac:dyDescent="0.25">
      <c r="A13">
        <f t="shared" si="0"/>
        <v>12</v>
      </c>
      <c r="B13">
        <v>1</v>
      </c>
      <c r="C13">
        <v>1</v>
      </c>
      <c r="D13" s="1">
        <v>42958</v>
      </c>
      <c r="E13">
        <v>0</v>
      </c>
      <c r="F13">
        <v>0</v>
      </c>
      <c r="G13">
        <v>0</v>
      </c>
      <c r="H13" t="str">
        <f>IFERROR(VLOOKUP(TabelaBaseDados[[#This Row],[IDCliente]],TabelaCliente[],2,0),"")</f>
        <v>CONGEBRAS</v>
      </c>
    </row>
    <row r="14" spans="1:8" x14ac:dyDescent="0.25">
      <c r="A14">
        <f t="shared" si="0"/>
        <v>13</v>
      </c>
      <c r="B14">
        <v>1</v>
      </c>
      <c r="C14">
        <v>1</v>
      </c>
      <c r="D14" s="1">
        <v>42959</v>
      </c>
      <c r="E14">
        <v>0</v>
      </c>
      <c r="F14">
        <v>0</v>
      </c>
      <c r="G14">
        <v>0</v>
      </c>
      <c r="H14" t="str">
        <f>IFERROR(VLOOKUP(TabelaBaseDados[[#This Row],[IDCliente]],TabelaCliente[],2,0),"")</f>
        <v>CONGEBRAS</v>
      </c>
    </row>
    <row r="15" spans="1:8" x14ac:dyDescent="0.25">
      <c r="A15">
        <f t="shared" si="0"/>
        <v>14</v>
      </c>
      <c r="B15">
        <v>1</v>
      </c>
      <c r="C15">
        <v>1</v>
      </c>
      <c r="D15" s="1">
        <v>42960</v>
      </c>
      <c r="E15">
        <v>0</v>
      </c>
      <c r="F15">
        <v>0</v>
      </c>
      <c r="G15">
        <v>0</v>
      </c>
      <c r="H15" t="str">
        <f>IFERROR(VLOOKUP(TabelaBaseDados[[#This Row],[IDCliente]],TabelaCliente[],2,0),"")</f>
        <v>CONGEBRAS</v>
      </c>
    </row>
    <row r="16" spans="1:8" x14ac:dyDescent="0.25">
      <c r="A16">
        <f t="shared" si="0"/>
        <v>15</v>
      </c>
      <c r="B16">
        <v>1</v>
      </c>
      <c r="C16">
        <v>1</v>
      </c>
      <c r="D16" s="1">
        <v>42961</v>
      </c>
      <c r="E16">
        <v>0</v>
      </c>
      <c r="F16">
        <v>0</v>
      </c>
      <c r="G16">
        <v>0</v>
      </c>
      <c r="H16" t="str">
        <f>IFERROR(VLOOKUP(TabelaBaseDados[[#This Row],[IDCliente]],TabelaCliente[],2,0),"")</f>
        <v>CONGEBRAS</v>
      </c>
    </row>
    <row r="17" spans="1:8" x14ac:dyDescent="0.25">
      <c r="A17">
        <f t="shared" si="0"/>
        <v>16</v>
      </c>
      <c r="B17">
        <v>1</v>
      </c>
      <c r="C17">
        <v>1</v>
      </c>
      <c r="D17" s="1">
        <v>42962</v>
      </c>
      <c r="E17">
        <v>0</v>
      </c>
      <c r="F17">
        <v>0</v>
      </c>
      <c r="G17">
        <v>0</v>
      </c>
      <c r="H17" t="str">
        <f>IFERROR(VLOOKUP(TabelaBaseDados[[#This Row],[IDCliente]],TabelaCliente[],2,0),"")</f>
        <v>CONGEBRAS</v>
      </c>
    </row>
    <row r="18" spans="1:8" x14ac:dyDescent="0.25">
      <c r="A18">
        <f t="shared" si="0"/>
        <v>17</v>
      </c>
      <c r="B18">
        <v>1</v>
      </c>
      <c r="C18">
        <v>1</v>
      </c>
      <c r="D18" s="1">
        <v>42963</v>
      </c>
      <c r="E18">
        <v>0</v>
      </c>
      <c r="F18">
        <v>0</v>
      </c>
      <c r="G18">
        <v>0</v>
      </c>
      <c r="H18" t="str">
        <f>IFERROR(VLOOKUP(TabelaBaseDados[[#This Row],[IDCliente]],TabelaCliente[],2,0),"")</f>
        <v>CONGEBRAS</v>
      </c>
    </row>
    <row r="19" spans="1:8" x14ac:dyDescent="0.25">
      <c r="A19">
        <f t="shared" si="0"/>
        <v>18</v>
      </c>
      <c r="B19">
        <v>1</v>
      </c>
      <c r="C19">
        <v>1</v>
      </c>
      <c r="D19" s="1">
        <v>42964</v>
      </c>
      <c r="E19">
        <v>0</v>
      </c>
      <c r="F19">
        <v>0</v>
      </c>
      <c r="G19">
        <v>0</v>
      </c>
      <c r="H19" t="str">
        <f>IFERROR(VLOOKUP(TabelaBaseDados[[#This Row],[IDCliente]],TabelaCliente[],2,0),"")</f>
        <v>CONGEBRAS</v>
      </c>
    </row>
    <row r="20" spans="1:8" x14ac:dyDescent="0.25">
      <c r="A20">
        <f t="shared" si="0"/>
        <v>19</v>
      </c>
      <c r="B20">
        <v>1</v>
      </c>
      <c r="C20">
        <v>1</v>
      </c>
      <c r="D20" s="1">
        <v>42965</v>
      </c>
      <c r="E20">
        <v>0</v>
      </c>
      <c r="F20">
        <v>0</v>
      </c>
      <c r="G20">
        <v>0</v>
      </c>
      <c r="H20" t="str">
        <f>IFERROR(VLOOKUP(TabelaBaseDados[[#This Row],[IDCliente]],TabelaCliente[],2,0),"")</f>
        <v>CONGEBRAS</v>
      </c>
    </row>
    <row r="21" spans="1:8" x14ac:dyDescent="0.25">
      <c r="A21">
        <f t="shared" si="0"/>
        <v>20</v>
      </c>
      <c r="B21">
        <v>1</v>
      </c>
      <c r="C21">
        <v>1</v>
      </c>
      <c r="D21" s="1">
        <v>42966</v>
      </c>
      <c r="E21">
        <v>0</v>
      </c>
      <c r="F21">
        <v>0</v>
      </c>
      <c r="G21">
        <v>0</v>
      </c>
      <c r="H21" t="str">
        <f>IFERROR(VLOOKUP(TabelaBaseDados[[#This Row],[IDCliente]],TabelaCliente[],2,0),"")</f>
        <v>CONGEBRAS</v>
      </c>
    </row>
    <row r="22" spans="1:8" x14ac:dyDescent="0.25">
      <c r="A22">
        <f t="shared" si="0"/>
        <v>21</v>
      </c>
      <c r="B22">
        <v>1</v>
      </c>
      <c r="C22">
        <v>1</v>
      </c>
      <c r="D22" s="1">
        <v>42967</v>
      </c>
      <c r="E22">
        <v>0</v>
      </c>
      <c r="F22">
        <v>0</v>
      </c>
      <c r="G22">
        <v>0</v>
      </c>
      <c r="H22" t="str">
        <f>IFERROR(VLOOKUP(TabelaBaseDados[[#This Row],[IDCliente]],TabelaCliente[],2,0),"")</f>
        <v>CONGEBRAS</v>
      </c>
    </row>
    <row r="23" spans="1:8" x14ac:dyDescent="0.25">
      <c r="A23">
        <f t="shared" si="0"/>
        <v>22</v>
      </c>
      <c r="B23">
        <v>1</v>
      </c>
      <c r="C23">
        <v>1</v>
      </c>
      <c r="D23" s="1">
        <v>42968</v>
      </c>
      <c r="E23">
        <v>0</v>
      </c>
      <c r="F23">
        <v>0</v>
      </c>
      <c r="G23">
        <v>0</v>
      </c>
      <c r="H23" t="str">
        <f>IFERROR(VLOOKUP(TabelaBaseDados[[#This Row],[IDCliente]],TabelaCliente[],2,0),"")</f>
        <v>CONGEBRAS</v>
      </c>
    </row>
    <row r="24" spans="1:8" x14ac:dyDescent="0.25">
      <c r="A24">
        <f t="shared" si="0"/>
        <v>23</v>
      </c>
      <c r="B24">
        <v>1</v>
      </c>
      <c r="C24">
        <v>1</v>
      </c>
      <c r="D24" s="1">
        <v>42969</v>
      </c>
      <c r="E24">
        <v>0</v>
      </c>
      <c r="F24">
        <v>0</v>
      </c>
      <c r="G24">
        <v>0</v>
      </c>
      <c r="H24" t="str">
        <f>IFERROR(VLOOKUP(TabelaBaseDados[[#This Row],[IDCliente]],TabelaCliente[],2,0),"")</f>
        <v>CONGEBRAS</v>
      </c>
    </row>
    <row r="25" spans="1:8" x14ac:dyDescent="0.25">
      <c r="A25">
        <f t="shared" si="0"/>
        <v>24</v>
      </c>
      <c r="B25">
        <v>1</v>
      </c>
      <c r="C25">
        <v>1</v>
      </c>
      <c r="D25" s="1">
        <v>42970</v>
      </c>
      <c r="E25">
        <v>0</v>
      </c>
      <c r="F25">
        <v>0</v>
      </c>
      <c r="G25">
        <v>0</v>
      </c>
      <c r="H25" t="str">
        <f>IFERROR(VLOOKUP(TabelaBaseDados[[#This Row],[IDCliente]],TabelaCliente[],2,0),"")</f>
        <v>CONGEBRAS</v>
      </c>
    </row>
    <row r="26" spans="1:8" x14ac:dyDescent="0.25">
      <c r="A26">
        <f t="shared" si="0"/>
        <v>25</v>
      </c>
      <c r="B26">
        <v>1</v>
      </c>
      <c r="C26">
        <v>1</v>
      </c>
      <c r="D26" s="1">
        <v>42971</v>
      </c>
      <c r="E26">
        <v>0</v>
      </c>
      <c r="F26">
        <v>0</v>
      </c>
      <c r="G26">
        <v>0</v>
      </c>
      <c r="H26" t="str">
        <f>IFERROR(VLOOKUP(TabelaBaseDados[[#This Row],[IDCliente]],TabelaCliente[],2,0),"")</f>
        <v>CONGEBRAS</v>
      </c>
    </row>
    <row r="27" spans="1:8" x14ac:dyDescent="0.25">
      <c r="A27">
        <f t="shared" si="0"/>
        <v>26</v>
      </c>
      <c r="B27">
        <v>1</v>
      </c>
      <c r="C27">
        <v>1</v>
      </c>
      <c r="D27" s="1">
        <v>42972</v>
      </c>
      <c r="E27">
        <v>0</v>
      </c>
      <c r="F27">
        <v>0</v>
      </c>
      <c r="G27">
        <v>0</v>
      </c>
      <c r="H27" t="str">
        <f>IFERROR(VLOOKUP(TabelaBaseDados[[#This Row],[IDCliente]],TabelaCliente[],2,0),"")</f>
        <v>CONGEBRAS</v>
      </c>
    </row>
    <row r="28" spans="1:8" x14ac:dyDescent="0.25">
      <c r="A28">
        <f t="shared" si="0"/>
        <v>27</v>
      </c>
      <c r="B28">
        <v>1</v>
      </c>
      <c r="C28">
        <v>1</v>
      </c>
      <c r="D28" s="1">
        <v>42973</v>
      </c>
      <c r="E28">
        <v>0</v>
      </c>
      <c r="F28">
        <v>0</v>
      </c>
      <c r="G28">
        <v>0</v>
      </c>
      <c r="H28" t="str">
        <f>IFERROR(VLOOKUP(TabelaBaseDados[[#This Row],[IDCliente]],TabelaCliente[],2,0),"")</f>
        <v>CONGEBRAS</v>
      </c>
    </row>
    <row r="29" spans="1:8" x14ac:dyDescent="0.25">
      <c r="A29">
        <f t="shared" si="0"/>
        <v>28</v>
      </c>
      <c r="B29">
        <v>1</v>
      </c>
      <c r="C29">
        <v>1</v>
      </c>
      <c r="D29" s="1">
        <v>42974</v>
      </c>
      <c r="E29">
        <v>0</v>
      </c>
      <c r="F29">
        <v>0</v>
      </c>
      <c r="G29">
        <v>0</v>
      </c>
      <c r="H29" t="str">
        <f>IFERROR(VLOOKUP(TabelaBaseDados[[#This Row],[IDCliente]],TabelaCliente[],2,0),"")</f>
        <v>CONGEBRAS</v>
      </c>
    </row>
    <row r="30" spans="1:8" x14ac:dyDescent="0.25">
      <c r="A30">
        <f t="shared" si="0"/>
        <v>29</v>
      </c>
      <c r="B30">
        <v>1</v>
      </c>
      <c r="C30">
        <v>1</v>
      </c>
      <c r="D30" s="1">
        <v>42975</v>
      </c>
      <c r="E30">
        <v>0</v>
      </c>
      <c r="F30">
        <v>0</v>
      </c>
      <c r="G30">
        <v>0</v>
      </c>
      <c r="H30" t="str">
        <f>IFERROR(VLOOKUP(TabelaBaseDados[[#This Row],[IDCliente]],TabelaCliente[],2,0),"")</f>
        <v>CONGEBRAS</v>
      </c>
    </row>
    <row r="31" spans="1:8" x14ac:dyDescent="0.25">
      <c r="A31">
        <f t="shared" si="0"/>
        <v>30</v>
      </c>
      <c r="B31">
        <v>1</v>
      </c>
      <c r="C31">
        <v>1</v>
      </c>
      <c r="D31" s="1">
        <v>42976</v>
      </c>
      <c r="E31">
        <v>0</v>
      </c>
      <c r="F31">
        <v>0</v>
      </c>
      <c r="G31">
        <v>0</v>
      </c>
      <c r="H31" t="str">
        <f>IFERROR(VLOOKUP(TabelaBaseDados[[#This Row],[IDCliente]],TabelaCliente[],2,0),"")</f>
        <v>CONGEBRAS</v>
      </c>
    </row>
    <row r="32" spans="1:8" x14ac:dyDescent="0.25">
      <c r="A32">
        <f t="shared" si="0"/>
        <v>31</v>
      </c>
      <c r="B32">
        <v>1</v>
      </c>
      <c r="C32">
        <v>1</v>
      </c>
      <c r="D32" s="1">
        <v>42977</v>
      </c>
      <c r="E32">
        <v>0</v>
      </c>
      <c r="F32">
        <v>0</v>
      </c>
      <c r="G32">
        <v>0</v>
      </c>
      <c r="H32" t="str">
        <f>IFERROR(VLOOKUP(TabelaBaseDados[[#This Row],[IDCliente]],TabelaCliente[],2,0),"")</f>
        <v>CONGEBRAS</v>
      </c>
    </row>
    <row r="33" spans="1:8" x14ac:dyDescent="0.25">
      <c r="A33">
        <f t="shared" si="0"/>
        <v>32</v>
      </c>
      <c r="B33">
        <v>1</v>
      </c>
      <c r="C33">
        <v>1</v>
      </c>
      <c r="D33" s="1">
        <v>42978</v>
      </c>
      <c r="E33">
        <v>0</v>
      </c>
      <c r="F33">
        <v>0</v>
      </c>
      <c r="G33">
        <v>0</v>
      </c>
      <c r="H33" t="str">
        <f>IFERROR(VLOOKUP(TabelaBaseDados[[#This Row],[IDCliente]],TabelaCliente[],2,0),"")</f>
        <v>CONGEBRAS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tabSelected="1" workbookViewId="0">
      <selection activeCell="E12" sqref="E12"/>
    </sheetView>
  </sheetViews>
  <sheetFormatPr defaultRowHeight="15" x14ac:dyDescent="0.25"/>
  <cols>
    <col min="1" max="1" width="5.140625" bestFit="1" customWidth="1"/>
    <col min="2" max="2" width="11.5703125" bestFit="1" customWidth="1"/>
    <col min="3" max="3" width="54.28515625" bestFit="1" customWidth="1"/>
    <col min="4" max="4" width="8" bestFit="1" customWidth="1"/>
  </cols>
  <sheetData>
    <row r="1" spans="1:4" x14ac:dyDescent="0.25">
      <c r="A1" t="s">
        <v>0</v>
      </c>
      <c r="B1" t="s">
        <v>16</v>
      </c>
      <c r="C1" t="s">
        <v>23</v>
      </c>
      <c r="D1" t="s">
        <v>24</v>
      </c>
    </row>
    <row r="2" spans="1:4" x14ac:dyDescent="0.25">
      <c r="A2" s="3">
        <f>IF(A1="ID",1,A1+1)</f>
        <v>1</v>
      </c>
      <c r="B2">
        <v>1</v>
      </c>
      <c r="C2" t="s">
        <v>26</v>
      </c>
      <c r="D2">
        <v>1103000</v>
      </c>
    </row>
    <row r="3" spans="1:4" x14ac:dyDescent="0.25">
      <c r="A3" s="3">
        <f t="shared" ref="A3:A8" si="0">IF(A2="ID",1,A2+1)</f>
        <v>2</v>
      </c>
      <c r="B3">
        <v>1</v>
      </c>
      <c r="C3" t="s">
        <v>19</v>
      </c>
      <c r="D3">
        <v>174.12</v>
      </c>
    </row>
    <row r="4" spans="1:4" x14ac:dyDescent="0.25">
      <c r="A4" s="3">
        <f t="shared" si="0"/>
        <v>3</v>
      </c>
      <c r="B4">
        <v>1</v>
      </c>
      <c r="C4" t="s">
        <v>20</v>
      </c>
      <c r="D4">
        <v>116.08</v>
      </c>
    </row>
    <row r="5" spans="1:4" x14ac:dyDescent="0.25">
      <c r="A5" s="3">
        <f t="shared" si="0"/>
        <v>4</v>
      </c>
      <c r="B5">
        <v>1</v>
      </c>
      <c r="C5" t="s">
        <v>21</v>
      </c>
      <c r="D5">
        <v>69.650000000000006</v>
      </c>
    </row>
    <row r="6" spans="1:4" x14ac:dyDescent="0.25">
      <c r="A6" s="3">
        <f t="shared" si="0"/>
        <v>5</v>
      </c>
      <c r="B6">
        <v>1</v>
      </c>
      <c r="C6" t="s">
        <v>22</v>
      </c>
      <c r="D6">
        <v>34.82</v>
      </c>
    </row>
    <row r="7" spans="1:4" x14ac:dyDescent="0.25">
      <c r="A7" s="3">
        <f t="shared" si="0"/>
        <v>6</v>
      </c>
      <c r="B7">
        <v>1</v>
      </c>
      <c r="C7" t="s">
        <v>15</v>
      </c>
      <c r="D7">
        <v>1.6999999999999999E-3</v>
      </c>
    </row>
    <row r="8" spans="1:4" x14ac:dyDescent="0.25">
      <c r="A8" s="3">
        <f t="shared" si="0"/>
        <v>7</v>
      </c>
      <c r="B8">
        <v>1</v>
      </c>
      <c r="C8" t="s">
        <v>25</v>
      </c>
      <c r="D8" s="3">
        <v>0.03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</vt:lpstr>
      <vt:lpstr>BaseDados</vt:lpstr>
      <vt:lpstr>Parametros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Honório de Oliveira</dc:creator>
  <cp:lastModifiedBy>Marcelo Honório de Oliveira</cp:lastModifiedBy>
  <dcterms:created xsi:type="dcterms:W3CDTF">2017-08-25T20:17:34Z</dcterms:created>
  <dcterms:modified xsi:type="dcterms:W3CDTF">2017-08-25T20:46:50Z</dcterms:modified>
</cp:coreProperties>
</file>