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47"/>
  </bookViews>
  <sheets>
    <sheet name="工作表1" sheetId="1" r:id="rId1"/>
  </sheets>
  <calcPr calcId="144525"/>
</workbook>
</file>

<file path=xl/sharedStrings.xml><?xml version="1.0" encoding="utf-8"?>
<sst xmlns="http://schemas.openxmlformats.org/spreadsheetml/2006/main" count="747" uniqueCount="576">
  <si>
    <t>Procode</t>
  </si>
  <si>
    <t>Province</t>
  </si>
  <si>
    <t>Proname</t>
  </si>
  <si>
    <t>GDP08</t>
  </si>
  <si>
    <t>GDP09</t>
  </si>
  <si>
    <t>GDP10</t>
  </si>
  <si>
    <t>GDP11</t>
  </si>
  <si>
    <t>GDP12</t>
  </si>
  <si>
    <t>GDP13</t>
  </si>
  <si>
    <t>GDP14</t>
  </si>
  <si>
    <t>GDPgrowth_annual</t>
  </si>
  <si>
    <t>GDPgrowth_5year</t>
  </si>
  <si>
    <t>gdp/cap08</t>
  </si>
  <si>
    <t>gdp/cap09</t>
  </si>
  <si>
    <t>gdp/cap10</t>
  </si>
  <si>
    <t>gdp/cap11</t>
  </si>
  <si>
    <t>gdp/cap12</t>
  </si>
  <si>
    <t>gdp/cap13</t>
  </si>
  <si>
    <t>gdp/cap14</t>
  </si>
  <si>
    <t>GDP/cap_annual</t>
  </si>
  <si>
    <t>GDP/cap_5year</t>
  </si>
  <si>
    <t>export08</t>
  </si>
  <si>
    <t>export09</t>
  </si>
  <si>
    <t>export10</t>
  </si>
  <si>
    <t>export11</t>
  </si>
  <si>
    <t>export12</t>
  </si>
  <si>
    <t>export13</t>
  </si>
  <si>
    <t>export14</t>
  </si>
  <si>
    <t>expgrowth_annual</t>
  </si>
  <si>
    <t>expgrowth_5year</t>
  </si>
  <si>
    <t>UNE08</t>
  </si>
  <si>
    <t>UNE09</t>
  </si>
  <si>
    <t>UNE10</t>
  </si>
  <si>
    <t>UNE11</t>
  </si>
  <si>
    <t>UNE12</t>
  </si>
  <si>
    <t>UNE13</t>
  </si>
  <si>
    <t>UNE14</t>
  </si>
  <si>
    <t>pop1st08</t>
  </si>
  <si>
    <t>pop1st09</t>
  </si>
  <si>
    <t>pop1st10</t>
  </si>
  <si>
    <t>pop1st11</t>
  </si>
  <si>
    <t>pop1st12</t>
  </si>
  <si>
    <t>pop1st13</t>
  </si>
  <si>
    <t>pop1st14</t>
  </si>
  <si>
    <t>pop2nd08</t>
  </si>
  <si>
    <t>pop2nd09</t>
  </si>
  <si>
    <t>pop2nd10</t>
  </si>
  <si>
    <t>pop2nd11</t>
  </si>
  <si>
    <t>pop2nd12</t>
  </si>
  <si>
    <t>pop2nd13</t>
  </si>
  <si>
    <t>pop2nd14</t>
  </si>
  <si>
    <t>2growth_5year</t>
  </si>
  <si>
    <t>2growth_annual</t>
  </si>
  <si>
    <t>pop3rd08</t>
  </si>
  <si>
    <t>pop3rd09</t>
  </si>
  <si>
    <t>pop3rd10</t>
  </si>
  <si>
    <t>pop3rd11</t>
  </si>
  <si>
    <t>pop3rd12</t>
  </si>
  <si>
    <t>pop3rd13</t>
  </si>
  <si>
    <t>pop3rd14</t>
  </si>
  <si>
    <t>3growth_5year</t>
  </si>
  <si>
    <t>3growth_annual</t>
  </si>
  <si>
    <t>POP08</t>
  </si>
  <si>
    <t>POP09</t>
  </si>
  <si>
    <t>POP10</t>
  </si>
  <si>
    <t>POP11</t>
  </si>
  <si>
    <t>POP12</t>
  </si>
  <si>
    <t>POP13</t>
  </si>
  <si>
    <t>POP14</t>
  </si>
  <si>
    <t>popgrowth_annual</t>
  </si>
  <si>
    <t>popgrowth_5year</t>
  </si>
  <si>
    <t>%illiteracy08</t>
  </si>
  <si>
    <t>%illiteracy09</t>
  </si>
  <si>
    <t>%illiteracy10</t>
  </si>
  <si>
    <t>%illiteracy11</t>
  </si>
  <si>
    <t>%illiteracy12</t>
  </si>
  <si>
    <t>%illiteracy13</t>
  </si>
  <si>
    <t>%illiteracy14</t>
  </si>
  <si>
    <t>%mig08</t>
  </si>
  <si>
    <t>%mig09</t>
  </si>
  <si>
    <t>%mig10</t>
  </si>
  <si>
    <t>%mig11</t>
  </si>
  <si>
    <t>%mig12</t>
  </si>
  <si>
    <t>%mig13</t>
  </si>
  <si>
    <t>%mig14</t>
  </si>
  <si>
    <t>pcpmig_annual</t>
  </si>
  <si>
    <t>pcpmig_5year</t>
  </si>
  <si>
    <t>Gini08</t>
  </si>
  <si>
    <t>Gini09</t>
  </si>
  <si>
    <t>Gini10</t>
  </si>
  <si>
    <t>Gini11</t>
  </si>
  <si>
    <t>Gini12</t>
  </si>
  <si>
    <t>Gini13</t>
  </si>
  <si>
    <t>Gini14</t>
  </si>
  <si>
    <t>dibao08</t>
  </si>
  <si>
    <t>dibao09</t>
  </si>
  <si>
    <t>dibao10</t>
  </si>
  <si>
    <t>dibao11</t>
  </si>
  <si>
    <t>dibao12</t>
  </si>
  <si>
    <t>dibao13</t>
  </si>
  <si>
    <t>DBgrowth_5year</t>
  </si>
  <si>
    <t>DBgrowth_annual</t>
  </si>
  <si>
    <t>eldrate08</t>
  </si>
  <si>
    <t>eldrate09</t>
  </si>
  <si>
    <t>eldrate10</t>
  </si>
  <si>
    <t>eldrate11</t>
  </si>
  <si>
    <t>eldrate12</t>
  </si>
  <si>
    <t>eldrate13</t>
  </si>
  <si>
    <t>eldrate14</t>
  </si>
  <si>
    <r>
      <rPr>
        <sz val="11"/>
        <color theme="1"/>
        <rFont val="新細明體"/>
        <charset val="134"/>
      </rPr>
      <t>北京市</t>
    </r>
  </si>
  <si>
    <t>Beijing</t>
  </si>
  <si>
    <t>1771</t>
  </si>
  <si>
    <t>1860</t>
  </si>
  <si>
    <t>1962</t>
  </si>
  <si>
    <t>2019</t>
  </si>
  <si>
    <t>2069</t>
  </si>
  <si>
    <t>2115</t>
  </si>
  <si>
    <t>2152</t>
  </si>
  <si>
    <t>3.11</t>
  </si>
  <si>
    <t>2.75</t>
  </si>
  <si>
    <t>1.73</t>
  </si>
  <si>
    <t>1.46</t>
  </si>
  <si>
    <t>1.52</t>
  </si>
  <si>
    <t>1.48</t>
  </si>
  <si>
    <r>
      <rPr>
        <sz val="11"/>
        <color theme="1"/>
        <rFont val="Arial Unicode MS"/>
        <charset val="136"/>
      </rPr>
      <t>天津市</t>
    </r>
  </si>
  <si>
    <t>Tianjin</t>
  </si>
  <si>
    <t>3.6</t>
  </si>
  <si>
    <t>3.5</t>
  </si>
  <si>
    <t>1176</t>
  </si>
  <si>
    <t>1228</t>
  </si>
  <si>
    <t>1299</t>
  </si>
  <si>
    <t>1355</t>
  </si>
  <si>
    <t>1413</t>
  </si>
  <si>
    <t>1472</t>
  </si>
  <si>
    <t>1517</t>
  </si>
  <si>
    <t>3.52</t>
  </si>
  <si>
    <t>3.07</t>
  </si>
  <si>
    <t>2.43</t>
  </si>
  <si>
    <t>2.24</t>
  </si>
  <si>
    <t>2.06</t>
  </si>
  <si>
    <t>2.35</t>
  </si>
  <si>
    <r>
      <rPr>
        <sz val="11"/>
        <color theme="1"/>
        <rFont val="Arial Unicode MS"/>
        <charset val="136"/>
      </rPr>
      <t>河北省</t>
    </r>
  </si>
  <si>
    <t>Hebei</t>
  </si>
  <si>
    <t>6989</t>
  </si>
  <si>
    <t>7034</t>
  </si>
  <si>
    <t>7194</t>
  </si>
  <si>
    <t>7241</t>
  </si>
  <si>
    <t>7288</t>
  </si>
  <si>
    <t>7333</t>
  </si>
  <si>
    <t>7384</t>
  </si>
  <si>
    <t>4.83</t>
  </si>
  <si>
    <t>4.88</t>
  </si>
  <si>
    <t>3.69</t>
  </si>
  <si>
    <t>3.77</t>
  </si>
  <si>
    <t>3.12</t>
  </si>
  <si>
    <t>3.14</t>
  </si>
  <si>
    <r>
      <rPr>
        <sz val="11"/>
        <color theme="1"/>
        <rFont val="Arial Unicode MS"/>
        <charset val="136"/>
      </rPr>
      <t>山西省</t>
    </r>
  </si>
  <si>
    <t>Shanxi</t>
  </si>
  <si>
    <t>3.29</t>
  </si>
  <si>
    <t>3.9</t>
  </si>
  <si>
    <t>3.3</t>
  </si>
  <si>
    <t>3.1</t>
  </si>
  <si>
    <t>3.4</t>
  </si>
  <si>
    <t>3411</t>
  </si>
  <si>
    <t>3427</t>
  </si>
  <si>
    <t>3574</t>
  </si>
  <si>
    <t>3593</t>
  </si>
  <si>
    <t>3611</t>
  </si>
  <si>
    <t>3630</t>
  </si>
  <si>
    <t>3648</t>
  </si>
  <si>
    <t>4.24</t>
  </si>
  <si>
    <t>4.08</t>
  </si>
  <si>
    <t>2.90</t>
  </si>
  <si>
    <t>2.33</t>
  </si>
  <si>
    <t>2.09</t>
  </si>
  <si>
    <t>2.89</t>
  </si>
  <si>
    <r>
      <rPr>
        <sz val="11"/>
        <color theme="1"/>
        <rFont val="Arial Unicode MS"/>
        <charset val="136"/>
      </rPr>
      <t>内蒙古自治区</t>
    </r>
  </si>
  <si>
    <t>Inner Mongolia</t>
  </si>
  <si>
    <t>4.1</t>
  </si>
  <si>
    <t>4.0</t>
  </si>
  <si>
    <t>3.8</t>
  </si>
  <si>
    <t>3.7</t>
  </si>
  <si>
    <t>2444</t>
  </si>
  <si>
    <t>2458</t>
  </si>
  <si>
    <t>2472</t>
  </si>
  <si>
    <t>2482</t>
  </si>
  <si>
    <t>2490</t>
  </si>
  <si>
    <t>2498</t>
  </si>
  <si>
    <t>2505</t>
  </si>
  <si>
    <t>8.14</t>
  </si>
  <si>
    <t>7.49</t>
  </si>
  <si>
    <t>4.37</t>
  </si>
  <si>
    <t>4.01</t>
  </si>
  <si>
    <t>4.27</t>
  </si>
  <si>
    <t>4.66</t>
  </si>
  <si>
    <r>
      <rPr>
        <sz val="11"/>
        <color theme="1"/>
        <rFont val="Arial Unicode MS"/>
        <charset val="136"/>
      </rPr>
      <t>辽宁省</t>
    </r>
  </si>
  <si>
    <t>Liaoning</t>
  </si>
  <si>
    <t>4315</t>
  </si>
  <si>
    <t>4341</t>
  </si>
  <si>
    <t>4375</t>
  </si>
  <si>
    <t>4383</t>
  </si>
  <si>
    <t>4389</t>
  </si>
  <si>
    <t>4390</t>
  </si>
  <si>
    <t>4391</t>
  </si>
  <si>
    <t>3.48</t>
  </si>
  <si>
    <t>3.2</t>
  </si>
  <si>
    <t>2.28</t>
  </si>
  <si>
    <t>1.79</t>
  </si>
  <si>
    <t>1.78</t>
  </si>
  <si>
    <r>
      <rPr>
        <sz val="11"/>
        <color theme="1"/>
        <rFont val="Arial Unicode MS"/>
        <charset val="136"/>
      </rPr>
      <t>吉林省</t>
    </r>
  </si>
  <si>
    <t>Jilin</t>
  </si>
  <si>
    <t>3.98</t>
  </si>
  <si>
    <t>2734</t>
  </si>
  <si>
    <t>2740</t>
  </si>
  <si>
    <t>2747</t>
  </si>
  <si>
    <t>2749</t>
  </si>
  <si>
    <t>2750</t>
  </si>
  <si>
    <t>2751</t>
  </si>
  <si>
    <t>2752</t>
  </si>
  <si>
    <t>4.44</t>
  </si>
  <si>
    <t>3.43</t>
  </si>
  <si>
    <t>1.85</t>
  </si>
  <si>
    <t>2.27</t>
  </si>
  <si>
    <t>2.88</t>
  </si>
  <si>
    <r>
      <rPr>
        <sz val="11"/>
        <color theme="1"/>
        <rFont val="Arial Unicode MS"/>
        <charset val="136"/>
      </rPr>
      <t>黑龙江省</t>
    </r>
  </si>
  <si>
    <t>Heilongjiang</t>
  </si>
  <si>
    <t>4.23</t>
  </si>
  <si>
    <t>4.3</t>
  </si>
  <si>
    <t>4.2</t>
  </si>
  <si>
    <t>4.4</t>
  </si>
  <si>
    <t>4.5</t>
  </si>
  <si>
    <t>3825</t>
  </si>
  <si>
    <t>3826</t>
  </si>
  <si>
    <t>3833</t>
  </si>
  <si>
    <t>3834</t>
  </si>
  <si>
    <t>3835</t>
  </si>
  <si>
    <t>4.16</t>
  </si>
  <si>
    <t>4.45</t>
  </si>
  <si>
    <t>2.62</t>
  </si>
  <si>
    <t>2.44</t>
  </si>
  <si>
    <t>2.18</t>
  </si>
  <si>
    <t>2.73</t>
  </si>
  <si>
    <r>
      <rPr>
        <sz val="11"/>
        <color theme="1"/>
        <rFont val="Arial Unicode MS"/>
        <charset val="136"/>
      </rPr>
      <t>上海市</t>
    </r>
  </si>
  <si>
    <t>Shanghai</t>
  </si>
  <si>
    <t>2141</t>
  </si>
  <si>
    <t>2210</t>
  </si>
  <si>
    <t>2303</t>
  </si>
  <si>
    <t>2347</t>
  </si>
  <si>
    <t>2380</t>
  </si>
  <si>
    <t>2415</t>
  </si>
  <si>
    <t>2426</t>
  </si>
  <si>
    <t>3.97</t>
  </si>
  <si>
    <t>3.81</t>
  </si>
  <si>
    <t>2.40</t>
  </si>
  <si>
    <t>2.23</t>
  </si>
  <si>
    <t>3.64</t>
  </si>
  <si>
    <t>3.15</t>
  </si>
  <si>
    <r>
      <rPr>
        <sz val="11"/>
        <color theme="1"/>
        <rFont val="Arial Unicode MS"/>
        <charset val="136"/>
      </rPr>
      <t>江苏省</t>
    </r>
  </si>
  <si>
    <t>Jiangsu</t>
  </si>
  <si>
    <t>3.25</t>
  </si>
  <si>
    <t>3.0</t>
  </si>
  <si>
    <t>7762</t>
  </si>
  <si>
    <t>7810</t>
  </si>
  <si>
    <t>7869</t>
  </si>
  <si>
    <t>7899</t>
  </si>
  <si>
    <t>7920</t>
  </si>
  <si>
    <t>7939</t>
  </si>
  <si>
    <t>7960</t>
  </si>
  <si>
    <t>8.05</t>
  </si>
  <si>
    <t>7.24</t>
  </si>
  <si>
    <t>4.86</t>
  </si>
  <si>
    <t>4.78</t>
  </si>
  <si>
    <t>3.78</t>
  </si>
  <si>
    <t>5.07</t>
  </si>
  <si>
    <r>
      <rPr>
        <sz val="11"/>
        <color theme="1"/>
        <rFont val="Arial Unicode MS"/>
        <charset val="136"/>
      </rPr>
      <t>浙江省</t>
    </r>
  </si>
  <si>
    <t>Zhejiang</t>
  </si>
  <si>
    <t>3.49</t>
  </si>
  <si>
    <t>5212</t>
  </si>
  <si>
    <t>5276</t>
  </si>
  <si>
    <t>5447</t>
  </si>
  <si>
    <t>5463</t>
  </si>
  <si>
    <t>5477</t>
  </si>
  <si>
    <t>5498</t>
  </si>
  <si>
    <t>5508</t>
  </si>
  <si>
    <t>9.38</t>
  </si>
  <si>
    <t>8.06</t>
  </si>
  <si>
    <t>6.26</t>
  </si>
  <si>
    <t>5.12</t>
  </si>
  <si>
    <t>5.38</t>
  </si>
  <si>
    <t>5.85</t>
  </si>
  <si>
    <r>
      <rPr>
        <sz val="11"/>
        <color theme="1"/>
        <rFont val="Arial Unicode MS"/>
        <charset val="136"/>
      </rPr>
      <t>安徽省</t>
    </r>
  </si>
  <si>
    <t>Anhui</t>
  </si>
  <si>
    <t>3.92</t>
  </si>
  <si>
    <t>6135</t>
  </si>
  <si>
    <t>6131</t>
  </si>
  <si>
    <t>5957</t>
  </si>
  <si>
    <t>5968</t>
  </si>
  <si>
    <t>5988</t>
  </si>
  <si>
    <t>6030</t>
  </si>
  <si>
    <t>6083</t>
  </si>
  <si>
    <t>14.49</t>
  </si>
  <si>
    <t>13.35</t>
  </si>
  <si>
    <t>8.43</t>
  </si>
  <si>
    <t>8.27</t>
  </si>
  <si>
    <t>7.43</t>
  </si>
  <si>
    <t>7.23</t>
  </si>
  <si>
    <r>
      <rPr>
        <sz val="11"/>
        <color theme="1"/>
        <rFont val="Arial Unicode MS"/>
        <charset val="136"/>
      </rPr>
      <t>福建省</t>
    </r>
  </si>
  <si>
    <t>Fujian</t>
  </si>
  <si>
    <t>3.86</t>
  </si>
  <si>
    <t>3639</t>
  </si>
  <si>
    <t>3666</t>
  </si>
  <si>
    <t>3693</t>
  </si>
  <si>
    <t>3720</t>
  </si>
  <si>
    <t>3748</t>
  </si>
  <si>
    <t>3774</t>
  </si>
  <si>
    <t>3806</t>
  </si>
  <si>
    <t>10.38</t>
  </si>
  <si>
    <t>8.47</t>
  </si>
  <si>
    <t>4.42</t>
  </si>
  <si>
    <t>4.62</t>
  </si>
  <si>
    <t>5.06</t>
  </si>
  <si>
    <t>5.54</t>
  </si>
  <si>
    <r>
      <rPr>
        <sz val="11"/>
        <color theme="1"/>
        <rFont val="Arial Unicode MS"/>
        <charset val="136"/>
      </rPr>
      <t>江西省</t>
    </r>
  </si>
  <si>
    <t>Jiangxi</t>
  </si>
  <si>
    <t>3.42</t>
  </si>
  <si>
    <t>4400</t>
  </si>
  <si>
    <t>4432</t>
  </si>
  <si>
    <t>4462</t>
  </si>
  <si>
    <t>4488</t>
  </si>
  <si>
    <t>4504</t>
  </si>
  <si>
    <t>4522</t>
  </si>
  <si>
    <t>4542</t>
  </si>
  <si>
    <t>6.49</t>
  </si>
  <si>
    <t>4.96</t>
  </si>
  <si>
    <t>3.70</t>
  </si>
  <si>
    <t>3.74</t>
  </si>
  <si>
    <t>3.38</t>
  </si>
  <si>
    <r>
      <rPr>
        <sz val="11"/>
        <color theme="1"/>
        <rFont val="Arial Unicode MS"/>
        <charset val="136"/>
      </rPr>
      <t>山东省</t>
    </r>
  </si>
  <si>
    <t>Shandong</t>
  </si>
  <si>
    <t>9417</t>
  </si>
  <si>
    <t>9470</t>
  </si>
  <si>
    <t>9588</t>
  </si>
  <si>
    <t>9637</t>
  </si>
  <si>
    <t>9685</t>
  </si>
  <si>
    <t>9733</t>
  </si>
  <si>
    <t>9789</t>
  </si>
  <si>
    <t>7.96</t>
  </si>
  <si>
    <t>7.5</t>
  </si>
  <si>
    <t>6.62</t>
  </si>
  <si>
    <t>6.20</t>
  </si>
  <si>
    <t>5.31</t>
  </si>
  <si>
    <r>
      <rPr>
        <sz val="11"/>
        <color theme="1"/>
        <rFont val="Arial Unicode MS"/>
        <charset val="136"/>
      </rPr>
      <t>河南省</t>
    </r>
  </si>
  <si>
    <t>Henan</t>
  </si>
  <si>
    <t>9429</t>
  </si>
  <si>
    <t>9487</t>
  </si>
  <si>
    <t>9405</t>
  </si>
  <si>
    <t>9388</t>
  </si>
  <si>
    <t>9406</t>
  </si>
  <si>
    <t>9413</t>
  </si>
  <si>
    <t>9436</t>
  </si>
  <si>
    <t>7.36</t>
  </si>
  <si>
    <t>6.59</t>
  </si>
  <si>
    <t>5.70</t>
  </si>
  <si>
    <t>5.36</t>
  </si>
  <si>
    <t>4.54</t>
  </si>
  <si>
    <r>
      <rPr>
        <sz val="11"/>
        <color theme="1"/>
        <rFont val="Arial Unicode MS"/>
        <charset val="136"/>
      </rPr>
      <t>湖北省</t>
    </r>
  </si>
  <si>
    <t>Hubei</t>
  </si>
  <si>
    <t>5711</t>
  </si>
  <si>
    <t>5720</t>
  </si>
  <si>
    <t>5728</t>
  </si>
  <si>
    <t>5758</t>
  </si>
  <si>
    <t>5779</t>
  </si>
  <si>
    <t>5799</t>
  </si>
  <si>
    <t>5816</t>
  </si>
  <si>
    <t>7.69</t>
  </si>
  <si>
    <t>7.81</t>
  </si>
  <si>
    <t>5.86</t>
  </si>
  <si>
    <t>5.87</t>
  </si>
  <si>
    <t>5.30</t>
  </si>
  <si>
    <t>5.80</t>
  </si>
  <si>
    <r>
      <rPr>
        <sz val="11"/>
        <color theme="1"/>
        <rFont val="Arial Unicode MS"/>
        <charset val="136"/>
      </rPr>
      <t>湖南省</t>
    </r>
  </si>
  <si>
    <t>Hunan</t>
  </si>
  <si>
    <t>6380</t>
  </si>
  <si>
    <t>6406</t>
  </si>
  <si>
    <t>6570</t>
  </si>
  <si>
    <t>6596</t>
  </si>
  <si>
    <t>6639</t>
  </si>
  <si>
    <t>6691</t>
  </si>
  <si>
    <t>6737</t>
  </si>
  <si>
    <t>5.04</t>
  </si>
  <si>
    <t>4.04</t>
  </si>
  <si>
    <t>3.31</t>
  </si>
  <si>
    <r>
      <rPr>
        <sz val="11"/>
        <color theme="1"/>
        <rFont val="Arial Unicode MS"/>
        <charset val="136"/>
      </rPr>
      <t>广东省</t>
    </r>
  </si>
  <si>
    <t>Guangdong</t>
  </si>
  <si>
    <t>2.56</t>
  </si>
  <si>
    <t>2.6</t>
  </si>
  <si>
    <t>2.5</t>
  </si>
  <si>
    <t>2.4</t>
  </si>
  <si>
    <t>9893</t>
  </si>
  <si>
    <t>10130</t>
  </si>
  <si>
    <t>10441</t>
  </si>
  <si>
    <t>10505</t>
  </si>
  <si>
    <t>10594</t>
  </si>
  <si>
    <t>10644</t>
  </si>
  <si>
    <t>10724</t>
  </si>
  <si>
    <t>4.02</t>
  </si>
  <si>
    <t>3.63</t>
  </si>
  <si>
    <t>3.05</t>
  </si>
  <si>
    <t>2.79</t>
  </si>
  <si>
    <t>2.80</t>
  </si>
  <si>
    <r>
      <rPr>
        <sz val="11"/>
        <color theme="1"/>
        <rFont val="Arial Unicode MS"/>
        <charset val="136"/>
      </rPr>
      <t>广西壮族自治区</t>
    </r>
  </si>
  <si>
    <t>Guangxi</t>
  </si>
  <si>
    <t>3.75</t>
  </si>
  <si>
    <t>4816</t>
  </si>
  <si>
    <t>4856</t>
  </si>
  <si>
    <t>4610</t>
  </si>
  <si>
    <t>4645</t>
  </si>
  <si>
    <t>4682</t>
  </si>
  <si>
    <t>4719</t>
  </si>
  <si>
    <t>4754</t>
  </si>
  <si>
    <t>5.61</t>
  </si>
  <si>
    <t>4.07</t>
  </si>
  <si>
    <t>3.60</t>
  </si>
  <si>
    <r>
      <rPr>
        <sz val="11"/>
        <color theme="1"/>
        <rFont val="Arial Unicode MS"/>
        <charset val="136"/>
      </rPr>
      <t>海南省</t>
    </r>
  </si>
  <si>
    <t>Hainan</t>
  </si>
  <si>
    <t>3.72</t>
  </si>
  <si>
    <t>1.7</t>
  </si>
  <si>
    <t>2.0</t>
  </si>
  <si>
    <t>2.2</t>
  </si>
  <si>
    <t>2.3</t>
  </si>
  <si>
    <t>854</t>
  </si>
  <si>
    <t>864</t>
  </si>
  <si>
    <t>869</t>
  </si>
  <si>
    <t>877</t>
  </si>
  <si>
    <t>887</t>
  </si>
  <si>
    <t>895</t>
  </si>
  <si>
    <t>903</t>
  </si>
  <si>
    <t>8.65</t>
  </si>
  <si>
    <t>7.8</t>
  </si>
  <si>
    <t>4.82</t>
  </si>
  <si>
    <t>4.76</t>
  </si>
  <si>
    <r>
      <rPr>
        <sz val="11"/>
        <color theme="1"/>
        <rFont val="Arial Unicode MS"/>
        <charset val="136"/>
      </rPr>
      <t>重庆市</t>
    </r>
  </si>
  <si>
    <t>Chongqing</t>
  </si>
  <si>
    <t>3.96</t>
  </si>
  <si>
    <t>2839</t>
  </si>
  <si>
    <t>2859</t>
  </si>
  <si>
    <t>2885</t>
  </si>
  <si>
    <t>2919</t>
  </si>
  <si>
    <t>2945</t>
  </si>
  <si>
    <t>2970</t>
  </si>
  <si>
    <t>2991</t>
  </si>
  <si>
    <t>7.13</t>
  </si>
  <si>
    <t>4.98</t>
  </si>
  <si>
    <t>5.27</t>
  </si>
  <si>
    <t>4.81</t>
  </si>
  <si>
    <r>
      <rPr>
        <sz val="11"/>
        <color theme="1"/>
        <rFont val="Arial Unicode MS"/>
        <charset val="136"/>
      </rPr>
      <t>四川省</t>
    </r>
  </si>
  <si>
    <t>Sichuan</t>
  </si>
  <si>
    <t>4.57</t>
  </si>
  <si>
    <t>8138</t>
  </si>
  <si>
    <t>8185</t>
  </si>
  <si>
    <t>8045</t>
  </si>
  <si>
    <t>8050</t>
  </si>
  <si>
    <t>8076</t>
  </si>
  <si>
    <t>8107</t>
  </si>
  <si>
    <t>8140</t>
  </si>
  <si>
    <t>10.24</t>
  </si>
  <si>
    <t>9.17</t>
  </si>
  <si>
    <t>7.21</t>
  </si>
  <si>
    <t>6.85</t>
  </si>
  <si>
    <t>6.67</t>
  </si>
  <si>
    <t>7.18</t>
  </si>
  <si>
    <r>
      <rPr>
        <sz val="11"/>
        <color theme="1"/>
        <rFont val="Arial Unicode MS"/>
        <charset val="136"/>
      </rPr>
      <t>贵州省</t>
    </r>
  </si>
  <si>
    <t>Guizhou</t>
  </si>
  <si>
    <t>3596</t>
  </si>
  <si>
    <t>3537</t>
  </si>
  <si>
    <t>3479</t>
  </si>
  <si>
    <t>3469</t>
  </si>
  <si>
    <t>3484</t>
  </si>
  <si>
    <t>3502</t>
  </si>
  <si>
    <t>3508</t>
  </si>
  <si>
    <t>14.58</t>
  </si>
  <si>
    <t>13.21</t>
  </si>
  <si>
    <t>12.24</t>
  </si>
  <si>
    <t>11.97</t>
  </si>
  <si>
    <t>10.44</t>
  </si>
  <si>
    <t>11.11</t>
  </si>
  <si>
    <r>
      <rPr>
        <sz val="11"/>
        <color theme="1"/>
        <rFont val="Arial Unicode MS"/>
        <charset val="136"/>
      </rPr>
      <t>云南省</t>
    </r>
  </si>
  <si>
    <t>Yunnan</t>
  </si>
  <si>
    <t>4.21</t>
  </si>
  <si>
    <t>4543</t>
  </si>
  <si>
    <t>4571</t>
  </si>
  <si>
    <t>4602</t>
  </si>
  <si>
    <t>4631</t>
  </si>
  <si>
    <t>4659</t>
  </si>
  <si>
    <t>4687</t>
  </si>
  <si>
    <t>4714</t>
  </si>
  <si>
    <t>13.29</t>
  </si>
  <si>
    <t>13.74</t>
  </si>
  <si>
    <t>8.71</t>
  </si>
  <si>
    <t>8.34</t>
  </si>
  <si>
    <t>8.45</t>
  </si>
  <si>
    <t>8.23</t>
  </si>
  <si>
    <r>
      <rPr>
        <sz val="11"/>
        <color theme="1"/>
        <rFont val="Arial Unicode MS"/>
        <charset val="136"/>
      </rPr>
      <t>西藏自治区</t>
    </r>
  </si>
  <si>
    <t>Xizang</t>
  </si>
  <si>
    <t>3.99</t>
  </si>
  <si>
    <t>2.58</t>
  </si>
  <si>
    <t>2.47</t>
  </si>
  <si>
    <t>292</t>
  </si>
  <si>
    <t>296</t>
  </si>
  <si>
    <t>300</t>
  </si>
  <si>
    <t>303</t>
  </si>
  <si>
    <t>308</t>
  </si>
  <si>
    <t>312</t>
  </si>
  <si>
    <t>318</t>
  </si>
  <si>
    <t>37.77</t>
  </si>
  <si>
    <t>39.6</t>
  </si>
  <si>
    <t>29.54</t>
  </si>
  <si>
    <t>34.81</t>
  </si>
  <si>
    <t>41.18</t>
  </si>
  <si>
    <t>39.93</t>
  </si>
  <si>
    <r>
      <rPr>
        <sz val="11"/>
        <color theme="1"/>
        <rFont val="Arial Unicode MS"/>
        <charset val="136"/>
      </rPr>
      <t>陕西省</t>
    </r>
  </si>
  <si>
    <t>Shaanxi</t>
  </si>
  <si>
    <t>3.91</t>
  </si>
  <si>
    <t>3718</t>
  </si>
  <si>
    <t>3727</t>
  </si>
  <si>
    <t>3735</t>
  </si>
  <si>
    <t>3743</t>
  </si>
  <si>
    <t>3753</t>
  </si>
  <si>
    <t>3764</t>
  </si>
  <si>
    <t>3775</t>
  </si>
  <si>
    <t>8.19</t>
  </si>
  <si>
    <t>7.2</t>
  </si>
  <si>
    <t>5.19</t>
  </si>
  <si>
    <t>4.29</t>
  </si>
  <si>
    <t>5.69</t>
  </si>
  <si>
    <r>
      <rPr>
        <sz val="11"/>
        <color theme="1"/>
        <rFont val="Arial Unicode MS"/>
        <charset val="136"/>
      </rPr>
      <t>甘肃省</t>
    </r>
  </si>
  <si>
    <t>Gansu</t>
  </si>
  <si>
    <t>3.23</t>
  </si>
  <si>
    <t>2.7</t>
  </si>
  <si>
    <t>2551</t>
  </si>
  <si>
    <t>2555</t>
  </si>
  <si>
    <t>2560</t>
  </si>
  <si>
    <t>2564</t>
  </si>
  <si>
    <t>2578</t>
  </si>
  <si>
    <t>2582</t>
  </si>
  <si>
    <t>2591</t>
  </si>
  <si>
    <t>17.77</t>
  </si>
  <si>
    <t>15.94</t>
  </si>
  <si>
    <t>9.77</t>
  </si>
  <si>
    <t>8.68</t>
  </si>
  <si>
    <t>7.39</t>
  </si>
  <si>
    <r>
      <rPr>
        <sz val="11"/>
        <color theme="1"/>
        <rFont val="Arial Unicode MS"/>
        <charset val="136"/>
      </rPr>
      <t>青海省</t>
    </r>
  </si>
  <si>
    <t>Qinghai</t>
  </si>
  <si>
    <t>554</t>
  </si>
  <si>
    <t>557</t>
  </si>
  <si>
    <t>563</t>
  </si>
  <si>
    <t>568</t>
  </si>
  <si>
    <t>573</t>
  </si>
  <si>
    <t>578</t>
  </si>
  <si>
    <t>583</t>
  </si>
  <si>
    <t>16.68</t>
  </si>
  <si>
    <t>14.73</t>
  </si>
  <si>
    <t>10.60</t>
  </si>
  <si>
    <t>13.53</t>
  </si>
  <si>
    <t>13.12</t>
  </si>
  <si>
    <r>
      <rPr>
        <sz val="11"/>
        <color theme="1"/>
        <rFont val="Arial Unicode MS"/>
        <charset val="136"/>
      </rPr>
      <t>新疆维吾尔自治区</t>
    </r>
  </si>
  <si>
    <t>Xinjiang</t>
  </si>
  <si>
    <t>2131</t>
  </si>
  <si>
    <t>2159</t>
  </si>
  <si>
    <t>2185</t>
  </si>
  <si>
    <t>2209</t>
  </si>
  <si>
    <t>2233</t>
  </si>
  <si>
    <t>2264</t>
  </si>
  <si>
    <t>2298</t>
  </si>
  <si>
    <t>4.64</t>
  </si>
  <si>
    <t>3.58</t>
  </si>
</sst>
</file>

<file path=xl/styles.xml><?xml version="1.0" encoding="utf-8"?>
<styleSheet xmlns="http://schemas.openxmlformats.org/spreadsheetml/2006/main">
  <numFmts count="8">
    <numFmt numFmtId="176" formatCode="0.00_ "/>
    <numFmt numFmtId="177" formatCode="###,###,###,###,##0.00"/>
    <numFmt numFmtId="178" formatCode="0.00_);[Red]\(0.00\)"/>
    <numFmt numFmtId="179" formatCode="###,###,###,###,##0.00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80" formatCode="_ * #,##0_ ;_ * \-#,##0_ ;_ * &quot;-&quot;_ ;_ @_ "/>
    <numFmt numFmtId="181" formatCode="_ * #,##0.00_ ;_ * \-#,##0.00_ ;_ * &quot;-&quot;??_ ;_ @_ "/>
  </numFmts>
  <fonts count="31">
    <font>
      <sz val="12"/>
      <color theme="1"/>
      <name val="宋体"/>
      <charset val="136"/>
      <scheme val="minor"/>
    </font>
    <font>
      <b/>
      <sz val="12"/>
      <color theme="1"/>
      <name val="宋体"/>
      <charset val="136"/>
      <scheme val="minor"/>
    </font>
    <font>
      <sz val="12"/>
      <color theme="1"/>
      <name val="Arial"/>
      <charset val="134"/>
    </font>
    <font>
      <sz val="11"/>
      <color theme="1"/>
      <name val="宋体"/>
      <charset val="134"/>
      <scheme val="minor"/>
    </font>
    <font>
      <sz val="11"/>
      <color theme="1"/>
      <name val="Arial"/>
      <charset val="134"/>
    </font>
    <font>
      <sz val="12"/>
      <color theme="1"/>
      <name val="Calibri"/>
      <charset val="134"/>
    </font>
    <font>
      <b/>
      <sz val="11"/>
      <color theme="1"/>
      <name val="Arial"/>
      <charset val="134"/>
    </font>
    <font>
      <sz val="11"/>
      <name val="Arial"/>
      <charset val="134"/>
    </font>
    <font>
      <sz val="11"/>
      <color rgb="FF7030A0"/>
      <name val="Arial"/>
      <charset val="134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2"/>
      <color theme="1"/>
      <name val="宋体"/>
      <charset val="134"/>
      <scheme val="minor"/>
    </font>
    <font>
      <sz val="11"/>
      <color theme="1"/>
      <name val="新細明體"/>
      <charset val="134"/>
    </font>
    <font>
      <sz val="11"/>
      <color theme="1"/>
      <name val="Arial Unicode MS"/>
      <charset val="136"/>
    </font>
  </fonts>
  <fills count="33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50">
    <xf numFmtId="0" fontId="0" fillId="0" borderId="0">
      <alignment vertical="center"/>
    </xf>
    <xf numFmtId="42" fontId="3" fillId="0" borderId="0" applyFont="0" applyFill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8" fillId="6" borderId="5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180" fontId="3" fillId="0" borderId="0" applyFont="0" applyFill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181" fontId="3" fillId="0" borderId="0" applyFont="0" applyFill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4" borderId="3" applyNumberFormat="0" applyFont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21" fillId="0" borderId="2" applyNumberFormat="0" applyFill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0" fillId="8" borderId="6" applyNumberFormat="0" applyAlignment="0" applyProtection="0">
      <alignment vertical="center"/>
    </xf>
    <xf numFmtId="0" fontId="27" fillId="8" borderId="5" applyNumberFormat="0" applyAlignment="0" applyProtection="0">
      <alignment vertical="center"/>
    </xf>
    <xf numFmtId="0" fontId="24" fillId="19" borderId="7" applyNumberFormat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9" fillId="0" borderId="1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8" fillId="0" borderId="0"/>
  </cellStyleXfs>
  <cellXfs count="42">
    <xf numFmtId="0" fontId="0" fillId="0" borderId="0" xfId="0">
      <alignment vertical="center"/>
    </xf>
    <xf numFmtId="0" fontId="1" fillId="0" borderId="0" xfId="0" applyFont="1" applyAlignment="1">
      <alignment horizontal="right" vertical="center"/>
    </xf>
    <xf numFmtId="0" fontId="0" fillId="0" borderId="0" xfId="0" applyAlignment="1">
      <alignment horizontal="right" vertical="center"/>
    </xf>
    <xf numFmtId="0" fontId="2" fillId="0" borderId="0" xfId="0" applyFont="1">
      <alignment vertical="center"/>
    </xf>
    <xf numFmtId="0" fontId="3" fillId="0" borderId="0" xfId="0" applyFont="1" applyAlignment="1">
      <alignment horizontal="left"/>
    </xf>
    <xf numFmtId="0" fontId="4" fillId="0" borderId="0" xfId="0" applyFont="1">
      <alignment vertical="center"/>
    </xf>
    <xf numFmtId="0" fontId="4" fillId="0" borderId="0" xfId="0" applyFont="1" applyAlignment="1"/>
    <xf numFmtId="0" fontId="4" fillId="0" borderId="0" xfId="0" applyFont="1" applyAlignment="1">
      <alignment horizontal="right" vertical="center"/>
    </xf>
    <xf numFmtId="0" fontId="3" fillId="0" borderId="0" xfId="49" applyFont="1" applyAlignment="1"/>
    <xf numFmtId="0" fontId="5" fillId="0" borderId="0" xfId="0" applyFont="1" applyAlignment="1">
      <alignment horizontal="left"/>
    </xf>
    <xf numFmtId="178" fontId="5" fillId="0" borderId="0" xfId="0" applyNumberFormat="1" applyFont="1" applyAlignment="1">
      <alignment horizontal="left"/>
    </xf>
    <xf numFmtId="0" fontId="4" fillId="0" borderId="0" xfId="49" applyFont="1"/>
    <xf numFmtId="0" fontId="4" fillId="0" borderId="0" xfId="0" applyFont="1" applyAlignment="1">
      <alignment horizontal="left"/>
    </xf>
    <xf numFmtId="0" fontId="6" fillId="0" borderId="0" xfId="0" applyFont="1" applyAlignment="1">
      <alignment horizontal="right" vertical="center"/>
    </xf>
    <xf numFmtId="0" fontId="6" fillId="0" borderId="0" xfId="0" applyFont="1" applyAlignment="1">
      <alignment horizontal="right"/>
    </xf>
    <xf numFmtId="178" fontId="4" fillId="0" borderId="0" xfId="0" applyNumberFormat="1" applyFont="1" applyAlignment="1">
      <alignment horizontal="right"/>
    </xf>
    <xf numFmtId="179" fontId="4" fillId="0" borderId="0" xfId="0" applyNumberFormat="1" applyFont="1" applyAlignment="1">
      <alignment horizontal="right"/>
    </xf>
    <xf numFmtId="177" fontId="4" fillId="0" borderId="0" xfId="0" applyNumberFormat="1" applyFont="1" applyAlignment="1">
      <alignment horizontal="right"/>
    </xf>
    <xf numFmtId="0" fontId="6" fillId="0" borderId="0" xfId="49" applyFont="1" applyAlignment="1"/>
    <xf numFmtId="2" fontId="4" fillId="0" borderId="0" xfId="49" applyNumberFormat="1" applyFont="1" applyAlignment="1"/>
    <xf numFmtId="0" fontId="4" fillId="0" borderId="0" xfId="49" applyFont="1" applyAlignment="1"/>
    <xf numFmtId="2" fontId="4" fillId="0" borderId="0" xfId="49" applyNumberFormat="1" applyFont="1" applyFill="1" applyAlignment="1"/>
    <xf numFmtId="49" fontId="4" fillId="0" borderId="0" xfId="0" applyNumberFormat="1" applyFont="1" applyAlignment="1">
      <alignment horizontal="right"/>
    </xf>
    <xf numFmtId="49" fontId="7" fillId="0" borderId="0" xfId="0" applyNumberFormat="1" applyFont="1" applyFill="1" applyBorder="1" applyAlignment="1">
      <alignment horizontal="right" vertical="center"/>
    </xf>
    <xf numFmtId="0" fontId="2" fillId="0" borderId="0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178" fontId="6" fillId="0" borderId="0" xfId="0" applyNumberFormat="1" applyFont="1" applyAlignment="1">
      <alignment horizontal="right"/>
    </xf>
    <xf numFmtId="0" fontId="6" fillId="0" borderId="0" xfId="49" applyFont="1" applyAlignment="1">
      <alignment horizontal="left"/>
    </xf>
    <xf numFmtId="49" fontId="7" fillId="0" borderId="0" xfId="0" applyNumberFormat="1" applyFont="1" applyFill="1" applyBorder="1" applyAlignment="1" applyProtection="1">
      <alignment horizontal="left" vertical="center"/>
    </xf>
    <xf numFmtId="178" fontId="2" fillId="0" borderId="0" xfId="0" applyNumberFormat="1" applyFont="1" applyBorder="1" applyAlignment="1">
      <alignment horizontal="left"/>
    </xf>
    <xf numFmtId="0" fontId="4" fillId="0" borderId="0" xfId="49" applyFont="1" applyBorder="1"/>
    <xf numFmtId="178" fontId="5" fillId="0" borderId="0" xfId="0" applyNumberFormat="1" applyFont="1" applyBorder="1" applyAlignment="1">
      <alignment horizontal="left"/>
    </xf>
    <xf numFmtId="2" fontId="7" fillId="0" borderId="0" xfId="0" applyNumberFormat="1" applyFont="1" applyFill="1" applyBorder="1" applyAlignment="1">
      <alignment horizontal="left" vertical="center"/>
    </xf>
    <xf numFmtId="49" fontId="7" fillId="0" borderId="0" xfId="0" applyNumberFormat="1" applyFont="1" applyFill="1" applyBorder="1" applyAlignment="1">
      <alignment horizontal="left" vertical="center"/>
    </xf>
    <xf numFmtId="176" fontId="4" fillId="0" borderId="0" xfId="0" applyNumberFormat="1" applyFont="1" applyAlignment="1">
      <alignment horizontal="right"/>
    </xf>
    <xf numFmtId="0" fontId="2" fillId="0" borderId="0" xfId="0" applyFont="1" applyAlignment="1">
      <alignment horizontal="left"/>
    </xf>
    <xf numFmtId="176" fontId="8" fillId="0" borderId="0" xfId="0" applyNumberFormat="1" applyFont="1" applyAlignment="1">
      <alignment horizontal="right"/>
    </xf>
    <xf numFmtId="178" fontId="2" fillId="0" borderId="0" xfId="0" applyNumberFormat="1" applyFont="1" applyAlignment="1">
      <alignment horizontal="left"/>
    </xf>
    <xf numFmtId="0" fontId="6" fillId="0" borderId="0" xfId="0" applyFont="1" applyAlignment="1">
      <alignment horizontal="left"/>
    </xf>
    <xf numFmtId="49" fontId="4" fillId="0" borderId="0" xfId="0" applyNumberFormat="1" applyFont="1" applyAlignment="1">
      <alignment horizontal="left"/>
    </xf>
    <xf numFmtId="176" fontId="4" fillId="0" borderId="0" xfId="0" applyNumberFormat="1" applyFont="1" applyAlignment="1">
      <alignment horizontal="left"/>
    </xf>
    <xf numFmtId="49" fontId="5" fillId="0" borderId="0" xfId="0" applyNumberFormat="1" applyFont="1" applyBorder="1" applyAlignment="1">
      <alignment horizontal="left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E107"/>
  <sheetViews>
    <sheetView tabSelected="1" workbookViewId="0">
      <selection activeCell="A2" sqref="A2"/>
    </sheetView>
  </sheetViews>
  <sheetFormatPr defaultColWidth="9" defaultRowHeight="15.6"/>
  <cols>
    <col min="1" max="1" width="7.625" style="3" customWidth="1"/>
    <col min="2" max="3" width="9.625" style="4" customWidth="1"/>
    <col min="4" max="10" width="9.625" style="5" customWidth="1"/>
    <col min="11" max="12" width="8.625" style="5" customWidth="1"/>
    <col min="13" max="19" width="9.625" style="6" customWidth="1"/>
    <col min="20" max="21" width="8.625" style="6" customWidth="1"/>
    <col min="22" max="28" width="12.625" style="6" customWidth="1"/>
    <col min="29" max="30" width="9.625" style="6" customWidth="1"/>
    <col min="31" max="37" width="9" style="7"/>
    <col min="38" max="62" width="9" style="8" customWidth="1"/>
    <col min="63" max="69" width="9" style="9" customWidth="1"/>
    <col min="70" max="71" width="9" style="10" customWidth="1"/>
    <col min="72" max="78" width="9" style="11" customWidth="1"/>
    <col min="79" max="85" width="9" style="9" customWidth="1"/>
    <col min="86" max="87" width="9" style="10" customWidth="1"/>
    <col min="88" max="94" width="9" style="9" customWidth="1"/>
    <col min="95" max="100" width="10.625" style="10" customWidth="1"/>
    <col min="101" max="102" width="9" style="9" customWidth="1"/>
  </cols>
  <sheetData>
    <row r="1" s="1" customFormat="1" spans="1:109">
      <c r="A1" s="3" t="s">
        <v>0</v>
      </c>
      <c r="B1" s="12" t="s">
        <v>1</v>
      </c>
      <c r="C1" s="12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3" t="s">
        <v>19</v>
      </c>
      <c r="U1" s="13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3" t="s">
        <v>30</v>
      </c>
      <c r="AF1" s="13" t="s">
        <v>31</v>
      </c>
      <c r="AG1" s="13" t="s">
        <v>32</v>
      </c>
      <c r="AH1" s="13" t="s">
        <v>33</v>
      </c>
      <c r="AI1" s="13" t="s">
        <v>34</v>
      </c>
      <c r="AJ1" s="13" t="s">
        <v>35</v>
      </c>
      <c r="AK1" s="13" t="s">
        <v>36</v>
      </c>
      <c r="AL1" s="18" t="s">
        <v>37</v>
      </c>
      <c r="AM1" s="18" t="s">
        <v>38</v>
      </c>
      <c r="AN1" s="18" t="s">
        <v>39</v>
      </c>
      <c r="AO1" s="18" t="s">
        <v>40</v>
      </c>
      <c r="AP1" s="18" t="s">
        <v>41</v>
      </c>
      <c r="AQ1" s="18" t="s">
        <v>42</v>
      </c>
      <c r="AR1" s="18" t="s">
        <v>43</v>
      </c>
      <c r="AS1" s="18" t="s">
        <v>44</v>
      </c>
      <c r="AT1" s="18" t="s">
        <v>45</v>
      </c>
      <c r="AU1" s="18" t="s">
        <v>46</v>
      </c>
      <c r="AV1" s="18" t="s">
        <v>47</v>
      </c>
      <c r="AW1" s="18" t="s">
        <v>48</v>
      </c>
      <c r="AX1" s="18" t="s">
        <v>49</v>
      </c>
      <c r="AY1" s="18" t="s">
        <v>50</v>
      </c>
      <c r="AZ1" s="18" t="s">
        <v>51</v>
      </c>
      <c r="BA1" s="18" t="s">
        <v>52</v>
      </c>
      <c r="BB1" s="18" t="s">
        <v>53</v>
      </c>
      <c r="BC1" s="18" t="s">
        <v>54</v>
      </c>
      <c r="BD1" s="18" t="s">
        <v>55</v>
      </c>
      <c r="BE1" s="18" t="s">
        <v>56</v>
      </c>
      <c r="BF1" s="18" t="s">
        <v>57</v>
      </c>
      <c r="BG1" s="18" t="s">
        <v>58</v>
      </c>
      <c r="BH1" s="18" t="s">
        <v>59</v>
      </c>
      <c r="BI1" s="18" t="s">
        <v>60</v>
      </c>
      <c r="BJ1" s="18" t="s">
        <v>61</v>
      </c>
      <c r="BK1" s="14" t="s">
        <v>62</v>
      </c>
      <c r="BL1" s="14" t="s">
        <v>63</v>
      </c>
      <c r="BM1" s="14" t="s">
        <v>64</v>
      </c>
      <c r="BN1" s="14" t="s">
        <v>65</v>
      </c>
      <c r="BO1" s="14" t="s">
        <v>66</v>
      </c>
      <c r="BP1" s="14" t="s">
        <v>67</v>
      </c>
      <c r="BQ1" s="14" t="s">
        <v>68</v>
      </c>
      <c r="BR1" s="26" t="s">
        <v>69</v>
      </c>
      <c r="BS1" s="26" t="s">
        <v>70</v>
      </c>
      <c r="BT1" s="27" t="s">
        <v>71</v>
      </c>
      <c r="BU1" s="27" t="s">
        <v>72</v>
      </c>
      <c r="BV1" s="27" t="s">
        <v>73</v>
      </c>
      <c r="BW1" s="27" t="s">
        <v>74</v>
      </c>
      <c r="BX1" s="27" t="s">
        <v>75</v>
      </c>
      <c r="BY1" s="27" t="s">
        <v>76</v>
      </c>
      <c r="BZ1" s="27" t="s">
        <v>77</v>
      </c>
      <c r="CA1" s="14" t="s">
        <v>78</v>
      </c>
      <c r="CB1" s="14" t="s">
        <v>79</v>
      </c>
      <c r="CC1" s="14" t="s">
        <v>80</v>
      </c>
      <c r="CD1" s="14" t="s">
        <v>81</v>
      </c>
      <c r="CE1" s="14" t="s">
        <v>82</v>
      </c>
      <c r="CF1" s="14" t="s">
        <v>83</v>
      </c>
      <c r="CG1" s="14" t="s">
        <v>84</v>
      </c>
      <c r="CH1" s="26" t="s">
        <v>85</v>
      </c>
      <c r="CI1" s="26" t="s">
        <v>86</v>
      </c>
      <c r="CJ1" s="14" t="s">
        <v>87</v>
      </c>
      <c r="CK1" s="14" t="s">
        <v>88</v>
      </c>
      <c r="CL1" s="14" t="s">
        <v>89</v>
      </c>
      <c r="CM1" s="14" t="s">
        <v>90</v>
      </c>
      <c r="CN1" s="14" t="s">
        <v>91</v>
      </c>
      <c r="CO1" s="14" t="s">
        <v>92</v>
      </c>
      <c r="CP1" s="14" t="s">
        <v>93</v>
      </c>
      <c r="CQ1" s="26" t="s">
        <v>94</v>
      </c>
      <c r="CR1" s="14" t="s">
        <v>95</v>
      </c>
      <c r="CS1" s="14" t="s">
        <v>96</v>
      </c>
      <c r="CT1" s="26" t="s">
        <v>97</v>
      </c>
      <c r="CU1" s="26" t="s">
        <v>98</v>
      </c>
      <c r="CV1" s="14" t="s">
        <v>99</v>
      </c>
      <c r="CW1" s="14" t="s">
        <v>100</v>
      </c>
      <c r="CX1" s="14" t="s">
        <v>101</v>
      </c>
      <c r="CY1" s="38" t="s">
        <v>102</v>
      </c>
      <c r="CZ1" s="38" t="s">
        <v>103</v>
      </c>
      <c r="DA1" s="38" t="s">
        <v>104</v>
      </c>
      <c r="DB1" s="38" t="s">
        <v>105</v>
      </c>
      <c r="DC1" s="38" t="s">
        <v>106</v>
      </c>
      <c r="DD1" s="38" t="s">
        <v>107</v>
      </c>
      <c r="DE1" s="38" t="s">
        <v>108</v>
      </c>
    </row>
    <row r="2" s="2" customFormat="1" spans="1:109">
      <c r="A2" s="3">
        <v>11</v>
      </c>
      <c r="B2" s="12" t="s">
        <v>109</v>
      </c>
      <c r="C2" s="12" t="s">
        <v>110</v>
      </c>
      <c r="D2" s="7">
        <v>11115</v>
      </c>
      <c r="E2" s="7">
        <v>12153.03</v>
      </c>
      <c r="F2" s="7">
        <v>14113.58</v>
      </c>
      <c r="G2" s="7">
        <v>16251.93</v>
      </c>
      <c r="H2" s="7">
        <v>17879.4</v>
      </c>
      <c r="I2" s="7">
        <v>19800.81</v>
      </c>
      <c r="J2" s="7">
        <v>21330.83</v>
      </c>
      <c r="K2" s="15">
        <f t="shared" ref="K2:K32" si="0">(I2/D2)^0.2-1</f>
        <v>0.122418194140999</v>
      </c>
      <c r="L2" s="15">
        <f t="shared" ref="L2:L32" si="1">(I2-D2)/D2</f>
        <v>0.781449392712551</v>
      </c>
      <c r="M2" s="16">
        <v>6.4491</v>
      </c>
      <c r="N2" s="16">
        <v>6.694</v>
      </c>
      <c r="O2" s="16">
        <v>7.3856</v>
      </c>
      <c r="P2" s="16">
        <v>8.1658</v>
      </c>
      <c r="Q2" s="16">
        <v>8.7475</v>
      </c>
      <c r="R2" s="16">
        <v>9.4647881265</v>
      </c>
      <c r="S2" s="16">
        <v>9.9995</v>
      </c>
      <c r="T2" s="15">
        <f>(R2/M2)^0.2-1</f>
        <v>0.0797478726753582</v>
      </c>
      <c r="U2" s="15">
        <f>R2/M2-1</f>
        <v>0.467613795180723</v>
      </c>
      <c r="V2" s="16">
        <v>5749960.9</v>
      </c>
      <c r="W2" s="16">
        <v>4837932</v>
      </c>
      <c r="X2" s="16">
        <v>5543621.1</v>
      </c>
      <c r="Y2" s="16">
        <v>5899714.6</v>
      </c>
      <c r="Z2" s="16">
        <v>5963208.9</v>
      </c>
      <c r="AA2" s="16">
        <v>6309756.1</v>
      </c>
      <c r="AB2" s="16">
        <v>6233841.7</v>
      </c>
      <c r="AC2" s="15">
        <f t="shared" ref="AC2:AC32" si="2">(AA2/V2)^0.2-1</f>
        <v>0.0187544907054169</v>
      </c>
      <c r="AD2" s="15">
        <f t="shared" ref="AD2:AD32" si="3">(AA2-V2)/V2</f>
        <v>0.0973563489796947</v>
      </c>
      <c r="AE2" s="7">
        <v>1.82</v>
      </c>
      <c r="AF2" s="7">
        <v>1.44</v>
      </c>
      <c r="AG2" s="7">
        <v>1.37</v>
      </c>
      <c r="AH2" s="7">
        <v>1.39</v>
      </c>
      <c r="AI2" s="7">
        <v>1.27</v>
      </c>
      <c r="AJ2" s="7">
        <v>1.21</v>
      </c>
      <c r="AK2" s="7">
        <v>1.31</v>
      </c>
      <c r="AL2" s="19">
        <v>66.03</v>
      </c>
      <c r="AM2" s="19">
        <v>65.68</v>
      </c>
      <c r="AN2" s="19">
        <v>65.1</v>
      </c>
      <c r="AO2" s="19">
        <v>59.1</v>
      </c>
      <c r="AP2" s="19">
        <v>57.3</v>
      </c>
      <c r="AQ2" s="19">
        <v>55.4</v>
      </c>
      <c r="AR2" s="19">
        <v>52.41</v>
      </c>
      <c r="AS2" s="19">
        <v>256.47</v>
      </c>
      <c r="AT2" s="19">
        <v>263.83</v>
      </c>
      <c r="AU2" s="19">
        <v>275.8</v>
      </c>
      <c r="AV2" s="19">
        <v>219.2</v>
      </c>
      <c r="AW2" s="19">
        <v>212.6</v>
      </c>
      <c r="AX2" s="19">
        <v>210.9</v>
      </c>
      <c r="AY2" s="19">
        <v>209.89</v>
      </c>
      <c r="AZ2" s="19">
        <f>AX2/AS2-1</f>
        <v>-0.177681600187157</v>
      </c>
      <c r="BA2" s="19">
        <f>(AX2/AS2)^0.2-1</f>
        <v>-0.0383700043848317</v>
      </c>
      <c r="BB2" s="19">
        <v>851.3</v>
      </c>
      <c r="BC2" s="19">
        <v>925.57</v>
      </c>
      <c r="BD2" s="19">
        <v>976.8</v>
      </c>
      <c r="BE2" s="19">
        <v>791.4</v>
      </c>
      <c r="BF2" s="19">
        <v>837.4</v>
      </c>
      <c r="BG2" s="19">
        <v>874.7</v>
      </c>
      <c r="BH2" s="19">
        <v>894.39</v>
      </c>
      <c r="BI2" s="19">
        <f>BG2/BB2-1</f>
        <v>0.0274873722541995</v>
      </c>
      <c r="BJ2" s="19">
        <f>(BG2/BB2)^0.2-1</f>
        <v>0.00543800808667783</v>
      </c>
      <c r="BK2" s="22" t="s">
        <v>111</v>
      </c>
      <c r="BL2" s="22" t="s">
        <v>112</v>
      </c>
      <c r="BM2" s="22" t="s">
        <v>113</v>
      </c>
      <c r="BN2" s="22" t="s">
        <v>114</v>
      </c>
      <c r="BO2" s="22" t="s">
        <v>115</v>
      </c>
      <c r="BP2" s="22" t="s">
        <v>116</v>
      </c>
      <c r="BQ2" s="22" t="s">
        <v>117</v>
      </c>
      <c r="BR2" s="15">
        <f t="shared" ref="BR2:BR32" si="4">(BP2/BK2)^0.2-1</f>
        <v>0.0361398144242471</v>
      </c>
      <c r="BS2" s="15">
        <f t="shared" ref="BS2:BS32" si="5">(BP2-BK2)/BK2</f>
        <v>0.194240542066629</v>
      </c>
      <c r="BT2" s="28" t="s">
        <v>118</v>
      </c>
      <c r="BU2" s="28" t="s">
        <v>119</v>
      </c>
      <c r="BV2" s="32">
        <v>1.7</v>
      </c>
      <c r="BW2" s="28" t="s">
        <v>120</v>
      </c>
      <c r="BX2" s="33" t="s">
        <v>121</v>
      </c>
      <c r="BY2" s="33" t="s">
        <v>122</v>
      </c>
      <c r="BZ2" s="33" t="s">
        <v>123</v>
      </c>
      <c r="CA2" s="22">
        <v>40.6062242624722</v>
      </c>
      <c r="CB2" s="22">
        <v>45.4954954954955</v>
      </c>
      <c r="CC2" s="36">
        <v>53.5289160391035</v>
      </c>
      <c r="CD2" s="22">
        <v>56.621825350806</v>
      </c>
      <c r="CE2" s="22">
        <v>50.086875941156</v>
      </c>
      <c r="CF2" s="22">
        <v>52.7443565944769</v>
      </c>
      <c r="CG2" s="22">
        <v>59.6238315125577</v>
      </c>
      <c r="CH2" s="15">
        <f>(CF2-CA2)/5</f>
        <v>2.42762646640095</v>
      </c>
      <c r="CI2" s="15">
        <f>CF2-CA2</f>
        <v>12.1381323320048</v>
      </c>
      <c r="CJ2" s="22">
        <v>0.2955</v>
      </c>
      <c r="CK2" s="22">
        <v>0.2896</v>
      </c>
      <c r="CL2" s="22">
        <v>0.2739</v>
      </c>
      <c r="CM2" s="22">
        <v>0.2863</v>
      </c>
      <c r="CN2" s="22">
        <v>0.2833</v>
      </c>
      <c r="CO2" s="22">
        <v>0.2812</v>
      </c>
      <c r="CP2" s="34">
        <v>0.2836</v>
      </c>
      <c r="CQ2" s="15">
        <v>22.4049</v>
      </c>
      <c r="CR2" s="15">
        <v>22.7433</v>
      </c>
      <c r="CS2" s="15">
        <v>21.4042</v>
      </c>
      <c r="CT2" s="15">
        <v>18.7431</v>
      </c>
      <c r="CU2" s="15">
        <v>17.2879</v>
      </c>
      <c r="CV2" s="15">
        <v>16.3264</v>
      </c>
      <c r="CW2" s="34">
        <f>CV2/CQ2-1</f>
        <v>-0.271302259773532</v>
      </c>
      <c r="CX2" s="34">
        <f>(CV2/CQ2)^0.2-1</f>
        <v>-0.0613374641243748</v>
      </c>
      <c r="CY2" s="39">
        <v>10.2882603118882</v>
      </c>
      <c r="CZ2" s="39">
        <v>10.0953895071542</v>
      </c>
      <c r="DA2" s="39">
        <v>8.71</v>
      </c>
      <c r="DB2" s="39">
        <v>8.8194363910472</v>
      </c>
      <c r="DC2" s="39">
        <v>8.60071817444689</v>
      </c>
      <c r="DD2" s="39">
        <v>8.58255987166266</v>
      </c>
      <c r="DE2" s="39">
        <v>8.54922279792746</v>
      </c>
    </row>
    <row r="3" s="2" customFormat="1" spans="1:109">
      <c r="A3" s="3">
        <v>12</v>
      </c>
      <c r="B3" s="12" t="s">
        <v>124</v>
      </c>
      <c r="C3" s="12" t="s">
        <v>125</v>
      </c>
      <c r="D3" s="7">
        <v>6719.01</v>
      </c>
      <c r="E3" s="7">
        <v>7521.85</v>
      </c>
      <c r="F3" s="7">
        <v>9224.46</v>
      </c>
      <c r="G3" s="7">
        <v>11307.28</v>
      </c>
      <c r="H3" s="7">
        <v>12893.88</v>
      </c>
      <c r="I3" s="7">
        <v>14442.01</v>
      </c>
      <c r="J3" s="7">
        <v>15726.93</v>
      </c>
      <c r="K3" s="15">
        <f t="shared" si="0"/>
        <v>0.1653717089918</v>
      </c>
      <c r="L3" s="15">
        <f t="shared" si="1"/>
        <v>1.14942528735632</v>
      </c>
      <c r="M3" s="16">
        <v>5.8656</v>
      </c>
      <c r="N3" s="16">
        <v>6.2574</v>
      </c>
      <c r="O3" s="16">
        <v>7.2994</v>
      </c>
      <c r="P3" s="16">
        <v>8.5213</v>
      </c>
      <c r="Q3" s="16">
        <v>9.3173</v>
      </c>
      <c r="R3" s="16">
        <v>10.0105428785</v>
      </c>
      <c r="S3" s="16">
        <v>10.5231346729</v>
      </c>
      <c r="T3" s="15">
        <f t="shared" ref="T3:T32" si="6">(R3/M3)^0.2-1</f>
        <v>0.112830544258512</v>
      </c>
      <c r="U3" s="15">
        <f t="shared" ref="U3:U32" si="7">R3/M3-1</f>
        <v>0.706652836623704</v>
      </c>
      <c r="V3" s="16">
        <v>4210299.1</v>
      </c>
      <c r="W3" s="16">
        <v>2989271.9</v>
      </c>
      <c r="X3" s="16">
        <v>3748482.6</v>
      </c>
      <c r="Y3" s="16">
        <v>4448194.1</v>
      </c>
      <c r="Z3" s="16">
        <v>4831256.3</v>
      </c>
      <c r="AA3" s="16">
        <v>4900493.8</v>
      </c>
      <c r="AB3" s="16">
        <v>5259065.8</v>
      </c>
      <c r="AC3" s="15">
        <f t="shared" si="2"/>
        <v>0.0308260355057124</v>
      </c>
      <c r="AD3" s="15">
        <f t="shared" si="3"/>
        <v>0.163930087532261</v>
      </c>
      <c r="AE3" s="7" t="s">
        <v>126</v>
      </c>
      <c r="AF3" s="7" t="s">
        <v>126</v>
      </c>
      <c r="AG3" s="7" t="s">
        <v>126</v>
      </c>
      <c r="AH3" s="7" t="s">
        <v>126</v>
      </c>
      <c r="AI3" s="7" t="s">
        <v>126</v>
      </c>
      <c r="AJ3" s="7" t="s">
        <v>126</v>
      </c>
      <c r="AK3" s="7" t="s">
        <v>127</v>
      </c>
      <c r="AL3" s="19">
        <v>78.07</v>
      </c>
      <c r="AM3" s="19">
        <v>77.72</v>
      </c>
      <c r="AN3" s="19">
        <v>75.9</v>
      </c>
      <c r="AO3" s="21">
        <v>73.18</v>
      </c>
      <c r="AP3" s="21">
        <v>71.23</v>
      </c>
      <c r="AQ3" s="21">
        <v>68.99</v>
      </c>
      <c r="AR3" s="21">
        <v>67.98</v>
      </c>
      <c r="AS3" s="19">
        <v>203.91</v>
      </c>
      <c r="AT3" s="19">
        <v>209.38</v>
      </c>
      <c r="AU3" s="19">
        <v>213.5</v>
      </c>
      <c r="AV3" s="21">
        <v>315.99</v>
      </c>
      <c r="AW3" s="21">
        <v>330.89</v>
      </c>
      <c r="AX3" s="21">
        <v>353.85</v>
      </c>
      <c r="AY3" s="21">
        <v>341.51</v>
      </c>
      <c r="AZ3" s="19">
        <f t="shared" ref="AZ3:AZ32" si="8">AX3/AS3-1</f>
        <v>0.735324407826983</v>
      </c>
      <c r="BA3" s="19">
        <f t="shared" ref="BA3:BA32" si="9">(AX3/AS3)^0.2-1</f>
        <v>0.116544753120868</v>
      </c>
      <c r="BB3" s="19">
        <v>221.16</v>
      </c>
      <c r="BC3" s="19">
        <v>220.16</v>
      </c>
      <c r="BD3" s="19">
        <v>231.4</v>
      </c>
      <c r="BE3" s="21">
        <v>373.99</v>
      </c>
      <c r="BF3" s="21">
        <v>401.02</v>
      </c>
      <c r="BG3" s="21">
        <v>424.62</v>
      </c>
      <c r="BH3" s="21">
        <v>467.72</v>
      </c>
      <c r="BI3" s="19">
        <f t="shared" ref="BI3:BI32" si="10">BG3/BB3-1</f>
        <v>0.919967444384156</v>
      </c>
      <c r="BJ3" s="19">
        <f t="shared" ref="BJ3:BJ32" si="11">(BG3/BB3)^0.2-1</f>
        <v>0.139354240227919</v>
      </c>
      <c r="BK3" s="23" t="s">
        <v>128</v>
      </c>
      <c r="BL3" s="23" t="s">
        <v>129</v>
      </c>
      <c r="BM3" s="23" t="s">
        <v>130</v>
      </c>
      <c r="BN3" s="23" t="s">
        <v>131</v>
      </c>
      <c r="BO3" s="23" t="s">
        <v>132</v>
      </c>
      <c r="BP3" s="23" t="s">
        <v>133</v>
      </c>
      <c r="BQ3" s="23" t="s">
        <v>134</v>
      </c>
      <c r="BR3" s="15">
        <f t="shared" si="4"/>
        <v>0.045923925641925</v>
      </c>
      <c r="BS3" s="15">
        <f t="shared" si="5"/>
        <v>0.251700680272109</v>
      </c>
      <c r="BT3" s="28" t="s">
        <v>135</v>
      </c>
      <c r="BU3" s="28" t="s">
        <v>136</v>
      </c>
      <c r="BV3" s="32">
        <v>2.09751186440364</v>
      </c>
      <c r="BW3" s="28" t="s">
        <v>137</v>
      </c>
      <c r="BX3" s="33" t="s">
        <v>138</v>
      </c>
      <c r="BY3" s="33" t="s">
        <v>139</v>
      </c>
      <c r="BZ3" s="33" t="s">
        <v>140</v>
      </c>
      <c r="CA3" s="34">
        <v>6.05101839035001</v>
      </c>
      <c r="CB3" s="34">
        <v>12.2791941182087</v>
      </c>
      <c r="CC3" s="36">
        <v>38.2745382396815</v>
      </c>
      <c r="CD3" s="34">
        <v>25.6543145892718</v>
      </c>
      <c r="CE3" s="34">
        <v>23.9589517428547</v>
      </c>
      <c r="CF3" s="34">
        <v>23.7119341563786</v>
      </c>
      <c r="CG3" s="34">
        <v>23.6539383288065</v>
      </c>
      <c r="CH3" s="15">
        <f t="shared" ref="CH3:CH32" si="12">(CF3-CA3)/5</f>
        <v>3.53218315320572</v>
      </c>
      <c r="CI3" s="15">
        <f t="shared" ref="CI3:CI32" si="13">CF3-CA3</f>
        <v>17.6609157660286</v>
      </c>
      <c r="CJ3" s="34">
        <v>0.299</v>
      </c>
      <c r="CK3" s="34">
        <v>0.299</v>
      </c>
      <c r="CL3" s="34">
        <v>0.299</v>
      </c>
      <c r="CM3" s="34">
        <v>0.299</v>
      </c>
      <c r="CN3" s="34">
        <v>0.299</v>
      </c>
      <c r="CO3" s="34">
        <v>0.299</v>
      </c>
      <c r="CP3" s="34">
        <v>0.299</v>
      </c>
      <c r="CQ3" s="15">
        <v>20.8943</v>
      </c>
      <c r="CR3" s="15">
        <v>24.9463</v>
      </c>
      <c r="CS3" s="15">
        <v>26.8651</v>
      </c>
      <c r="CT3" s="15">
        <v>27.7662</v>
      </c>
      <c r="CU3" s="15">
        <v>26.7904</v>
      </c>
      <c r="CV3" s="15">
        <v>26.8783</v>
      </c>
      <c r="CW3" s="34">
        <f t="shared" ref="CW3:CW32" si="14">CV3/CQ3-1</f>
        <v>0.286393896900111</v>
      </c>
      <c r="CX3" s="34">
        <f t="shared" ref="CX3:CX32" si="15">(CV3/CQ3)^0.2-1</f>
        <v>0.0516586400577621</v>
      </c>
      <c r="CY3" s="40">
        <v>12.280007909828</v>
      </c>
      <c r="CZ3" s="40">
        <v>11.0379069989497</v>
      </c>
      <c r="DA3" s="32">
        <v>8.52007376560099</v>
      </c>
      <c r="DB3" s="40">
        <v>9.76937030318735</v>
      </c>
      <c r="DC3" s="40">
        <v>10.4571283182088</v>
      </c>
      <c r="DD3" s="40">
        <v>11.4567901234568</v>
      </c>
      <c r="DE3" s="40">
        <v>11.6782490614266</v>
      </c>
    </row>
    <row r="4" s="2" customFormat="1" spans="1:109">
      <c r="A4" s="3">
        <v>13</v>
      </c>
      <c r="B4" s="12" t="s">
        <v>141</v>
      </c>
      <c r="C4" s="12" t="s">
        <v>142</v>
      </c>
      <c r="D4" s="7">
        <v>16011.97</v>
      </c>
      <c r="E4" s="7">
        <v>17235.48</v>
      </c>
      <c r="F4" s="7">
        <v>20394.26</v>
      </c>
      <c r="G4" s="7">
        <v>24515.76</v>
      </c>
      <c r="H4" s="7">
        <v>26575.01</v>
      </c>
      <c r="I4" s="7">
        <v>28442.95</v>
      </c>
      <c r="J4" s="7">
        <v>29421.15</v>
      </c>
      <c r="K4" s="15">
        <f t="shared" si="0"/>
        <v>0.121775560441181</v>
      </c>
      <c r="L4" s="15">
        <f t="shared" si="1"/>
        <v>0.776355439087133</v>
      </c>
      <c r="M4" s="16">
        <v>2.2986</v>
      </c>
      <c r="N4" s="16">
        <v>2.4581</v>
      </c>
      <c r="O4" s="16">
        <v>2.8668</v>
      </c>
      <c r="P4" s="16">
        <v>3.3969</v>
      </c>
      <c r="Q4" s="16">
        <v>3.6584</v>
      </c>
      <c r="R4" s="16">
        <v>3.8909</v>
      </c>
      <c r="S4" s="16">
        <v>3.9984</v>
      </c>
      <c r="T4" s="15">
        <f t="shared" si="6"/>
        <v>0.111008376548968</v>
      </c>
      <c r="U4" s="15">
        <f t="shared" si="7"/>
        <v>0.692726007134778</v>
      </c>
      <c r="V4" s="16">
        <v>2400412.1</v>
      </c>
      <c r="W4" s="16">
        <v>1568890.2</v>
      </c>
      <c r="X4" s="16">
        <v>2255644.3</v>
      </c>
      <c r="Y4" s="16">
        <v>2856984.9</v>
      </c>
      <c r="Z4" s="16">
        <v>2959820.2</v>
      </c>
      <c r="AA4" s="16">
        <v>3096060.9</v>
      </c>
      <c r="AB4" s="16">
        <v>3571019.5</v>
      </c>
      <c r="AC4" s="15">
        <f t="shared" si="2"/>
        <v>0.0522156028857697</v>
      </c>
      <c r="AD4" s="15">
        <f t="shared" si="3"/>
        <v>0.289803904921159</v>
      </c>
      <c r="AE4" s="7">
        <v>3.96</v>
      </c>
      <c r="AF4" s="7">
        <v>3.93</v>
      </c>
      <c r="AG4" s="7">
        <v>3.86</v>
      </c>
      <c r="AH4" s="7">
        <v>3.75</v>
      </c>
      <c r="AI4" s="7">
        <v>3.69</v>
      </c>
      <c r="AJ4" s="7">
        <v>3.68</v>
      </c>
      <c r="AK4" s="7">
        <v>3.59</v>
      </c>
      <c r="AL4" s="19">
        <v>1488.4</v>
      </c>
      <c r="AM4" s="19">
        <v>1483.62</v>
      </c>
      <c r="AN4" s="19">
        <v>1469.6</v>
      </c>
      <c r="AO4" s="21">
        <v>1439.63</v>
      </c>
      <c r="AP4" s="21">
        <v>1426.27</v>
      </c>
      <c r="AQ4" s="21">
        <v>1404.49</v>
      </c>
      <c r="AR4" s="21">
        <v>1398.88</v>
      </c>
      <c r="AS4" s="19">
        <v>1195.48</v>
      </c>
      <c r="AT4" s="19">
        <v>1214.69</v>
      </c>
      <c r="AU4" s="19">
        <v>1261.1</v>
      </c>
      <c r="AV4" s="21">
        <v>1319.83</v>
      </c>
      <c r="AW4" s="21">
        <v>1400.79</v>
      </c>
      <c r="AX4" s="21">
        <v>1438.07</v>
      </c>
      <c r="AY4" s="21">
        <v>1437.79</v>
      </c>
      <c r="AZ4" s="19">
        <f t="shared" si="8"/>
        <v>0.202922675410714</v>
      </c>
      <c r="BA4" s="19">
        <f t="shared" si="9"/>
        <v>0.0376420004824325</v>
      </c>
      <c r="BB4" s="19">
        <v>967.78</v>
      </c>
      <c r="BC4" s="19">
        <v>1201.41</v>
      </c>
      <c r="BD4" s="19">
        <v>1059.5</v>
      </c>
      <c r="BE4" s="21">
        <v>1202.96</v>
      </c>
      <c r="BF4" s="21">
        <v>1258.68</v>
      </c>
      <c r="BG4" s="21">
        <v>1341.37</v>
      </c>
      <c r="BH4" s="21">
        <v>1365.99</v>
      </c>
      <c r="BI4" s="19">
        <f t="shared" si="10"/>
        <v>0.386027816239228</v>
      </c>
      <c r="BJ4" s="19">
        <f t="shared" si="11"/>
        <v>0.0674668310271713</v>
      </c>
      <c r="BK4" s="23" t="s">
        <v>143</v>
      </c>
      <c r="BL4" s="23" t="s">
        <v>144</v>
      </c>
      <c r="BM4" s="23" t="s">
        <v>145</v>
      </c>
      <c r="BN4" s="23" t="s">
        <v>146</v>
      </c>
      <c r="BO4" s="23" t="s">
        <v>147</v>
      </c>
      <c r="BP4" s="23" t="s">
        <v>148</v>
      </c>
      <c r="BQ4" s="23" t="s">
        <v>149</v>
      </c>
      <c r="BR4" s="15">
        <f t="shared" si="4"/>
        <v>0.00965576388682488</v>
      </c>
      <c r="BS4" s="15">
        <f t="shared" si="5"/>
        <v>0.0492202031764201</v>
      </c>
      <c r="BT4" s="28" t="s">
        <v>150</v>
      </c>
      <c r="BU4" s="28" t="s">
        <v>151</v>
      </c>
      <c r="BV4" s="32">
        <v>2.6127497421098</v>
      </c>
      <c r="BW4" s="28" t="s">
        <v>152</v>
      </c>
      <c r="BX4" s="33" t="s">
        <v>153</v>
      </c>
      <c r="BY4" s="33" t="s">
        <v>154</v>
      </c>
      <c r="BZ4" s="33" t="s">
        <v>155</v>
      </c>
      <c r="CA4" s="34">
        <v>4.63473110938219</v>
      </c>
      <c r="CB4" s="34">
        <v>5.65204119338721</v>
      </c>
      <c r="CC4" s="36">
        <v>11.547380452725</v>
      </c>
      <c r="CD4" s="34">
        <v>10.688479009392</v>
      </c>
      <c r="CE4" s="34">
        <v>7.94987336775976</v>
      </c>
      <c r="CF4" s="34">
        <v>9.28829915560917</v>
      </c>
      <c r="CG4" s="34">
        <v>9.20966259682289</v>
      </c>
      <c r="CH4" s="15">
        <f t="shared" si="12"/>
        <v>0.930713609245394</v>
      </c>
      <c r="CI4" s="15">
        <f t="shared" si="13"/>
        <v>4.65356804622697</v>
      </c>
      <c r="CJ4" s="34">
        <v>0.3764</v>
      </c>
      <c r="CK4" s="34">
        <v>0.3801</v>
      </c>
      <c r="CL4" s="34">
        <v>0.3686</v>
      </c>
      <c r="CM4" s="34">
        <v>0.375</v>
      </c>
      <c r="CN4" s="34">
        <v>0.3746</v>
      </c>
      <c r="CO4" s="34">
        <v>0.3727</v>
      </c>
      <c r="CP4" s="34">
        <v>0.3741</v>
      </c>
      <c r="CQ4" s="15">
        <v>265.2432</v>
      </c>
      <c r="CR4" s="15">
        <v>265.2065</v>
      </c>
      <c r="CS4" s="15">
        <v>279.8053</v>
      </c>
      <c r="CT4" s="15">
        <v>296.6258</v>
      </c>
      <c r="CU4" s="15">
        <v>285.5263</v>
      </c>
      <c r="CV4" s="15">
        <v>294.0369</v>
      </c>
      <c r="CW4" s="34">
        <f t="shared" si="14"/>
        <v>0.108555846106517</v>
      </c>
      <c r="CX4" s="34">
        <f t="shared" si="15"/>
        <v>0.0208255122854868</v>
      </c>
      <c r="CY4" s="40">
        <v>8.73914355122974</v>
      </c>
      <c r="CZ4" s="40">
        <v>8.8556142859438</v>
      </c>
      <c r="DA4" s="32">
        <v>8.23852633182779</v>
      </c>
      <c r="DB4" s="40">
        <v>8.16831283037778</v>
      </c>
      <c r="DC4" s="40">
        <v>9.09285267901194</v>
      </c>
      <c r="DD4" s="40">
        <v>9.16601946560471</v>
      </c>
      <c r="DE4" s="40">
        <v>9.32453721937771</v>
      </c>
    </row>
    <row r="5" s="2" customFormat="1" spans="1:109">
      <c r="A5" s="3">
        <v>14</v>
      </c>
      <c r="B5" s="12" t="s">
        <v>156</v>
      </c>
      <c r="C5" s="12" t="s">
        <v>157</v>
      </c>
      <c r="D5" s="7">
        <v>7315.4</v>
      </c>
      <c r="E5" s="7">
        <v>7358.31</v>
      </c>
      <c r="F5" s="7">
        <v>9200.86</v>
      </c>
      <c r="G5" s="7">
        <v>11237.55</v>
      </c>
      <c r="H5" s="7">
        <v>12112.83</v>
      </c>
      <c r="I5" s="7">
        <v>12665.25</v>
      </c>
      <c r="J5" s="7">
        <v>12761.49</v>
      </c>
      <c r="K5" s="15">
        <f t="shared" si="0"/>
        <v>0.116028120823569</v>
      </c>
      <c r="L5" s="15">
        <f t="shared" si="1"/>
        <v>0.731313393662684</v>
      </c>
      <c r="M5" s="16">
        <v>2.1506</v>
      </c>
      <c r="N5" s="16">
        <v>2.1522</v>
      </c>
      <c r="O5" s="16">
        <v>2.6283</v>
      </c>
      <c r="P5" s="16">
        <v>3.1357</v>
      </c>
      <c r="Q5" s="16">
        <v>3.3628</v>
      </c>
      <c r="R5" s="16">
        <v>3.498383428</v>
      </c>
      <c r="S5" s="16">
        <v>3.507</v>
      </c>
      <c r="T5" s="15">
        <f t="shared" si="6"/>
        <v>0.102202909541457</v>
      </c>
      <c r="U5" s="15">
        <f t="shared" si="7"/>
        <v>0.626701119687529</v>
      </c>
      <c r="V5" s="16">
        <v>925311.6</v>
      </c>
      <c r="W5" s="16">
        <v>283745.5</v>
      </c>
      <c r="X5" s="16">
        <v>470281.5</v>
      </c>
      <c r="Y5" s="16">
        <v>542512.4</v>
      </c>
      <c r="Z5" s="16">
        <v>701604.1</v>
      </c>
      <c r="AA5" s="16">
        <v>799557.4</v>
      </c>
      <c r="AB5" s="16">
        <v>894086.9</v>
      </c>
      <c r="AC5" s="15">
        <f t="shared" si="2"/>
        <v>-0.0287918278416519</v>
      </c>
      <c r="AD5" s="15">
        <f t="shared" si="3"/>
        <v>-0.135904704966413</v>
      </c>
      <c r="AE5" s="7" t="s">
        <v>158</v>
      </c>
      <c r="AF5" s="7" t="s">
        <v>159</v>
      </c>
      <c r="AG5" s="7" t="s">
        <v>126</v>
      </c>
      <c r="AH5" s="7" t="s">
        <v>127</v>
      </c>
      <c r="AI5" s="7" t="s">
        <v>160</v>
      </c>
      <c r="AJ5" s="7" t="s">
        <v>161</v>
      </c>
      <c r="AK5" s="7" t="s">
        <v>162</v>
      </c>
      <c r="AL5" s="19">
        <v>642.82</v>
      </c>
      <c r="AM5" s="19">
        <v>635.75</v>
      </c>
      <c r="AN5" s="19">
        <v>638.2</v>
      </c>
      <c r="AO5" s="21">
        <v>649.4</v>
      </c>
      <c r="AP5" s="21">
        <v>647.11</v>
      </c>
      <c r="AQ5" s="21">
        <v>650.6</v>
      </c>
      <c r="AR5" s="21">
        <v>662.1</v>
      </c>
      <c r="AS5" s="19">
        <v>425.6</v>
      </c>
      <c r="AT5" s="19">
        <v>429.7</v>
      </c>
      <c r="AU5" s="19">
        <v>442.8</v>
      </c>
      <c r="AV5" s="21">
        <v>468</v>
      </c>
      <c r="AW5" s="21">
        <v>489.92</v>
      </c>
      <c r="AX5" s="21">
        <v>519.1</v>
      </c>
      <c r="AY5" s="21">
        <v>505.3</v>
      </c>
      <c r="AZ5" s="19">
        <f t="shared" si="8"/>
        <v>0.21968984962406</v>
      </c>
      <c r="BA5" s="19">
        <f t="shared" si="9"/>
        <v>0.0405186814187399</v>
      </c>
      <c r="BB5" s="19">
        <v>545.9</v>
      </c>
      <c r="BC5" s="19">
        <v>565.9</v>
      </c>
      <c r="BD5" s="19">
        <v>604.9</v>
      </c>
      <c r="BE5" s="21">
        <v>621.5</v>
      </c>
      <c r="BF5" s="21">
        <v>653.14</v>
      </c>
      <c r="BG5" s="21">
        <v>674.5</v>
      </c>
      <c r="BH5" s="21">
        <v>694.9</v>
      </c>
      <c r="BI5" s="19">
        <f t="shared" si="10"/>
        <v>0.235574281003847</v>
      </c>
      <c r="BJ5" s="19">
        <f t="shared" si="11"/>
        <v>0.0432148773709049</v>
      </c>
      <c r="BK5" s="23" t="s">
        <v>163</v>
      </c>
      <c r="BL5" s="23" t="s">
        <v>164</v>
      </c>
      <c r="BM5" s="23" t="s">
        <v>165</v>
      </c>
      <c r="BN5" s="23" t="s">
        <v>166</v>
      </c>
      <c r="BO5" s="23" t="s">
        <v>167</v>
      </c>
      <c r="BP5" s="23" t="s">
        <v>168</v>
      </c>
      <c r="BQ5" s="23" t="s">
        <v>169</v>
      </c>
      <c r="BR5" s="15">
        <f t="shared" si="4"/>
        <v>0.0125231955973042</v>
      </c>
      <c r="BS5" s="15">
        <f t="shared" si="5"/>
        <v>0.0642040457343887</v>
      </c>
      <c r="BT5" s="28" t="s">
        <v>170</v>
      </c>
      <c r="BU5" s="28" t="s">
        <v>171</v>
      </c>
      <c r="BV5" s="32">
        <v>2.13</v>
      </c>
      <c r="BW5" s="28" t="s">
        <v>172</v>
      </c>
      <c r="BX5" s="33" t="s">
        <v>173</v>
      </c>
      <c r="BY5" s="33" t="s">
        <v>174</v>
      </c>
      <c r="BZ5" s="33" t="s">
        <v>175</v>
      </c>
      <c r="CA5" s="34">
        <v>6.33548848240684</v>
      </c>
      <c r="CB5" s="34">
        <v>6.72855355849628</v>
      </c>
      <c r="CC5" s="36">
        <v>18.9422207335267</v>
      </c>
      <c r="CD5" s="34">
        <v>15.0791582513519</v>
      </c>
      <c r="CE5" s="34">
        <v>17.7841210833776</v>
      </c>
      <c r="CF5" s="34">
        <v>20.6329071669393</v>
      </c>
      <c r="CG5" s="34">
        <v>18.8102039460573</v>
      </c>
      <c r="CH5" s="15">
        <f t="shared" si="12"/>
        <v>2.85948373690649</v>
      </c>
      <c r="CI5" s="15">
        <f t="shared" si="13"/>
        <v>14.2974186845324</v>
      </c>
      <c r="CJ5" s="34">
        <v>0.4147</v>
      </c>
      <c r="CK5" s="34">
        <v>0.4163</v>
      </c>
      <c r="CL5" s="34">
        <v>0.4251</v>
      </c>
      <c r="CM5" s="34">
        <v>0.4187</v>
      </c>
      <c r="CN5" s="34">
        <v>0.42</v>
      </c>
      <c r="CO5" s="34">
        <v>0.4213</v>
      </c>
      <c r="CP5" s="34">
        <v>0.42</v>
      </c>
      <c r="CQ5" s="15">
        <v>194.2163</v>
      </c>
      <c r="CR5" s="15">
        <v>215.422</v>
      </c>
      <c r="CS5" s="15">
        <v>223.5912</v>
      </c>
      <c r="CT5" s="15">
        <v>228.4974</v>
      </c>
      <c r="CU5" s="15">
        <v>239.5884</v>
      </c>
      <c r="CV5" s="15">
        <v>234.7926</v>
      </c>
      <c r="CW5" s="34">
        <f t="shared" si="14"/>
        <v>0.208923246915939</v>
      </c>
      <c r="CX5" s="34">
        <f t="shared" si="15"/>
        <v>0.0386751605326379</v>
      </c>
      <c r="CY5" s="40">
        <v>7.87549952889957</v>
      </c>
      <c r="CZ5" s="40">
        <v>8.08809006517875</v>
      </c>
      <c r="DA5" s="32">
        <v>7.58</v>
      </c>
      <c r="DB5" s="40">
        <v>7.76597823962473</v>
      </c>
      <c r="DC5" s="40">
        <v>7.9660116834838</v>
      </c>
      <c r="DD5" s="40">
        <v>7.9714257101846</v>
      </c>
      <c r="DE5" s="40">
        <v>8.52350107955489</v>
      </c>
    </row>
    <row r="6" s="2" customFormat="1" spans="1:109">
      <c r="A6" s="3">
        <v>15</v>
      </c>
      <c r="B6" s="12" t="s">
        <v>176</v>
      </c>
      <c r="C6" s="12" t="s">
        <v>177</v>
      </c>
      <c r="D6" s="7">
        <v>8496.2</v>
      </c>
      <c r="E6" s="7">
        <v>9740.25</v>
      </c>
      <c r="F6" s="7">
        <v>11672</v>
      </c>
      <c r="G6" s="7">
        <v>14359.88</v>
      </c>
      <c r="H6" s="7">
        <v>15880.578844</v>
      </c>
      <c r="I6" s="7">
        <v>16916.502942</v>
      </c>
      <c r="J6" s="7">
        <v>17770.188819</v>
      </c>
      <c r="K6" s="15">
        <f t="shared" si="0"/>
        <v>0.147670377709757</v>
      </c>
      <c r="L6" s="15">
        <f t="shared" si="1"/>
        <v>0.991066940749982</v>
      </c>
      <c r="M6" s="16">
        <v>3.4869</v>
      </c>
      <c r="N6" s="16">
        <v>3.9735</v>
      </c>
      <c r="O6" s="16">
        <v>4.7347</v>
      </c>
      <c r="P6" s="16">
        <v>5.7974</v>
      </c>
      <c r="Q6" s="16">
        <v>6.3886</v>
      </c>
      <c r="R6" s="16">
        <v>6.7835600771</v>
      </c>
      <c r="S6" s="16">
        <v>7.1046368833</v>
      </c>
      <c r="T6" s="15">
        <f t="shared" si="6"/>
        <v>0.142361706687762</v>
      </c>
      <c r="U6" s="15">
        <f t="shared" si="7"/>
        <v>0.945441531761737</v>
      </c>
      <c r="V6" s="16">
        <v>359185</v>
      </c>
      <c r="W6" s="16">
        <v>231547.6</v>
      </c>
      <c r="X6" s="16">
        <v>333442.6</v>
      </c>
      <c r="Y6" s="16">
        <v>468697.3</v>
      </c>
      <c r="Z6" s="16">
        <v>397016.3</v>
      </c>
      <c r="AA6" s="16">
        <v>409256.1</v>
      </c>
      <c r="AB6" s="16">
        <v>639354.8</v>
      </c>
      <c r="AC6" s="15">
        <f t="shared" si="2"/>
        <v>0.026444315523682</v>
      </c>
      <c r="AD6" s="15">
        <f t="shared" si="3"/>
        <v>0.139401979481326</v>
      </c>
      <c r="AE6" s="7" t="s">
        <v>178</v>
      </c>
      <c r="AF6" s="7" t="s">
        <v>179</v>
      </c>
      <c r="AG6" s="7" t="s">
        <v>159</v>
      </c>
      <c r="AH6" s="7" t="s">
        <v>180</v>
      </c>
      <c r="AI6" s="7" t="s">
        <v>181</v>
      </c>
      <c r="AJ6" s="7" t="s">
        <v>181</v>
      </c>
      <c r="AK6" s="7" t="s">
        <v>126</v>
      </c>
      <c r="AL6" s="19">
        <v>556.7</v>
      </c>
      <c r="AM6" s="19">
        <v>557.96</v>
      </c>
      <c r="AN6" s="19">
        <v>571</v>
      </c>
      <c r="AO6" s="21">
        <v>573</v>
      </c>
      <c r="AP6" s="21">
        <v>583.4</v>
      </c>
      <c r="AQ6" s="21">
        <v>580.9</v>
      </c>
      <c r="AR6" s="21">
        <v>581.99</v>
      </c>
      <c r="AS6" s="19">
        <v>186.18</v>
      </c>
      <c r="AT6" s="19">
        <v>193.28</v>
      </c>
      <c r="AU6" s="19">
        <v>206.2</v>
      </c>
      <c r="AV6" s="21">
        <v>221.5</v>
      </c>
      <c r="AW6" s="21">
        <v>236.1</v>
      </c>
      <c r="AX6" s="21">
        <v>264.6</v>
      </c>
      <c r="AY6" s="21">
        <v>271.39</v>
      </c>
      <c r="AZ6" s="19">
        <f t="shared" si="8"/>
        <v>0.421205285207863</v>
      </c>
      <c r="BA6" s="19">
        <f t="shared" si="9"/>
        <v>0.0728311200333294</v>
      </c>
      <c r="BB6" s="19">
        <v>360.41</v>
      </c>
      <c r="BC6" s="19">
        <v>391.23</v>
      </c>
      <c r="BD6" s="19">
        <v>407.5</v>
      </c>
      <c r="BE6" s="21">
        <v>454.8</v>
      </c>
      <c r="BF6" s="21">
        <v>485.4</v>
      </c>
      <c r="BG6" s="21">
        <v>562.7</v>
      </c>
      <c r="BH6" s="21">
        <v>632</v>
      </c>
      <c r="BI6" s="19">
        <f t="shared" si="10"/>
        <v>0.561277434033462</v>
      </c>
      <c r="BJ6" s="19">
        <f t="shared" si="11"/>
        <v>0.0931909218388689</v>
      </c>
      <c r="BK6" s="23" t="s">
        <v>182</v>
      </c>
      <c r="BL6" s="23" t="s">
        <v>183</v>
      </c>
      <c r="BM6" s="23" t="s">
        <v>184</v>
      </c>
      <c r="BN6" s="23" t="s">
        <v>185</v>
      </c>
      <c r="BO6" s="23" t="s">
        <v>186</v>
      </c>
      <c r="BP6" s="23" t="s">
        <v>187</v>
      </c>
      <c r="BQ6" s="23" t="s">
        <v>188</v>
      </c>
      <c r="BR6" s="15">
        <f t="shared" si="4"/>
        <v>0.0043804402813914</v>
      </c>
      <c r="BS6" s="15">
        <f t="shared" si="5"/>
        <v>0.0220949263502455</v>
      </c>
      <c r="BT6" s="28" t="s">
        <v>189</v>
      </c>
      <c r="BU6" s="28" t="s">
        <v>190</v>
      </c>
      <c r="BV6" s="32">
        <v>4.06819842771986</v>
      </c>
      <c r="BW6" s="28" t="s">
        <v>191</v>
      </c>
      <c r="BX6" s="33" t="s">
        <v>192</v>
      </c>
      <c r="BY6" s="33" t="s">
        <v>193</v>
      </c>
      <c r="BZ6" s="33" t="s">
        <v>194</v>
      </c>
      <c r="CA6" s="34">
        <v>12.0920425375871</v>
      </c>
      <c r="CB6" s="34">
        <v>11.8517140332108</v>
      </c>
      <c r="CC6" s="36">
        <v>29.0245468249362</v>
      </c>
      <c r="CD6" s="34">
        <v>31.5521388482762</v>
      </c>
      <c r="CE6" s="34">
        <v>31.2202166064982</v>
      </c>
      <c r="CF6" s="34">
        <v>27.2206859748702</v>
      </c>
      <c r="CG6" s="34">
        <v>28.9086687306502</v>
      </c>
      <c r="CH6" s="15">
        <f t="shared" si="12"/>
        <v>3.02572868745663</v>
      </c>
      <c r="CI6" s="15">
        <f t="shared" si="13"/>
        <v>15.1286434372831</v>
      </c>
      <c r="CJ6" s="34">
        <v>0.4054</v>
      </c>
      <c r="CK6" s="34">
        <v>0.4229</v>
      </c>
      <c r="CL6" s="34">
        <v>0.4154</v>
      </c>
      <c r="CM6" s="34">
        <v>0.4146</v>
      </c>
      <c r="CN6" s="34">
        <v>0.4176</v>
      </c>
      <c r="CO6" s="34">
        <v>0.4159</v>
      </c>
      <c r="CP6" s="34">
        <v>0.416</v>
      </c>
      <c r="CQ6" s="15">
        <v>198.8521</v>
      </c>
      <c r="CR6" s="15">
        <v>207.3457</v>
      </c>
      <c r="CS6" s="15">
        <v>205.9968</v>
      </c>
      <c r="CT6" s="15">
        <v>201.2669</v>
      </c>
      <c r="CU6" s="15">
        <v>204.3395</v>
      </c>
      <c r="CV6" s="15">
        <v>203.6895</v>
      </c>
      <c r="CW6" s="34">
        <f t="shared" si="14"/>
        <v>0.0243266226507037</v>
      </c>
      <c r="CX6" s="34">
        <f t="shared" si="15"/>
        <v>0.00481866122470898</v>
      </c>
      <c r="CY6" s="40">
        <v>8.10872753942061</v>
      </c>
      <c r="CZ6" s="40">
        <v>8.45620726545421</v>
      </c>
      <c r="DA6" s="32">
        <v>7.56145320787339</v>
      </c>
      <c r="DB6" s="40">
        <v>6.89053435834552</v>
      </c>
      <c r="DC6" s="40">
        <v>7.8748495788207</v>
      </c>
      <c r="DD6" s="40">
        <v>8.54800368699365</v>
      </c>
      <c r="DE6" s="40">
        <v>9.33146284829721</v>
      </c>
    </row>
    <row r="7" s="2" customFormat="1" spans="1:109">
      <c r="A7" s="3">
        <v>21</v>
      </c>
      <c r="B7" s="12" t="s">
        <v>195</v>
      </c>
      <c r="C7" s="12" t="s">
        <v>196</v>
      </c>
      <c r="D7" s="7">
        <v>13668.58</v>
      </c>
      <c r="E7" s="7">
        <v>15212.49</v>
      </c>
      <c r="F7" s="7">
        <v>18457.27</v>
      </c>
      <c r="G7" s="7">
        <v>22226.7</v>
      </c>
      <c r="H7" s="7">
        <v>24846.43</v>
      </c>
      <c r="I7" s="7">
        <v>27213.22</v>
      </c>
      <c r="J7" s="7">
        <v>28626.58</v>
      </c>
      <c r="K7" s="15">
        <f t="shared" si="0"/>
        <v>0.147654877427242</v>
      </c>
      <c r="L7" s="15">
        <f t="shared" si="1"/>
        <v>0.99093248896374</v>
      </c>
      <c r="M7" s="16">
        <v>3.1739</v>
      </c>
      <c r="N7" s="16">
        <v>3.5149</v>
      </c>
      <c r="O7" s="16">
        <v>4.2355</v>
      </c>
      <c r="P7" s="16">
        <v>5.076</v>
      </c>
      <c r="Q7" s="16">
        <v>5.6649</v>
      </c>
      <c r="R7" s="16">
        <v>6.1996172685</v>
      </c>
      <c r="S7" s="16">
        <v>6.5201184375</v>
      </c>
      <c r="T7" s="15">
        <f t="shared" si="6"/>
        <v>0.143284532583646</v>
      </c>
      <c r="U7" s="15">
        <f t="shared" si="7"/>
        <v>0.953312098207253</v>
      </c>
      <c r="V7" s="16">
        <v>4206949.7</v>
      </c>
      <c r="W7" s="16">
        <v>3341492.8</v>
      </c>
      <c r="X7" s="16">
        <v>4309871.1</v>
      </c>
      <c r="Y7" s="16">
        <v>5104235.6</v>
      </c>
      <c r="Z7" s="16">
        <v>5795905.3</v>
      </c>
      <c r="AA7" s="16">
        <v>6452200.7</v>
      </c>
      <c r="AB7" s="16">
        <v>5874518.3</v>
      </c>
      <c r="AC7" s="15">
        <f t="shared" si="2"/>
        <v>0.0893015201427205</v>
      </c>
      <c r="AD7" s="15">
        <f t="shared" si="3"/>
        <v>0.533700462356372</v>
      </c>
      <c r="AE7" s="7" t="s">
        <v>159</v>
      </c>
      <c r="AF7" s="7" t="s">
        <v>159</v>
      </c>
      <c r="AG7" s="7" t="s">
        <v>126</v>
      </c>
      <c r="AH7" s="7" t="s">
        <v>181</v>
      </c>
      <c r="AI7" s="7" t="s">
        <v>126</v>
      </c>
      <c r="AJ7" s="7" t="s">
        <v>162</v>
      </c>
      <c r="AK7" s="7" t="s">
        <v>162</v>
      </c>
      <c r="AL7" s="19">
        <v>698.2</v>
      </c>
      <c r="AM7" s="19">
        <v>694.38</v>
      </c>
      <c r="AN7" s="19">
        <v>700.2</v>
      </c>
      <c r="AO7" s="21">
        <v>699.87</v>
      </c>
      <c r="AP7" s="21">
        <v>694.66</v>
      </c>
      <c r="AQ7" s="21">
        <v>683.8</v>
      </c>
      <c r="AR7" s="21">
        <v>687.86</v>
      </c>
      <c r="AS7" s="19">
        <v>534.66</v>
      </c>
      <c r="AT7" s="19">
        <v>559.55</v>
      </c>
      <c r="AU7" s="19">
        <v>586.4</v>
      </c>
      <c r="AV7" s="21">
        <v>645.08</v>
      </c>
      <c r="AW7" s="21">
        <v>651.13</v>
      </c>
      <c r="AX7" s="21">
        <v>724.19</v>
      </c>
      <c r="AY7" s="21">
        <v>710.51</v>
      </c>
      <c r="AZ7" s="19">
        <f t="shared" si="8"/>
        <v>0.354486963677852</v>
      </c>
      <c r="BA7" s="19">
        <f t="shared" si="9"/>
        <v>0.0625636773123008</v>
      </c>
      <c r="BB7" s="19">
        <v>865.34</v>
      </c>
      <c r="BC7" s="19">
        <v>936.03</v>
      </c>
      <c r="BD7" s="19">
        <v>951.5</v>
      </c>
      <c r="BE7" s="21">
        <v>1019.92</v>
      </c>
      <c r="BF7" s="21">
        <v>1078.02</v>
      </c>
      <c r="BG7" s="21">
        <v>1110.88</v>
      </c>
      <c r="BH7" s="21">
        <v>1163.86</v>
      </c>
      <c r="BI7" s="19">
        <f t="shared" si="10"/>
        <v>0.283749739986595</v>
      </c>
      <c r="BJ7" s="19">
        <f t="shared" si="11"/>
        <v>0.0512259515002385</v>
      </c>
      <c r="BK7" s="23" t="s">
        <v>197</v>
      </c>
      <c r="BL7" s="23" t="s">
        <v>198</v>
      </c>
      <c r="BM7" s="23" t="s">
        <v>199</v>
      </c>
      <c r="BN7" s="23" t="s">
        <v>200</v>
      </c>
      <c r="BO7" s="23" t="s">
        <v>201</v>
      </c>
      <c r="BP7" s="23" t="s">
        <v>202</v>
      </c>
      <c r="BQ7" s="23" t="s">
        <v>203</v>
      </c>
      <c r="BR7" s="15">
        <f t="shared" si="4"/>
        <v>0.00345232610795065</v>
      </c>
      <c r="BS7" s="15">
        <f t="shared" si="5"/>
        <v>0.0173812282734647</v>
      </c>
      <c r="BT7" s="28" t="s">
        <v>204</v>
      </c>
      <c r="BU7" s="28" t="s">
        <v>205</v>
      </c>
      <c r="BV7" s="32">
        <v>1.93</v>
      </c>
      <c r="BW7" s="28" t="s">
        <v>206</v>
      </c>
      <c r="BX7" s="33" t="s">
        <v>138</v>
      </c>
      <c r="BY7" s="33" t="s">
        <v>207</v>
      </c>
      <c r="BZ7" s="33" t="s">
        <v>208</v>
      </c>
      <c r="CA7" s="34">
        <v>8.72576177285319</v>
      </c>
      <c r="CB7" s="34">
        <v>6.92966249447032</v>
      </c>
      <c r="CC7" s="36">
        <v>21.2819212256994</v>
      </c>
      <c r="CD7" s="34">
        <v>20.2766576761823</v>
      </c>
      <c r="CE7" s="34">
        <v>25.4853772425657</v>
      </c>
      <c r="CF7" s="34">
        <v>22.1578206508239</v>
      </c>
      <c r="CG7" s="34">
        <v>18.6306435588917</v>
      </c>
      <c r="CH7" s="15">
        <f t="shared" si="12"/>
        <v>2.68641177559414</v>
      </c>
      <c r="CI7" s="15">
        <f t="shared" si="13"/>
        <v>13.4320588779707</v>
      </c>
      <c r="CJ7" s="34">
        <v>0.3765</v>
      </c>
      <c r="CK7" s="34">
        <v>0.374</v>
      </c>
      <c r="CL7" s="34">
        <v>0.3577</v>
      </c>
      <c r="CM7" s="34">
        <v>0.3694</v>
      </c>
      <c r="CN7" s="34">
        <v>0.367</v>
      </c>
      <c r="CO7" s="34">
        <v>0.3647</v>
      </c>
      <c r="CP7" s="34">
        <v>0.367</v>
      </c>
      <c r="CQ7" s="15">
        <v>227.0005</v>
      </c>
      <c r="CR7" s="15">
        <v>222.1496</v>
      </c>
      <c r="CS7" s="15">
        <v>218.851</v>
      </c>
      <c r="CT7" s="15">
        <v>212.2005</v>
      </c>
      <c r="CU7" s="15">
        <v>195.9515</v>
      </c>
      <c r="CV7" s="15">
        <v>184.0533</v>
      </c>
      <c r="CW7" s="34">
        <f t="shared" si="14"/>
        <v>-0.189194296928861</v>
      </c>
      <c r="CX7" s="34">
        <f t="shared" si="15"/>
        <v>-0.0410778312098482</v>
      </c>
      <c r="CY7" s="40">
        <v>11.3342566943675</v>
      </c>
      <c r="CZ7" s="40">
        <v>11.4991282625101</v>
      </c>
      <c r="DA7" s="32">
        <v>10.3081871495952</v>
      </c>
      <c r="DB7" s="40">
        <v>10.7725585494165</v>
      </c>
      <c r="DC7" s="40">
        <v>9.93692143851888</v>
      </c>
      <c r="DD7" s="40">
        <v>10.2150092462256</v>
      </c>
      <c r="DE7" s="40">
        <v>12.1616027816872</v>
      </c>
    </row>
    <row r="8" s="2" customFormat="1" spans="1:109">
      <c r="A8" s="3">
        <v>22</v>
      </c>
      <c r="B8" s="12" t="s">
        <v>209</v>
      </c>
      <c r="C8" s="12" t="s">
        <v>210</v>
      </c>
      <c r="D8" s="7">
        <v>6426.1</v>
      </c>
      <c r="E8" s="7">
        <v>7278.75</v>
      </c>
      <c r="F8" s="7">
        <v>8667.58</v>
      </c>
      <c r="G8" s="7">
        <v>10568.83</v>
      </c>
      <c r="H8" s="7">
        <v>11939.24</v>
      </c>
      <c r="I8" s="7">
        <v>13046.4</v>
      </c>
      <c r="J8" s="7">
        <v>13803.14</v>
      </c>
      <c r="K8" s="15">
        <f t="shared" si="0"/>
        <v>0.152148986255144</v>
      </c>
      <c r="L8" s="15">
        <f t="shared" si="1"/>
        <v>1.03022050699491</v>
      </c>
      <c r="M8" s="16">
        <v>2.3521</v>
      </c>
      <c r="N8" s="16">
        <v>2.6595</v>
      </c>
      <c r="O8" s="16">
        <v>3.1599</v>
      </c>
      <c r="P8" s="16">
        <v>3.846</v>
      </c>
      <c r="Q8" s="16">
        <v>4.3415</v>
      </c>
      <c r="R8" s="16">
        <v>4.7428</v>
      </c>
      <c r="S8" s="16">
        <v>5.016</v>
      </c>
      <c r="T8" s="15">
        <f t="shared" si="6"/>
        <v>0.150577311594565</v>
      </c>
      <c r="U8" s="15">
        <f t="shared" si="7"/>
        <v>1.01641086688491</v>
      </c>
      <c r="V8" s="16">
        <v>477162.9</v>
      </c>
      <c r="W8" s="16">
        <v>312493.5</v>
      </c>
      <c r="X8" s="16">
        <v>447584.9</v>
      </c>
      <c r="Y8" s="16">
        <v>499771.5</v>
      </c>
      <c r="Z8" s="16">
        <v>598268.4</v>
      </c>
      <c r="AA8" s="16">
        <v>673890.6</v>
      </c>
      <c r="AB8" s="16">
        <v>577759.1</v>
      </c>
      <c r="AC8" s="15">
        <f t="shared" si="2"/>
        <v>0.0714811763788905</v>
      </c>
      <c r="AD8" s="15">
        <f t="shared" si="3"/>
        <v>0.412286244383207</v>
      </c>
      <c r="AE8" s="7" t="s">
        <v>211</v>
      </c>
      <c r="AF8" s="7" t="s">
        <v>179</v>
      </c>
      <c r="AG8" s="7" t="s">
        <v>180</v>
      </c>
      <c r="AH8" s="7" t="s">
        <v>181</v>
      </c>
      <c r="AI8" s="7" t="s">
        <v>181</v>
      </c>
      <c r="AJ8" s="7" t="s">
        <v>181</v>
      </c>
      <c r="AK8" s="7" t="s">
        <v>162</v>
      </c>
      <c r="AL8" s="19">
        <v>510.96</v>
      </c>
      <c r="AM8" s="19">
        <v>516.56</v>
      </c>
      <c r="AN8" s="19">
        <v>524.9</v>
      </c>
      <c r="AO8" s="21">
        <v>573.9</v>
      </c>
      <c r="AP8" s="21">
        <v>557</v>
      </c>
      <c r="AQ8" s="21">
        <v>551.4</v>
      </c>
      <c r="AR8" s="21">
        <v>533.6</v>
      </c>
      <c r="AS8" s="19">
        <v>227.76</v>
      </c>
      <c r="AT8" s="19">
        <v>239.73</v>
      </c>
      <c r="AU8" s="19">
        <v>266.3</v>
      </c>
      <c r="AV8" s="21">
        <v>270.2</v>
      </c>
      <c r="AW8" s="21">
        <v>283.1</v>
      </c>
      <c r="AX8" s="21">
        <v>321.8</v>
      </c>
      <c r="AY8" s="21">
        <v>344.3</v>
      </c>
      <c r="AZ8" s="19">
        <f t="shared" si="8"/>
        <v>0.412890762205831</v>
      </c>
      <c r="BA8" s="19">
        <f t="shared" si="9"/>
        <v>0.0715728884658149</v>
      </c>
      <c r="BB8" s="19">
        <v>404.79</v>
      </c>
      <c r="BC8" s="19">
        <v>428.42</v>
      </c>
      <c r="BD8" s="19">
        <v>457.5</v>
      </c>
      <c r="BE8" s="21">
        <v>493.7</v>
      </c>
      <c r="BF8" s="21">
        <v>515.8</v>
      </c>
      <c r="BG8" s="21">
        <v>542.2</v>
      </c>
      <c r="BH8" s="21">
        <v>569.3</v>
      </c>
      <c r="BI8" s="19">
        <f t="shared" si="10"/>
        <v>0.339459966896416</v>
      </c>
      <c r="BJ8" s="19">
        <f t="shared" si="11"/>
        <v>0.0601954782769807</v>
      </c>
      <c r="BK8" s="23" t="s">
        <v>212</v>
      </c>
      <c r="BL8" s="23" t="s">
        <v>213</v>
      </c>
      <c r="BM8" s="23" t="s">
        <v>214</v>
      </c>
      <c r="BN8" s="23" t="s">
        <v>215</v>
      </c>
      <c r="BO8" s="23" t="s">
        <v>216</v>
      </c>
      <c r="BP8" s="23" t="s">
        <v>217</v>
      </c>
      <c r="BQ8" s="23" t="s">
        <v>218</v>
      </c>
      <c r="BR8" s="15">
        <f t="shared" si="4"/>
        <v>0.00124051753426646</v>
      </c>
      <c r="BS8" s="15">
        <f t="shared" si="5"/>
        <v>0.00621799561082663</v>
      </c>
      <c r="BT8" s="28" t="s">
        <v>219</v>
      </c>
      <c r="BU8" s="28" t="s">
        <v>220</v>
      </c>
      <c r="BV8" s="32">
        <v>1.92</v>
      </c>
      <c r="BW8" s="28" t="s">
        <v>138</v>
      </c>
      <c r="BX8" s="33" t="s">
        <v>221</v>
      </c>
      <c r="BY8" s="33" t="s">
        <v>222</v>
      </c>
      <c r="BZ8" s="33" t="s">
        <v>223</v>
      </c>
      <c r="CA8" s="34">
        <v>6.6144403165886</v>
      </c>
      <c r="CB8" s="34">
        <v>5.60597971169247</v>
      </c>
      <c r="CC8" s="36">
        <v>16.2539870683571</v>
      </c>
      <c r="CD8" s="34">
        <v>17.6798637718178</v>
      </c>
      <c r="CE8" s="34">
        <v>18.013856812933</v>
      </c>
      <c r="CF8" s="34">
        <v>14.7619676751662</v>
      </c>
      <c r="CG8" s="34">
        <v>14.9995597428898</v>
      </c>
      <c r="CH8" s="15">
        <f t="shared" si="12"/>
        <v>1.62950547171553</v>
      </c>
      <c r="CI8" s="15">
        <f t="shared" si="13"/>
        <v>8.14752735857765</v>
      </c>
      <c r="CJ8" s="34"/>
      <c r="CK8" s="34"/>
      <c r="CL8" s="34"/>
      <c r="CM8" s="34"/>
      <c r="CN8" s="34"/>
      <c r="CO8" s="34"/>
      <c r="CP8" s="34"/>
      <c r="CQ8" s="15">
        <v>203.0047</v>
      </c>
      <c r="CR8" s="15">
        <v>229.2593</v>
      </c>
      <c r="CS8" s="15">
        <v>212.3228</v>
      </c>
      <c r="CT8" s="15">
        <v>214.045</v>
      </c>
      <c r="CU8" s="15">
        <v>168.6846</v>
      </c>
      <c r="CV8" s="15">
        <v>164.2715</v>
      </c>
      <c r="CW8" s="34">
        <f t="shared" si="14"/>
        <v>-0.190799523360789</v>
      </c>
      <c r="CX8" s="34">
        <f t="shared" si="15"/>
        <v>-0.0414578254903334</v>
      </c>
      <c r="CY8" s="40">
        <v>9.12615086415765</v>
      </c>
      <c r="CZ8" s="40">
        <v>8.88742864183334</v>
      </c>
      <c r="DA8" s="32">
        <v>8.38470595387663</v>
      </c>
      <c r="DB8" s="40">
        <v>8.70157513835675</v>
      </c>
      <c r="DC8" s="40">
        <v>7.73889929844438</v>
      </c>
      <c r="DD8" s="40">
        <v>9.65781477077553</v>
      </c>
      <c r="DE8" s="40">
        <v>10.1699392445188</v>
      </c>
    </row>
    <row r="9" s="2" customFormat="1" spans="1:109">
      <c r="A9" s="3">
        <v>23</v>
      </c>
      <c r="B9" s="12" t="s">
        <v>224</v>
      </c>
      <c r="C9" s="12" t="s">
        <v>225</v>
      </c>
      <c r="D9" s="7">
        <v>8314.37</v>
      </c>
      <c r="E9" s="7">
        <v>8587</v>
      </c>
      <c r="F9" s="7">
        <v>10368.6</v>
      </c>
      <c r="G9" s="7">
        <v>12582</v>
      </c>
      <c r="H9" s="7">
        <v>13691.58</v>
      </c>
      <c r="I9" s="7">
        <v>14454.905625</v>
      </c>
      <c r="J9" s="7">
        <v>15039.376412</v>
      </c>
      <c r="K9" s="15">
        <f t="shared" si="0"/>
        <v>0.116958873496535</v>
      </c>
      <c r="L9" s="15">
        <f t="shared" si="1"/>
        <v>0.738544907792172</v>
      </c>
      <c r="M9" s="16">
        <v>2.174</v>
      </c>
      <c r="N9" s="16">
        <v>2.2447</v>
      </c>
      <c r="O9" s="16">
        <v>2.7076</v>
      </c>
      <c r="P9" s="16">
        <v>3.2819</v>
      </c>
      <c r="Q9" s="16">
        <v>3.5711</v>
      </c>
      <c r="R9" s="16">
        <v>3.7696966474</v>
      </c>
      <c r="S9" s="16">
        <v>3.9226333886</v>
      </c>
      <c r="T9" s="15">
        <f t="shared" si="6"/>
        <v>0.116373124387357</v>
      </c>
      <c r="U9" s="15">
        <f t="shared" si="7"/>
        <v>0.733991098160074</v>
      </c>
      <c r="V9" s="16">
        <v>1680624.4</v>
      </c>
      <c r="W9" s="16">
        <v>1008212.7</v>
      </c>
      <c r="X9" s="16">
        <v>1628078.6</v>
      </c>
      <c r="Y9" s="16">
        <v>1767298.5</v>
      </c>
      <c r="Z9" s="16">
        <v>1443517.3</v>
      </c>
      <c r="AA9" s="16">
        <v>1623172.6</v>
      </c>
      <c r="AB9" s="16">
        <v>1733523.8</v>
      </c>
      <c r="AC9" s="15">
        <f t="shared" si="2"/>
        <v>-0.00693241157695956</v>
      </c>
      <c r="AD9" s="15">
        <f t="shared" si="3"/>
        <v>-0.0341847946513211</v>
      </c>
      <c r="AE9" s="7" t="s">
        <v>226</v>
      </c>
      <c r="AF9" s="7" t="s">
        <v>227</v>
      </c>
      <c r="AG9" s="7" t="s">
        <v>227</v>
      </c>
      <c r="AH9" s="7" t="s">
        <v>178</v>
      </c>
      <c r="AI9" s="7" t="s">
        <v>228</v>
      </c>
      <c r="AJ9" s="7" t="s">
        <v>229</v>
      </c>
      <c r="AK9" s="7" t="s">
        <v>230</v>
      </c>
      <c r="AL9" s="19">
        <v>775.6</v>
      </c>
      <c r="AM9" s="19">
        <v>781</v>
      </c>
      <c r="AN9" s="19">
        <v>774.8</v>
      </c>
      <c r="AO9" s="21"/>
      <c r="AP9" s="21"/>
      <c r="AQ9" s="21"/>
      <c r="AR9" s="21"/>
      <c r="AS9" s="19">
        <v>343</v>
      </c>
      <c r="AT9" s="19">
        <v>343.87</v>
      </c>
      <c r="AU9" s="19">
        <v>337.4</v>
      </c>
      <c r="AV9" s="21"/>
      <c r="AW9" s="21"/>
      <c r="AX9" s="21"/>
      <c r="AY9" s="21"/>
      <c r="AZ9" s="19"/>
      <c r="BA9" s="19"/>
      <c r="BB9" s="19">
        <v>551.55</v>
      </c>
      <c r="BC9" s="19">
        <v>562.59</v>
      </c>
      <c r="BD9" s="19">
        <v>631.2</v>
      </c>
      <c r="BE9" s="21"/>
      <c r="BF9" s="21"/>
      <c r="BG9" s="21"/>
      <c r="BH9" s="21"/>
      <c r="BI9" s="19"/>
      <c r="BJ9" s="19"/>
      <c r="BK9" s="23" t="s">
        <v>231</v>
      </c>
      <c r="BL9" s="23" t="s">
        <v>232</v>
      </c>
      <c r="BM9" s="23" t="s">
        <v>233</v>
      </c>
      <c r="BN9" s="23" t="s">
        <v>234</v>
      </c>
      <c r="BO9" s="23" t="s">
        <v>234</v>
      </c>
      <c r="BP9" s="23" t="s">
        <v>235</v>
      </c>
      <c r="BQ9" s="23" t="s">
        <v>233</v>
      </c>
      <c r="BR9" s="15">
        <f t="shared" si="4"/>
        <v>0.000522329874909522</v>
      </c>
      <c r="BS9" s="15">
        <f t="shared" si="5"/>
        <v>0.00261437908496732</v>
      </c>
      <c r="BT9" s="28" t="s">
        <v>236</v>
      </c>
      <c r="BU9" s="28" t="s">
        <v>237</v>
      </c>
      <c r="BV9" s="32">
        <v>2.06</v>
      </c>
      <c r="BW9" s="28" t="s">
        <v>238</v>
      </c>
      <c r="BX9" s="33" t="s">
        <v>239</v>
      </c>
      <c r="BY9" s="33" t="s">
        <v>240</v>
      </c>
      <c r="BZ9" s="33" t="s">
        <v>241</v>
      </c>
      <c r="CA9" s="34">
        <v>9.19914667896679</v>
      </c>
      <c r="CB9" s="34">
        <v>9.32628797886394</v>
      </c>
      <c r="CC9" s="36">
        <v>14.5060012150653</v>
      </c>
      <c r="CD9" s="34">
        <v>14.8395762737735</v>
      </c>
      <c r="CE9" s="34">
        <v>13.4760862769615</v>
      </c>
      <c r="CF9" s="34">
        <v>15.4465893652649</v>
      </c>
      <c r="CG9" s="34">
        <v>17.9280475467881</v>
      </c>
      <c r="CH9" s="15">
        <f t="shared" si="12"/>
        <v>1.24948853725963</v>
      </c>
      <c r="CI9" s="15">
        <f t="shared" si="13"/>
        <v>6.24744268629813</v>
      </c>
      <c r="CJ9" s="34">
        <v>0.3743</v>
      </c>
      <c r="CK9" s="34">
        <v>0.3721</v>
      </c>
      <c r="CL9" s="34">
        <v>0.3484</v>
      </c>
      <c r="CM9" s="34">
        <v>0.3649</v>
      </c>
      <c r="CN9" s="34">
        <v>0.3618</v>
      </c>
      <c r="CO9" s="34">
        <v>0.3584</v>
      </c>
      <c r="CP9" s="34">
        <v>0.3617</v>
      </c>
      <c r="CQ9" s="15">
        <v>246.0016</v>
      </c>
      <c r="CR9" s="15">
        <v>258.389</v>
      </c>
      <c r="CS9" s="15">
        <v>263.8334</v>
      </c>
      <c r="CT9" s="15">
        <v>276.8253</v>
      </c>
      <c r="CU9" s="15">
        <v>271.8968</v>
      </c>
      <c r="CV9" s="15">
        <v>265.3094</v>
      </c>
      <c r="CW9" s="34">
        <f t="shared" si="14"/>
        <v>0.0784864813887389</v>
      </c>
      <c r="CX9" s="34">
        <f t="shared" si="15"/>
        <v>0.0152264899665979</v>
      </c>
      <c r="CY9" s="40">
        <v>9.11842712177122</v>
      </c>
      <c r="CZ9" s="40">
        <v>8.66285043299574</v>
      </c>
      <c r="DA9" s="32">
        <v>8.32</v>
      </c>
      <c r="DB9" s="40">
        <v>7.99218487651494</v>
      </c>
      <c r="DC9" s="40">
        <v>8.83713660518912</v>
      </c>
      <c r="DD9" s="40">
        <v>8.94126567880952</v>
      </c>
      <c r="DE9" s="40">
        <v>9.39238745574102</v>
      </c>
    </row>
    <row r="10" s="2" customFormat="1" spans="1:109">
      <c r="A10" s="3">
        <v>31</v>
      </c>
      <c r="B10" s="12" t="s">
        <v>242</v>
      </c>
      <c r="C10" s="12" t="s">
        <v>243</v>
      </c>
      <c r="D10" s="7">
        <v>14069.86</v>
      </c>
      <c r="E10" s="7">
        <v>15046.45</v>
      </c>
      <c r="F10" s="7">
        <v>17165.98</v>
      </c>
      <c r="G10" s="7">
        <v>19195.69</v>
      </c>
      <c r="H10" s="7">
        <v>20181.72</v>
      </c>
      <c r="I10" s="7">
        <v>21818.15</v>
      </c>
      <c r="J10" s="7">
        <v>23567.695348</v>
      </c>
      <c r="K10" s="15">
        <f t="shared" si="0"/>
        <v>0.0917058296631619</v>
      </c>
      <c r="L10" s="15">
        <f t="shared" si="1"/>
        <v>0.55070128629567</v>
      </c>
      <c r="M10" s="16">
        <v>6.6932</v>
      </c>
      <c r="N10" s="16">
        <v>6.9165</v>
      </c>
      <c r="O10" s="16">
        <v>7.6074</v>
      </c>
      <c r="P10" s="16">
        <v>8.256</v>
      </c>
      <c r="Q10" s="16">
        <v>8.5373</v>
      </c>
      <c r="R10" s="16">
        <v>9.0993</v>
      </c>
      <c r="S10" s="16">
        <v>9.737</v>
      </c>
      <c r="T10" s="15">
        <f t="shared" si="6"/>
        <v>0.0633465742988413</v>
      </c>
      <c r="U10" s="15">
        <f t="shared" si="7"/>
        <v>0.359484252674356</v>
      </c>
      <c r="V10" s="16">
        <v>16914514.2</v>
      </c>
      <c r="W10" s="16">
        <v>14179602.7</v>
      </c>
      <c r="X10" s="16">
        <v>18071398.2</v>
      </c>
      <c r="Y10" s="16">
        <v>20967384.3</v>
      </c>
      <c r="Z10" s="16">
        <v>20673016.8</v>
      </c>
      <c r="AA10" s="16">
        <v>20418002.6</v>
      </c>
      <c r="AB10" s="16">
        <v>21013386.4</v>
      </c>
      <c r="AC10" s="15">
        <f t="shared" si="2"/>
        <v>0.0383666835738417</v>
      </c>
      <c r="AD10" s="15">
        <f t="shared" si="3"/>
        <v>0.207129117548052</v>
      </c>
      <c r="AE10" s="7">
        <v>4.2</v>
      </c>
      <c r="AF10" s="7">
        <v>4.3</v>
      </c>
      <c r="AG10" s="7">
        <v>4.2</v>
      </c>
      <c r="AH10" s="7">
        <v>4.2</v>
      </c>
      <c r="AI10" s="7">
        <v>3.05</v>
      </c>
      <c r="AJ10" s="7">
        <v>4.2</v>
      </c>
      <c r="AK10" s="7">
        <v>4.06</v>
      </c>
      <c r="AL10" s="19">
        <v>49.39</v>
      </c>
      <c r="AM10" s="19">
        <v>47.57</v>
      </c>
      <c r="AN10" s="19">
        <v>36.3</v>
      </c>
      <c r="AO10" s="21">
        <v>37.28</v>
      </c>
      <c r="AP10" s="21">
        <v>45.7</v>
      </c>
      <c r="AQ10" s="21">
        <v>46.36</v>
      </c>
      <c r="AR10" s="21"/>
      <c r="AS10" s="19">
        <v>352.14</v>
      </c>
      <c r="AT10" s="19">
        <v>347.45</v>
      </c>
      <c r="AU10" s="19">
        <v>347.4</v>
      </c>
      <c r="AV10" s="21">
        <v>445.08</v>
      </c>
      <c r="AW10" s="21">
        <v>439.96</v>
      </c>
      <c r="AX10" s="21">
        <v>446.09</v>
      </c>
      <c r="AY10" s="21"/>
      <c r="AZ10" s="19">
        <f t="shared" si="8"/>
        <v>0.266797296529789</v>
      </c>
      <c r="BA10" s="19">
        <f t="shared" si="9"/>
        <v>0.0484347947194339</v>
      </c>
      <c r="BB10" s="19">
        <v>494.47</v>
      </c>
      <c r="BC10" s="19">
        <v>534.22</v>
      </c>
      <c r="BD10" s="19">
        <v>540.9</v>
      </c>
      <c r="BE10" s="21">
        <v>621.97</v>
      </c>
      <c r="BF10" s="21">
        <v>629.84</v>
      </c>
      <c r="BG10" s="21">
        <v>644.9</v>
      </c>
      <c r="BH10" s="21"/>
      <c r="BI10" s="19">
        <f t="shared" ref="BI10:BI39" si="16">BG10/BB10-1</f>
        <v>0.304224725463628</v>
      </c>
      <c r="BJ10" s="19">
        <f t="shared" ref="BJ10:BJ39" si="17">(BG10/BB10)^0.2-1</f>
        <v>0.0545580369432985</v>
      </c>
      <c r="BK10" s="23" t="s">
        <v>244</v>
      </c>
      <c r="BL10" s="23" t="s">
        <v>245</v>
      </c>
      <c r="BM10" s="23" t="s">
        <v>246</v>
      </c>
      <c r="BN10" s="23" t="s">
        <v>247</v>
      </c>
      <c r="BO10" s="23" t="s">
        <v>248</v>
      </c>
      <c r="BP10" s="23" t="s">
        <v>249</v>
      </c>
      <c r="BQ10" s="23" t="s">
        <v>250</v>
      </c>
      <c r="BR10" s="15">
        <f t="shared" si="4"/>
        <v>0.0243776479958349</v>
      </c>
      <c r="BS10" s="15">
        <f t="shared" si="5"/>
        <v>0.127977580569827</v>
      </c>
      <c r="BT10" s="28" t="s">
        <v>251</v>
      </c>
      <c r="BU10" s="28" t="s">
        <v>252</v>
      </c>
      <c r="BV10" s="32">
        <v>2.74</v>
      </c>
      <c r="BW10" s="28" t="s">
        <v>253</v>
      </c>
      <c r="BX10" s="33" t="s">
        <v>254</v>
      </c>
      <c r="BY10" s="33" t="s">
        <v>255</v>
      </c>
      <c r="BZ10" s="33" t="s">
        <v>256</v>
      </c>
      <c r="CA10" s="34">
        <v>30.9481428740952</v>
      </c>
      <c r="CB10" s="34">
        <v>29.3445937908885</v>
      </c>
      <c r="CC10" s="36">
        <v>55.1075545818368</v>
      </c>
      <c r="CD10" s="34">
        <v>64.4046669325888</v>
      </c>
      <c r="CE10" s="34">
        <v>62.9241768200584</v>
      </c>
      <c r="CF10" s="34">
        <v>60.1344571543247</v>
      </c>
      <c r="CG10" s="34">
        <v>61.8681318681319</v>
      </c>
      <c r="CH10" s="15">
        <f t="shared" si="12"/>
        <v>5.83726285604591</v>
      </c>
      <c r="CI10" s="15">
        <f t="shared" si="13"/>
        <v>29.1863142802295</v>
      </c>
      <c r="CJ10" s="34">
        <v>0.305</v>
      </c>
      <c r="CK10" s="34">
        <v>0.297</v>
      </c>
      <c r="CL10" s="34">
        <v>0.2839</v>
      </c>
      <c r="CM10" s="34">
        <v>0.2953</v>
      </c>
      <c r="CN10" s="34">
        <v>0.2921</v>
      </c>
      <c r="CO10" s="34">
        <v>0.2904</v>
      </c>
      <c r="CP10" s="34">
        <v>0.2926</v>
      </c>
      <c r="CQ10" s="15">
        <v>46.1338</v>
      </c>
      <c r="CR10" s="15">
        <v>46.4465</v>
      </c>
      <c r="CS10" s="15">
        <v>43.4743</v>
      </c>
      <c r="CT10" s="15">
        <v>39.1139</v>
      </c>
      <c r="CU10" s="15">
        <v>25.6872</v>
      </c>
      <c r="CV10" s="15">
        <v>23.7818</v>
      </c>
      <c r="CW10" s="34">
        <f t="shared" si="14"/>
        <v>-0.48450376947054</v>
      </c>
      <c r="CX10" s="34">
        <f t="shared" si="15"/>
        <v>-0.124119013611394</v>
      </c>
      <c r="CY10" s="40">
        <v>13.0414145010087</v>
      </c>
      <c r="CZ10" s="40">
        <v>14.0835018437017</v>
      </c>
      <c r="DA10" s="32">
        <v>10.121312849992</v>
      </c>
      <c r="DB10" s="40">
        <v>7.87295572397288</v>
      </c>
      <c r="DC10" s="40">
        <v>9.01218407008358</v>
      </c>
      <c r="DD10" s="40">
        <v>10.6411800120409</v>
      </c>
      <c r="DE10" s="40">
        <v>9.68080323692492</v>
      </c>
    </row>
    <row r="11" s="2" customFormat="1" spans="1:109">
      <c r="A11" s="3">
        <v>32</v>
      </c>
      <c r="B11" s="12" t="s">
        <v>257</v>
      </c>
      <c r="C11" s="12" t="s">
        <v>258</v>
      </c>
      <c r="D11" s="7">
        <v>30981.98</v>
      </c>
      <c r="E11" s="7">
        <v>34457.3</v>
      </c>
      <c r="F11" s="7">
        <v>41425.48</v>
      </c>
      <c r="G11" s="7">
        <v>49110.27</v>
      </c>
      <c r="H11" s="7">
        <v>54058.22</v>
      </c>
      <c r="I11" s="7">
        <v>59753.37</v>
      </c>
      <c r="J11" s="7">
        <v>65088.32</v>
      </c>
      <c r="K11" s="15">
        <f t="shared" si="0"/>
        <v>0.140382769932622</v>
      </c>
      <c r="L11" s="15">
        <f t="shared" si="1"/>
        <v>0.928649169614079</v>
      </c>
      <c r="M11" s="16">
        <v>4.0014</v>
      </c>
      <c r="N11" s="16">
        <v>4.4253</v>
      </c>
      <c r="O11" s="16">
        <v>5.284</v>
      </c>
      <c r="P11" s="16">
        <v>6.229</v>
      </c>
      <c r="Q11" s="16">
        <v>6.8347</v>
      </c>
      <c r="R11" s="16">
        <v>7.5354</v>
      </c>
      <c r="S11" s="16">
        <v>8.1874</v>
      </c>
      <c r="T11" s="15">
        <f t="shared" si="6"/>
        <v>0.134955590979027</v>
      </c>
      <c r="U11" s="15">
        <f t="shared" si="7"/>
        <v>0.883190883190883</v>
      </c>
      <c r="V11" s="16">
        <v>23802940.8</v>
      </c>
      <c r="W11" s="16">
        <v>19919919</v>
      </c>
      <c r="X11" s="16">
        <v>27053869</v>
      </c>
      <c r="Y11" s="16">
        <v>31259005.7</v>
      </c>
      <c r="Z11" s="16">
        <v>32852352.2</v>
      </c>
      <c r="AA11" s="16">
        <v>32880175.2</v>
      </c>
      <c r="AB11" s="16">
        <v>34183250.3</v>
      </c>
      <c r="AC11" s="15">
        <f t="shared" si="2"/>
        <v>0.0667452096934411</v>
      </c>
      <c r="AD11" s="15">
        <f t="shared" si="3"/>
        <v>0.381349282690314</v>
      </c>
      <c r="AE11" s="7" t="s">
        <v>259</v>
      </c>
      <c r="AF11" s="7" t="s">
        <v>205</v>
      </c>
      <c r="AG11" s="7" t="s">
        <v>205</v>
      </c>
      <c r="AH11" s="7" t="s">
        <v>205</v>
      </c>
      <c r="AI11" s="7" t="s">
        <v>161</v>
      </c>
      <c r="AJ11" s="7" t="s">
        <v>260</v>
      </c>
      <c r="AK11" s="7" t="s">
        <v>260</v>
      </c>
      <c r="AL11" s="19">
        <v>917.07</v>
      </c>
      <c r="AM11" s="19">
        <v>896.86</v>
      </c>
      <c r="AN11" s="19">
        <v>883.3</v>
      </c>
      <c r="AO11" s="21">
        <v>1023.02</v>
      </c>
      <c r="AP11" s="21">
        <v>989.98</v>
      </c>
      <c r="AQ11" s="21">
        <v>956.74</v>
      </c>
      <c r="AR11" s="21">
        <v>918.84</v>
      </c>
      <c r="AS11" s="19">
        <v>1945.38</v>
      </c>
      <c r="AT11" s="19">
        <v>2030.91</v>
      </c>
      <c r="AU11" s="19">
        <v>2141.9</v>
      </c>
      <c r="AV11" s="21">
        <v>2017.49</v>
      </c>
      <c r="AW11" s="21">
        <v>2032.32</v>
      </c>
      <c r="AX11" s="21">
        <v>2041.99</v>
      </c>
      <c r="AY11" s="21">
        <v>2047.16</v>
      </c>
      <c r="AZ11" s="19">
        <f t="shared" si="8"/>
        <v>0.0496612487020529</v>
      </c>
      <c r="BA11" s="19">
        <f t="shared" si="9"/>
        <v>0.00974063249690205</v>
      </c>
      <c r="BB11" s="19">
        <v>1521.62</v>
      </c>
      <c r="BC11" s="19">
        <v>1608.35</v>
      </c>
      <c r="BD11" s="19">
        <v>1706.5</v>
      </c>
      <c r="BE11" s="21">
        <v>1717.72</v>
      </c>
      <c r="BF11" s="21">
        <v>1737.23</v>
      </c>
      <c r="BG11" s="21">
        <v>1761.16</v>
      </c>
      <c r="BH11" s="21">
        <v>1794.83</v>
      </c>
      <c r="BI11" s="19">
        <f t="shared" si="16"/>
        <v>0.157424324075656</v>
      </c>
      <c r="BJ11" s="19">
        <f t="shared" si="17"/>
        <v>0.0296710941874483</v>
      </c>
      <c r="BK11" s="23" t="s">
        <v>261</v>
      </c>
      <c r="BL11" s="23" t="s">
        <v>262</v>
      </c>
      <c r="BM11" s="23" t="s">
        <v>263</v>
      </c>
      <c r="BN11" s="23" t="s">
        <v>264</v>
      </c>
      <c r="BO11" s="23" t="s">
        <v>265</v>
      </c>
      <c r="BP11" s="23" t="s">
        <v>266</v>
      </c>
      <c r="BQ11" s="23" t="s">
        <v>267</v>
      </c>
      <c r="BR11" s="15">
        <f t="shared" si="4"/>
        <v>0.00451964086550438</v>
      </c>
      <c r="BS11" s="15">
        <f t="shared" si="5"/>
        <v>0.0228034011852615</v>
      </c>
      <c r="BT11" s="28" t="s">
        <v>268</v>
      </c>
      <c r="BU11" s="28" t="s">
        <v>269</v>
      </c>
      <c r="BV11" s="32">
        <v>3.81</v>
      </c>
      <c r="BW11" s="28" t="s">
        <v>270</v>
      </c>
      <c r="BX11" s="33" t="s">
        <v>271</v>
      </c>
      <c r="BY11" s="33" t="s">
        <v>272</v>
      </c>
      <c r="BZ11" s="33" t="s">
        <v>273</v>
      </c>
      <c r="CA11" s="34">
        <v>10.7679851954661</v>
      </c>
      <c r="CB11" s="34">
        <v>11.2503839347092</v>
      </c>
      <c r="CC11" s="36">
        <v>23.1713716722509</v>
      </c>
      <c r="CD11" s="34">
        <v>23.4289101281766</v>
      </c>
      <c r="CE11" s="34">
        <v>20.1246916756201</v>
      </c>
      <c r="CF11" s="34">
        <v>18.0172755852639</v>
      </c>
      <c r="CG11" s="34">
        <v>21.8778542288254</v>
      </c>
      <c r="CH11" s="15">
        <f t="shared" si="12"/>
        <v>1.44985807795955</v>
      </c>
      <c r="CI11" s="15">
        <f t="shared" si="13"/>
        <v>7.24929038979775</v>
      </c>
      <c r="CJ11" s="34">
        <v>0.377</v>
      </c>
      <c r="CK11" s="34">
        <v>0.3827</v>
      </c>
      <c r="CL11" s="34">
        <v>0.3738</v>
      </c>
      <c r="CM11" s="34">
        <v>0.3778</v>
      </c>
      <c r="CN11" s="34">
        <v>0.3781</v>
      </c>
      <c r="CO11" s="34">
        <v>0.3766</v>
      </c>
      <c r="CP11" s="34">
        <v>0.3775</v>
      </c>
      <c r="CQ11" s="15">
        <v>171.827</v>
      </c>
      <c r="CR11" s="15">
        <v>185.3382</v>
      </c>
      <c r="CS11" s="15">
        <v>183.8357</v>
      </c>
      <c r="CT11" s="15">
        <v>183.0336</v>
      </c>
      <c r="CU11" s="15">
        <v>175.0054</v>
      </c>
      <c r="CV11" s="15">
        <v>163.7024</v>
      </c>
      <c r="CW11" s="34">
        <f t="shared" si="14"/>
        <v>-0.0472836050213296</v>
      </c>
      <c r="CX11" s="34">
        <f t="shared" si="15"/>
        <v>-0.00964082863528259</v>
      </c>
      <c r="CY11" s="40">
        <v>11.736641221374</v>
      </c>
      <c r="CZ11" s="40">
        <v>12.0299542203566</v>
      </c>
      <c r="DA11" s="32">
        <v>10.8922165059797</v>
      </c>
      <c r="DB11" s="40">
        <v>10.8172186411795</v>
      </c>
      <c r="DC11" s="40">
        <v>11.4961487825916</v>
      </c>
      <c r="DD11" s="40">
        <v>12.2546775325825</v>
      </c>
      <c r="DE11" s="40">
        <v>12.0638738354746</v>
      </c>
    </row>
    <row r="12" s="2" customFormat="1" spans="1:109">
      <c r="A12" s="3">
        <v>33</v>
      </c>
      <c r="B12" s="12" t="s">
        <v>274</v>
      </c>
      <c r="C12" s="12" t="s">
        <v>275</v>
      </c>
      <c r="D12" s="7">
        <v>21462.69</v>
      </c>
      <c r="E12" s="7">
        <v>22990.35</v>
      </c>
      <c r="F12" s="7">
        <v>27722.31</v>
      </c>
      <c r="G12" s="7">
        <v>32318.85</v>
      </c>
      <c r="H12" s="7">
        <v>34665.33</v>
      </c>
      <c r="I12" s="7">
        <v>37756.58</v>
      </c>
      <c r="J12" s="7">
        <v>40173.03</v>
      </c>
      <c r="K12" s="15">
        <f t="shared" si="0"/>
        <v>0.119596930735302</v>
      </c>
      <c r="L12" s="15">
        <f t="shared" si="1"/>
        <v>0.759172778435508</v>
      </c>
      <c r="M12" s="16">
        <v>4.1405</v>
      </c>
      <c r="N12" s="16">
        <v>4.3842</v>
      </c>
      <c r="O12" s="16">
        <v>5.1711</v>
      </c>
      <c r="P12" s="16">
        <v>5.9249</v>
      </c>
      <c r="Q12" s="16">
        <v>6.3374</v>
      </c>
      <c r="R12" s="16">
        <v>6.8804719818</v>
      </c>
      <c r="S12" s="16">
        <v>7.3002053425</v>
      </c>
      <c r="T12" s="15">
        <f t="shared" si="6"/>
        <v>0.106911981384937</v>
      </c>
      <c r="U12" s="15">
        <f t="shared" si="7"/>
        <v>0.661749059727086</v>
      </c>
      <c r="V12" s="16">
        <v>15429623</v>
      </c>
      <c r="W12" s="16">
        <v>13301295.4</v>
      </c>
      <c r="X12" s="16">
        <v>18046478.3</v>
      </c>
      <c r="Y12" s="16">
        <v>21634949.1</v>
      </c>
      <c r="Z12" s="16">
        <v>22451714.4</v>
      </c>
      <c r="AA12" s="16">
        <v>24874624.1</v>
      </c>
      <c r="AB12" s="16">
        <v>27332704.6</v>
      </c>
      <c r="AC12" s="15">
        <f t="shared" si="2"/>
        <v>0.100221790980068</v>
      </c>
      <c r="AD12" s="15">
        <f t="shared" si="3"/>
        <v>0.612134275737003</v>
      </c>
      <c r="AE12" s="7" t="s">
        <v>276</v>
      </c>
      <c r="AF12" s="7" t="s">
        <v>160</v>
      </c>
      <c r="AG12" s="7" t="s">
        <v>205</v>
      </c>
      <c r="AH12" s="7" t="s">
        <v>161</v>
      </c>
      <c r="AI12" s="7" t="s">
        <v>260</v>
      </c>
      <c r="AJ12" s="7" t="s">
        <v>260</v>
      </c>
      <c r="AK12" s="7" t="s">
        <v>260</v>
      </c>
      <c r="AL12" s="19">
        <v>671.58</v>
      </c>
      <c r="AM12" s="19">
        <v>659.35</v>
      </c>
      <c r="AN12" s="19">
        <v>633.9</v>
      </c>
      <c r="AO12" s="21">
        <v>535.27</v>
      </c>
      <c r="AP12" s="21">
        <v>522.01</v>
      </c>
      <c r="AQ12" s="21">
        <v>506.95</v>
      </c>
      <c r="AR12" s="21">
        <v>501.73</v>
      </c>
      <c r="AS12" s="19">
        <v>1715.5</v>
      </c>
      <c r="AT12" s="19">
        <v>1795.45</v>
      </c>
      <c r="AU12" s="19">
        <v>1914</v>
      </c>
      <c r="AV12" s="21">
        <v>1868.83</v>
      </c>
      <c r="AW12" s="21">
        <v>1880.92</v>
      </c>
      <c r="AX12" s="21">
        <v>1853.43</v>
      </c>
      <c r="AY12" s="21">
        <v>1846.32</v>
      </c>
      <c r="AZ12" s="19">
        <f t="shared" si="8"/>
        <v>0.0804022150976391</v>
      </c>
      <c r="BA12" s="19">
        <f t="shared" si="9"/>
        <v>0.0155869067557759</v>
      </c>
      <c r="BB12" s="19">
        <v>1304.78</v>
      </c>
      <c r="BC12" s="19">
        <v>1370.39</v>
      </c>
      <c r="BD12" s="19">
        <v>1441.3</v>
      </c>
      <c r="BE12" s="21">
        <v>1270.01</v>
      </c>
      <c r="BF12" s="21">
        <v>1288.31</v>
      </c>
      <c r="BG12" s="21">
        <v>1348.35</v>
      </c>
      <c r="BH12" s="21">
        <v>1366.09</v>
      </c>
      <c r="BI12" s="19">
        <f t="shared" si="16"/>
        <v>0.0333926025843436</v>
      </c>
      <c r="BJ12" s="19">
        <f t="shared" si="17"/>
        <v>0.00659106177739011</v>
      </c>
      <c r="BK12" s="23" t="s">
        <v>277</v>
      </c>
      <c r="BL12" s="23" t="s">
        <v>278</v>
      </c>
      <c r="BM12" s="23" t="s">
        <v>279</v>
      </c>
      <c r="BN12" s="23" t="s">
        <v>280</v>
      </c>
      <c r="BO12" s="23" t="s">
        <v>281</v>
      </c>
      <c r="BP12" s="23" t="s">
        <v>282</v>
      </c>
      <c r="BQ12" s="23" t="s">
        <v>283</v>
      </c>
      <c r="BR12" s="15">
        <f t="shared" si="4"/>
        <v>0.0107414253967104</v>
      </c>
      <c r="BS12" s="15">
        <f t="shared" si="5"/>
        <v>0.0548733691481197</v>
      </c>
      <c r="BT12" s="28" t="s">
        <v>284</v>
      </c>
      <c r="BU12" s="28" t="s">
        <v>285</v>
      </c>
      <c r="BV12" s="32">
        <v>5.62</v>
      </c>
      <c r="BW12" s="28" t="s">
        <v>286</v>
      </c>
      <c r="BX12" s="33" t="s">
        <v>287</v>
      </c>
      <c r="BY12" s="33" t="s">
        <v>288</v>
      </c>
      <c r="BZ12" s="33" t="s">
        <v>289</v>
      </c>
      <c r="CA12" s="34">
        <v>16.479302832244</v>
      </c>
      <c r="CB12" s="34">
        <v>16.3573187895848</v>
      </c>
      <c r="CC12" s="36">
        <v>36.5643942440144</v>
      </c>
      <c r="CD12" s="34">
        <v>39.2231220808159</v>
      </c>
      <c r="CE12" s="34">
        <v>38.398249452954</v>
      </c>
      <c r="CF12" s="34">
        <v>40.3296897038082</v>
      </c>
      <c r="CG12" s="34">
        <v>39.1908836922806</v>
      </c>
      <c r="CH12" s="15">
        <f t="shared" si="12"/>
        <v>4.77007737431283</v>
      </c>
      <c r="CI12" s="15">
        <f t="shared" si="13"/>
        <v>23.8503868715642</v>
      </c>
      <c r="CJ12" s="34">
        <v>0.374</v>
      </c>
      <c r="CK12" s="34">
        <v>0.3749</v>
      </c>
      <c r="CL12" s="34">
        <v>0.3731</v>
      </c>
      <c r="CM12" s="34">
        <v>0.374</v>
      </c>
      <c r="CN12" s="34">
        <v>0.374</v>
      </c>
      <c r="CO12" s="34">
        <v>0.3737</v>
      </c>
      <c r="CP12" s="34">
        <v>0.3739</v>
      </c>
      <c r="CQ12" s="15">
        <v>64.9476</v>
      </c>
      <c r="CR12" s="15">
        <v>66.8139</v>
      </c>
      <c r="CS12" s="15">
        <v>67.2376</v>
      </c>
      <c r="CT12" s="15">
        <v>66.8921</v>
      </c>
      <c r="CU12" s="15">
        <v>65.0663</v>
      </c>
      <c r="CV12" s="15">
        <v>62.8868</v>
      </c>
      <c r="CW12" s="34">
        <f t="shared" si="14"/>
        <v>-0.0317301948031951</v>
      </c>
      <c r="CX12" s="34">
        <f t="shared" si="15"/>
        <v>-0.00642815169732935</v>
      </c>
      <c r="CY12" s="40">
        <v>10.6514161220044</v>
      </c>
      <c r="CZ12" s="40">
        <v>11.0727480647431</v>
      </c>
      <c r="DA12" s="32">
        <v>9.34</v>
      </c>
      <c r="DB12" s="40">
        <v>8.56793932382054</v>
      </c>
      <c r="DC12" s="40">
        <v>8.74835886214442</v>
      </c>
      <c r="DD12" s="40">
        <v>9.19869534555712</v>
      </c>
      <c r="DE12" s="40">
        <v>9.62249208025343</v>
      </c>
    </row>
    <row r="13" s="2" customFormat="1" spans="1:109">
      <c r="A13" s="3">
        <v>34</v>
      </c>
      <c r="B13" s="12" t="s">
        <v>290</v>
      </c>
      <c r="C13" s="12" t="s">
        <v>291</v>
      </c>
      <c r="D13" s="7">
        <v>8851.66</v>
      </c>
      <c r="E13" s="7">
        <v>10062.82</v>
      </c>
      <c r="F13" s="7">
        <v>12359.33</v>
      </c>
      <c r="G13" s="7">
        <v>15300.65</v>
      </c>
      <c r="H13" s="7">
        <v>17212.050615</v>
      </c>
      <c r="I13" s="7">
        <v>19229.3371</v>
      </c>
      <c r="J13" s="7">
        <v>20848.747601</v>
      </c>
      <c r="K13" s="15">
        <f t="shared" si="0"/>
        <v>0.167852293021711</v>
      </c>
      <c r="L13" s="15">
        <f t="shared" si="1"/>
        <v>1.17239897375182</v>
      </c>
      <c r="M13" s="16">
        <v>1.4448</v>
      </c>
      <c r="N13" s="16">
        <v>1.6408</v>
      </c>
      <c r="O13" s="16">
        <v>2.0888</v>
      </c>
      <c r="P13" s="16">
        <v>2.5659</v>
      </c>
      <c r="Q13" s="16">
        <v>2.8792</v>
      </c>
      <c r="R13" s="16">
        <v>3.2000893826</v>
      </c>
      <c r="S13" s="16">
        <v>3.4424612184</v>
      </c>
      <c r="T13" s="15">
        <f t="shared" si="6"/>
        <v>0.172386678920905</v>
      </c>
      <c r="U13" s="15">
        <f t="shared" si="7"/>
        <v>1.21490128917497</v>
      </c>
      <c r="V13" s="16">
        <v>1136411.1</v>
      </c>
      <c r="W13" s="16">
        <v>888648.7</v>
      </c>
      <c r="X13" s="16">
        <v>1241288.8</v>
      </c>
      <c r="Y13" s="16">
        <v>1708263.9</v>
      </c>
      <c r="Z13" s="16">
        <v>2674850.2</v>
      </c>
      <c r="AA13" s="16">
        <v>2825131.4</v>
      </c>
      <c r="AB13" s="16">
        <v>3148537.1</v>
      </c>
      <c r="AC13" s="15">
        <f t="shared" si="2"/>
        <v>0.19977728967325</v>
      </c>
      <c r="AD13" s="15">
        <f t="shared" si="3"/>
        <v>1.48601179625929</v>
      </c>
      <c r="AE13" s="7" t="s">
        <v>292</v>
      </c>
      <c r="AF13" s="7" t="s">
        <v>159</v>
      </c>
      <c r="AG13" s="7" t="s">
        <v>181</v>
      </c>
      <c r="AH13" s="7" t="s">
        <v>181</v>
      </c>
      <c r="AI13" s="7" t="s">
        <v>181</v>
      </c>
      <c r="AJ13" s="7" t="s">
        <v>162</v>
      </c>
      <c r="AK13" s="7" t="s">
        <v>205</v>
      </c>
      <c r="AL13" s="19">
        <v>1605.32</v>
      </c>
      <c r="AM13" s="19">
        <v>1579.61</v>
      </c>
      <c r="AN13" s="19">
        <v>1538.5</v>
      </c>
      <c r="AO13" s="21">
        <v>1598.9</v>
      </c>
      <c r="AP13" s="21">
        <v>1531.2</v>
      </c>
      <c r="AQ13" s="21">
        <v>1469.7</v>
      </c>
      <c r="AR13" s="21">
        <v>1415.3</v>
      </c>
      <c r="AS13" s="19">
        <v>971.74</v>
      </c>
      <c r="AT13" s="19">
        <v>1041.75</v>
      </c>
      <c r="AU13" s="19">
        <v>1132.4</v>
      </c>
      <c r="AV13" s="21">
        <v>1038.5</v>
      </c>
      <c r="AW13" s="21">
        <v>1107.3</v>
      </c>
      <c r="AX13" s="21">
        <v>1169.2</v>
      </c>
      <c r="AY13" s="21">
        <v>1211.1</v>
      </c>
      <c r="AZ13" s="19">
        <f t="shared" si="8"/>
        <v>0.203202502727067</v>
      </c>
      <c r="BA13" s="19">
        <f t="shared" si="9"/>
        <v>0.0376902718415535</v>
      </c>
      <c r="BB13" s="19">
        <v>1017.53</v>
      </c>
      <c r="BC13" s="19">
        <v>1068.39</v>
      </c>
      <c r="BD13" s="19">
        <v>1175.8</v>
      </c>
      <c r="BE13" s="21">
        <v>1483.5</v>
      </c>
      <c r="BF13" s="21">
        <v>1568.3</v>
      </c>
      <c r="BG13" s="21">
        <v>1637</v>
      </c>
      <c r="BH13" s="21">
        <v>1684.6</v>
      </c>
      <c r="BI13" s="19">
        <f t="shared" si="16"/>
        <v>0.608797775004177</v>
      </c>
      <c r="BJ13" s="19">
        <f t="shared" si="17"/>
        <v>0.0997660059277028</v>
      </c>
      <c r="BK13" s="23" t="s">
        <v>293</v>
      </c>
      <c r="BL13" s="23" t="s">
        <v>294</v>
      </c>
      <c r="BM13" s="23" t="s">
        <v>295</v>
      </c>
      <c r="BN13" s="23" t="s">
        <v>296</v>
      </c>
      <c r="BO13" s="23" t="s">
        <v>297</v>
      </c>
      <c r="BP13" s="23" t="s">
        <v>298</v>
      </c>
      <c r="BQ13" s="23" t="s">
        <v>299</v>
      </c>
      <c r="BR13" s="15">
        <f t="shared" si="4"/>
        <v>-0.00344666006840466</v>
      </c>
      <c r="BS13" s="15">
        <f t="shared" si="5"/>
        <v>-0.0171149144254279</v>
      </c>
      <c r="BT13" s="28" t="s">
        <v>300</v>
      </c>
      <c r="BU13" s="28" t="s">
        <v>301</v>
      </c>
      <c r="BV13" s="32">
        <v>8.34</v>
      </c>
      <c r="BW13" s="28" t="s">
        <v>302</v>
      </c>
      <c r="BX13" s="33" t="s">
        <v>303</v>
      </c>
      <c r="BY13" s="33" t="s">
        <v>304</v>
      </c>
      <c r="BZ13" s="33" t="s">
        <v>305</v>
      </c>
      <c r="CA13" s="34">
        <v>4.52628923564813</v>
      </c>
      <c r="CB13" s="34">
        <v>4.23697792744976</v>
      </c>
      <c r="CC13" s="36">
        <v>11.9337010929057</v>
      </c>
      <c r="CD13" s="34">
        <v>13.285218380435</v>
      </c>
      <c r="CE13" s="34">
        <v>14.306586874287</v>
      </c>
      <c r="CF13" s="34">
        <v>12.7418868682809</v>
      </c>
      <c r="CG13" s="34">
        <v>15.1590605764825</v>
      </c>
      <c r="CH13" s="15">
        <f t="shared" si="12"/>
        <v>1.64311952652656</v>
      </c>
      <c r="CI13" s="15">
        <f t="shared" si="13"/>
        <v>8.21559763263279</v>
      </c>
      <c r="CJ13" s="34">
        <v>0.4128</v>
      </c>
      <c r="CK13" s="34">
        <v>0.4061</v>
      </c>
      <c r="CL13" s="34">
        <v>0.3884</v>
      </c>
      <c r="CM13" s="34">
        <v>0.4024</v>
      </c>
      <c r="CN13" s="34">
        <v>0.399</v>
      </c>
      <c r="CO13" s="34">
        <v>0.3966</v>
      </c>
      <c r="CP13" s="34">
        <v>0.3993</v>
      </c>
      <c r="CQ13" s="15">
        <v>285.452</v>
      </c>
      <c r="CR13" s="15">
        <v>306.4048</v>
      </c>
      <c r="CS13" s="15">
        <v>302.6227</v>
      </c>
      <c r="CT13" s="15">
        <v>300.6657</v>
      </c>
      <c r="CU13" s="15">
        <v>296.092</v>
      </c>
      <c r="CV13" s="15">
        <v>294.2959</v>
      </c>
      <c r="CW13" s="34">
        <f t="shared" si="14"/>
        <v>0.0309820915600523</v>
      </c>
      <c r="CX13" s="34">
        <f t="shared" si="15"/>
        <v>0.0061210243560903</v>
      </c>
      <c r="CY13" s="40">
        <v>10.7445313344625</v>
      </c>
      <c r="CZ13" s="40">
        <v>10.1486145173689</v>
      </c>
      <c r="DA13" s="32">
        <v>10.18</v>
      </c>
      <c r="DB13" s="40">
        <v>10.4767694993038</v>
      </c>
      <c r="DC13" s="40">
        <v>10.317635049937</v>
      </c>
      <c r="DD13" s="40">
        <v>10.5314980407917</v>
      </c>
      <c r="DE13" s="40">
        <v>10.4201111531643</v>
      </c>
    </row>
    <row r="14" s="2" customFormat="1" spans="1:109">
      <c r="A14" s="3">
        <v>35</v>
      </c>
      <c r="B14" s="12" t="s">
        <v>306</v>
      </c>
      <c r="C14" s="12" t="s">
        <v>307</v>
      </c>
      <c r="D14" s="7">
        <v>10823.01</v>
      </c>
      <c r="E14" s="7">
        <v>12236.53</v>
      </c>
      <c r="F14" s="7">
        <v>14737.12</v>
      </c>
      <c r="G14" s="7">
        <v>17560.18</v>
      </c>
      <c r="H14" s="7">
        <v>19701.78</v>
      </c>
      <c r="I14" s="7">
        <v>21868.49</v>
      </c>
      <c r="J14" s="7">
        <v>24055.76</v>
      </c>
      <c r="K14" s="15">
        <f t="shared" si="0"/>
        <v>0.151049889100332</v>
      </c>
      <c r="L14" s="15">
        <f t="shared" si="1"/>
        <v>1.02055527990827</v>
      </c>
      <c r="M14" s="16">
        <v>2.9755</v>
      </c>
      <c r="N14" s="16">
        <v>3.3437</v>
      </c>
      <c r="O14" s="16">
        <v>4.0025</v>
      </c>
      <c r="P14" s="16">
        <v>4.7377</v>
      </c>
      <c r="Q14" s="16">
        <v>5.2763</v>
      </c>
      <c r="R14" s="16">
        <v>5.8145</v>
      </c>
      <c r="S14" s="16">
        <v>6.3472</v>
      </c>
      <c r="T14" s="15">
        <f t="shared" si="6"/>
        <v>0.143379717729621</v>
      </c>
      <c r="U14" s="15">
        <f t="shared" si="7"/>
        <v>0.954125357082843</v>
      </c>
      <c r="V14" s="16">
        <v>5699184.3</v>
      </c>
      <c r="W14" s="16">
        <v>5331911</v>
      </c>
      <c r="X14" s="16">
        <v>7149312.8</v>
      </c>
      <c r="Y14" s="16">
        <v>9283778.2</v>
      </c>
      <c r="Z14" s="16">
        <v>9783259.4</v>
      </c>
      <c r="AA14" s="16">
        <v>10647442</v>
      </c>
      <c r="AB14" s="16">
        <v>11345229.3</v>
      </c>
      <c r="AC14" s="15">
        <f t="shared" si="2"/>
        <v>0.133147686191984</v>
      </c>
      <c r="AD14" s="15">
        <f t="shared" si="3"/>
        <v>0.868239635626453</v>
      </c>
      <c r="AE14" s="7" t="s">
        <v>308</v>
      </c>
      <c r="AF14" s="7" t="s">
        <v>159</v>
      </c>
      <c r="AG14" s="7" t="s">
        <v>180</v>
      </c>
      <c r="AH14" s="7" t="s">
        <v>181</v>
      </c>
      <c r="AI14" s="7" t="s">
        <v>126</v>
      </c>
      <c r="AJ14" s="7" t="s">
        <v>126</v>
      </c>
      <c r="AK14" s="7" t="s">
        <v>127</v>
      </c>
      <c r="AL14" s="19">
        <v>647.84</v>
      </c>
      <c r="AM14" s="19">
        <v>638.62</v>
      </c>
      <c r="AN14" s="19">
        <v>636.5</v>
      </c>
      <c r="AO14" s="21">
        <v>647.53</v>
      </c>
      <c r="AP14" s="21">
        <v>642.23</v>
      </c>
      <c r="AQ14" s="21">
        <v>615.96</v>
      </c>
      <c r="AR14" s="21">
        <v>615.77</v>
      </c>
      <c r="AS14" s="19">
        <v>739.7</v>
      </c>
      <c r="AT14" s="19">
        <v>775.68</v>
      </c>
      <c r="AU14" s="19">
        <v>815.9</v>
      </c>
      <c r="AV14" s="21">
        <v>928.81</v>
      </c>
      <c r="AW14" s="21">
        <v>996.75</v>
      </c>
      <c r="AX14" s="21">
        <v>999.34</v>
      </c>
      <c r="AY14" s="21">
        <v>1011.7</v>
      </c>
      <c r="AZ14" s="19">
        <f t="shared" si="8"/>
        <v>0.351007165066919</v>
      </c>
      <c r="BA14" s="19">
        <f t="shared" si="9"/>
        <v>0.062017151097314</v>
      </c>
      <c r="BB14" s="19">
        <v>692.24</v>
      </c>
      <c r="BC14" s="19">
        <v>754.55</v>
      </c>
      <c r="BD14" s="19">
        <v>728.9</v>
      </c>
      <c r="BE14" s="21">
        <v>883.66</v>
      </c>
      <c r="BF14" s="21">
        <v>929.95</v>
      </c>
      <c r="BG14" s="21">
        <v>940.56</v>
      </c>
      <c r="BH14" s="21">
        <v>1021.04</v>
      </c>
      <c r="BI14" s="19">
        <f t="shared" si="16"/>
        <v>0.358719519241881</v>
      </c>
      <c r="BJ14" s="19">
        <f t="shared" si="17"/>
        <v>0.0632269172000208</v>
      </c>
      <c r="BK14" s="23" t="s">
        <v>309</v>
      </c>
      <c r="BL14" s="23" t="s">
        <v>310</v>
      </c>
      <c r="BM14" s="23" t="s">
        <v>311</v>
      </c>
      <c r="BN14" s="23" t="s">
        <v>312</v>
      </c>
      <c r="BO14" s="23" t="s">
        <v>313</v>
      </c>
      <c r="BP14" s="23" t="s">
        <v>314</v>
      </c>
      <c r="BQ14" s="23" t="s">
        <v>315</v>
      </c>
      <c r="BR14" s="15">
        <f t="shared" si="4"/>
        <v>0.00731190806554172</v>
      </c>
      <c r="BS14" s="15">
        <f t="shared" si="5"/>
        <v>0.0370981038746908</v>
      </c>
      <c r="BT14" s="28" t="s">
        <v>316</v>
      </c>
      <c r="BU14" s="28" t="s">
        <v>317</v>
      </c>
      <c r="BV14" s="32">
        <v>2.44</v>
      </c>
      <c r="BW14" s="28" t="s">
        <v>318</v>
      </c>
      <c r="BX14" s="33" t="s">
        <v>319</v>
      </c>
      <c r="BY14" s="33" t="s">
        <v>320</v>
      </c>
      <c r="BZ14" s="33" t="s">
        <v>321</v>
      </c>
      <c r="CA14" s="34">
        <v>15.6569388006403</v>
      </c>
      <c r="CB14" s="34">
        <v>17.7524379225473</v>
      </c>
      <c r="CC14" s="36">
        <v>30.0169671577527</v>
      </c>
      <c r="CD14" s="34">
        <v>38.0895447251675</v>
      </c>
      <c r="CE14" s="34">
        <v>34.6305119432098</v>
      </c>
      <c r="CF14" s="34">
        <v>36.5513034544754</v>
      </c>
      <c r="CG14" s="34">
        <v>38.7634904969597</v>
      </c>
      <c r="CH14" s="15">
        <f t="shared" si="12"/>
        <v>4.17887293076702</v>
      </c>
      <c r="CI14" s="15">
        <f t="shared" si="13"/>
        <v>20.8943646538351</v>
      </c>
      <c r="CJ14" s="34">
        <v>0.4119</v>
      </c>
      <c r="CK14" s="34">
        <v>0.411</v>
      </c>
      <c r="CL14" s="34">
        <v>0.3897</v>
      </c>
      <c r="CM14" s="34">
        <v>0.4042</v>
      </c>
      <c r="CN14" s="34">
        <v>0.4016</v>
      </c>
      <c r="CO14" s="34">
        <v>0.3985</v>
      </c>
      <c r="CP14" s="34">
        <v>0.4014</v>
      </c>
      <c r="CQ14" s="15">
        <v>87.4114</v>
      </c>
      <c r="CR14" s="15">
        <v>89.1705</v>
      </c>
      <c r="CS14" s="15">
        <v>89.4662</v>
      </c>
      <c r="CT14" s="15">
        <v>90.7261</v>
      </c>
      <c r="CU14" s="15">
        <v>90.8913</v>
      </c>
      <c r="CV14" s="15">
        <v>89.336</v>
      </c>
      <c r="CW14" s="34">
        <f t="shared" si="14"/>
        <v>0.0220177230887504</v>
      </c>
      <c r="CX14" s="34">
        <f t="shared" si="15"/>
        <v>0.00436526678102545</v>
      </c>
      <c r="CY14" s="40">
        <v>9.99569018593769</v>
      </c>
      <c r="CZ14" s="40">
        <v>10.0320902265009</v>
      </c>
      <c r="DA14" s="32">
        <v>7.89</v>
      </c>
      <c r="DB14" s="40">
        <v>7.67076739137275</v>
      </c>
      <c r="DC14" s="40">
        <v>8.59207623189333</v>
      </c>
      <c r="DD14" s="40">
        <v>8.16424810581739</v>
      </c>
      <c r="DE14" s="40">
        <v>7.58651427843749</v>
      </c>
    </row>
    <row r="15" s="2" customFormat="1" spans="1:109">
      <c r="A15" s="3">
        <v>36</v>
      </c>
      <c r="B15" s="12" t="s">
        <v>322</v>
      </c>
      <c r="C15" s="12" t="s">
        <v>323</v>
      </c>
      <c r="D15" s="7">
        <v>6971.05</v>
      </c>
      <c r="E15" s="7">
        <v>7655.18</v>
      </c>
      <c r="F15" s="7">
        <v>9451.26</v>
      </c>
      <c r="G15" s="7">
        <v>11702.82</v>
      </c>
      <c r="H15" s="7">
        <v>12948.88</v>
      </c>
      <c r="I15" s="7">
        <v>14410.19</v>
      </c>
      <c r="J15" s="7">
        <v>15714.63</v>
      </c>
      <c r="K15" s="15">
        <f t="shared" si="0"/>
        <v>0.156310054164248</v>
      </c>
      <c r="L15" s="15">
        <f t="shared" si="1"/>
        <v>1.06714770371752</v>
      </c>
      <c r="M15" s="16">
        <v>1.59</v>
      </c>
      <c r="N15" s="16">
        <v>1.7335</v>
      </c>
      <c r="O15" s="16">
        <v>2.1253</v>
      </c>
      <c r="P15" s="16">
        <v>2.615</v>
      </c>
      <c r="Q15" s="16">
        <v>2.88</v>
      </c>
      <c r="R15" s="16">
        <v>3.193</v>
      </c>
      <c r="S15" s="16">
        <v>3.4674</v>
      </c>
      <c r="T15" s="15">
        <f t="shared" si="6"/>
        <v>0.149636010309535</v>
      </c>
      <c r="U15" s="15">
        <f t="shared" si="7"/>
        <v>1.00817610062893</v>
      </c>
      <c r="V15" s="16">
        <v>772665.6</v>
      </c>
      <c r="W15" s="16">
        <v>736848.8</v>
      </c>
      <c r="X15" s="16">
        <v>1341606.3</v>
      </c>
      <c r="Y15" s="16">
        <v>2187606.3</v>
      </c>
      <c r="Z15" s="16">
        <v>2511278.7</v>
      </c>
      <c r="AA15" s="16">
        <v>2816665.2</v>
      </c>
      <c r="AB15" s="16">
        <v>3202531.9</v>
      </c>
      <c r="AC15" s="15">
        <f t="shared" si="2"/>
        <v>0.295235473251434</v>
      </c>
      <c r="AD15" s="15">
        <f t="shared" si="3"/>
        <v>2.64538708595284</v>
      </c>
      <c r="AE15" s="7" t="s">
        <v>324</v>
      </c>
      <c r="AF15" s="7" t="s">
        <v>162</v>
      </c>
      <c r="AG15" s="7" t="s">
        <v>160</v>
      </c>
      <c r="AH15" s="7" t="s">
        <v>260</v>
      </c>
      <c r="AI15" s="7" t="s">
        <v>260</v>
      </c>
      <c r="AJ15" s="7" t="s">
        <v>205</v>
      </c>
      <c r="AK15" s="7" t="s">
        <v>160</v>
      </c>
      <c r="AL15" s="19">
        <v>903.92</v>
      </c>
      <c r="AM15" s="19">
        <v>882.27</v>
      </c>
      <c r="AN15" s="19">
        <v>867.2</v>
      </c>
      <c r="AO15" s="21">
        <v>870.5</v>
      </c>
      <c r="AP15" s="21">
        <v>840.9</v>
      </c>
      <c r="AQ15" s="21">
        <v>820.9</v>
      </c>
      <c r="AR15" s="21">
        <v>801.4</v>
      </c>
      <c r="AS15" s="19">
        <v>609.57</v>
      </c>
      <c r="AT15" s="19">
        <v>635.52</v>
      </c>
      <c r="AU15" s="19">
        <v>684.2</v>
      </c>
      <c r="AV15" s="21">
        <v>763.3</v>
      </c>
      <c r="AW15" s="21">
        <v>792.3</v>
      </c>
      <c r="AX15" s="21">
        <v>824.1</v>
      </c>
      <c r="AY15" s="21">
        <v>837.6</v>
      </c>
      <c r="AZ15" s="19">
        <f t="shared" si="8"/>
        <v>0.351936611053693</v>
      </c>
      <c r="BA15" s="19">
        <f t="shared" si="9"/>
        <v>0.0621632370817227</v>
      </c>
      <c r="BB15" s="19">
        <v>829.4</v>
      </c>
      <c r="BC15" s="19">
        <v>842.5</v>
      </c>
      <c r="BD15" s="19">
        <v>869.1</v>
      </c>
      <c r="BE15" s="21">
        <v>898.8</v>
      </c>
      <c r="BF15" s="21">
        <v>922.7</v>
      </c>
      <c r="BG15" s="21">
        <v>943.8</v>
      </c>
      <c r="BH15" s="21">
        <v>964.3</v>
      </c>
      <c r="BI15" s="19">
        <f t="shared" si="16"/>
        <v>0.137931034482759</v>
      </c>
      <c r="BJ15" s="19">
        <f t="shared" si="17"/>
        <v>0.0261791547753727</v>
      </c>
      <c r="BK15" s="23" t="s">
        <v>325</v>
      </c>
      <c r="BL15" s="23" t="s">
        <v>326</v>
      </c>
      <c r="BM15" s="23" t="s">
        <v>327</v>
      </c>
      <c r="BN15" s="23" t="s">
        <v>328</v>
      </c>
      <c r="BO15" s="23" t="s">
        <v>329</v>
      </c>
      <c r="BP15" s="23" t="s">
        <v>330</v>
      </c>
      <c r="BQ15" s="23" t="s">
        <v>331</v>
      </c>
      <c r="BR15" s="15">
        <f t="shared" si="4"/>
        <v>0.00548495416827</v>
      </c>
      <c r="BS15" s="15">
        <f t="shared" si="5"/>
        <v>0.0277272727272727</v>
      </c>
      <c r="BT15" s="28" t="s">
        <v>332</v>
      </c>
      <c r="BU15" s="28" t="s">
        <v>333</v>
      </c>
      <c r="BV15" s="32">
        <v>3.12722981710993</v>
      </c>
      <c r="BW15" s="28" t="s">
        <v>334</v>
      </c>
      <c r="BX15" s="33" t="s">
        <v>335</v>
      </c>
      <c r="BY15" s="33" t="s">
        <v>119</v>
      </c>
      <c r="BZ15" s="33" t="s">
        <v>336</v>
      </c>
      <c r="CA15" s="34">
        <v>4.46457865381218</v>
      </c>
      <c r="CB15" s="34">
        <v>4.69300260297045</v>
      </c>
      <c r="CC15" s="36">
        <v>11.8971013981239</v>
      </c>
      <c r="CD15" s="34">
        <v>11.7320329613018</v>
      </c>
      <c r="CE15" s="34">
        <v>8.45928685470995</v>
      </c>
      <c r="CF15" s="34">
        <v>8.93598778167788</v>
      </c>
      <c r="CG15" s="34">
        <v>8.891793832035</v>
      </c>
      <c r="CH15" s="15">
        <f t="shared" si="12"/>
        <v>0.894281825573139</v>
      </c>
      <c r="CI15" s="15">
        <f t="shared" si="13"/>
        <v>4.4714091278657</v>
      </c>
      <c r="CJ15" s="34">
        <v>0.4033</v>
      </c>
      <c r="CK15" s="34">
        <v>0.3905</v>
      </c>
      <c r="CL15" s="34">
        <v>0.3683</v>
      </c>
      <c r="CM15" s="34">
        <v>0.3874</v>
      </c>
      <c r="CN15" s="34">
        <v>0.3821</v>
      </c>
      <c r="CO15" s="34">
        <v>0.3792</v>
      </c>
      <c r="CP15" s="34">
        <v>0.3829</v>
      </c>
      <c r="CQ15" s="15">
        <v>244.9023</v>
      </c>
      <c r="CR15" s="15">
        <v>251.212</v>
      </c>
      <c r="CS15" s="15">
        <v>247.8609</v>
      </c>
      <c r="CT15" s="15">
        <v>248.2649</v>
      </c>
      <c r="CU15" s="15">
        <v>248.2233</v>
      </c>
      <c r="CV15" s="15">
        <v>258.3506</v>
      </c>
      <c r="CW15" s="34">
        <f t="shared" si="14"/>
        <v>0.0549129183351891</v>
      </c>
      <c r="CX15" s="34">
        <f t="shared" si="15"/>
        <v>0.0107490042025491</v>
      </c>
      <c r="CY15" s="40">
        <v>8.38401938268178</v>
      </c>
      <c r="CZ15" s="40">
        <v>8.07686418618895</v>
      </c>
      <c r="DA15" s="32">
        <v>7.59801299660502</v>
      </c>
      <c r="DB15" s="40">
        <v>7.62230103264838</v>
      </c>
      <c r="DC15" s="40">
        <v>8.08940926024481</v>
      </c>
      <c r="DD15" s="40">
        <v>9.00297419683288</v>
      </c>
      <c r="DE15" s="40">
        <v>9.24102974523143</v>
      </c>
    </row>
    <row r="16" s="2" customFormat="1" spans="1:109">
      <c r="A16" s="3">
        <v>37</v>
      </c>
      <c r="B16" s="12" t="s">
        <v>337</v>
      </c>
      <c r="C16" s="12" t="s">
        <v>338</v>
      </c>
      <c r="D16" s="7">
        <v>30933.28</v>
      </c>
      <c r="E16" s="7">
        <v>33896.65</v>
      </c>
      <c r="F16" s="7">
        <v>39169.92</v>
      </c>
      <c r="G16" s="7">
        <v>45361.85</v>
      </c>
      <c r="H16" s="7">
        <v>50013.244857</v>
      </c>
      <c r="I16" s="7">
        <v>55230.3249</v>
      </c>
      <c r="J16" s="7">
        <v>59426.590198</v>
      </c>
      <c r="K16" s="15">
        <f t="shared" si="0"/>
        <v>0.12292389929477</v>
      </c>
      <c r="L16" s="15">
        <f t="shared" si="1"/>
        <v>0.7854661678296</v>
      </c>
      <c r="M16" s="16">
        <v>3.2936</v>
      </c>
      <c r="N16" s="16">
        <v>3.5894</v>
      </c>
      <c r="O16" s="16">
        <v>4.1106</v>
      </c>
      <c r="P16" s="16">
        <v>4.7335</v>
      </c>
      <c r="Q16" s="16">
        <v>5.1768</v>
      </c>
      <c r="R16" s="16">
        <v>5.6884937064</v>
      </c>
      <c r="S16" s="16">
        <v>6.0879104758</v>
      </c>
      <c r="T16" s="15">
        <f t="shared" si="6"/>
        <v>0.11548898353228</v>
      </c>
      <c r="U16" s="15">
        <f t="shared" si="7"/>
        <v>0.72713556788924</v>
      </c>
      <c r="V16" s="16">
        <v>9319478.5</v>
      </c>
      <c r="W16" s="16">
        <v>7949070.6</v>
      </c>
      <c r="X16" s="16">
        <v>10422560.4</v>
      </c>
      <c r="Y16" s="16">
        <v>12571256.8</v>
      </c>
      <c r="Z16" s="16">
        <v>12870920.5</v>
      </c>
      <c r="AA16" s="16">
        <v>13419012.5</v>
      </c>
      <c r="AB16" s="16">
        <v>14470865.4</v>
      </c>
      <c r="AC16" s="15">
        <f t="shared" si="2"/>
        <v>0.0756371401141007</v>
      </c>
      <c r="AD16" s="15">
        <f t="shared" si="3"/>
        <v>0.439888777038329</v>
      </c>
      <c r="AE16" s="7" t="s">
        <v>181</v>
      </c>
      <c r="AF16" s="7" t="s">
        <v>162</v>
      </c>
      <c r="AG16" s="7" t="s">
        <v>162</v>
      </c>
      <c r="AH16" s="7" t="s">
        <v>162</v>
      </c>
      <c r="AI16" s="7" t="s">
        <v>160</v>
      </c>
      <c r="AJ16" s="7" t="s">
        <v>205</v>
      </c>
      <c r="AK16" s="7" t="s">
        <v>160</v>
      </c>
      <c r="AL16" s="19">
        <v>2313.5</v>
      </c>
      <c r="AM16" s="19">
        <v>2297.4</v>
      </c>
      <c r="AN16" s="19">
        <v>2273.1</v>
      </c>
      <c r="AO16" s="19">
        <v>2211.6</v>
      </c>
      <c r="AP16" s="19">
        <v>2168</v>
      </c>
      <c r="AQ16" s="19">
        <v>2086</v>
      </c>
      <c r="AR16" s="19">
        <v>2023.2</v>
      </c>
      <c r="AS16" s="19">
        <v>1955.5</v>
      </c>
      <c r="AT16" s="19">
        <v>2014.1</v>
      </c>
      <c r="AU16" s="19">
        <v>2086.7</v>
      </c>
      <c r="AV16" s="19">
        <v>2185.6</v>
      </c>
      <c r="AW16" s="19">
        <v>2245.2</v>
      </c>
      <c r="AX16" s="19">
        <v>2270.2</v>
      </c>
      <c r="AY16" s="19">
        <v>2294.2</v>
      </c>
      <c r="AZ16" s="19">
        <f t="shared" si="8"/>
        <v>0.160930708258757</v>
      </c>
      <c r="BA16" s="19">
        <f t="shared" si="9"/>
        <v>0.0302942114366942</v>
      </c>
      <c r="BB16" s="19">
        <v>1918.6</v>
      </c>
      <c r="BC16" s="19">
        <v>1982.7</v>
      </c>
      <c r="BD16" s="19">
        <v>2042.1</v>
      </c>
      <c r="BE16" s="19">
        <v>2088.4</v>
      </c>
      <c r="BF16" s="19">
        <v>2141.1</v>
      </c>
      <c r="BG16" s="19">
        <v>2224.2</v>
      </c>
      <c r="BH16" s="19">
        <v>2289.1</v>
      </c>
      <c r="BI16" s="19">
        <f t="shared" si="16"/>
        <v>0.159282810382571</v>
      </c>
      <c r="BJ16" s="19">
        <f t="shared" si="17"/>
        <v>0.0300015523745634</v>
      </c>
      <c r="BK16" s="23" t="s">
        <v>339</v>
      </c>
      <c r="BL16" s="23" t="s">
        <v>340</v>
      </c>
      <c r="BM16" s="23" t="s">
        <v>341</v>
      </c>
      <c r="BN16" s="23" t="s">
        <v>342</v>
      </c>
      <c r="BO16" s="23" t="s">
        <v>343</v>
      </c>
      <c r="BP16" s="23" t="s">
        <v>344</v>
      </c>
      <c r="BQ16" s="23" t="s">
        <v>345</v>
      </c>
      <c r="BR16" s="15">
        <f t="shared" si="4"/>
        <v>0.00662295680469205</v>
      </c>
      <c r="BS16" s="15">
        <f t="shared" si="5"/>
        <v>0.0335563342890517</v>
      </c>
      <c r="BT16" s="28" t="s">
        <v>346</v>
      </c>
      <c r="BU16" s="28" t="s">
        <v>347</v>
      </c>
      <c r="BV16" s="32">
        <v>4.96621853610991</v>
      </c>
      <c r="BW16" s="28" t="s">
        <v>348</v>
      </c>
      <c r="BX16" s="33" t="s">
        <v>349</v>
      </c>
      <c r="BY16" s="33" t="s">
        <v>350</v>
      </c>
      <c r="BZ16" s="33" t="s">
        <v>321</v>
      </c>
      <c r="CA16" s="34">
        <v>4.64281511121572</v>
      </c>
      <c r="CB16" s="34">
        <v>3.98607318730848</v>
      </c>
      <c r="CC16" s="36">
        <v>14.2999605220518</v>
      </c>
      <c r="CD16" s="34">
        <v>11.7579187718616</v>
      </c>
      <c r="CE16" s="34">
        <v>12.7546095780225</v>
      </c>
      <c r="CF16" s="34">
        <v>10.7393160797202</v>
      </c>
      <c r="CG16" s="34">
        <v>10.885279992078</v>
      </c>
      <c r="CH16" s="15">
        <f t="shared" si="12"/>
        <v>1.21930019370089</v>
      </c>
      <c r="CI16" s="15">
        <f t="shared" si="13"/>
        <v>6.09650096850444</v>
      </c>
      <c r="CJ16" s="34"/>
      <c r="CK16" s="34"/>
      <c r="CL16" s="34"/>
      <c r="CM16" s="34"/>
      <c r="CN16" s="34"/>
      <c r="CO16" s="34"/>
      <c r="CP16" s="34"/>
      <c r="CQ16" s="15">
        <v>249.7195</v>
      </c>
      <c r="CR16" s="15">
        <v>261.5308</v>
      </c>
      <c r="CS16" s="15">
        <v>310.1566</v>
      </c>
      <c r="CT16" s="15">
        <v>302.2912</v>
      </c>
      <c r="CU16" s="15">
        <v>303.7129</v>
      </c>
      <c r="CV16" s="15">
        <v>308.5861</v>
      </c>
      <c r="CW16" s="34">
        <f t="shared" si="14"/>
        <v>0.235730890058646</v>
      </c>
      <c r="CX16" s="34">
        <f t="shared" si="15"/>
        <v>0.0432413215298404</v>
      </c>
      <c r="CY16" s="40">
        <v>9.75050017653289</v>
      </c>
      <c r="CZ16" s="40">
        <v>9.74280706356493</v>
      </c>
      <c r="DA16" s="32">
        <v>9.84389517295542</v>
      </c>
      <c r="DB16" s="40">
        <v>10.7534978624174</v>
      </c>
      <c r="DC16" s="40">
        <v>10.5135503031803</v>
      </c>
      <c r="DD16" s="40">
        <v>10.982061719635</v>
      </c>
      <c r="DE16" s="40">
        <v>11.4707629846017</v>
      </c>
    </row>
    <row r="17" s="2" customFormat="1" spans="1:109">
      <c r="A17" s="3">
        <v>41</v>
      </c>
      <c r="B17" s="12" t="s">
        <v>351</v>
      </c>
      <c r="C17" s="12" t="s">
        <v>352</v>
      </c>
      <c r="D17" s="7">
        <v>18018.53</v>
      </c>
      <c r="E17" s="7">
        <v>19480.46</v>
      </c>
      <c r="F17" s="7">
        <v>23092.36</v>
      </c>
      <c r="G17" s="7">
        <v>26931.03</v>
      </c>
      <c r="H17" s="7">
        <v>29599.31</v>
      </c>
      <c r="I17" s="7">
        <v>32191.299918</v>
      </c>
      <c r="J17" s="7">
        <v>34938.24</v>
      </c>
      <c r="K17" s="15">
        <f t="shared" si="0"/>
        <v>0.1230622553548</v>
      </c>
      <c r="L17" s="15">
        <f t="shared" si="1"/>
        <v>0.786566380165308</v>
      </c>
      <c r="M17" s="16">
        <v>1.9181</v>
      </c>
      <c r="N17" s="16">
        <v>2.0597</v>
      </c>
      <c r="O17" s="16">
        <v>2.4446</v>
      </c>
      <c r="P17" s="16">
        <v>2.8661</v>
      </c>
      <c r="Q17" s="16">
        <v>3.1499</v>
      </c>
      <c r="R17" s="16">
        <v>3.4211488302</v>
      </c>
      <c r="S17" s="16">
        <v>3.7071717332</v>
      </c>
      <c r="T17" s="15">
        <f t="shared" si="6"/>
        <v>0.122690750061674</v>
      </c>
      <c r="U17" s="15">
        <f t="shared" si="7"/>
        <v>0.783613383139565</v>
      </c>
      <c r="V17" s="16">
        <v>1071889.7</v>
      </c>
      <c r="W17" s="16">
        <v>734537.6</v>
      </c>
      <c r="X17" s="16">
        <v>1052937.2</v>
      </c>
      <c r="Y17" s="16">
        <v>1923991</v>
      </c>
      <c r="Z17" s="16">
        <v>2967644.5</v>
      </c>
      <c r="AA17" s="16">
        <v>3598710.2</v>
      </c>
      <c r="AB17" s="16">
        <v>3938303.1</v>
      </c>
      <c r="AC17" s="15">
        <f t="shared" si="2"/>
        <v>0.274087794918835</v>
      </c>
      <c r="AD17" s="15">
        <f t="shared" si="3"/>
        <v>2.35735122746305</v>
      </c>
      <c r="AE17" s="7" t="s">
        <v>162</v>
      </c>
      <c r="AF17" s="7" t="s">
        <v>127</v>
      </c>
      <c r="AG17" s="7" t="s">
        <v>162</v>
      </c>
      <c r="AH17" s="7" t="s">
        <v>162</v>
      </c>
      <c r="AI17" s="7" t="s">
        <v>161</v>
      </c>
      <c r="AJ17" s="7" t="s">
        <v>161</v>
      </c>
      <c r="AK17" s="7" t="s">
        <v>260</v>
      </c>
      <c r="AL17" s="19">
        <v>2847.31</v>
      </c>
      <c r="AM17" s="19">
        <v>2764.86</v>
      </c>
      <c r="AN17" s="19">
        <v>2712</v>
      </c>
      <c r="AO17" s="21">
        <v>2670.45</v>
      </c>
      <c r="AP17" s="21">
        <v>2628.0069</v>
      </c>
      <c r="AQ17" s="21">
        <v>2562.6</v>
      </c>
      <c r="AR17" s="21">
        <v>2651.74</v>
      </c>
      <c r="AS17" s="19">
        <v>1563.92</v>
      </c>
      <c r="AT17" s="19">
        <v>1674.72</v>
      </c>
      <c r="AU17" s="19">
        <v>1753</v>
      </c>
      <c r="AV17" s="21">
        <v>1852.5</v>
      </c>
      <c r="AW17" s="21">
        <v>1919.313776</v>
      </c>
      <c r="AX17" s="21">
        <v>2035.08</v>
      </c>
      <c r="AY17" s="21">
        <v>1995.57</v>
      </c>
      <c r="AZ17" s="19">
        <f t="shared" si="8"/>
        <v>0.301268607089877</v>
      </c>
      <c r="BA17" s="19">
        <f t="shared" si="9"/>
        <v>0.0540795567396422</v>
      </c>
      <c r="BB17" s="19">
        <v>1424.22</v>
      </c>
      <c r="BC17" s="19">
        <v>1509.2</v>
      </c>
      <c r="BD17" s="19">
        <v>1577</v>
      </c>
      <c r="BE17" s="21">
        <v>1674.9</v>
      </c>
      <c r="BF17" s="21">
        <v>1740.179824</v>
      </c>
      <c r="BG17" s="21">
        <v>1788.9</v>
      </c>
      <c r="BH17" s="21">
        <v>1872.72</v>
      </c>
      <c r="BI17" s="19">
        <f t="shared" si="16"/>
        <v>0.256055946412773</v>
      </c>
      <c r="BJ17" s="19">
        <f t="shared" si="17"/>
        <v>0.0466507687823527</v>
      </c>
      <c r="BK17" s="23" t="s">
        <v>353</v>
      </c>
      <c r="BL17" s="23" t="s">
        <v>354</v>
      </c>
      <c r="BM17" s="23" t="s">
        <v>355</v>
      </c>
      <c r="BN17" s="23" t="s">
        <v>356</v>
      </c>
      <c r="BO17" s="23" t="s">
        <v>357</v>
      </c>
      <c r="BP17" s="23" t="s">
        <v>358</v>
      </c>
      <c r="BQ17" s="23" t="s">
        <v>359</v>
      </c>
      <c r="BR17" s="15">
        <f t="shared" si="4"/>
        <v>-0.000339609103460314</v>
      </c>
      <c r="BS17" s="15">
        <f t="shared" si="5"/>
        <v>-0.00169689256548945</v>
      </c>
      <c r="BT17" s="28" t="s">
        <v>360</v>
      </c>
      <c r="BU17" s="28" t="s">
        <v>361</v>
      </c>
      <c r="BV17" s="32">
        <v>4.24515948703404</v>
      </c>
      <c r="BW17" s="28" t="s">
        <v>362</v>
      </c>
      <c r="BX17" s="33" t="s">
        <v>363</v>
      </c>
      <c r="BY17" s="33" t="s">
        <v>151</v>
      </c>
      <c r="BZ17" s="33" t="s">
        <v>364</v>
      </c>
      <c r="CA17" s="34">
        <v>2.61936730030858</v>
      </c>
      <c r="CB17" s="34">
        <v>1.66956438897754</v>
      </c>
      <c r="CC17" s="36">
        <v>10.3839980157809</v>
      </c>
      <c r="CD17" s="34">
        <v>12.2157390783962</v>
      </c>
      <c r="CE17" s="34">
        <v>9.01341691831352</v>
      </c>
      <c r="CF17" s="34">
        <v>8.26897332921429</v>
      </c>
      <c r="CG17" s="34">
        <v>8.66550236285186</v>
      </c>
      <c r="CH17" s="15">
        <f t="shared" si="12"/>
        <v>1.12992120578114</v>
      </c>
      <c r="CI17" s="15">
        <f t="shared" si="13"/>
        <v>5.64960602890572</v>
      </c>
      <c r="CJ17" s="34">
        <v>0.398</v>
      </c>
      <c r="CK17" s="34">
        <v>0.409</v>
      </c>
      <c r="CL17" s="34">
        <v>0.3931</v>
      </c>
      <c r="CM17" s="34">
        <v>0.4</v>
      </c>
      <c r="CN17" s="34">
        <v>0.4007</v>
      </c>
      <c r="CO17" s="34">
        <v>0.3979</v>
      </c>
      <c r="CP17" s="34">
        <v>0.3996</v>
      </c>
      <c r="CQ17" s="15">
        <v>416.7283</v>
      </c>
      <c r="CR17" s="15">
        <v>512.2771</v>
      </c>
      <c r="CS17" s="15">
        <v>518.9234</v>
      </c>
      <c r="CT17" s="15">
        <v>507.754</v>
      </c>
      <c r="CU17" s="15">
        <v>505.73</v>
      </c>
      <c r="CV17" s="15">
        <v>520.886</v>
      </c>
      <c r="CW17" s="34">
        <f t="shared" si="14"/>
        <v>0.24994150865204</v>
      </c>
      <c r="CX17" s="34">
        <f t="shared" si="15"/>
        <v>0.0456297666694003</v>
      </c>
      <c r="CY17" s="40">
        <v>7.82394648199185</v>
      </c>
      <c r="CZ17" s="40">
        <v>8.88370209826851</v>
      </c>
      <c r="DA17" s="32">
        <v>8.35832874369972</v>
      </c>
      <c r="DB17" s="40">
        <v>8.79837422700977</v>
      </c>
      <c r="DC17" s="40">
        <v>8.8210185645299</v>
      </c>
      <c r="DD17" s="40">
        <v>8.92673257131088</v>
      </c>
      <c r="DE17" s="40">
        <v>8.75913346089145</v>
      </c>
    </row>
    <row r="18" s="2" customFormat="1" spans="1:109">
      <c r="A18" s="3">
        <v>42</v>
      </c>
      <c r="B18" s="12" t="s">
        <v>365</v>
      </c>
      <c r="C18" s="12" t="s">
        <v>366</v>
      </c>
      <c r="D18" s="7">
        <v>11328.92</v>
      </c>
      <c r="E18" s="7">
        <v>12961.1</v>
      </c>
      <c r="F18" s="7">
        <v>15967.61</v>
      </c>
      <c r="G18" s="7">
        <v>19632.26</v>
      </c>
      <c r="H18" s="7">
        <v>22250.45</v>
      </c>
      <c r="I18" s="7">
        <v>24791.83</v>
      </c>
      <c r="J18" s="7">
        <v>27379.217598</v>
      </c>
      <c r="K18" s="15">
        <f t="shared" si="0"/>
        <v>0.169564062253282</v>
      </c>
      <c r="L18" s="15">
        <f t="shared" si="1"/>
        <v>1.18836658745935</v>
      </c>
      <c r="M18" s="16">
        <v>1.9858</v>
      </c>
      <c r="N18" s="16">
        <v>2.2677</v>
      </c>
      <c r="O18" s="16">
        <v>2.7906</v>
      </c>
      <c r="P18" s="16">
        <v>3.4197</v>
      </c>
      <c r="Q18" s="16">
        <v>3.8572</v>
      </c>
      <c r="R18" s="16">
        <v>4.282576</v>
      </c>
      <c r="S18" s="16">
        <v>4.71446</v>
      </c>
      <c r="T18" s="15">
        <f t="shared" si="6"/>
        <v>0.166148651724632</v>
      </c>
      <c r="U18" s="15">
        <f t="shared" si="7"/>
        <v>1.15659985899889</v>
      </c>
      <c r="V18" s="16">
        <v>1170890.9</v>
      </c>
      <c r="W18" s="16">
        <v>997879.6</v>
      </c>
      <c r="X18" s="16">
        <v>1444179.5</v>
      </c>
      <c r="Y18" s="16">
        <v>1953460.1</v>
      </c>
      <c r="Z18" s="16">
        <v>1939849.8</v>
      </c>
      <c r="AA18" s="16">
        <v>2283620.8</v>
      </c>
      <c r="AB18" s="16">
        <v>2664242.2</v>
      </c>
      <c r="AC18" s="15">
        <f t="shared" si="2"/>
        <v>0.142934946265668</v>
      </c>
      <c r="AD18" s="15">
        <f t="shared" si="3"/>
        <v>0.950327566812587</v>
      </c>
      <c r="AE18" s="7" t="s">
        <v>228</v>
      </c>
      <c r="AF18" s="7" t="s">
        <v>228</v>
      </c>
      <c r="AG18" s="7" t="s">
        <v>228</v>
      </c>
      <c r="AH18" s="7" t="s">
        <v>178</v>
      </c>
      <c r="AI18" s="7" t="s">
        <v>180</v>
      </c>
      <c r="AJ18" s="7" t="s">
        <v>127</v>
      </c>
      <c r="AK18" s="7" t="s">
        <v>161</v>
      </c>
      <c r="AL18" s="19">
        <v>1707.9145</v>
      </c>
      <c r="AM18" s="19">
        <v>1702.3</v>
      </c>
      <c r="AN18" s="19">
        <v>1691.1</v>
      </c>
      <c r="AO18" s="21">
        <v>1678.1</v>
      </c>
      <c r="AP18" s="21">
        <v>1638.9</v>
      </c>
      <c r="AQ18" s="21">
        <v>1582</v>
      </c>
      <c r="AR18" s="21">
        <v>1487</v>
      </c>
      <c r="AS18" s="19">
        <v>730.4175</v>
      </c>
      <c r="AT18" s="19">
        <v>736.6</v>
      </c>
      <c r="AU18" s="19">
        <v>754.7</v>
      </c>
      <c r="AV18" s="21">
        <v>771.12</v>
      </c>
      <c r="AW18" s="21">
        <v>781.6</v>
      </c>
      <c r="AX18" s="21">
        <v>793.8</v>
      </c>
      <c r="AY18" s="21">
        <v>834.3</v>
      </c>
      <c r="AZ18" s="19">
        <f t="shared" si="8"/>
        <v>0.086775713889659</v>
      </c>
      <c r="BA18" s="19">
        <f t="shared" si="9"/>
        <v>0.016782317476157</v>
      </c>
      <c r="BB18" s="19">
        <v>1168.668</v>
      </c>
      <c r="BC18" s="19">
        <v>1183.1</v>
      </c>
      <c r="BD18" s="19">
        <v>1199.2</v>
      </c>
      <c r="BE18" s="21">
        <v>1222.78</v>
      </c>
      <c r="BF18" s="21">
        <v>1266.5</v>
      </c>
      <c r="BG18" s="21">
        <v>1316.2</v>
      </c>
      <c r="BH18" s="21">
        <v>1366.2</v>
      </c>
      <c r="BI18" s="19">
        <f t="shared" si="16"/>
        <v>0.126239445248779</v>
      </c>
      <c r="BJ18" s="19">
        <f t="shared" si="17"/>
        <v>0.0240617542274326</v>
      </c>
      <c r="BK18" s="23" t="s">
        <v>367</v>
      </c>
      <c r="BL18" s="23" t="s">
        <v>368</v>
      </c>
      <c r="BM18" s="23" t="s">
        <v>369</v>
      </c>
      <c r="BN18" s="23" t="s">
        <v>370</v>
      </c>
      <c r="BO18" s="23" t="s">
        <v>371</v>
      </c>
      <c r="BP18" s="23" t="s">
        <v>372</v>
      </c>
      <c r="BQ18" s="23" t="s">
        <v>373</v>
      </c>
      <c r="BR18" s="15">
        <f t="shared" si="4"/>
        <v>0.00306295112051735</v>
      </c>
      <c r="BS18" s="15">
        <f t="shared" si="5"/>
        <v>0.0154088600945544</v>
      </c>
      <c r="BT18" s="28" t="s">
        <v>374</v>
      </c>
      <c r="BU18" s="28" t="s">
        <v>375</v>
      </c>
      <c r="BV18" s="32">
        <v>4.58</v>
      </c>
      <c r="BW18" s="28" t="s">
        <v>376</v>
      </c>
      <c r="BX18" s="33" t="s">
        <v>377</v>
      </c>
      <c r="BY18" s="33" t="s">
        <v>378</v>
      </c>
      <c r="BZ18" s="33" t="s">
        <v>379</v>
      </c>
      <c r="CA18" s="34">
        <v>4.68886008859315</v>
      </c>
      <c r="CB18" s="34">
        <v>4.61051472612166</v>
      </c>
      <c r="CC18" s="36">
        <v>16.1610680312305</v>
      </c>
      <c r="CD18" s="34">
        <v>13.8788371620248</v>
      </c>
      <c r="CE18" s="34">
        <v>16.9476762272133</v>
      </c>
      <c r="CF18" s="34">
        <v>20.6477225240284</v>
      </c>
      <c r="CG18" s="34">
        <v>17.9757489895412</v>
      </c>
      <c r="CH18" s="15">
        <f t="shared" si="12"/>
        <v>3.19177248708705</v>
      </c>
      <c r="CI18" s="15">
        <f t="shared" si="13"/>
        <v>15.9588624354353</v>
      </c>
      <c r="CJ18" s="34">
        <v>0.388</v>
      </c>
      <c r="CK18" s="34">
        <v>0.3914</v>
      </c>
      <c r="CL18" s="34">
        <v>0.3792</v>
      </c>
      <c r="CM18" s="34">
        <v>0.3862</v>
      </c>
      <c r="CN18" s="34">
        <v>0.3856</v>
      </c>
      <c r="CO18" s="34">
        <v>0.3837</v>
      </c>
      <c r="CP18" s="34">
        <v>0.3852</v>
      </c>
      <c r="CQ18" s="15">
        <v>293.2376</v>
      </c>
      <c r="CR18" s="15">
        <v>323.7054</v>
      </c>
      <c r="CS18" s="15">
        <v>349.4726</v>
      </c>
      <c r="CT18" s="15">
        <v>366.3018</v>
      </c>
      <c r="CU18" s="15">
        <v>360.012</v>
      </c>
      <c r="CV18" s="15">
        <v>361.0026</v>
      </c>
      <c r="CW18" s="34">
        <f t="shared" si="14"/>
        <v>0.231092465631965</v>
      </c>
      <c r="CX18" s="34">
        <f t="shared" si="15"/>
        <v>0.0424569633961522</v>
      </c>
      <c r="CY18" s="40">
        <v>10.130181635298</v>
      </c>
      <c r="CZ18" s="40">
        <v>10.1745900672408</v>
      </c>
      <c r="DA18" s="32">
        <v>9.09</v>
      </c>
      <c r="DB18" s="40">
        <v>10.1118113437691</v>
      </c>
      <c r="DC18" s="40">
        <v>10.7613181525955</v>
      </c>
      <c r="DD18" s="40">
        <v>9.90597576264104</v>
      </c>
      <c r="DE18" s="40">
        <v>10.2545939414142</v>
      </c>
    </row>
    <row r="19" s="2" customFormat="1" spans="1:109">
      <c r="A19" s="3">
        <v>43</v>
      </c>
      <c r="B19" s="12" t="s">
        <v>380</v>
      </c>
      <c r="C19" s="12" t="s">
        <v>381</v>
      </c>
      <c r="D19" s="7">
        <v>11555</v>
      </c>
      <c r="E19" s="7">
        <v>13059.69</v>
      </c>
      <c r="F19" s="7">
        <v>16037.96</v>
      </c>
      <c r="G19" s="7">
        <v>19669.56</v>
      </c>
      <c r="H19" s="7">
        <v>22154.227452</v>
      </c>
      <c r="I19" s="7">
        <v>24621.67</v>
      </c>
      <c r="J19" s="7">
        <v>27037.321246</v>
      </c>
      <c r="K19" s="15">
        <f t="shared" si="0"/>
        <v>0.163347634982911</v>
      </c>
      <c r="L19" s="15">
        <f t="shared" si="1"/>
        <v>1.13082388576374</v>
      </c>
      <c r="M19" s="16">
        <v>1.8147</v>
      </c>
      <c r="N19" s="16">
        <v>2.0428</v>
      </c>
      <c r="O19" s="16">
        <v>2.4719</v>
      </c>
      <c r="P19" s="16">
        <v>2.988</v>
      </c>
      <c r="Q19" s="16">
        <v>3.348</v>
      </c>
      <c r="R19" s="16">
        <v>3.6943</v>
      </c>
      <c r="S19" s="16">
        <v>4.0270544251</v>
      </c>
      <c r="T19" s="15">
        <f t="shared" si="6"/>
        <v>0.152777427922546</v>
      </c>
      <c r="U19" s="15">
        <f t="shared" si="7"/>
        <v>1.03576348707775</v>
      </c>
      <c r="V19" s="16">
        <v>841288.4</v>
      </c>
      <c r="W19" s="16">
        <v>549203.4</v>
      </c>
      <c r="X19" s="16">
        <v>795598.9</v>
      </c>
      <c r="Y19" s="16">
        <v>990379.6</v>
      </c>
      <c r="Z19" s="16">
        <v>1260220</v>
      </c>
      <c r="AA19" s="16">
        <v>1482119.6</v>
      </c>
      <c r="AB19" s="16">
        <v>1994300.2</v>
      </c>
      <c r="AC19" s="15">
        <f t="shared" si="2"/>
        <v>0.1199217262808</v>
      </c>
      <c r="AD19" s="15">
        <f t="shared" si="3"/>
        <v>0.76172594320806</v>
      </c>
      <c r="AE19" s="7" t="s">
        <v>228</v>
      </c>
      <c r="AF19" s="7" t="s">
        <v>178</v>
      </c>
      <c r="AG19" s="7" t="s">
        <v>228</v>
      </c>
      <c r="AH19" s="7" t="s">
        <v>228</v>
      </c>
      <c r="AI19" s="7" t="s">
        <v>228</v>
      </c>
      <c r="AJ19" s="7" t="s">
        <v>228</v>
      </c>
      <c r="AK19" s="7" t="s">
        <v>178</v>
      </c>
      <c r="AL19" s="19">
        <v>1720.44</v>
      </c>
      <c r="AM19" s="19">
        <v>1693.05</v>
      </c>
      <c r="AN19" s="19">
        <v>1690.03</v>
      </c>
      <c r="AO19" s="21">
        <v>1679.94</v>
      </c>
      <c r="AP19" s="21">
        <v>1668.99</v>
      </c>
      <c r="AQ19" s="21">
        <v>1656.01</v>
      </c>
      <c r="AR19" s="21">
        <v>1651.37</v>
      </c>
      <c r="AS19" s="19">
        <v>875.84</v>
      </c>
      <c r="AT19" s="19">
        <v>896.57</v>
      </c>
      <c r="AU19" s="19">
        <v>915.43</v>
      </c>
      <c r="AV19" s="21">
        <v>932.62</v>
      </c>
      <c r="AW19" s="21">
        <v>948.78</v>
      </c>
      <c r="AX19" s="21">
        <v>964.54</v>
      </c>
      <c r="AY19" s="21">
        <v>957.77</v>
      </c>
      <c r="AZ19" s="19">
        <f t="shared" si="8"/>
        <v>0.101274205334308</v>
      </c>
      <c r="BA19" s="19">
        <f t="shared" si="9"/>
        <v>0.01948089938502</v>
      </c>
      <c r="BB19" s="19">
        <v>1313.78</v>
      </c>
      <c r="BC19" s="19">
        <v>1345.59</v>
      </c>
      <c r="BD19" s="19">
        <v>1377.27</v>
      </c>
      <c r="BE19" s="21">
        <v>1392.47</v>
      </c>
      <c r="BF19" s="21">
        <v>1401.54</v>
      </c>
      <c r="BG19" s="21">
        <v>1415.9</v>
      </c>
      <c r="BH19" s="21">
        <v>1434.99</v>
      </c>
      <c r="BI19" s="19">
        <f t="shared" si="16"/>
        <v>0.0777299091172039</v>
      </c>
      <c r="BJ19" s="19">
        <f t="shared" si="17"/>
        <v>0.0150840110674515</v>
      </c>
      <c r="BK19" s="23" t="s">
        <v>382</v>
      </c>
      <c r="BL19" s="23" t="s">
        <v>383</v>
      </c>
      <c r="BM19" s="23" t="s">
        <v>384</v>
      </c>
      <c r="BN19" s="23" t="s">
        <v>385</v>
      </c>
      <c r="BO19" s="23" t="s">
        <v>386</v>
      </c>
      <c r="BP19" s="23" t="s">
        <v>387</v>
      </c>
      <c r="BQ19" s="23" t="s">
        <v>388</v>
      </c>
      <c r="BR19" s="15">
        <f t="shared" si="4"/>
        <v>0.0095644987307435</v>
      </c>
      <c r="BS19" s="15">
        <f t="shared" si="5"/>
        <v>0.0487460815047022</v>
      </c>
      <c r="BT19" s="28" t="s">
        <v>377</v>
      </c>
      <c r="BU19" s="28" t="s">
        <v>389</v>
      </c>
      <c r="BV19" s="32">
        <v>2.67086460971214</v>
      </c>
      <c r="BW19" s="28" t="s">
        <v>226</v>
      </c>
      <c r="BX19" s="33" t="s">
        <v>390</v>
      </c>
      <c r="BY19" s="33" t="s">
        <v>154</v>
      </c>
      <c r="BZ19" s="33" t="s">
        <v>391</v>
      </c>
      <c r="CA19" s="34">
        <v>3.2819872328615</v>
      </c>
      <c r="CB19" s="34">
        <v>2.68215417106653</v>
      </c>
      <c r="CC19" s="36">
        <v>12.0224100292779</v>
      </c>
      <c r="CD19" s="34">
        <v>9.61118702418768</v>
      </c>
      <c r="CE19" s="34">
        <v>7.81853630357078</v>
      </c>
      <c r="CF19" s="34">
        <v>8.8665133378004</v>
      </c>
      <c r="CG19" s="34">
        <v>10.9314580673009</v>
      </c>
      <c r="CH19" s="15">
        <f t="shared" si="12"/>
        <v>1.11690522098778</v>
      </c>
      <c r="CI19" s="15">
        <f t="shared" si="13"/>
        <v>5.58452610493889</v>
      </c>
      <c r="CJ19" s="34">
        <v>0.4237</v>
      </c>
      <c r="CK19" s="34">
        <v>0.4237</v>
      </c>
      <c r="CL19" s="34">
        <v>0.4237</v>
      </c>
      <c r="CM19" s="34">
        <v>0.4237</v>
      </c>
      <c r="CN19" s="34">
        <v>0.4237</v>
      </c>
      <c r="CO19" s="34">
        <v>0.4237</v>
      </c>
      <c r="CP19" s="34">
        <v>0.4237</v>
      </c>
      <c r="CQ19" s="15">
        <v>398.686</v>
      </c>
      <c r="CR19" s="15">
        <v>409.7009</v>
      </c>
      <c r="CS19" s="15">
        <v>407.9151</v>
      </c>
      <c r="CT19" s="15">
        <v>406.579</v>
      </c>
      <c r="CU19" s="15">
        <v>422.8192</v>
      </c>
      <c r="CV19" s="15">
        <v>432.4289</v>
      </c>
      <c r="CW19" s="34">
        <f t="shared" si="14"/>
        <v>0.084635276884566</v>
      </c>
      <c r="CX19" s="34">
        <f t="shared" si="15"/>
        <v>0.0163814849841193</v>
      </c>
      <c r="CY19" s="40">
        <v>10.5103386067166</v>
      </c>
      <c r="CZ19" s="40">
        <v>11.1774023231257</v>
      </c>
      <c r="DA19" s="32">
        <v>9.78023325721228</v>
      </c>
      <c r="DB19" s="40">
        <v>10.4807368103494</v>
      </c>
      <c r="DC19" s="40">
        <v>11.1058959454092</v>
      </c>
      <c r="DD19" s="40">
        <v>10.570636918452</v>
      </c>
      <c r="DE19" s="40">
        <v>10.8723021582734</v>
      </c>
    </row>
    <row r="20" s="2" customFormat="1" spans="1:109">
      <c r="A20" s="3">
        <v>44</v>
      </c>
      <c r="B20" s="12" t="s">
        <v>392</v>
      </c>
      <c r="C20" s="12" t="s">
        <v>393</v>
      </c>
      <c r="D20" s="7">
        <v>36796.71</v>
      </c>
      <c r="E20" s="7">
        <v>39482.56</v>
      </c>
      <c r="F20" s="7">
        <v>46013.06</v>
      </c>
      <c r="G20" s="7">
        <v>53210.28</v>
      </c>
      <c r="H20" s="7">
        <v>57067.917738</v>
      </c>
      <c r="I20" s="7">
        <v>62474.79</v>
      </c>
      <c r="J20" s="7">
        <v>67809.85</v>
      </c>
      <c r="K20" s="15">
        <f t="shared" si="0"/>
        <v>0.111678388779695</v>
      </c>
      <c r="L20" s="15">
        <f t="shared" si="1"/>
        <v>0.697836301125834</v>
      </c>
      <c r="M20" s="16">
        <v>3.7638</v>
      </c>
      <c r="N20" s="16">
        <v>3.9436</v>
      </c>
      <c r="O20" s="16">
        <v>4.4736</v>
      </c>
      <c r="P20" s="16">
        <v>5.0807</v>
      </c>
      <c r="Q20" s="16">
        <v>5.4095</v>
      </c>
      <c r="R20" s="16">
        <v>5.8833</v>
      </c>
      <c r="S20" s="16">
        <v>6.3469</v>
      </c>
      <c r="T20" s="15">
        <f t="shared" si="6"/>
        <v>0.0934499052773119</v>
      </c>
      <c r="U20" s="15">
        <f t="shared" si="7"/>
        <v>0.563127690100431</v>
      </c>
      <c r="V20" s="16">
        <v>40566446.8</v>
      </c>
      <c r="W20" s="16">
        <v>35895489.3</v>
      </c>
      <c r="X20" s="16">
        <v>45319116</v>
      </c>
      <c r="Y20" s="16">
        <v>53192656.9</v>
      </c>
      <c r="Z20" s="16">
        <v>57405076.7</v>
      </c>
      <c r="AA20" s="16">
        <v>63636384.5</v>
      </c>
      <c r="AB20" s="16">
        <v>64608701.1</v>
      </c>
      <c r="AC20" s="15">
        <f t="shared" si="2"/>
        <v>0.094227702308022</v>
      </c>
      <c r="AD20" s="15">
        <f t="shared" si="3"/>
        <v>0.568695055145919</v>
      </c>
      <c r="AE20" s="7" t="s">
        <v>394</v>
      </c>
      <c r="AF20" s="7" t="s">
        <v>395</v>
      </c>
      <c r="AG20" s="7" t="s">
        <v>396</v>
      </c>
      <c r="AH20" s="7" t="s">
        <v>396</v>
      </c>
      <c r="AI20" s="7" t="s">
        <v>396</v>
      </c>
      <c r="AJ20" s="7" t="s">
        <v>397</v>
      </c>
      <c r="AK20" s="7" t="s">
        <v>397</v>
      </c>
      <c r="AL20" s="19">
        <v>1599.27</v>
      </c>
      <c r="AM20" s="19">
        <v>1584.96</v>
      </c>
      <c r="AN20" s="19">
        <v>1434.884</v>
      </c>
      <c r="AO20" s="21">
        <v>1427.3414</v>
      </c>
      <c r="AP20" s="21">
        <v>1418.3788</v>
      </c>
      <c r="AQ20" s="21">
        <v>1405.0619</v>
      </c>
      <c r="AR20" s="21">
        <v>1382.414</v>
      </c>
      <c r="AS20" s="19">
        <v>2163.43</v>
      </c>
      <c r="AT20" s="19">
        <v>2211.71</v>
      </c>
      <c r="AU20" s="19">
        <v>2487.7383</v>
      </c>
      <c r="AV20" s="21">
        <v>2526.4845</v>
      </c>
      <c r="AW20" s="21">
        <v>2509.6949</v>
      </c>
      <c r="AX20" s="21">
        <v>2563.5021</v>
      </c>
      <c r="AY20" s="21">
        <v>2560.6543</v>
      </c>
      <c r="AZ20" s="19">
        <f t="shared" si="8"/>
        <v>0.184924910905368</v>
      </c>
      <c r="BA20" s="19">
        <f t="shared" si="9"/>
        <v>0.0345182725840083</v>
      </c>
      <c r="BB20" s="19">
        <v>1790.97</v>
      </c>
      <c r="BC20" s="19">
        <v>1855.73</v>
      </c>
      <c r="BD20" s="19">
        <v>1947.8599</v>
      </c>
      <c r="BE20" s="21">
        <v>2006.9175</v>
      </c>
      <c r="BF20" s="21">
        <v>2037.8778</v>
      </c>
      <c r="BG20" s="21">
        <v>2149.1151</v>
      </c>
      <c r="BH20" s="21">
        <v>2240.1604</v>
      </c>
      <c r="BI20" s="19">
        <f t="shared" si="16"/>
        <v>0.199972696360073</v>
      </c>
      <c r="BJ20" s="19">
        <f t="shared" si="17"/>
        <v>0.0371325696898428</v>
      </c>
      <c r="BK20" s="23" t="s">
        <v>398</v>
      </c>
      <c r="BL20" s="23" t="s">
        <v>399</v>
      </c>
      <c r="BM20" s="23" t="s">
        <v>400</v>
      </c>
      <c r="BN20" s="23" t="s">
        <v>401</v>
      </c>
      <c r="BO20" s="23" t="s">
        <v>402</v>
      </c>
      <c r="BP20" s="23" t="s">
        <v>403</v>
      </c>
      <c r="BQ20" s="23" t="s">
        <v>404</v>
      </c>
      <c r="BR20" s="15">
        <f t="shared" si="4"/>
        <v>0.0147413813772177</v>
      </c>
      <c r="BS20" s="15">
        <f t="shared" si="5"/>
        <v>0.0759122611947842</v>
      </c>
      <c r="BT20" s="28" t="s">
        <v>405</v>
      </c>
      <c r="BU20" s="28" t="s">
        <v>406</v>
      </c>
      <c r="BV20" s="32">
        <v>1.96</v>
      </c>
      <c r="BW20" s="28" t="s">
        <v>407</v>
      </c>
      <c r="BX20" s="33" t="s">
        <v>408</v>
      </c>
      <c r="BY20" s="33" t="s">
        <v>409</v>
      </c>
      <c r="BZ20" s="33" t="s">
        <v>136</v>
      </c>
      <c r="CA20" s="34">
        <v>24.9714165713886</v>
      </c>
      <c r="CB20" s="34">
        <v>27.6202915945917</v>
      </c>
      <c r="CC20" s="36">
        <v>35.2822920382281</v>
      </c>
      <c r="CD20" s="34">
        <v>29.9877437325905</v>
      </c>
      <c r="CE20" s="34">
        <v>34.6241303241134</v>
      </c>
      <c r="CF20" s="34">
        <v>34.2242762985645</v>
      </c>
      <c r="CG20" s="34">
        <v>29.8374066415828</v>
      </c>
      <c r="CH20" s="15">
        <f t="shared" si="12"/>
        <v>1.85057194543519</v>
      </c>
      <c r="CI20" s="15">
        <f t="shared" si="13"/>
        <v>9.25285972717597</v>
      </c>
      <c r="CJ20" s="34">
        <v>0.4222</v>
      </c>
      <c r="CK20" s="34">
        <v>0.4219</v>
      </c>
      <c r="CL20" s="34">
        <v>0.4219</v>
      </c>
      <c r="CM20" s="34">
        <v>0.422</v>
      </c>
      <c r="CN20" s="34">
        <v>0.4219</v>
      </c>
      <c r="CO20" s="34">
        <v>0.4219</v>
      </c>
      <c r="CP20" s="34">
        <v>0.422</v>
      </c>
      <c r="CQ20" s="15">
        <v>200.4525</v>
      </c>
      <c r="CR20" s="15">
        <v>211.7293</v>
      </c>
      <c r="CS20" s="15">
        <v>223.4982</v>
      </c>
      <c r="CT20" s="15">
        <v>222.7369</v>
      </c>
      <c r="CU20" s="15">
        <v>215.5215</v>
      </c>
      <c r="CV20" s="15">
        <v>197.4863</v>
      </c>
      <c r="CW20" s="34">
        <f t="shared" si="14"/>
        <v>-0.0147975206096207</v>
      </c>
      <c r="CX20" s="34">
        <f t="shared" si="15"/>
        <v>-0.00297717860837721</v>
      </c>
      <c r="CY20" s="40">
        <v>7.55652518841729</v>
      </c>
      <c r="CZ20" s="40">
        <v>7.47931890657912</v>
      </c>
      <c r="DA20" s="32">
        <v>6.75</v>
      </c>
      <c r="DB20" s="40">
        <v>6.55598885793872</v>
      </c>
      <c r="DC20" s="40">
        <v>6.98229537869789</v>
      </c>
      <c r="DD20" s="40">
        <v>7.2444135827063</v>
      </c>
      <c r="DE20" s="40">
        <v>8.27325936137036</v>
      </c>
    </row>
    <row r="21" s="2" customFormat="1" spans="1:109">
      <c r="A21" s="3">
        <v>45</v>
      </c>
      <c r="B21" s="12" t="s">
        <v>410</v>
      </c>
      <c r="C21" s="12" t="s">
        <v>411</v>
      </c>
      <c r="D21" s="7">
        <v>7021</v>
      </c>
      <c r="E21" s="7">
        <v>7759.16</v>
      </c>
      <c r="F21" s="7">
        <v>9569.85</v>
      </c>
      <c r="G21" s="7">
        <v>11720.87</v>
      </c>
      <c r="H21" s="7">
        <v>13035.101545</v>
      </c>
      <c r="I21" s="7">
        <v>14449.904</v>
      </c>
      <c r="J21" s="7">
        <v>15672.893305</v>
      </c>
      <c r="K21" s="15">
        <f t="shared" si="0"/>
        <v>0.155295808664341</v>
      </c>
      <c r="L21" s="15">
        <f t="shared" si="1"/>
        <v>1.05809770687936</v>
      </c>
      <c r="M21" s="16">
        <v>1.4652</v>
      </c>
      <c r="N21" s="16">
        <v>1.6045</v>
      </c>
      <c r="O21" s="16">
        <v>2.0219</v>
      </c>
      <c r="P21" s="16">
        <v>2.5326</v>
      </c>
      <c r="Q21" s="16">
        <v>2.7952</v>
      </c>
      <c r="R21" s="16">
        <v>3.0741206255</v>
      </c>
      <c r="S21" s="16">
        <v>3.3089609005</v>
      </c>
      <c r="T21" s="15">
        <f t="shared" si="6"/>
        <v>0.159751115620065</v>
      </c>
      <c r="U21" s="15">
        <f t="shared" si="7"/>
        <v>1.09808942499317</v>
      </c>
      <c r="V21" s="16">
        <v>734744.4</v>
      </c>
      <c r="W21" s="16">
        <v>837537</v>
      </c>
      <c r="X21" s="16">
        <v>960307.3</v>
      </c>
      <c r="Y21" s="16">
        <v>1245775.8</v>
      </c>
      <c r="Z21" s="16">
        <v>1546775.2</v>
      </c>
      <c r="AA21" s="16">
        <v>1869325.7</v>
      </c>
      <c r="AB21" s="16">
        <v>2432742.5</v>
      </c>
      <c r="AC21" s="15">
        <f t="shared" si="2"/>
        <v>0.205340469806891</v>
      </c>
      <c r="AD21" s="15">
        <f t="shared" si="3"/>
        <v>1.54418502543197</v>
      </c>
      <c r="AE21" s="7" t="s">
        <v>412</v>
      </c>
      <c r="AF21" s="7" t="s">
        <v>181</v>
      </c>
      <c r="AG21" s="7" t="s">
        <v>181</v>
      </c>
      <c r="AH21" s="7" t="s">
        <v>127</v>
      </c>
      <c r="AI21" s="7" t="s">
        <v>162</v>
      </c>
      <c r="AJ21" s="7" t="s">
        <v>160</v>
      </c>
      <c r="AK21" s="7" t="s">
        <v>205</v>
      </c>
      <c r="AL21" s="19">
        <v>1549.43</v>
      </c>
      <c r="AM21" s="19">
        <v>1561.25</v>
      </c>
      <c r="AN21" s="19">
        <v>1571.2</v>
      </c>
      <c r="AO21" s="21">
        <v>1565.2</v>
      </c>
      <c r="AP21" s="21">
        <v>1481</v>
      </c>
      <c r="AQ21" s="21">
        <v>1478.43</v>
      </c>
      <c r="AR21" s="21">
        <v>1450</v>
      </c>
      <c r="AS21" s="19">
        <v>561.88</v>
      </c>
      <c r="AT21" s="19">
        <v>582.12</v>
      </c>
      <c r="AU21" s="19">
        <v>619.5</v>
      </c>
      <c r="AV21" s="21">
        <v>561.8</v>
      </c>
      <c r="AW21" s="21">
        <v>520</v>
      </c>
      <c r="AX21" s="21">
        <v>528.98</v>
      </c>
      <c r="AY21" s="21">
        <v>540</v>
      </c>
      <c r="AZ21" s="19">
        <f t="shared" si="8"/>
        <v>-0.0585534277781732</v>
      </c>
      <c r="BA21" s="19">
        <f t="shared" si="9"/>
        <v>-0.0119950152964583</v>
      </c>
      <c r="BB21" s="19">
        <v>695.84</v>
      </c>
      <c r="BC21" s="19">
        <v>719.26</v>
      </c>
      <c r="BD21" s="19">
        <v>754.7</v>
      </c>
      <c r="BE21" s="21">
        <v>809.07</v>
      </c>
      <c r="BF21" s="21">
        <v>767</v>
      </c>
      <c r="BG21" s="21">
        <v>774.85</v>
      </c>
      <c r="BH21" s="21">
        <v>805</v>
      </c>
      <c r="BI21" s="19">
        <f t="shared" si="16"/>
        <v>0.113546217521269</v>
      </c>
      <c r="BJ21" s="19">
        <f t="shared" si="17"/>
        <v>0.0217429491467982</v>
      </c>
      <c r="BK21" s="23" t="s">
        <v>413</v>
      </c>
      <c r="BL21" s="23" t="s">
        <v>414</v>
      </c>
      <c r="BM21" s="23" t="s">
        <v>415</v>
      </c>
      <c r="BN21" s="23" t="s">
        <v>416</v>
      </c>
      <c r="BO21" s="23" t="s">
        <v>417</v>
      </c>
      <c r="BP21" s="23" t="s">
        <v>418</v>
      </c>
      <c r="BQ21" s="23" t="s">
        <v>419</v>
      </c>
      <c r="BR21" s="15">
        <f t="shared" si="4"/>
        <v>-0.00406109043070435</v>
      </c>
      <c r="BS21" s="15">
        <f t="shared" si="5"/>
        <v>-0.020141196013289</v>
      </c>
      <c r="BT21" s="28" t="s">
        <v>420</v>
      </c>
      <c r="BU21" s="28" t="s">
        <v>320</v>
      </c>
      <c r="BV21" s="32">
        <v>2.71</v>
      </c>
      <c r="BW21" s="28" t="s">
        <v>421</v>
      </c>
      <c r="BX21" s="33" t="s">
        <v>412</v>
      </c>
      <c r="BY21" s="33" t="s">
        <v>324</v>
      </c>
      <c r="BZ21" s="33" t="s">
        <v>422</v>
      </c>
      <c r="CA21" s="34">
        <v>3.44492740220105</v>
      </c>
      <c r="CB21" s="34">
        <v>3.37366813550628</v>
      </c>
      <c r="CC21" s="36">
        <v>13.6707884433869</v>
      </c>
      <c r="CD21" s="34">
        <v>13.8361134909036</v>
      </c>
      <c r="CE21" s="34">
        <v>10.6512056519736</v>
      </c>
      <c r="CF21" s="34">
        <v>12.7121472770688</v>
      </c>
      <c r="CG21" s="34">
        <v>14.9258296375593</v>
      </c>
      <c r="CH21" s="15">
        <f t="shared" si="12"/>
        <v>1.85344397497356</v>
      </c>
      <c r="CI21" s="15">
        <f t="shared" si="13"/>
        <v>9.26721987486778</v>
      </c>
      <c r="CJ21" s="34">
        <v>0.4516</v>
      </c>
      <c r="CK21" s="34">
        <v>0.4555</v>
      </c>
      <c r="CL21" s="34">
        <v>0.4409</v>
      </c>
      <c r="CM21" s="34">
        <v>0.4493</v>
      </c>
      <c r="CN21" s="34">
        <v>0.4486</v>
      </c>
      <c r="CO21" s="34">
        <v>0.4463</v>
      </c>
      <c r="CP21" s="34">
        <v>0.4481</v>
      </c>
      <c r="CQ21" s="15">
        <v>237.376</v>
      </c>
      <c r="CR21" s="15">
        <v>334.8092</v>
      </c>
      <c r="CS21" s="15">
        <v>377.1705</v>
      </c>
      <c r="CT21" s="15">
        <v>380.5182</v>
      </c>
      <c r="CU21" s="15">
        <v>383.9322</v>
      </c>
      <c r="CV21" s="15">
        <v>395.3676</v>
      </c>
      <c r="CW21" s="34">
        <f t="shared" si="14"/>
        <v>0.665575289835535</v>
      </c>
      <c r="CX21" s="34">
        <f t="shared" si="15"/>
        <v>0.107421252570131</v>
      </c>
      <c r="CY21" s="40">
        <v>9.35216868584112</v>
      </c>
      <c r="CZ21" s="40">
        <v>9.30964538014968</v>
      </c>
      <c r="DA21" s="32">
        <v>9.24</v>
      </c>
      <c r="DB21" s="40">
        <v>9.53988812175578</v>
      </c>
      <c r="DC21" s="40">
        <v>9.3278042287411</v>
      </c>
      <c r="DD21" s="40">
        <v>9.29468251726706</v>
      </c>
      <c r="DE21" s="40">
        <v>9.53509710964979</v>
      </c>
    </row>
    <row r="22" s="2" customFormat="1" spans="1:109">
      <c r="A22" s="3">
        <v>46</v>
      </c>
      <c r="B22" s="12" t="s">
        <v>423</v>
      </c>
      <c r="C22" s="12" t="s">
        <v>424</v>
      </c>
      <c r="D22" s="7">
        <v>1503.06</v>
      </c>
      <c r="E22" s="7">
        <v>1654.21</v>
      </c>
      <c r="F22" s="7">
        <v>2064.5</v>
      </c>
      <c r="G22" s="7">
        <v>2522.66</v>
      </c>
      <c r="H22" s="7">
        <v>2855.54</v>
      </c>
      <c r="I22" s="7">
        <v>3177.56</v>
      </c>
      <c r="J22" s="7">
        <v>3500.72</v>
      </c>
      <c r="K22" s="15">
        <f t="shared" si="0"/>
        <v>0.161511431631549</v>
      </c>
      <c r="L22" s="15">
        <f t="shared" si="1"/>
        <v>1.11406064960813</v>
      </c>
      <c r="M22" s="16">
        <v>1.7691</v>
      </c>
      <c r="N22" s="16">
        <v>1.9254</v>
      </c>
      <c r="O22" s="16">
        <v>2.3831</v>
      </c>
      <c r="P22" s="16">
        <v>2.8898</v>
      </c>
      <c r="Q22" s="16">
        <v>3.2377</v>
      </c>
      <c r="R22" s="16">
        <v>3.5663</v>
      </c>
      <c r="S22" s="16">
        <v>3.89237</v>
      </c>
      <c r="T22" s="15">
        <f t="shared" si="6"/>
        <v>0.150517153764862</v>
      </c>
      <c r="U22" s="15">
        <f t="shared" si="7"/>
        <v>1.01588378271437</v>
      </c>
      <c r="V22" s="16">
        <v>158719.8</v>
      </c>
      <c r="W22" s="16">
        <v>130863.2</v>
      </c>
      <c r="X22" s="16">
        <v>232033</v>
      </c>
      <c r="Y22" s="16">
        <v>254161.6</v>
      </c>
      <c r="Z22" s="16">
        <v>313610</v>
      </c>
      <c r="AA22" s="16">
        <v>370648.6</v>
      </c>
      <c r="AB22" s="16">
        <v>441674.2</v>
      </c>
      <c r="AC22" s="15">
        <f t="shared" si="2"/>
        <v>0.184857852977275</v>
      </c>
      <c r="AD22" s="15">
        <f t="shared" si="3"/>
        <v>1.33523857766958</v>
      </c>
      <c r="AE22" s="7" t="s">
        <v>425</v>
      </c>
      <c r="AF22" s="7" t="s">
        <v>127</v>
      </c>
      <c r="AG22" s="7" t="s">
        <v>260</v>
      </c>
      <c r="AH22" s="7" t="s">
        <v>426</v>
      </c>
      <c r="AI22" s="7" t="s">
        <v>427</v>
      </c>
      <c r="AJ22" s="7" t="s">
        <v>428</v>
      </c>
      <c r="AK22" s="7" t="s">
        <v>429</v>
      </c>
      <c r="AL22" s="19">
        <v>221.24</v>
      </c>
      <c r="AM22" s="19">
        <v>225.59</v>
      </c>
      <c r="AN22" s="19">
        <v>221.45</v>
      </c>
      <c r="AO22" s="21">
        <v>224.98</v>
      </c>
      <c r="AP22" s="21">
        <v>230.79</v>
      </c>
      <c r="AQ22" s="21">
        <v>222.45</v>
      </c>
      <c r="AR22" s="21">
        <v>231.14</v>
      </c>
      <c r="AS22" s="19">
        <v>45.82</v>
      </c>
      <c r="AT22" s="19">
        <v>48.24</v>
      </c>
      <c r="AU22" s="19">
        <v>52.33</v>
      </c>
      <c r="AV22" s="21">
        <v>54.73</v>
      </c>
      <c r="AW22" s="21">
        <v>59.2</v>
      </c>
      <c r="AX22" s="21">
        <v>65.25</v>
      </c>
      <c r="AY22" s="21">
        <v>68.68</v>
      </c>
      <c r="AZ22" s="19">
        <f t="shared" si="8"/>
        <v>0.424050632911392</v>
      </c>
      <c r="BA22" s="19">
        <f t="shared" si="9"/>
        <v>0.0732603523113595</v>
      </c>
      <c r="BB22" s="19">
        <v>141.3</v>
      </c>
      <c r="BC22" s="19">
        <v>150.73</v>
      </c>
      <c r="BD22" s="19">
        <v>165.87</v>
      </c>
      <c r="BE22" s="21">
        <v>179.51</v>
      </c>
      <c r="BF22" s="21">
        <v>193.91</v>
      </c>
      <c r="BG22" s="21">
        <v>226.86</v>
      </c>
      <c r="BH22" s="21">
        <v>243.28</v>
      </c>
      <c r="BI22" s="19">
        <f t="shared" si="16"/>
        <v>0.60552016985138</v>
      </c>
      <c r="BJ22" s="19">
        <f t="shared" si="17"/>
        <v>0.0993175294515833</v>
      </c>
      <c r="BK22" s="23" t="s">
        <v>430</v>
      </c>
      <c r="BL22" s="23" t="s">
        <v>431</v>
      </c>
      <c r="BM22" s="23" t="s">
        <v>432</v>
      </c>
      <c r="BN22" s="23" t="s">
        <v>433</v>
      </c>
      <c r="BO22" s="23" t="s">
        <v>434</v>
      </c>
      <c r="BP22" s="23" t="s">
        <v>435</v>
      </c>
      <c r="BQ22" s="23" t="s">
        <v>436</v>
      </c>
      <c r="BR22" s="15">
        <f t="shared" si="4"/>
        <v>0.00942262088044621</v>
      </c>
      <c r="BS22" s="15">
        <f t="shared" si="5"/>
        <v>0.0480093676814988</v>
      </c>
      <c r="BT22" s="28" t="s">
        <v>437</v>
      </c>
      <c r="BU22" s="28" t="s">
        <v>438</v>
      </c>
      <c r="BV22" s="32">
        <v>4.08</v>
      </c>
      <c r="BW22" s="28" t="s">
        <v>439</v>
      </c>
      <c r="BX22" s="33" t="s">
        <v>237</v>
      </c>
      <c r="BY22" s="33" t="s">
        <v>440</v>
      </c>
      <c r="BZ22" s="33" t="s">
        <v>318</v>
      </c>
      <c r="CA22" s="34">
        <v>7.61904761904762</v>
      </c>
      <c r="CB22" s="34">
        <v>7.04706810412832</v>
      </c>
      <c r="CC22" s="36">
        <v>21.2585272303417</v>
      </c>
      <c r="CD22" s="34">
        <v>21.4647812166489</v>
      </c>
      <c r="CE22" s="34">
        <v>19.3186426929836</v>
      </c>
      <c r="CF22" s="34">
        <v>18.3516037352822</v>
      </c>
      <c r="CG22" s="34">
        <v>22.0627682403433</v>
      </c>
      <c r="CH22" s="15">
        <f t="shared" si="12"/>
        <v>2.14651122324691</v>
      </c>
      <c r="CI22" s="15">
        <f t="shared" si="13"/>
        <v>10.7325561162346</v>
      </c>
      <c r="CJ22" s="34"/>
      <c r="CK22" s="34"/>
      <c r="CL22" s="34"/>
      <c r="CM22" s="34"/>
      <c r="CN22" s="34"/>
      <c r="CO22" s="34"/>
      <c r="CP22" s="34"/>
      <c r="CQ22" s="15">
        <v>37.3499</v>
      </c>
      <c r="CR22" s="15">
        <v>40.0262</v>
      </c>
      <c r="CS22" s="15">
        <v>40.0616</v>
      </c>
      <c r="CT22" s="15">
        <v>41.5715</v>
      </c>
      <c r="CU22" s="15">
        <v>40.474</v>
      </c>
      <c r="CV22" s="15">
        <v>38.8672</v>
      </c>
      <c r="CW22" s="34">
        <f t="shared" si="14"/>
        <v>0.0406239374134869</v>
      </c>
      <c r="CX22" s="34">
        <f t="shared" si="15"/>
        <v>0.00799589237532894</v>
      </c>
      <c r="CY22" s="40">
        <v>8.94977168949772</v>
      </c>
      <c r="CZ22" s="40">
        <v>8.76939258480147</v>
      </c>
      <c r="DA22" s="32">
        <v>7.8</v>
      </c>
      <c r="DB22" s="40">
        <v>6.88367129135539</v>
      </c>
      <c r="DC22" s="40">
        <v>7.27321887251589</v>
      </c>
      <c r="DD22" s="40">
        <v>8.1472459060766</v>
      </c>
      <c r="DE22" s="40">
        <v>7.65826180257511</v>
      </c>
    </row>
    <row r="23" s="2" customFormat="1" spans="1:109">
      <c r="A23" s="3">
        <v>50</v>
      </c>
      <c r="B23" s="12" t="s">
        <v>441</v>
      </c>
      <c r="C23" s="12" t="s">
        <v>442</v>
      </c>
      <c r="D23" s="7">
        <v>5793.66</v>
      </c>
      <c r="E23" s="7">
        <v>6530.01</v>
      </c>
      <c r="F23" s="7">
        <v>7925.58</v>
      </c>
      <c r="G23" s="7">
        <v>10011.37</v>
      </c>
      <c r="H23" s="7">
        <v>11409.6</v>
      </c>
      <c r="I23" s="7">
        <v>12783.26</v>
      </c>
      <c r="J23" s="7">
        <v>14262.6</v>
      </c>
      <c r="K23" s="15">
        <f t="shared" si="0"/>
        <v>0.171487673877621</v>
      </c>
      <c r="L23" s="15">
        <f t="shared" si="1"/>
        <v>1.2064221925346</v>
      </c>
      <c r="M23" s="16">
        <v>2.049</v>
      </c>
      <c r="N23" s="16">
        <v>2.292</v>
      </c>
      <c r="O23" s="16">
        <v>2.7596</v>
      </c>
      <c r="P23" s="16">
        <v>3.45</v>
      </c>
      <c r="Q23" s="16">
        <v>3.8914</v>
      </c>
      <c r="R23" s="16">
        <v>4.3223</v>
      </c>
      <c r="S23" s="16">
        <v>4.785</v>
      </c>
      <c r="T23" s="15">
        <f t="shared" si="6"/>
        <v>0.161006335628967</v>
      </c>
      <c r="U23" s="15">
        <f t="shared" si="7"/>
        <v>1.10946803318692</v>
      </c>
      <c r="V23" s="16">
        <v>572204.9</v>
      </c>
      <c r="W23" s="16">
        <v>428007.1</v>
      </c>
      <c r="X23" s="16">
        <v>748893.7</v>
      </c>
      <c r="Y23" s="16">
        <v>1983164.8</v>
      </c>
      <c r="Z23" s="16">
        <v>3856758.2</v>
      </c>
      <c r="AA23" s="16">
        <v>4679589.9</v>
      </c>
      <c r="AB23" s="16">
        <v>6340079.9</v>
      </c>
      <c r="AC23" s="15">
        <f t="shared" si="2"/>
        <v>0.522408655736154</v>
      </c>
      <c r="AD23" s="15">
        <f t="shared" si="3"/>
        <v>7.17817166542964</v>
      </c>
      <c r="AE23" s="7" t="s">
        <v>443</v>
      </c>
      <c r="AF23" s="7" t="s">
        <v>179</v>
      </c>
      <c r="AG23" s="7" t="s">
        <v>159</v>
      </c>
      <c r="AH23" s="7" t="s">
        <v>127</v>
      </c>
      <c r="AI23" s="7" t="s">
        <v>160</v>
      </c>
      <c r="AJ23" s="7" t="s">
        <v>162</v>
      </c>
      <c r="AK23" s="7" t="s">
        <v>127</v>
      </c>
      <c r="AL23" s="19">
        <v>652.19</v>
      </c>
      <c r="AM23" s="19">
        <v>638.08</v>
      </c>
      <c r="AN23" s="19">
        <v>621.29</v>
      </c>
      <c r="AO23" s="21">
        <v>604.38</v>
      </c>
      <c r="AP23" s="21">
        <v>592.5902</v>
      </c>
      <c r="AQ23" s="21">
        <v>580.92</v>
      </c>
      <c r="AR23" s="21">
        <v>555.59</v>
      </c>
      <c r="AS23" s="19">
        <v>307.66</v>
      </c>
      <c r="AT23" s="19">
        <v>326.04</v>
      </c>
      <c r="AU23" s="19">
        <v>351.86</v>
      </c>
      <c r="AV23" s="21">
        <v>390.8</v>
      </c>
      <c r="AW23" s="21">
        <v>422.73</v>
      </c>
      <c r="AX23" s="21">
        <v>452.21</v>
      </c>
      <c r="AY23" s="21">
        <v>464.48</v>
      </c>
      <c r="AZ23" s="19">
        <f t="shared" si="8"/>
        <v>0.469836832867451</v>
      </c>
      <c r="BA23" s="19">
        <f t="shared" si="9"/>
        <v>0.0800747798231602</v>
      </c>
      <c r="BB23" s="19">
        <v>532.58</v>
      </c>
      <c r="BC23" s="19">
        <v>548.88</v>
      </c>
      <c r="BD23" s="19">
        <v>566.8</v>
      </c>
      <c r="BE23" s="21">
        <v>589.98</v>
      </c>
      <c r="BF23" s="21">
        <v>617.8198</v>
      </c>
      <c r="BG23" s="21">
        <v>650.38</v>
      </c>
      <c r="BH23" s="21">
        <v>676.87</v>
      </c>
      <c r="BI23" s="19">
        <f t="shared" si="16"/>
        <v>0.221187427240978</v>
      </c>
      <c r="BJ23" s="19">
        <f t="shared" si="17"/>
        <v>0.0407740730230868</v>
      </c>
      <c r="BK23" s="23" t="s">
        <v>444</v>
      </c>
      <c r="BL23" s="23" t="s">
        <v>445</v>
      </c>
      <c r="BM23" s="23" t="s">
        <v>446</v>
      </c>
      <c r="BN23" s="23" t="s">
        <v>447</v>
      </c>
      <c r="BO23" s="23" t="s">
        <v>448</v>
      </c>
      <c r="BP23" s="23" t="s">
        <v>449</v>
      </c>
      <c r="BQ23" s="23" t="s">
        <v>450</v>
      </c>
      <c r="BR23" s="15">
        <f t="shared" si="4"/>
        <v>0.0090628361130205</v>
      </c>
      <c r="BS23" s="15">
        <f t="shared" si="5"/>
        <v>0.0461430081014442</v>
      </c>
      <c r="BT23" s="28" t="s">
        <v>438</v>
      </c>
      <c r="BU23" s="28" t="s">
        <v>451</v>
      </c>
      <c r="BV23" s="32">
        <v>4.29504986060331</v>
      </c>
      <c r="BW23" s="28" t="s">
        <v>452</v>
      </c>
      <c r="BX23" s="33" t="s">
        <v>453</v>
      </c>
      <c r="BY23" s="33" t="s">
        <v>454</v>
      </c>
      <c r="BZ23" s="33" t="s">
        <v>287</v>
      </c>
      <c r="CA23" s="34">
        <v>7.61401448424349</v>
      </c>
      <c r="CB23" s="34">
        <v>7.66492643569056</v>
      </c>
      <c r="CC23" s="36">
        <v>18.8613462376461</v>
      </c>
      <c r="CD23" s="34">
        <v>21.4483339348009</v>
      </c>
      <c r="CE23" s="34">
        <v>19.0697106580393</v>
      </c>
      <c r="CF23" s="34">
        <v>20.4267297650131</v>
      </c>
      <c r="CG23" s="34">
        <v>23.182241665654</v>
      </c>
      <c r="CH23" s="15">
        <f t="shared" si="12"/>
        <v>2.56254305615391</v>
      </c>
      <c r="CI23" s="15">
        <f t="shared" si="13"/>
        <v>12.8127152807696</v>
      </c>
      <c r="CJ23" s="34">
        <v>0.4337</v>
      </c>
      <c r="CK23" s="34">
        <v>0.4304</v>
      </c>
      <c r="CL23" s="34">
        <v>0.4003</v>
      </c>
      <c r="CM23" s="34">
        <v>0.4315</v>
      </c>
      <c r="CN23" s="34">
        <v>0.4308</v>
      </c>
      <c r="CO23" s="34">
        <v>0.4309</v>
      </c>
      <c r="CP23" s="34">
        <v>0.4311</v>
      </c>
      <c r="CQ23" s="15">
        <v>156.7805</v>
      </c>
      <c r="CR23" s="15">
        <v>187.0372</v>
      </c>
      <c r="CS23" s="15">
        <v>177.6471</v>
      </c>
      <c r="CT23" s="15">
        <v>158.1928</v>
      </c>
      <c r="CU23" s="15">
        <v>125.857</v>
      </c>
      <c r="CV23" s="15">
        <v>108.4715</v>
      </c>
      <c r="CW23" s="34">
        <f t="shared" si="14"/>
        <v>-0.308131432161525</v>
      </c>
      <c r="CX23" s="34">
        <f t="shared" si="15"/>
        <v>-0.0710235166742956</v>
      </c>
      <c r="CY23" s="40">
        <v>11.9592875318066</v>
      </c>
      <c r="CZ23" s="40">
        <v>11.5764910615409</v>
      </c>
      <c r="DA23" s="32">
        <v>11.5581228594213</v>
      </c>
      <c r="DB23" s="40">
        <v>12.4183006535948</v>
      </c>
      <c r="DC23" s="40">
        <v>12.9044072762788</v>
      </c>
      <c r="DD23" s="40">
        <v>13.2465731070496</v>
      </c>
      <c r="DE23" s="40">
        <v>14.1242709008425</v>
      </c>
    </row>
    <row r="24" s="2" customFormat="1" spans="1:109">
      <c r="A24" s="3">
        <v>51</v>
      </c>
      <c r="B24" s="12" t="s">
        <v>455</v>
      </c>
      <c r="C24" s="12" t="s">
        <v>456</v>
      </c>
      <c r="D24" s="7">
        <v>12601.23</v>
      </c>
      <c r="E24" s="7">
        <v>14151.28</v>
      </c>
      <c r="F24" s="7">
        <v>17185.48</v>
      </c>
      <c r="G24" s="7">
        <v>21026.68</v>
      </c>
      <c r="H24" s="7">
        <v>23872.8</v>
      </c>
      <c r="I24" s="7">
        <v>26392.07</v>
      </c>
      <c r="J24" s="7">
        <v>28536.66</v>
      </c>
      <c r="K24" s="15">
        <f t="shared" si="0"/>
        <v>0.159343424604381</v>
      </c>
      <c r="L24" s="15">
        <f t="shared" si="1"/>
        <v>1.09440427640794</v>
      </c>
      <c r="M24" s="16">
        <v>1.5495</v>
      </c>
      <c r="N24" s="16">
        <v>1.7339</v>
      </c>
      <c r="O24" s="16">
        <v>2.1182</v>
      </c>
      <c r="P24" s="16">
        <v>2.6133</v>
      </c>
      <c r="Q24" s="16">
        <v>2.9608</v>
      </c>
      <c r="R24" s="16">
        <v>3.2617</v>
      </c>
      <c r="S24" s="16">
        <v>3.5128</v>
      </c>
      <c r="T24" s="15">
        <f t="shared" si="6"/>
        <v>0.160514274224867</v>
      </c>
      <c r="U24" s="15">
        <f t="shared" si="7"/>
        <v>1.10500161342368</v>
      </c>
      <c r="V24" s="16">
        <v>1313248.5</v>
      </c>
      <c r="W24" s="16">
        <v>1416944.7</v>
      </c>
      <c r="X24" s="16">
        <v>1884062.5</v>
      </c>
      <c r="Y24" s="16">
        <v>2902728.5</v>
      </c>
      <c r="Z24" s="16">
        <v>3846906.5</v>
      </c>
      <c r="AA24" s="16">
        <v>4194905.6</v>
      </c>
      <c r="AB24" s="16">
        <v>4483913.3</v>
      </c>
      <c r="AC24" s="15">
        <f t="shared" si="2"/>
        <v>0.261464565604655</v>
      </c>
      <c r="AD24" s="15">
        <f t="shared" si="3"/>
        <v>2.19429689049711</v>
      </c>
      <c r="AE24" s="7" t="s">
        <v>457</v>
      </c>
      <c r="AF24" s="7" t="s">
        <v>227</v>
      </c>
      <c r="AG24" s="7" t="s">
        <v>178</v>
      </c>
      <c r="AH24" s="7" t="s">
        <v>228</v>
      </c>
      <c r="AI24" s="7" t="s">
        <v>179</v>
      </c>
      <c r="AJ24" s="7" t="s">
        <v>178</v>
      </c>
      <c r="AK24" s="7" t="s">
        <v>228</v>
      </c>
      <c r="AL24" s="19">
        <v>2186.1849</v>
      </c>
      <c r="AM24" s="19">
        <v>2144.13</v>
      </c>
      <c r="AN24" s="19">
        <v>2083.2031</v>
      </c>
      <c r="AO24" s="21">
        <v>2043.364</v>
      </c>
      <c r="AP24" s="21">
        <v>1991.302252</v>
      </c>
      <c r="AQ24" s="21">
        <v>1955.79</v>
      </c>
      <c r="AR24" s="21">
        <v>1909</v>
      </c>
      <c r="AS24" s="19">
        <v>1108.3209</v>
      </c>
      <c r="AT24" s="19">
        <v>1141.5877</v>
      </c>
      <c r="AU24" s="19">
        <v>1188.8179</v>
      </c>
      <c r="AV24" s="21">
        <v>1210.781</v>
      </c>
      <c r="AW24" s="21">
        <v>1233.17675</v>
      </c>
      <c r="AX24" s="21">
        <v>1254.5</v>
      </c>
      <c r="AY24" s="21">
        <v>1275.9</v>
      </c>
      <c r="AZ24" s="19">
        <f t="shared" si="8"/>
        <v>0.131892396868091</v>
      </c>
      <c r="BA24" s="19">
        <f t="shared" si="9"/>
        <v>0.025087714343728</v>
      </c>
      <c r="BB24" s="19">
        <v>1445.4956</v>
      </c>
      <c r="BC24" s="19">
        <v>1470.9</v>
      </c>
      <c r="BD24" s="19">
        <v>1500.5051</v>
      </c>
      <c r="BE24" s="21">
        <v>1531.3283</v>
      </c>
      <c r="BF24" s="21">
        <v>1573.825557</v>
      </c>
      <c r="BG24" s="21">
        <v>1607.01</v>
      </c>
      <c r="BH24" s="21">
        <v>1648.1</v>
      </c>
      <c r="BI24" s="19">
        <f t="shared" si="16"/>
        <v>0.111736348419186</v>
      </c>
      <c r="BJ24" s="19">
        <f t="shared" si="17"/>
        <v>0.0214106011276478</v>
      </c>
      <c r="BK24" s="23" t="s">
        <v>458</v>
      </c>
      <c r="BL24" s="23" t="s">
        <v>459</v>
      </c>
      <c r="BM24" s="23" t="s">
        <v>460</v>
      </c>
      <c r="BN24" s="23" t="s">
        <v>461</v>
      </c>
      <c r="BO24" s="23" t="s">
        <v>462</v>
      </c>
      <c r="BP24" s="23" t="s">
        <v>463</v>
      </c>
      <c r="BQ24" s="23" t="s">
        <v>464</v>
      </c>
      <c r="BR24" s="15">
        <f t="shared" si="4"/>
        <v>-0.000763021465744806</v>
      </c>
      <c r="BS24" s="15">
        <f t="shared" si="5"/>
        <v>-0.00380928975178176</v>
      </c>
      <c r="BT24" s="28" t="s">
        <v>465</v>
      </c>
      <c r="BU24" s="28" t="s">
        <v>466</v>
      </c>
      <c r="BV24" s="32">
        <v>5.44286185131059</v>
      </c>
      <c r="BW24" s="28" t="s">
        <v>467</v>
      </c>
      <c r="BX24" s="33" t="s">
        <v>468</v>
      </c>
      <c r="BY24" s="33" t="s">
        <v>469</v>
      </c>
      <c r="BZ24" s="33" t="s">
        <v>470</v>
      </c>
      <c r="CA24" s="34">
        <v>3.86587450150566</v>
      </c>
      <c r="CB24" s="34">
        <v>5.44907618219702</v>
      </c>
      <c r="CC24" s="36">
        <v>14.5927788280187</v>
      </c>
      <c r="CD24" s="34">
        <v>15.9253820317839</v>
      </c>
      <c r="CE24" s="34">
        <v>17.861276823079</v>
      </c>
      <c r="CF24" s="34">
        <v>14.3459284945594</v>
      </c>
      <c r="CG24" s="34">
        <v>14.7427023325742</v>
      </c>
      <c r="CH24" s="15">
        <f t="shared" si="12"/>
        <v>2.09601079861074</v>
      </c>
      <c r="CI24" s="15">
        <f t="shared" si="13"/>
        <v>10.4800539930537</v>
      </c>
      <c r="CJ24" s="34">
        <v>0.3792</v>
      </c>
      <c r="CK24" s="34">
        <v>0.3933</v>
      </c>
      <c r="CL24" s="34">
        <v>0.3931</v>
      </c>
      <c r="CM24" s="34">
        <v>0.3885</v>
      </c>
      <c r="CN24" s="34">
        <v>0.3916</v>
      </c>
      <c r="CO24" s="34">
        <v>0.3911</v>
      </c>
      <c r="CP24" s="34">
        <v>0.3904</v>
      </c>
      <c r="CQ24" s="15">
        <v>521.9698</v>
      </c>
      <c r="CR24" s="15">
        <v>586.6278</v>
      </c>
      <c r="CS24" s="15">
        <v>579.6881</v>
      </c>
      <c r="CT24" s="15">
        <v>614.1357</v>
      </c>
      <c r="CU24" s="15">
        <v>619.9023</v>
      </c>
      <c r="CV24" s="15">
        <v>622.0967</v>
      </c>
      <c r="CW24" s="34">
        <f t="shared" si="14"/>
        <v>0.191825082600565</v>
      </c>
      <c r="CX24" s="34">
        <f t="shared" si="15"/>
        <v>0.0357203376247801</v>
      </c>
      <c r="CY24" s="40">
        <v>11.4484143132308</v>
      </c>
      <c r="CZ24" s="40">
        <v>12.1952229167529</v>
      </c>
      <c r="DA24" s="32">
        <v>10.9521793476571</v>
      </c>
      <c r="DB24" s="40">
        <v>12.0345464326737</v>
      </c>
      <c r="DC24" s="40">
        <v>11.8140266524204</v>
      </c>
      <c r="DD24" s="40">
        <v>12.7585794571326</v>
      </c>
      <c r="DE24" s="40">
        <v>13.9894907634826</v>
      </c>
    </row>
    <row r="25" s="2" customFormat="1" spans="1:109">
      <c r="A25" s="3">
        <v>52</v>
      </c>
      <c r="B25" s="12" t="s">
        <v>471</v>
      </c>
      <c r="C25" s="12" t="s">
        <v>472</v>
      </c>
      <c r="D25" s="7">
        <v>3561.56</v>
      </c>
      <c r="E25" s="7">
        <v>3912.68</v>
      </c>
      <c r="F25" s="7">
        <v>4602.16</v>
      </c>
      <c r="G25" s="7">
        <v>5701.84</v>
      </c>
      <c r="H25" s="7">
        <v>6852.2</v>
      </c>
      <c r="I25" s="7">
        <v>8086.86</v>
      </c>
      <c r="J25" s="7">
        <v>9266.39</v>
      </c>
      <c r="K25" s="15">
        <f t="shared" si="0"/>
        <v>0.178224181760008</v>
      </c>
      <c r="L25" s="15">
        <f t="shared" si="1"/>
        <v>1.27059490784937</v>
      </c>
      <c r="M25" s="16">
        <v>0.9855</v>
      </c>
      <c r="N25" s="16">
        <v>1.0971</v>
      </c>
      <c r="O25" s="16">
        <v>1.3119</v>
      </c>
      <c r="P25" s="16">
        <v>1.6413</v>
      </c>
      <c r="Q25" s="16">
        <v>1.971</v>
      </c>
      <c r="R25" s="16">
        <v>2.3151</v>
      </c>
      <c r="S25" s="16">
        <v>2.6437</v>
      </c>
      <c r="T25" s="15">
        <f t="shared" si="6"/>
        <v>0.186267480905455</v>
      </c>
      <c r="U25" s="15">
        <f t="shared" si="7"/>
        <v>1.34916286149163</v>
      </c>
      <c r="V25" s="16">
        <v>190077.5</v>
      </c>
      <c r="W25" s="16">
        <v>135661.2</v>
      </c>
      <c r="X25" s="16">
        <v>192018</v>
      </c>
      <c r="Y25" s="16">
        <v>298508.7</v>
      </c>
      <c r="Z25" s="16">
        <v>495222.9</v>
      </c>
      <c r="AA25" s="16">
        <v>688597.5</v>
      </c>
      <c r="AB25" s="16">
        <v>939725.7</v>
      </c>
      <c r="AC25" s="15">
        <f t="shared" si="2"/>
        <v>0.293620669359845</v>
      </c>
      <c r="AD25" s="15">
        <f t="shared" si="3"/>
        <v>2.62271968013047</v>
      </c>
      <c r="AE25" s="7" t="s">
        <v>211</v>
      </c>
      <c r="AF25" s="7" t="s">
        <v>180</v>
      </c>
      <c r="AG25" s="7" t="s">
        <v>126</v>
      </c>
      <c r="AH25" s="7" t="s">
        <v>126</v>
      </c>
      <c r="AI25" s="7" t="s">
        <v>160</v>
      </c>
      <c r="AJ25" s="7" t="s">
        <v>160</v>
      </c>
      <c r="AK25" s="7" t="s">
        <v>160</v>
      </c>
      <c r="AL25" s="19">
        <v>1206.04</v>
      </c>
      <c r="AM25" s="19">
        <v>1210.5</v>
      </c>
      <c r="AN25" s="19">
        <v>1192.1</v>
      </c>
      <c r="AO25" s="21">
        <v>1194.39</v>
      </c>
      <c r="AP25" s="21">
        <v>1189.04</v>
      </c>
      <c r="AQ25" s="21">
        <v>1179.76</v>
      </c>
      <c r="AR25" s="21">
        <v>1171.02</v>
      </c>
      <c r="AS25" s="19">
        <v>180.73</v>
      </c>
      <c r="AT25" s="19">
        <v>197.6</v>
      </c>
      <c r="AU25" s="19">
        <v>203.52</v>
      </c>
      <c r="AV25" s="21">
        <v>215.86</v>
      </c>
      <c r="AW25" s="21">
        <v>238.1</v>
      </c>
      <c r="AX25" s="21">
        <v>264.32</v>
      </c>
      <c r="AY25" s="21">
        <v>291.42</v>
      </c>
      <c r="AZ25" s="19">
        <f t="shared" si="8"/>
        <v>0.462513141149782</v>
      </c>
      <c r="BA25" s="19">
        <f t="shared" si="9"/>
        <v>0.07899629992222</v>
      </c>
      <c r="BB25" s="19">
        <v>834.38</v>
      </c>
      <c r="BC25" s="19">
        <v>862.35</v>
      </c>
      <c r="BD25" s="19">
        <v>925.1</v>
      </c>
      <c r="BE25" s="21">
        <v>382.55</v>
      </c>
      <c r="BF25" s="21">
        <v>398.68</v>
      </c>
      <c r="BG25" s="21">
        <v>420.13</v>
      </c>
      <c r="BH25" s="21">
        <v>447.25</v>
      </c>
      <c r="BI25" s="19">
        <f t="shared" si="16"/>
        <v>-0.496476425609435</v>
      </c>
      <c r="BJ25" s="19">
        <f t="shared" si="17"/>
        <v>-0.128225900966982</v>
      </c>
      <c r="BK25" s="23" t="s">
        <v>473</v>
      </c>
      <c r="BL25" s="23" t="s">
        <v>474</v>
      </c>
      <c r="BM25" s="23" t="s">
        <v>475</v>
      </c>
      <c r="BN25" s="23" t="s">
        <v>476</v>
      </c>
      <c r="BO25" s="23" t="s">
        <v>477</v>
      </c>
      <c r="BP25" s="23" t="s">
        <v>478</v>
      </c>
      <c r="BQ25" s="23" t="s">
        <v>479</v>
      </c>
      <c r="BR25" s="15">
        <f t="shared" si="4"/>
        <v>-0.00528356913652506</v>
      </c>
      <c r="BS25" s="15">
        <f t="shared" si="5"/>
        <v>-0.0261401557285873</v>
      </c>
      <c r="BT25" s="28" t="s">
        <v>480</v>
      </c>
      <c r="BU25" s="28" t="s">
        <v>481</v>
      </c>
      <c r="BV25" s="32">
        <v>8.74485077895066</v>
      </c>
      <c r="BW25" s="28" t="s">
        <v>482</v>
      </c>
      <c r="BX25" s="33" t="s">
        <v>483</v>
      </c>
      <c r="BY25" s="33" t="s">
        <v>484</v>
      </c>
      <c r="BZ25" s="33" t="s">
        <v>485</v>
      </c>
      <c r="CA25" s="34">
        <v>4.59473715055969</v>
      </c>
      <c r="CB25" s="34">
        <v>4.82534043812907</v>
      </c>
      <c r="CC25" s="36">
        <v>13.3229766439791</v>
      </c>
      <c r="CD25" s="34">
        <v>16.4428397894453</v>
      </c>
      <c r="CE25" s="34">
        <v>14.3063534106154</v>
      </c>
      <c r="CF25" s="34">
        <v>16.2117280747276</v>
      </c>
      <c r="CG25" s="34">
        <v>17.5330731235536</v>
      </c>
      <c r="CH25" s="15">
        <f t="shared" si="12"/>
        <v>2.32339818483357</v>
      </c>
      <c r="CI25" s="15">
        <f t="shared" si="13"/>
        <v>11.6169909241679</v>
      </c>
      <c r="CJ25" s="34">
        <v>0.4795</v>
      </c>
      <c r="CK25" s="34">
        <v>0.4836</v>
      </c>
      <c r="CL25" s="34">
        <v>0.4756</v>
      </c>
      <c r="CM25" s="34">
        <v>0.4796</v>
      </c>
      <c r="CN25" s="34">
        <v>0.4796</v>
      </c>
      <c r="CO25" s="34">
        <v>0.4783</v>
      </c>
      <c r="CP25" s="34">
        <v>0.4791</v>
      </c>
      <c r="CQ25" s="15">
        <v>377.5514</v>
      </c>
      <c r="CR25" s="15">
        <v>378.7899</v>
      </c>
      <c r="CS25" s="15">
        <v>587.5486</v>
      </c>
      <c r="CT25" s="15">
        <v>585.2457</v>
      </c>
      <c r="CU25" s="15">
        <v>566.8274</v>
      </c>
      <c r="CV25" s="15">
        <v>527.2205</v>
      </c>
      <c r="CW25" s="34">
        <f t="shared" si="14"/>
        <v>0.396420460896185</v>
      </c>
      <c r="CX25" s="34">
        <f t="shared" si="15"/>
        <v>0.0690628565957843</v>
      </c>
      <c r="CY25" s="40">
        <v>8.14042079352986</v>
      </c>
      <c r="CZ25" s="40">
        <v>8.27116637063351</v>
      </c>
      <c r="DA25" s="32">
        <v>8.56839845889381</v>
      </c>
      <c r="DB25" s="40">
        <v>9.10379268457282</v>
      </c>
      <c r="DC25" s="40">
        <v>9.15689174778989</v>
      </c>
      <c r="DD25" s="40">
        <v>9.27867151011936</v>
      </c>
      <c r="DE25" s="40">
        <v>9.22247936168008</v>
      </c>
    </row>
    <row r="26" s="2" customFormat="1" spans="1:109">
      <c r="A26" s="3">
        <v>53</v>
      </c>
      <c r="B26" s="12" t="s">
        <v>486</v>
      </c>
      <c r="C26" s="12" t="s">
        <v>487</v>
      </c>
      <c r="D26" s="7">
        <v>5692.12</v>
      </c>
      <c r="E26" s="7">
        <v>6169.75</v>
      </c>
      <c r="F26" s="7">
        <v>7224.18</v>
      </c>
      <c r="G26" s="7">
        <v>8893.12</v>
      </c>
      <c r="H26" s="7">
        <v>10309.47</v>
      </c>
      <c r="I26" s="7">
        <v>11832.31</v>
      </c>
      <c r="J26" s="7">
        <v>12814.59</v>
      </c>
      <c r="K26" s="15">
        <f t="shared" si="0"/>
        <v>0.157601546855328</v>
      </c>
      <c r="L26" s="15">
        <f t="shared" si="1"/>
        <v>1.07871759555315</v>
      </c>
      <c r="M26" s="16">
        <v>1.257</v>
      </c>
      <c r="N26" s="16">
        <v>1.3539</v>
      </c>
      <c r="O26" s="16">
        <v>1.5752</v>
      </c>
      <c r="P26" s="16">
        <v>1.9265</v>
      </c>
      <c r="Q26" s="16">
        <v>2.2195</v>
      </c>
      <c r="R26" s="16">
        <v>2.5322</v>
      </c>
      <c r="S26" s="16">
        <v>2.7263634913</v>
      </c>
      <c r="T26" s="15">
        <f t="shared" si="6"/>
        <v>0.150356750506369</v>
      </c>
      <c r="U26" s="15">
        <f t="shared" si="7"/>
        <v>1.01447891805887</v>
      </c>
      <c r="V26" s="16">
        <v>498441.3</v>
      </c>
      <c r="W26" s="16">
        <v>451325.2</v>
      </c>
      <c r="X26" s="16">
        <v>760576.7</v>
      </c>
      <c r="Y26" s="16">
        <v>947245.4</v>
      </c>
      <c r="Z26" s="16">
        <v>1001737.1</v>
      </c>
      <c r="AA26" s="16">
        <v>1567137.8</v>
      </c>
      <c r="AB26" s="16">
        <v>1878746.5</v>
      </c>
      <c r="AC26" s="15">
        <f t="shared" si="2"/>
        <v>0.25747289690633</v>
      </c>
      <c r="AD26" s="15">
        <f t="shared" si="3"/>
        <v>2.14407694546981</v>
      </c>
      <c r="AE26" s="7" t="s">
        <v>488</v>
      </c>
      <c r="AF26" s="7" t="s">
        <v>227</v>
      </c>
      <c r="AG26" s="7" t="s">
        <v>228</v>
      </c>
      <c r="AH26" s="7" t="s">
        <v>178</v>
      </c>
      <c r="AI26" s="7" t="s">
        <v>179</v>
      </c>
      <c r="AJ26" s="7" t="s">
        <v>179</v>
      </c>
      <c r="AK26" s="7" t="s">
        <v>179</v>
      </c>
      <c r="AL26" s="19">
        <v>1678.42</v>
      </c>
      <c r="AM26" s="19">
        <v>1672.5</v>
      </c>
      <c r="AN26" s="19">
        <v>1671.3</v>
      </c>
      <c r="AO26" s="21">
        <v>1697.2</v>
      </c>
      <c r="AP26" s="21">
        <v>1636.57</v>
      </c>
      <c r="AQ26" s="21">
        <v>1615.29</v>
      </c>
      <c r="AR26" s="21">
        <v>1591.07</v>
      </c>
      <c r="AS26" s="19">
        <v>328.17</v>
      </c>
      <c r="AT26" s="19">
        <v>353.41</v>
      </c>
      <c r="AU26" s="19">
        <v>382.6</v>
      </c>
      <c r="AV26" s="21">
        <v>374.3</v>
      </c>
      <c r="AW26" s="21">
        <v>388.65</v>
      </c>
      <c r="AX26" s="21">
        <v>384.58</v>
      </c>
      <c r="AY26" s="21">
        <v>390.43</v>
      </c>
      <c r="AZ26" s="19">
        <f t="shared" si="8"/>
        <v>0.171892616631624</v>
      </c>
      <c r="BA26" s="19">
        <f t="shared" si="9"/>
        <v>0.0322325827867211</v>
      </c>
      <c r="BB26" s="19">
        <v>672.69</v>
      </c>
      <c r="BC26" s="19">
        <v>704.09</v>
      </c>
      <c r="BD26" s="19">
        <v>759.9</v>
      </c>
      <c r="BE26" s="21">
        <v>785.7</v>
      </c>
      <c r="BF26" s="21">
        <v>856.68</v>
      </c>
      <c r="BG26" s="21">
        <v>912.49</v>
      </c>
      <c r="BH26" s="21">
        <v>980.75</v>
      </c>
      <c r="BI26" s="19">
        <f t="shared" si="16"/>
        <v>0.356479210334627</v>
      </c>
      <c r="BJ26" s="19">
        <f t="shared" si="17"/>
        <v>0.0628760678540092</v>
      </c>
      <c r="BK26" s="23" t="s">
        <v>489</v>
      </c>
      <c r="BL26" s="23" t="s">
        <v>490</v>
      </c>
      <c r="BM26" s="23" t="s">
        <v>491</v>
      </c>
      <c r="BN26" s="23" t="s">
        <v>492</v>
      </c>
      <c r="BO26" s="23" t="s">
        <v>493</v>
      </c>
      <c r="BP26" s="23" t="s">
        <v>494</v>
      </c>
      <c r="BQ26" s="23" t="s">
        <v>495</v>
      </c>
      <c r="BR26" s="15">
        <f t="shared" si="4"/>
        <v>0.00626054221651073</v>
      </c>
      <c r="BS26" s="15">
        <f t="shared" si="5"/>
        <v>0.0316971164428792</v>
      </c>
      <c r="BT26" s="28" t="s">
        <v>496</v>
      </c>
      <c r="BU26" s="28" t="s">
        <v>497</v>
      </c>
      <c r="BV26" s="32">
        <v>6.03</v>
      </c>
      <c r="BW26" s="28" t="s">
        <v>498</v>
      </c>
      <c r="BX26" s="33" t="s">
        <v>499</v>
      </c>
      <c r="BY26" s="33" t="s">
        <v>500</v>
      </c>
      <c r="BZ26" s="33" t="s">
        <v>501</v>
      </c>
      <c r="CA26" s="34">
        <v>4.93076415854641</v>
      </c>
      <c r="CB26" s="34">
        <v>4.36480474542758</v>
      </c>
      <c r="CC26" s="36">
        <v>13.169960662449</v>
      </c>
      <c r="CD26" s="34">
        <v>15.8426852694369</v>
      </c>
      <c r="CE26" s="34">
        <v>15.6299840510367</v>
      </c>
      <c r="CF26" s="34">
        <v>12.0682523267839</v>
      </c>
      <c r="CG26" s="34">
        <v>9.55734923654311</v>
      </c>
      <c r="CH26" s="15">
        <f t="shared" si="12"/>
        <v>1.42749763364749</v>
      </c>
      <c r="CI26" s="15">
        <f t="shared" si="13"/>
        <v>7.13748816823746</v>
      </c>
      <c r="CJ26" s="34">
        <v>0.4308</v>
      </c>
      <c r="CK26" s="34">
        <v>0.4308</v>
      </c>
      <c r="CL26" s="34">
        <v>0.4308</v>
      </c>
      <c r="CM26" s="34">
        <v>0.4308</v>
      </c>
      <c r="CN26" s="34">
        <v>0.4308</v>
      </c>
      <c r="CO26" s="34">
        <v>0.4308</v>
      </c>
      <c r="CP26" s="34">
        <v>0.4308</v>
      </c>
      <c r="CQ26" s="15">
        <v>397.8423</v>
      </c>
      <c r="CR26" s="15">
        <v>429.2319</v>
      </c>
      <c r="CS26" s="15">
        <v>470.7228</v>
      </c>
      <c r="CT26" s="15">
        <v>496.5691</v>
      </c>
      <c r="CU26" s="15">
        <v>531.2593</v>
      </c>
      <c r="CV26" s="15">
        <v>570.5926</v>
      </c>
      <c r="CW26" s="34">
        <f t="shared" si="14"/>
        <v>0.434218030611627</v>
      </c>
      <c r="CX26" s="34">
        <f t="shared" si="15"/>
        <v>0.0747885610689831</v>
      </c>
      <c r="CY26" s="40">
        <v>7.87603487434977</v>
      </c>
      <c r="CZ26" s="40">
        <v>8.59614434008898</v>
      </c>
      <c r="DA26" s="32">
        <v>7.63</v>
      </c>
      <c r="DB26" s="40">
        <v>7.68628045698109</v>
      </c>
      <c r="DC26" s="40">
        <v>7.75582651643772</v>
      </c>
      <c r="DD26" s="40">
        <v>8.01189245087901</v>
      </c>
      <c r="DE26" s="40">
        <v>8.72191661097116</v>
      </c>
    </row>
    <row r="27" s="2" customFormat="1" spans="1:109">
      <c r="A27" s="3">
        <v>54</v>
      </c>
      <c r="B27" s="12" t="s">
        <v>502</v>
      </c>
      <c r="C27" s="12" t="s">
        <v>503</v>
      </c>
      <c r="D27" s="7">
        <v>394.85</v>
      </c>
      <c r="E27" s="7">
        <v>441.36</v>
      </c>
      <c r="F27" s="7">
        <v>507.46</v>
      </c>
      <c r="G27" s="7">
        <v>605.83</v>
      </c>
      <c r="H27" s="7">
        <v>701.03</v>
      </c>
      <c r="I27" s="7">
        <v>815.67</v>
      </c>
      <c r="J27" s="7">
        <v>920.832565</v>
      </c>
      <c r="K27" s="15">
        <f t="shared" si="0"/>
        <v>0.156156085381508</v>
      </c>
      <c r="L27" s="15">
        <f t="shared" si="1"/>
        <v>1.06577181208054</v>
      </c>
      <c r="M27" s="16">
        <v>1.3588</v>
      </c>
      <c r="N27" s="16">
        <v>1.5008</v>
      </c>
      <c r="O27" s="16">
        <v>1.7027</v>
      </c>
      <c r="P27" s="16">
        <v>2.0077</v>
      </c>
      <c r="Q27" s="16">
        <v>2.2936</v>
      </c>
      <c r="R27" s="16">
        <v>2.6326</v>
      </c>
      <c r="S27" s="16">
        <v>2.9252</v>
      </c>
      <c r="T27" s="15">
        <f t="shared" si="6"/>
        <v>0.141421024348474</v>
      </c>
      <c r="U27" s="15">
        <f t="shared" si="7"/>
        <v>0.937444804239034</v>
      </c>
      <c r="V27" s="16">
        <v>70757.2</v>
      </c>
      <c r="W27" s="16">
        <v>37547.1</v>
      </c>
      <c r="X27" s="16">
        <v>77102.9</v>
      </c>
      <c r="Y27" s="16">
        <v>118284.9</v>
      </c>
      <c r="Z27" s="16">
        <v>335518.4</v>
      </c>
      <c r="AA27" s="16">
        <v>326905</v>
      </c>
      <c r="AB27" s="16">
        <v>210086.6</v>
      </c>
      <c r="AC27" s="15">
        <f t="shared" si="2"/>
        <v>0.358095108143791</v>
      </c>
      <c r="AD27" s="15">
        <f t="shared" si="3"/>
        <v>3.62009519879249</v>
      </c>
      <c r="AE27" s="7"/>
      <c r="AF27" s="7" t="s">
        <v>180</v>
      </c>
      <c r="AG27" s="7" t="s">
        <v>504</v>
      </c>
      <c r="AH27" s="7" t="s">
        <v>205</v>
      </c>
      <c r="AI27" s="7" t="s">
        <v>505</v>
      </c>
      <c r="AJ27" s="7" t="s">
        <v>506</v>
      </c>
      <c r="AK27" s="7" t="s">
        <v>506</v>
      </c>
      <c r="AL27" s="19">
        <v>89.41</v>
      </c>
      <c r="AM27" s="19">
        <v>92.17</v>
      </c>
      <c r="AN27" s="19">
        <v>92.96</v>
      </c>
      <c r="AO27" s="21">
        <v>93.41</v>
      </c>
      <c r="AP27" s="21">
        <v>93.6</v>
      </c>
      <c r="AQ27" s="21">
        <v>92.82</v>
      </c>
      <c r="AR27" s="21">
        <v>93.39</v>
      </c>
      <c r="AS27" s="19">
        <v>17.09</v>
      </c>
      <c r="AT27" s="19">
        <v>18.18</v>
      </c>
      <c r="AU27" s="19">
        <v>18.85</v>
      </c>
      <c r="AV27" s="21">
        <v>22.57</v>
      </c>
      <c r="AW27" s="21">
        <v>27.1</v>
      </c>
      <c r="AX27" s="21">
        <v>28.92</v>
      </c>
      <c r="AY27" s="21">
        <v>31.44</v>
      </c>
      <c r="AZ27" s="19">
        <f t="shared" si="8"/>
        <v>0.692217671152721</v>
      </c>
      <c r="BA27" s="19">
        <f t="shared" si="9"/>
        <v>0.110941640008615</v>
      </c>
      <c r="BB27" s="19">
        <v>54.38</v>
      </c>
      <c r="BC27" s="19">
        <v>58.73</v>
      </c>
      <c r="BD27" s="19">
        <v>62.7</v>
      </c>
      <c r="BE27" s="21">
        <v>69.57</v>
      </c>
      <c r="BF27" s="21">
        <v>81.36</v>
      </c>
      <c r="BG27" s="21">
        <v>83.8</v>
      </c>
      <c r="BH27" s="21">
        <v>88.86</v>
      </c>
      <c r="BI27" s="19">
        <f t="shared" si="16"/>
        <v>0.541007723427731</v>
      </c>
      <c r="BJ27" s="19">
        <f t="shared" si="17"/>
        <v>0.0903375352337992</v>
      </c>
      <c r="BK27" s="23" t="s">
        <v>507</v>
      </c>
      <c r="BL27" s="23" t="s">
        <v>508</v>
      </c>
      <c r="BM27" s="23" t="s">
        <v>509</v>
      </c>
      <c r="BN27" s="23" t="s">
        <v>510</v>
      </c>
      <c r="BO27" s="23" t="s">
        <v>511</v>
      </c>
      <c r="BP27" s="23" t="s">
        <v>512</v>
      </c>
      <c r="BQ27" s="23" t="s">
        <v>513</v>
      </c>
      <c r="BR27" s="15">
        <f t="shared" si="4"/>
        <v>0.0133380457072863</v>
      </c>
      <c r="BS27" s="15">
        <f t="shared" si="5"/>
        <v>0.0684931506849315</v>
      </c>
      <c r="BT27" s="28" t="s">
        <v>514</v>
      </c>
      <c r="BU27" s="28" t="s">
        <v>515</v>
      </c>
      <c r="BV27" s="32">
        <v>24.4228949401152</v>
      </c>
      <c r="BW27" s="28" t="s">
        <v>516</v>
      </c>
      <c r="BX27" s="33" t="s">
        <v>517</v>
      </c>
      <c r="BY27" s="33" t="s">
        <v>518</v>
      </c>
      <c r="BZ27" s="33" t="s">
        <v>519</v>
      </c>
      <c r="CA27" s="34">
        <v>0.194099378881988</v>
      </c>
      <c r="CB27" s="34">
        <v>0.0782472613458529</v>
      </c>
      <c r="CC27" s="36">
        <v>8.72720186931764</v>
      </c>
      <c r="CD27" s="34">
        <v>7.37167116943265</v>
      </c>
      <c r="CE27" s="34">
        <v>0.545383716400467</v>
      </c>
      <c r="CF27" s="34">
        <v>6.29126213592233</v>
      </c>
      <c r="CG27" s="34">
        <v>1.44982830980542</v>
      </c>
      <c r="CH27" s="15">
        <f t="shared" si="12"/>
        <v>1.21943255140807</v>
      </c>
      <c r="CI27" s="15">
        <f t="shared" si="13"/>
        <v>6.09716275704034</v>
      </c>
      <c r="CJ27" s="34"/>
      <c r="CK27" s="34"/>
      <c r="CL27" s="34"/>
      <c r="CM27" s="34"/>
      <c r="CN27" s="34"/>
      <c r="CO27" s="34"/>
      <c r="CP27" s="34"/>
      <c r="CQ27" s="15">
        <v>26.7106</v>
      </c>
      <c r="CR27" s="15">
        <v>26.9415</v>
      </c>
      <c r="CS27" s="15">
        <v>27.2407</v>
      </c>
      <c r="CT27" s="15">
        <v>27.2881</v>
      </c>
      <c r="CU27" s="15">
        <v>37.6683</v>
      </c>
      <c r="CV27" s="15">
        <v>37.892</v>
      </c>
      <c r="CW27" s="34">
        <f t="shared" si="14"/>
        <v>0.418612835353755</v>
      </c>
      <c r="CX27" s="34">
        <f t="shared" si="15"/>
        <v>0.0724394394681638</v>
      </c>
      <c r="CY27" s="40">
        <v>6.67701863354037</v>
      </c>
      <c r="CZ27" s="40">
        <v>7.00312989045383</v>
      </c>
      <c r="DA27" s="32">
        <v>5.093227161702</v>
      </c>
      <c r="DB27" s="40">
        <v>4.82439212659205</v>
      </c>
      <c r="DC27" s="40">
        <v>5.41488118426178</v>
      </c>
      <c r="DD27" s="40">
        <v>5.16504854368932</v>
      </c>
      <c r="DE27" s="40">
        <v>5.49408622663106</v>
      </c>
    </row>
    <row r="28" s="2" customFormat="1" spans="1:109">
      <c r="A28" s="3">
        <v>61</v>
      </c>
      <c r="B28" s="12" t="s">
        <v>520</v>
      </c>
      <c r="C28" s="12" t="s">
        <v>521</v>
      </c>
      <c r="D28" s="7">
        <v>7314.58</v>
      </c>
      <c r="E28" s="7">
        <v>8169.8</v>
      </c>
      <c r="F28" s="7">
        <v>10123.48</v>
      </c>
      <c r="G28" s="7">
        <v>12512.3</v>
      </c>
      <c r="H28" s="7">
        <v>14453.68</v>
      </c>
      <c r="I28" s="7">
        <v>16205.45</v>
      </c>
      <c r="J28" s="7">
        <v>17689.94</v>
      </c>
      <c r="K28" s="15">
        <f t="shared" si="0"/>
        <v>0.172450024933399</v>
      </c>
      <c r="L28" s="15">
        <f t="shared" si="1"/>
        <v>1.21549972794063</v>
      </c>
      <c r="M28" s="16">
        <v>1.97</v>
      </c>
      <c r="N28" s="16">
        <v>2.1947</v>
      </c>
      <c r="O28" s="16">
        <v>2.7133</v>
      </c>
      <c r="P28" s="16">
        <v>3.3464</v>
      </c>
      <c r="Q28" s="16">
        <v>3.8564</v>
      </c>
      <c r="R28" s="16">
        <v>4.3117</v>
      </c>
      <c r="S28" s="16">
        <v>4.6929</v>
      </c>
      <c r="T28" s="15">
        <f t="shared" si="6"/>
        <v>0.169597582459351</v>
      </c>
      <c r="U28" s="15">
        <f t="shared" si="7"/>
        <v>1.18868020304569</v>
      </c>
      <c r="V28" s="16">
        <v>538081.7</v>
      </c>
      <c r="W28" s="16">
        <v>398814.9</v>
      </c>
      <c r="X28" s="16">
        <v>620821.5</v>
      </c>
      <c r="Y28" s="16">
        <v>703502.6</v>
      </c>
      <c r="Z28" s="16">
        <v>865226.4</v>
      </c>
      <c r="AA28" s="16">
        <v>1022565.7</v>
      </c>
      <c r="AB28" s="16">
        <v>1392979.8</v>
      </c>
      <c r="AC28" s="15">
        <f t="shared" si="2"/>
        <v>0.137021298238112</v>
      </c>
      <c r="AD28" s="15">
        <f t="shared" si="3"/>
        <v>0.90039114877908</v>
      </c>
      <c r="AE28" s="7" t="s">
        <v>522</v>
      </c>
      <c r="AF28" s="7" t="s">
        <v>159</v>
      </c>
      <c r="AG28" s="7" t="s">
        <v>159</v>
      </c>
      <c r="AH28" s="7" t="s">
        <v>126</v>
      </c>
      <c r="AI28" s="7" t="s">
        <v>205</v>
      </c>
      <c r="AJ28" s="7" t="s">
        <v>160</v>
      </c>
      <c r="AK28" s="7" t="s">
        <v>160</v>
      </c>
      <c r="AL28" s="19">
        <v>909</v>
      </c>
      <c r="AM28" s="19">
        <v>876</v>
      </c>
      <c r="AN28" s="19">
        <v>856</v>
      </c>
      <c r="AO28" s="21">
        <v>824</v>
      </c>
      <c r="AP28" s="21">
        <v>797</v>
      </c>
      <c r="AQ28" s="21">
        <v>779</v>
      </c>
      <c r="AR28" s="21">
        <v>782</v>
      </c>
      <c r="AS28" s="19">
        <v>403.55</v>
      </c>
      <c r="AT28" s="19">
        <v>432.55</v>
      </c>
      <c r="AU28" s="19">
        <v>487.8</v>
      </c>
      <c r="AV28" s="21">
        <v>585.3</v>
      </c>
      <c r="AW28" s="21">
        <v>298</v>
      </c>
      <c r="AX28" s="21">
        <v>322</v>
      </c>
      <c r="AY28" s="21">
        <v>335</v>
      </c>
      <c r="AZ28" s="19">
        <f t="shared" si="8"/>
        <v>-0.202081526452732</v>
      </c>
      <c r="BA28" s="19">
        <f t="shared" si="9"/>
        <v>-0.0441456872314739</v>
      </c>
      <c r="BB28" s="19">
        <v>632.63</v>
      </c>
      <c r="BC28" s="19">
        <v>609.34</v>
      </c>
      <c r="BD28" s="19">
        <v>608.2</v>
      </c>
      <c r="BE28" s="21">
        <v>649.5</v>
      </c>
      <c r="BF28" s="21">
        <v>458</v>
      </c>
      <c r="BG28" s="21">
        <v>475</v>
      </c>
      <c r="BH28" s="21">
        <v>528</v>
      </c>
      <c r="BI28" s="19">
        <f t="shared" si="16"/>
        <v>-0.249166179283309</v>
      </c>
      <c r="BJ28" s="19">
        <f t="shared" si="17"/>
        <v>-0.0557026620684434</v>
      </c>
      <c r="BK28" s="23" t="s">
        <v>523</v>
      </c>
      <c r="BL28" s="23" t="s">
        <v>524</v>
      </c>
      <c r="BM28" s="23" t="s">
        <v>525</v>
      </c>
      <c r="BN28" s="23" t="s">
        <v>526</v>
      </c>
      <c r="BO28" s="23" t="s">
        <v>527</v>
      </c>
      <c r="BP28" s="23" t="s">
        <v>528</v>
      </c>
      <c r="BQ28" s="23" t="s">
        <v>529</v>
      </c>
      <c r="BR28" s="15">
        <f t="shared" si="4"/>
        <v>0.00246229296105982</v>
      </c>
      <c r="BS28" s="15">
        <f t="shared" si="5"/>
        <v>0.0123722431414739</v>
      </c>
      <c r="BT28" s="28" t="s">
        <v>530</v>
      </c>
      <c r="BU28" s="28" t="s">
        <v>531</v>
      </c>
      <c r="BV28" s="32">
        <v>3.74483030271158</v>
      </c>
      <c r="BW28" s="28" t="s">
        <v>532</v>
      </c>
      <c r="BX28" s="33" t="s">
        <v>319</v>
      </c>
      <c r="BY28" s="33" t="s">
        <v>533</v>
      </c>
      <c r="BZ28" s="33" t="s">
        <v>534</v>
      </c>
      <c r="CA28" s="34">
        <v>5.05897232271537</v>
      </c>
      <c r="CB28" s="34">
        <v>5.50382043935053</v>
      </c>
      <c r="CC28" s="36">
        <v>15.7911328304085</v>
      </c>
      <c r="CD28" s="34">
        <v>13.1755066299725</v>
      </c>
      <c r="CE28" s="34">
        <v>14.0284208845601</v>
      </c>
      <c r="CF28" s="34">
        <v>15.7711747094614</v>
      </c>
      <c r="CG28" s="34">
        <v>11.4973519499278</v>
      </c>
      <c r="CH28" s="15">
        <f t="shared" si="12"/>
        <v>2.14244047734921</v>
      </c>
      <c r="CI28" s="15">
        <f t="shared" si="13"/>
        <v>10.712202386746</v>
      </c>
      <c r="CJ28" s="34">
        <v>0.464</v>
      </c>
      <c r="CK28" s="34">
        <v>0.4587</v>
      </c>
      <c r="CL28" s="34">
        <v>0.4123</v>
      </c>
      <c r="CM28" s="34">
        <v>0.4593</v>
      </c>
      <c r="CN28" s="34">
        <v>0.4593</v>
      </c>
      <c r="CO28" s="34">
        <v>0.4593</v>
      </c>
      <c r="CP28" s="34">
        <v>0.4593</v>
      </c>
      <c r="CQ28" s="15">
        <v>304.3183</v>
      </c>
      <c r="CR28" s="15">
        <v>316.9198</v>
      </c>
      <c r="CS28" s="15">
        <v>313.9375</v>
      </c>
      <c r="CT28" s="15">
        <v>305.7434</v>
      </c>
      <c r="CU28" s="15">
        <v>280.518</v>
      </c>
      <c r="CV28" s="15">
        <v>265.1476</v>
      </c>
      <c r="CW28" s="34">
        <f t="shared" si="14"/>
        <v>-0.128716215883172</v>
      </c>
      <c r="CX28" s="34">
        <f t="shared" si="15"/>
        <v>-0.0271812641202608</v>
      </c>
      <c r="CY28" s="40">
        <v>9.58851730933263</v>
      </c>
      <c r="CZ28" s="40">
        <v>9.89434097421204</v>
      </c>
      <c r="DA28" s="32">
        <v>8.52950323675284</v>
      </c>
      <c r="DB28" s="40">
        <v>8.49074305729297</v>
      </c>
      <c r="DC28" s="40">
        <v>9.27670445473415</v>
      </c>
      <c r="DD28" s="40">
        <v>9.82841322473682</v>
      </c>
      <c r="DE28" s="40">
        <v>10.611799447904</v>
      </c>
    </row>
    <row r="29" s="2" customFormat="1" spans="1:109">
      <c r="A29" s="3">
        <v>62</v>
      </c>
      <c r="B29" s="12" t="s">
        <v>535</v>
      </c>
      <c r="C29" s="12" t="s">
        <v>536</v>
      </c>
      <c r="D29" s="7">
        <v>3166.82</v>
      </c>
      <c r="E29" s="7">
        <v>3387.56</v>
      </c>
      <c r="F29" s="7">
        <v>4120.75</v>
      </c>
      <c r="G29" s="7">
        <v>5020.37</v>
      </c>
      <c r="H29" s="7">
        <v>5650.203959</v>
      </c>
      <c r="I29" s="7">
        <v>6330.692315</v>
      </c>
      <c r="J29" s="7">
        <v>6836.820788</v>
      </c>
      <c r="K29" s="15">
        <f t="shared" si="0"/>
        <v>0.148591413919662</v>
      </c>
      <c r="L29" s="15">
        <f t="shared" si="1"/>
        <v>0.999069197175716</v>
      </c>
      <c r="M29" s="16">
        <v>1.2421</v>
      </c>
      <c r="N29" s="16">
        <v>1.3269</v>
      </c>
      <c r="O29" s="16">
        <v>1.6113</v>
      </c>
      <c r="P29" s="16">
        <v>1.9595</v>
      </c>
      <c r="Q29" s="16">
        <v>2.1978</v>
      </c>
      <c r="R29" s="16">
        <v>2.453885112</v>
      </c>
      <c r="S29" s="16">
        <v>2.6432915731</v>
      </c>
      <c r="T29" s="15">
        <f t="shared" si="6"/>
        <v>0.14588103797501</v>
      </c>
      <c r="U29" s="15">
        <f t="shared" si="7"/>
        <v>0.975593842685774</v>
      </c>
      <c r="V29" s="16">
        <v>160135.4</v>
      </c>
      <c r="W29" s="16">
        <v>73551.2</v>
      </c>
      <c r="X29" s="16">
        <v>163778.5</v>
      </c>
      <c r="Y29" s="16">
        <v>215877.9</v>
      </c>
      <c r="Z29" s="16">
        <v>357354.5</v>
      </c>
      <c r="AA29" s="16">
        <v>467732.2</v>
      </c>
      <c r="AB29" s="16">
        <v>532948.2</v>
      </c>
      <c r="AC29" s="15">
        <f t="shared" si="2"/>
        <v>0.239087523402859</v>
      </c>
      <c r="AD29" s="15">
        <f t="shared" si="3"/>
        <v>1.92085447689892</v>
      </c>
      <c r="AE29" s="7" t="s">
        <v>537</v>
      </c>
      <c r="AF29" s="7" t="s">
        <v>160</v>
      </c>
      <c r="AG29" s="7" t="s">
        <v>205</v>
      </c>
      <c r="AH29" s="7" t="s">
        <v>161</v>
      </c>
      <c r="AI29" s="7" t="s">
        <v>538</v>
      </c>
      <c r="AJ29" s="7" t="s">
        <v>429</v>
      </c>
      <c r="AK29" s="7" t="s">
        <v>428</v>
      </c>
      <c r="AL29" s="19">
        <v>901.79</v>
      </c>
      <c r="AM29" s="19">
        <v>923.09</v>
      </c>
      <c r="AN29" s="19">
        <v>923.88</v>
      </c>
      <c r="AO29" s="21">
        <v>919.06</v>
      </c>
      <c r="AP29" s="21">
        <v>901.67</v>
      </c>
      <c r="AQ29" s="21">
        <v>891.86</v>
      </c>
      <c r="AR29" s="21">
        <v>881.88</v>
      </c>
      <c r="AS29" s="19">
        <v>218.63</v>
      </c>
      <c r="AT29" s="19">
        <v>227.16</v>
      </c>
      <c r="AU29" s="19">
        <v>230.33</v>
      </c>
      <c r="AV29" s="21">
        <v>231.49</v>
      </c>
      <c r="AW29" s="21">
        <v>233.28</v>
      </c>
      <c r="AX29" s="21">
        <v>241.55</v>
      </c>
      <c r="AY29" s="21">
        <v>244.71</v>
      </c>
      <c r="AZ29" s="19">
        <f t="shared" si="8"/>
        <v>0.104834652152038</v>
      </c>
      <c r="BA29" s="19">
        <f t="shared" si="9"/>
        <v>0.0201392499553736</v>
      </c>
      <c r="BB29" s="19">
        <v>455.72</v>
      </c>
      <c r="BC29" s="19">
        <v>462.51</v>
      </c>
      <c r="BD29" s="19">
        <v>484.1</v>
      </c>
      <c r="BE29" s="21">
        <v>349.71</v>
      </c>
      <c r="BF29" s="21">
        <v>356.64</v>
      </c>
      <c r="BG29" s="21">
        <v>371.56</v>
      </c>
      <c r="BH29" s="21">
        <v>393.27</v>
      </c>
      <c r="BI29" s="19">
        <f t="shared" si="16"/>
        <v>-0.184674800315983</v>
      </c>
      <c r="BJ29" s="19">
        <f t="shared" si="17"/>
        <v>-0.0400111848390322</v>
      </c>
      <c r="BK29" s="23" t="s">
        <v>539</v>
      </c>
      <c r="BL29" s="23" t="s">
        <v>540</v>
      </c>
      <c r="BM29" s="23" t="s">
        <v>541</v>
      </c>
      <c r="BN29" s="23" t="s">
        <v>542</v>
      </c>
      <c r="BO29" s="23" t="s">
        <v>543</v>
      </c>
      <c r="BP29" s="23" t="s">
        <v>544</v>
      </c>
      <c r="BQ29" s="23" t="s">
        <v>545</v>
      </c>
      <c r="BR29" s="15">
        <f t="shared" si="4"/>
        <v>0.0024186909780175</v>
      </c>
      <c r="BS29" s="15">
        <f t="shared" si="5"/>
        <v>0.0121520972167777</v>
      </c>
      <c r="BT29" s="28" t="s">
        <v>546</v>
      </c>
      <c r="BU29" s="28" t="s">
        <v>547</v>
      </c>
      <c r="BV29" s="32">
        <v>8.69095401927308</v>
      </c>
      <c r="BW29" s="28" t="s">
        <v>548</v>
      </c>
      <c r="BX29" s="33" t="s">
        <v>549</v>
      </c>
      <c r="BY29" s="33" t="s">
        <v>550</v>
      </c>
      <c r="BZ29" s="33" t="s">
        <v>437</v>
      </c>
      <c r="CA29" s="34">
        <v>2.13572602047264</v>
      </c>
      <c r="CB29" s="34">
        <v>1.86712240974151</v>
      </c>
      <c r="CC29" s="36">
        <v>12.170830853235</v>
      </c>
      <c r="CD29" s="34">
        <v>9.06974621142962</v>
      </c>
      <c r="CE29" s="34">
        <v>10.643046449993</v>
      </c>
      <c r="CF29" s="34">
        <v>9.22528271784524</v>
      </c>
      <c r="CG29" s="34">
        <v>8.29708619802629</v>
      </c>
      <c r="CH29" s="15">
        <f t="shared" si="12"/>
        <v>1.41791133947452</v>
      </c>
      <c r="CI29" s="15">
        <f t="shared" si="13"/>
        <v>7.0895566973726</v>
      </c>
      <c r="CJ29" s="34">
        <v>0.478</v>
      </c>
      <c r="CK29" s="34">
        <v>0.4793</v>
      </c>
      <c r="CL29" s="34">
        <v>0.46</v>
      </c>
      <c r="CM29" s="34">
        <v>0.478</v>
      </c>
      <c r="CN29" s="34">
        <v>0.478</v>
      </c>
      <c r="CO29" s="34">
        <v>0.478</v>
      </c>
      <c r="CP29" s="34">
        <v>0.478</v>
      </c>
      <c r="CQ29" s="15">
        <v>409.8963</v>
      </c>
      <c r="CR29" s="15">
        <v>376.6607</v>
      </c>
      <c r="CS29" s="15">
        <v>424.0834</v>
      </c>
      <c r="CT29" s="15">
        <v>418.8389</v>
      </c>
      <c r="CU29" s="15">
        <v>431.8301</v>
      </c>
      <c r="CV29" s="15">
        <v>430.3854</v>
      </c>
      <c r="CW29" s="34">
        <f t="shared" si="14"/>
        <v>0.0499860574491646</v>
      </c>
      <c r="CX29" s="34">
        <f t="shared" si="15"/>
        <v>0.00980311589378058</v>
      </c>
      <c r="CY29" s="40">
        <v>8.16799359703442</v>
      </c>
      <c r="CZ29" s="40">
        <v>8.34009826960051</v>
      </c>
      <c r="DA29" s="32">
        <v>8.23368787780409</v>
      </c>
      <c r="DB29" s="40">
        <v>8.9054226766478</v>
      </c>
      <c r="DC29" s="40">
        <v>9.23885246663877</v>
      </c>
      <c r="DD29" s="40">
        <v>8.89212143963212</v>
      </c>
      <c r="DE29" s="40">
        <v>8.93358278765201</v>
      </c>
    </row>
    <row r="30" s="2" customFormat="1" spans="1:109">
      <c r="A30" s="3">
        <v>63</v>
      </c>
      <c r="B30" s="12" t="s">
        <v>551</v>
      </c>
      <c r="C30" s="12" t="s">
        <v>552</v>
      </c>
      <c r="D30" s="7">
        <v>1018.62</v>
      </c>
      <c r="E30" s="7">
        <v>1081.27</v>
      </c>
      <c r="F30" s="7">
        <v>1350.43</v>
      </c>
      <c r="G30" s="7">
        <v>1670.44</v>
      </c>
      <c r="H30" s="7">
        <v>1893.54</v>
      </c>
      <c r="I30" s="7">
        <v>2122.06</v>
      </c>
      <c r="J30" s="7">
        <v>2303.32</v>
      </c>
      <c r="K30" s="15">
        <f t="shared" si="0"/>
        <v>0.158108080993981</v>
      </c>
      <c r="L30" s="15">
        <f t="shared" si="1"/>
        <v>1.08326952150949</v>
      </c>
      <c r="M30" s="16">
        <v>1.8421</v>
      </c>
      <c r="N30" s="16">
        <v>1.9454</v>
      </c>
      <c r="O30" s="16">
        <v>2.4115</v>
      </c>
      <c r="P30" s="16">
        <v>2.9522</v>
      </c>
      <c r="Q30" s="16">
        <v>3.3181</v>
      </c>
      <c r="R30" s="16">
        <v>3.6875</v>
      </c>
      <c r="S30" s="16">
        <v>3.9671</v>
      </c>
      <c r="T30" s="15">
        <f t="shared" si="6"/>
        <v>0.14890406300104</v>
      </c>
      <c r="U30" s="15">
        <f t="shared" si="7"/>
        <v>1.00179143368981</v>
      </c>
      <c r="V30" s="16">
        <v>41910</v>
      </c>
      <c r="W30" s="16">
        <v>25187.6</v>
      </c>
      <c r="X30" s="16">
        <v>46619.7</v>
      </c>
      <c r="Y30" s="16">
        <v>66182.3</v>
      </c>
      <c r="Z30" s="16">
        <v>72876.4</v>
      </c>
      <c r="AA30" s="16">
        <v>84726.4</v>
      </c>
      <c r="AB30" s="16">
        <v>112789.9</v>
      </c>
      <c r="AC30" s="15">
        <f t="shared" si="2"/>
        <v>0.151172002353593</v>
      </c>
      <c r="AD30" s="15">
        <f t="shared" si="3"/>
        <v>1.02162729658793</v>
      </c>
      <c r="AE30" s="7" t="s">
        <v>180</v>
      </c>
      <c r="AF30" s="7" t="s">
        <v>180</v>
      </c>
      <c r="AG30" s="7" t="s">
        <v>180</v>
      </c>
      <c r="AH30" s="7" t="s">
        <v>180</v>
      </c>
      <c r="AI30" s="7" t="s">
        <v>162</v>
      </c>
      <c r="AJ30" s="7" t="s">
        <v>160</v>
      </c>
      <c r="AK30" s="7" t="s">
        <v>205</v>
      </c>
      <c r="AL30" s="19">
        <v>133.95</v>
      </c>
      <c r="AM30" s="19">
        <v>130.4</v>
      </c>
      <c r="AN30" s="19">
        <v>127.37</v>
      </c>
      <c r="AO30" s="19">
        <v>121.82</v>
      </c>
      <c r="AP30" s="19">
        <v>115.09</v>
      </c>
      <c r="AQ30" s="19">
        <v>116.6</v>
      </c>
      <c r="AR30" s="19">
        <v>116.2</v>
      </c>
      <c r="AS30" s="19">
        <v>64.11</v>
      </c>
      <c r="AT30" s="19">
        <v>66.41</v>
      </c>
      <c r="AU30" s="19">
        <v>69.53</v>
      </c>
      <c r="AV30" s="19">
        <v>73.89</v>
      </c>
      <c r="AW30" s="19">
        <v>74.52</v>
      </c>
      <c r="AX30" s="19">
        <v>72.8</v>
      </c>
      <c r="AY30" s="19">
        <v>72.47</v>
      </c>
      <c r="AZ30" s="19">
        <f t="shared" si="8"/>
        <v>0.135548276399938</v>
      </c>
      <c r="BA30" s="19">
        <f t="shared" si="9"/>
        <v>0.0257490430788216</v>
      </c>
      <c r="BB30" s="19">
        <v>94.53</v>
      </c>
      <c r="BC30" s="19">
        <v>100.11</v>
      </c>
      <c r="BD30" s="19">
        <v>104.3</v>
      </c>
      <c r="BE30" s="19">
        <v>113.47</v>
      </c>
      <c r="BF30" s="19">
        <v>121.28</v>
      </c>
      <c r="BG30" s="19">
        <v>124.81</v>
      </c>
      <c r="BH30" s="19">
        <v>128.63</v>
      </c>
      <c r="BI30" s="19">
        <f t="shared" si="16"/>
        <v>0.320321591029303</v>
      </c>
      <c r="BJ30" s="19">
        <f t="shared" si="17"/>
        <v>0.0571483713664018</v>
      </c>
      <c r="BK30" s="23" t="s">
        <v>553</v>
      </c>
      <c r="BL30" s="23" t="s">
        <v>554</v>
      </c>
      <c r="BM30" s="23" t="s">
        <v>555</v>
      </c>
      <c r="BN30" s="23" t="s">
        <v>556</v>
      </c>
      <c r="BO30" s="23" t="s">
        <v>557</v>
      </c>
      <c r="BP30" s="23" t="s">
        <v>558</v>
      </c>
      <c r="BQ30" s="23" t="s">
        <v>559</v>
      </c>
      <c r="BR30" s="15">
        <f t="shared" si="4"/>
        <v>0.00851790907467276</v>
      </c>
      <c r="BS30" s="15">
        <f t="shared" si="5"/>
        <v>0.0433212996389892</v>
      </c>
      <c r="BT30" s="28" t="s">
        <v>560</v>
      </c>
      <c r="BU30" s="28" t="s">
        <v>561</v>
      </c>
      <c r="BV30" s="32">
        <v>10.23</v>
      </c>
      <c r="BW30" s="28" t="s">
        <v>562</v>
      </c>
      <c r="BX30" s="33" t="s">
        <v>482</v>
      </c>
      <c r="BY30" s="33" t="s">
        <v>563</v>
      </c>
      <c r="BZ30" s="33" t="s">
        <v>564</v>
      </c>
      <c r="CA30" s="34">
        <v>6.67066107449571</v>
      </c>
      <c r="CB30" s="34">
        <v>8.14754762869882</v>
      </c>
      <c r="CC30" s="36">
        <v>20.2774154690039</v>
      </c>
      <c r="CD30" s="34">
        <v>19.8599093531108</v>
      </c>
      <c r="CE30" s="34">
        <v>16.5621079046424</v>
      </c>
      <c r="CF30" s="34">
        <v>15.6426923883414</v>
      </c>
      <c r="CG30" s="34">
        <v>18.812292358804</v>
      </c>
      <c r="CH30" s="15">
        <f t="shared" si="12"/>
        <v>1.79440626276913</v>
      </c>
      <c r="CI30" s="15">
        <f t="shared" si="13"/>
        <v>8.97203131384567</v>
      </c>
      <c r="CJ30" s="34">
        <v>0.4857</v>
      </c>
      <c r="CK30" s="34">
        <v>0.4807</v>
      </c>
      <c r="CL30" s="34">
        <v>0.4693</v>
      </c>
      <c r="CM30" s="34">
        <v>0.4857</v>
      </c>
      <c r="CN30" s="34">
        <v>0.4857</v>
      </c>
      <c r="CO30" s="34">
        <v>0.4857</v>
      </c>
      <c r="CP30" s="34">
        <v>0.4857</v>
      </c>
      <c r="CQ30" s="15">
        <v>56.5153</v>
      </c>
      <c r="CR30" s="15">
        <v>60.0578</v>
      </c>
      <c r="CS30" s="15">
        <v>60.4285</v>
      </c>
      <c r="CT30" s="15">
        <v>63.5757</v>
      </c>
      <c r="CU30" s="15">
        <v>62.5877</v>
      </c>
      <c r="CV30" s="15">
        <v>62.7992</v>
      </c>
      <c r="CW30" s="34">
        <f t="shared" si="14"/>
        <v>0.11118935934163</v>
      </c>
      <c r="CX30" s="34">
        <f t="shared" si="15"/>
        <v>0.0213100718194168</v>
      </c>
      <c r="CY30" s="40">
        <v>6.85040942680248</v>
      </c>
      <c r="CZ30" s="40">
        <v>6.99229833806242</v>
      </c>
      <c r="DA30" s="32">
        <v>6.3</v>
      </c>
      <c r="DB30" s="40">
        <v>5.93325092707046</v>
      </c>
      <c r="DC30" s="40">
        <v>7.00543705562526</v>
      </c>
      <c r="DD30" s="40">
        <v>7.15034598448312</v>
      </c>
      <c r="DE30" s="40">
        <v>7.10280373831776</v>
      </c>
    </row>
    <row r="31" s="2" customFormat="1" spans="1:109">
      <c r="A31" s="3">
        <v>65</v>
      </c>
      <c r="B31" s="12" t="s">
        <v>565</v>
      </c>
      <c r="C31" s="12" t="s">
        <v>566</v>
      </c>
      <c r="D31" s="7">
        <v>4183.21</v>
      </c>
      <c r="E31" s="7">
        <v>4277.05</v>
      </c>
      <c r="F31" s="7">
        <v>5437.47</v>
      </c>
      <c r="G31" s="7">
        <v>6610.05</v>
      </c>
      <c r="H31" s="7">
        <v>7505.31</v>
      </c>
      <c r="I31" s="7">
        <v>8443.84</v>
      </c>
      <c r="J31" s="7">
        <v>9273.46</v>
      </c>
      <c r="K31" s="15">
        <f t="shared" si="0"/>
        <v>0.150816461980588</v>
      </c>
      <c r="L31" s="15">
        <f t="shared" si="1"/>
        <v>1.01850731854246</v>
      </c>
      <c r="M31" s="16">
        <v>1.9797</v>
      </c>
      <c r="N31" s="16">
        <v>1.9942</v>
      </c>
      <c r="O31" s="16">
        <v>2.5034</v>
      </c>
      <c r="P31" s="16">
        <v>3.0087</v>
      </c>
      <c r="Q31" s="16">
        <v>3.3796</v>
      </c>
      <c r="R31" s="16">
        <v>3.7552545207</v>
      </c>
      <c r="S31" s="16">
        <v>4.0648</v>
      </c>
      <c r="T31" s="15">
        <f t="shared" si="6"/>
        <v>0.136600908655271</v>
      </c>
      <c r="U31" s="15">
        <f t="shared" si="7"/>
        <v>0.896880598424004</v>
      </c>
      <c r="V31" s="17">
        <v>1929910</v>
      </c>
      <c r="W31" s="17">
        <v>1093456.3</v>
      </c>
      <c r="X31" s="17">
        <v>1296865.2</v>
      </c>
      <c r="Y31" s="17">
        <v>1682572.4</v>
      </c>
      <c r="Z31" s="17">
        <v>1934564.7</v>
      </c>
      <c r="AA31" s="17">
        <v>2226773.5</v>
      </c>
      <c r="AB31" s="17">
        <v>2348076.3</v>
      </c>
      <c r="AC31" s="15">
        <f t="shared" si="2"/>
        <v>0.0290294345145996</v>
      </c>
      <c r="AD31" s="15">
        <f t="shared" si="3"/>
        <v>0.153822458042085</v>
      </c>
      <c r="AE31" s="7" t="s">
        <v>181</v>
      </c>
      <c r="AF31" s="7" t="s">
        <v>180</v>
      </c>
      <c r="AG31" s="7" t="s">
        <v>205</v>
      </c>
      <c r="AH31" s="7" t="s">
        <v>205</v>
      </c>
      <c r="AI31" s="7" t="s">
        <v>162</v>
      </c>
      <c r="AJ31" s="7" t="s">
        <v>162</v>
      </c>
      <c r="AK31" s="7" t="s">
        <v>205</v>
      </c>
      <c r="AL31" s="19">
        <v>421.32</v>
      </c>
      <c r="AM31" s="19">
        <v>427.48</v>
      </c>
      <c r="AN31" s="19">
        <v>438.13</v>
      </c>
      <c r="AO31" s="21">
        <v>463.91</v>
      </c>
      <c r="AP31" s="21">
        <v>492.36</v>
      </c>
      <c r="AQ31" s="21">
        <v>506.35</v>
      </c>
      <c r="AR31" s="21">
        <v>515.21</v>
      </c>
      <c r="AS31" s="19">
        <v>111.47</v>
      </c>
      <c r="AT31" s="19">
        <v>116.28</v>
      </c>
      <c r="AU31" s="19">
        <v>119.8</v>
      </c>
      <c r="AV31" s="21">
        <v>149.04</v>
      </c>
      <c r="AW31" s="21">
        <v>157.71</v>
      </c>
      <c r="AX31" s="21">
        <v>178.79</v>
      </c>
      <c r="AY31" s="21">
        <v>181.3</v>
      </c>
      <c r="AZ31" s="19">
        <f t="shared" si="8"/>
        <v>0.603929308334081</v>
      </c>
      <c r="BA31" s="19">
        <f t="shared" si="9"/>
        <v>0.0990995869360096</v>
      </c>
      <c r="BB31" s="19">
        <v>282.32</v>
      </c>
      <c r="BC31" s="19">
        <v>287.18</v>
      </c>
      <c r="BD31" s="19">
        <v>296.6</v>
      </c>
      <c r="BE31" s="21">
        <v>340.39</v>
      </c>
      <c r="BF31" s="21">
        <v>360.37</v>
      </c>
      <c r="BG31" s="21">
        <v>411.46</v>
      </c>
      <c r="BH31" s="21">
        <v>438.73</v>
      </c>
      <c r="BI31" s="19">
        <f t="shared" si="16"/>
        <v>0.45742419948994</v>
      </c>
      <c r="BJ31" s="19">
        <f t="shared" si="17"/>
        <v>0.0782443603251648</v>
      </c>
      <c r="BK31" s="23" t="s">
        <v>567</v>
      </c>
      <c r="BL31" s="23" t="s">
        <v>568</v>
      </c>
      <c r="BM31" s="23" t="s">
        <v>569</v>
      </c>
      <c r="BN31" s="23" t="s">
        <v>570</v>
      </c>
      <c r="BO31" s="23" t="s">
        <v>571</v>
      </c>
      <c r="BP31" s="23" t="s">
        <v>572</v>
      </c>
      <c r="BQ31" s="23" t="s">
        <v>573</v>
      </c>
      <c r="BR31" s="15">
        <f t="shared" si="4"/>
        <v>0.0121819644238275</v>
      </c>
      <c r="BS31" s="15">
        <f t="shared" si="5"/>
        <v>0.0624120131393712</v>
      </c>
      <c r="BT31" s="28" t="s">
        <v>574</v>
      </c>
      <c r="BU31" s="28" t="s">
        <v>162</v>
      </c>
      <c r="BV31" s="32">
        <v>2.36</v>
      </c>
      <c r="BW31" s="28" t="s">
        <v>575</v>
      </c>
      <c r="BX31" s="33" t="s">
        <v>324</v>
      </c>
      <c r="BY31" s="33" t="s">
        <v>390</v>
      </c>
      <c r="BZ31" s="33" t="s">
        <v>259</v>
      </c>
      <c r="CA31" s="34">
        <v>4.69374868448748</v>
      </c>
      <c r="CB31" s="34">
        <v>4.14141946361768</v>
      </c>
      <c r="CC31" s="36">
        <v>19.6048187977392</v>
      </c>
      <c r="CD31" s="34">
        <v>22.2510730750888</v>
      </c>
      <c r="CE31" s="34">
        <v>19.8926462694579</v>
      </c>
      <c r="CF31" s="34">
        <v>18.5145547945205</v>
      </c>
      <c r="CG31" s="34">
        <v>17.6910911966263</v>
      </c>
      <c r="CH31" s="15">
        <f t="shared" si="12"/>
        <v>2.76416122200661</v>
      </c>
      <c r="CI31" s="15">
        <f t="shared" si="13"/>
        <v>13.8208061100331</v>
      </c>
      <c r="CJ31" s="34">
        <v>0.4372</v>
      </c>
      <c r="CK31" s="34">
        <v>0.4294</v>
      </c>
      <c r="CL31" s="34">
        <v>0.4161</v>
      </c>
      <c r="CM31" s="34">
        <v>0.4352</v>
      </c>
      <c r="CN31" s="34">
        <v>0.4346</v>
      </c>
      <c r="CO31" s="34">
        <v>0.4347</v>
      </c>
      <c r="CP31" s="34">
        <v>0.4348</v>
      </c>
      <c r="CQ31" s="15">
        <v>207.1745</v>
      </c>
      <c r="CR31" s="15">
        <v>209.2243</v>
      </c>
      <c r="CS31" s="15">
        <v>230.0309</v>
      </c>
      <c r="CT31" s="15">
        <v>230.6887</v>
      </c>
      <c r="CU31" s="15">
        <v>229.6674</v>
      </c>
      <c r="CV31" s="15">
        <v>226.6456</v>
      </c>
      <c r="CW31" s="34">
        <f t="shared" si="14"/>
        <v>0.0939840569182018</v>
      </c>
      <c r="CX31" s="34">
        <f t="shared" si="15"/>
        <v>0.0181275715470914</v>
      </c>
      <c r="CY31" s="40">
        <v>7.18796042938329</v>
      </c>
      <c r="CZ31" s="40">
        <v>6.65999262342589</v>
      </c>
      <c r="DA31" s="32">
        <v>6.19</v>
      </c>
      <c r="DB31" s="40">
        <v>6.60802289226856</v>
      </c>
      <c r="DC31" s="40">
        <v>6.79549114331723</v>
      </c>
      <c r="DD31" s="40">
        <v>6.36772260273973</v>
      </c>
      <c r="DE31" s="40">
        <v>6.8694643610291</v>
      </c>
    </row>
    <row r="32" spans="2:102">
      <c r="B32" s="12"/>
      <c r="C32" s="12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  <c r="BA32" s="20"/>
      <c r="BB32" s="20"/>
      <c r="BC32" s="20"/>
      <c r="BD32" s="20"/>
      <c r="BE32" s="20"/>
      <c r="BF32" s="20"/>
      <c r="BG32" s="20"/>
      <c r="BH32" s="20"/>
      <c r="BI32" s="20"/>
      <c r="BJ32" s="20"/>
      <c r="BK32" s="24"/>
      <c r="BL32" s="24"/>
      <c r="BM32" s="24"/>
      <c r="BN32" s="24"/>
      <c r="BO32" s="24"/>
      <c r="BP32" s="24"/>
      <c r="BQ32" s="24"/>
      <c r="BR32" s="29"/>
      <c r="BS32" s="29"/>
      <c r="BT32" s="30"/>
      <c r="BU32" s="30"/>
      <c r="BV32" s="30"/>
      <c r="BW32" s="30"/>
      <c r="BX32" s="30"/>
      <c r="BY32" s="30"/>
      <c r="BZ32" s="30"/>
      <c r="CA32" s="35"/>
      <c r="CB32" s="35"/>
      <c r="CC32" s="35"/>
      <c r="CD32" s="35"/>
      <c r="CE32" s="35"/>
      <c r="CF32" s="35"/>
      <c r="CG32" s="35"/>
      <c r="CH32" s="37"/>
      <c r="CI32" s="37"/>
      <c r="CJ32" s="35"/>
      <c r="CK32" s="35"/>
      <c r="CL32" s="35"/>
      <c r="CM32" s="35"/>
      <c r="CN32" s="35"/>
      <c r="CO32" s="35"/>
      <c r="CP32" s="35"/>
      <c r="CQ32" s="37"/>
      <c r="CR32" s="37"/>
      <c r="CS32" s="37"/>
      <c r="CT32" s="37"/>
      <c r="CU32" s="37"/>
      <c r="CV32" s="37"/>
      <c r="CW32" s="35"/>
      <c r="CX32" s="35"/>
    </row>
    <row r="33" spans="2:102">
      <c r="B33" s="12"/>
      <c r="C33" s="12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  <c r="BA33" s="20"/>
      <c r="BB33" s="20"/>
      <c r="BC33" s="20"/>
      <c r="BD33" s="20"/>
      <c r="BE33" s="20"/>
      <c r="BF33" s="20"/>
      <c r="BG33" s="20"/>
      <c r="BH33" s="20"/>
      <c r="BI33" s="20"/>
      <c r="BJ33" s="20"/>
      <c r="BK33" s="24"/>
      <c r="BL33" s="24"/>
      <c r="BM33" s="24"/>
      <c r="BN33" s="24"/>
      <c r="BO33" s="24"/>
      <c r="BP33" s="24"/>
      <c r="BQ33" s="24"/>
      <c r="BR33" s="29"/>
      <c r="BS33" s="29"/>
      <c r="BT33" s="30"/>
      <c r="BU33" s="30"/>
      <c r="BV33" s="30"/>
      <c r="BW33" s="30"/>
      <c r="BX33" s="30"/>
      <c r="BY33" s="30"/>
      <c r="BZ33" s="30"/>
      <c r="CA33" s="35"/>
      <c r="CB33" s="35"/>
      <c r="CC33" s="35"/>
      <c r="CD33" s="35"/>
      <c r="CE33" s="35"/>
      <c r="CF33" s="35"/>
      <c r="CG33" s="35"/>
      <c r="CH33" s="37"/>
      <c r="CI33" s="37"/>
      <c r="CJ33" s="35"/>
      <c r="CK33" s="35"/>
      <c r="CL33" s="35"/>
      <c r="CM33" s="35"/>
      <c r="CN33" s="35"/>
      <c r="CO33" s="35"/>
      <c r="CP33" s="35"/>
      <c r="CQ33" s="37"/>
      <c r="CR33" s="37"/>
      <c r="CS33" s="37"/>
      <c r="CT33" s="37"/>
      <c r="CU33" s="37"/>
      <c r="CV33" s="37"/>
      <c r="CW33" s="35"/>
      <c r="CX33" s="35"/>
    </row>
    <row r="34" spans="2:102">
      <c r="B34" s="12"/>
      <c r="C34" s="12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  <c r="BA34" s="20"/>
      <c r="BB34" s="20"/>
      <c r="BC34" s="20"/>
      <c r="BD34" s="20"/>
      <c r="BE34" s="20"/>
      <c r="BF34" s="20"/>
      <c r="BG34" s="20"/>
      <c r="BH34" s="20"/>
      <c r="BI34" s="20"/>
      <c r="BJ34" s="20"/>
      <c r="BK34" s="24"/>
      <c r="BL34" s="24"/>
      <c r="BM34" s="24"/>
      <c r="BN34" s="24"/>
      <c r="BO34" s="24"/>
      <c r="BP34" s="24"/>
      <c r="BQ34" s="24"/>
      <c r="BR34" s="29"/>
      <c r="BS34" s="29"/>
      <c r="BT34" s="30"/>
      <c r="BU34" s="30"/>
      <c r="BV34" s="30"/>
      <c r="BW34" s="30"/>
      <c r="BX34" s="30"/>
      <c r="BY34" s="30"/>
      <c r="BZ34" s="30"/>
      <c r="CA34" s="35"/>
      <c r="CB34" s="35"/>
      <c r="CC34" s="35"/>
      <c r="CD34" s="35"/>
      <c r="CE34" s="35"/>
      <c r="CF34" s="35"/>
      <c r="CG34" s="35"/>
      <c r="CH34" s="37"/>
      <c r="CI34" s="37"/>
      <c r="CJ34" s="35"/>
      <c r="CK34" s="35"/>
      <c r="CL34" s="35"/>
      <c r="CM34" s="35"/>
      <c r="CN34" s="35"/>
      <c r="CO34" s="35"/>
      <c r="CP34" s="35"/>
      <c r="CQ34" s="37"/>
      <c r="CR34" s="37"/>
      <c r="CS34" s="37"/>
      <c r="CT34" s="37"/>
      <c r="CU34" s="37"/>
      <c r="CV34" s="37"/>
      <c r="CW34" s="35"/>
      <c r="CX34" s="35"/>
    </row>
    <row r="35" spans="2:102">
      <c r="B35" s="12"/>
      <c r="C35" s="12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  <c r="BA35" s="20"/>
      <c r="BB35" s="20"/>
      <c r="BC35" s="20"/>
      <c r="BD35" s="20"/>
      <c r="BE35" s="20"/>
      <c r="BF35" s="20"/>
      <c r="BG35" s="20"/>
      <c r="BH35" s="20"/>
      <c r="BI35" s="20"/>
      <c r="BJ35" s="20"/>
      <c r="BK35" s="24"/>
      <c r="BL35" s="24"/>
      <c r="BM35" s="24"/>
      <c r="BN35" s="24"/>
      <c r="BO35" s="24"/>
      <c r="BP35" s="24"/>
      <c r="BQ35" s="24"/>
      <c r="BR35" s="29"/>
      <c r="BS35" s="29"/>
      <c r="BT35" s="30"/>
      <c r="BU35" s="30"/>
      <c r="BV35" s="30"/>
      <c r="BW35" s="30"/>
      <c r="BX35" s="30"/>
      <c r="BY35" s="30"/>
      <c r="BZ35" s="30"/>
      <c r="CA35" s="35"/>
      <c r="CB35" s="35"/>
      <c r="CC35" s="35"/>
      <c r="CD35" s="35"/>
      <c r="CE35" s="35"/>
      <c r="CF35" s="35"/>
      <c r="CG35" s="35"/>
      <c r="CH35" s="37"/>
      <c r="CI35" s="37"/>
      <c r="CJ35" s="35"/>
      <c r="CK35" s="35"/>
      <c r="CL35" s="35"/>
      <c r="CM35" s="35"/>
      <c r="CN35" s="35"/>
      <c r="CO35" s="35"/>
      <c r="CP35" s="35"/>
      <c r="CQ35" s="37"/>
      <c r="CR35" s="37"/>
      <c r="CS35" s="37"/>
      <c r="CT35" s="37"/>
      <c r="CU35" s="37"/>
      <c r="CV35" s="37"/>
      <c r="CW35" s="35"/>
      <c r="CX35" s="35"/>
    </row>
    <row r="36" spans="2:102">
      <c r="B36" s="12"/>
      <c r="C36" s="12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  <c r="BA36" s="20"/>
      <c r="BB36" s="20"/>
      <c r="BC36" s="20"/>
      <c r="BD36" s="20"/>
      <c r="BE36" s="20"/>
      <c r="BF36" s="20"/>
      <c r="BG36" s="20"/>
      <c r="BH36" s="20"/>
      <c r="BI36" s="20"/>
      <c r="BJ36" s="20"/>
      <c r="BK36" s="24"/>
      <c r="BL36" s="24"/>
      <c r="BM36" s="24"/>
      <c r="BN36" s="24"/>
      <c r="BO36" s="24"/>
      <c r="BP36" s="24"/>
      <c r="BQ36" s="24"/>
      <c r="BR36" s="29"/>
      <c r="BS36" s="29"/>
      <c r="CA36" s="35"/>
      <c r="CB36" s="35"/>
      <c r="CC36" s="35"/>
      <c r="CD36" s="35"/>
      <c r="CE36" s="35"/>
      <c r="CF36" s="35"/>
      <c r="CG36" s="35"/>
      <c r="CH36" s="37"/>
      <c r="CI36" s="37"/>
      <c r="CJ36" s="35"/>
      <c r="CK36" s="35"/>
      <c r="CL36" s="35"/>
      <c r="CM36" s="35"/>
      <c r="CN36" s="35"/>
      <c r="CO36" s="35"/>
      <c r="CP36" s="35"/>
      <c r="CQ36" s="37"/>
      <c r="CR36" s="37"/>
      <c r="CS36" s="37"/>
      <c r="CT36" s="37"/>
      <c r="CU36" s="37"/>
      <c r="CV36" s="37"/>
      <c r="CW36" s="35"/>
      <c r="CX36" s="35"/>
    </row>
    <row r="37" spans="2:102">
      <c r="B37" s="12"/>
      <c r="C37" s="12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  <c r="BA37" s="20"/>
      <c r="BB37" s="20"/>
      <c r="BC37" s="20"/>
      <c r="BD37" s="20"/>
      <c r="BE37" s="20"/>
      <c r="BF37" s="20"/>
      <c r="BG37" s="20"/>
      <c r="BH37" s="20"/>
      <c r="BI37" s="20"/>
      <c r="BJ37" s="20"/>
      <c r="BK37" s="24"/>
      <c r="BL37" s="24"/>
      <c r="BM37" s="24"/>
      <c r="BN37" s="24"/>
      <c r="BO37" s="24"/>
      <c r="BP37" s="24"/>
      <c r="BQ37" s="24"/>
      <c r="BR37" s="29"/>
      <c r="BS37" s="29"/>
      <c r="CA37" s="35"/>
      <c r="CB37" s="35"/>
      <c r="CC37" s="35"/>
      <c r="CD37" s="35"/>
      <c r="CE37" s="35"/>
      <c r="CF37" s="35"/>
      <c r="CG37" s="35"/>
      <c r="CH37" s="37"/>
      <c r="CI37" s="37"/>
      <c r="CJ37" s="35"/>
      <c r="CK37" s="35"/>
      <c r="CL37" s="35"/>
      <c r="CM37" s="35"/>
      <c r="CN37" s="35"/>
      <c r="CO37" s="35"/>
      <c r="CP37" s="35"/>
      <c r="CQ37" s="37"/>
      <c r="CR37" s="37"/>
      <c r="CS37" s="37"/>
      <c r="CT37" s="37"/>
      <c r="CU37" s="37"/>
      <c r="CV37" s="37"/>
      <c r="CW37" s="35"/>
      <c r="CX37" s="35"/>
    </row>
    <row r="38" spans="2:102">
      <c r="B38" s="12"/>
      <c r="C38" s="12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  <c r="BA38" s="20"/>
      <c r="BB38" s="20"/>
      <c r="BC38" s="20"/>
      <c r="BD38" s="20"/>
      <c r="BE38" s="20"/>
      <c r="BF38" s="20"/>
      <c r="BG38" s="20"/>
      <c r="BH38" s="20"/>
      <c r="BI38" s="20"/>
      <c r="BJ38" s="20"/>
      <c r="BK38" s="24"/>
      <c r="BL38" s="24"/>
      <c r="BM38" s="24"/>
      <c r="BN38" s="24"/>
      <c r="BO38" s="24"/>
      <c r="BP38" s="24"/>
      <c r="BQ38" s="24"/>
      <c r="BR38" s="29"/>
      <c r="BS38" s="29"/>
      <c r="CA38" s="35"/>
      <c r="CB38" s="35"/>
      <c r="CC38" s="35"/>
      <c r="CD38" s="35"/>
      <c r="CE38" s="35"/>
      <c r="CF38" s="35"/>
      <c r="CG38" s="35"/>
      <c r="CH38" s="37"/>
      <c r="CI38" s="37"/>
      <c r="CJ38" s="35"/>
      <c r="CK38" s="35"/>
      <c r="CL38" s="35"/>
      <c r="CM38" s="35"/>
      <c r="CN38" s="35"/>
      <c r="CO38" s="35"/>
      <c r="CP38" s="35"/>
      <c r="CQ38" s="37"/>
      <c r="CR38" s="37"/>
      <c r="CS38" s="37"/>
      <c r="CT38" s="37"/>
      <c r="CU38" s="37"/>
      <c r="CV38" s="37"/>
      <c r="CW38" s="35"/>
      <c r="CX38" s="35"/>
    </row>
    <row r="39" spans="2:102">
      <c r="B39" s="12"/>
      <c r="C39" s="12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  <c r="BA39" s="20"/>
      <c r="BB39" s="20"/>
      <c r="BC39" s="20"/>
      <c r="BD39" s="20"/>
      <c r="BE39" s="20"/>
      <c r="BF39" s="20"/>
      <c r="BG39" s="20"/>
      <c r="BH39" s="20"/>
      <c r="BI39" s="20"/>
      <c r="BJ39" s="20"/>
      <c r="BK39" s="24"/>
      <c r="BL39" s="24"/>
      <c r="BM39" s="24"/>
      <c r="BN39" s="24"/>
      <c r="BO39" s="24"/>
      <c r="BP39" s="24"/>
      <c r="BQ39" s="24"/>
      <c r="BR39" s="29"/>
      <c r="BS39" s="29"/>
      <c r="CA39" s="35"/>
      <c r="CB39" s="35"/>
      <c r="CC39" s="35"/>
      <c r="CD39" s="35"/>
      <c r="CE39" s="35"/>
      <c r="CF39" s="35"/>
      <c r="CG39" s="35"/>
      <c r="CH39" s="37"/>
      <c r="CI39" s="37"/>
      <c r="CJ39" s="35"/>
      <c r="CK39" s="35"/>
      <c r="CL39" s="35"/>
      <c r="CM39" s="35"/>
      <c r="CN39" s="35"/>
      <c r="CO39" s="35"/>
      <c r="CP39" s="35"/>
      <c r="CQ39" s="37"/>
      <c r="CR39" s="37"/>
      <c r="CS39" s="37"/>
      <c r="CT39" s="37"/>
      <c r="CU39" s="37"/>
      <c r="CV39" s="37"/>
      <c r="CW39" s="35"/>
      <c r="CX39" s="35"/>
    </row>
    <row r="40" spans="2:102">
      <c r="B40" s="12"/>
      <c r="C40" s="12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  <c r="BA40" s="20"/>
      <c r="BB40" s="20"/>
      <c r="BC40" s="20"/>
      <c r="BD40" s="20"/>
      <c r="BE40" s="20"/>
      <c r="BF40" s="20"/>
      <c r="BG40" s="20"/>
      <c r="BH40" s="20"/>
      <c r="BI40" s="20"/>
      <c r="BJ40" s="20"/>
      <c r="BK40" s="24"/>
      <c r="BL40" s="24"/>
      <c r="BM40" s="24"/>
      <c r="BN40" s="24"/>
      <c r="BO40" s="24"/>
      <c r="BP40" s="24"/>
      <c r="BQ40" s="24"/>
      <c r="BR40" s="29"/>
      <c r="BS40" s="29"/>
      <c r="CA40" s="35"/>
      <c r="CB40" s="35"/>
      <c r="CC40" s="35"/>
      <c r="CD40" s="35"/>
      <c r="CE40" s="35"/>
      <c r="CF40" s="35"/>
      <c r="CG40" s="35"/>
      <c r="CH40" s="37"/>
      <c r="CI40" s="37"/>
      <c r="CJ40" s="35"/>
      <c r="CK40" s="35"/>
      <c r="CL40" s="35"/>
      <c r="CM40" s="35"/>
      <c r="CN40" s="35"/>
      <c r="CO40" s="35"/>
      <c r="CP40" s="35"/>
      <c r="CQ40" s="37"/>
      <c r="CR40" s="37"/>
      <c r="CS40" s="37"/>
      <c r="CT40" s="37"/>
      <c r="CU40" s="37"/>
      <c r="CV40" s="37"/>
      <c r="CW40" s="35"/>
      <c r="CX40" s="35"/>
    </row>
    <row r="41" spans="2:102">
      <c r="B41" s="12"/>
      <c r="C41" s="12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  <c r="BA41" s="20"/>
      <c r="BB41" s="20"/>
      <c r="BC41" s="20"/>
      <c r="BD41" s="20"/>
      <c r="BE41" s="20"/>
      <c r="BF41" s="20"/>
      <c r="BG41" s="20"/>
      <c r="BH41" s="20"/>
      <c r="BI41" s="20"/>
      <c r="BJ41" s="20"/>
      <c r="BK41" s="24"/>
      <c r="BL41" s="24"/>
      <c r="BM41" s="24"/>
      <c r="BN41" s="24"/>
      <c r="BO41" s="24"/>
      <c r="BP41" s="24"/>
      <c r="BQ41" s="24"/>
      <c r="BR41" s="29"/>
      <c r="BS41" s="29"/>
      <c r="CA41" s="35"/>
      <c r="CB41" s="35"/>
      <c r="CC41" s="35"/>
      <c r="CD41" s="35"/>
      <c r="CE41" s="35"/>
      <c r="CF41" s="35"/>
      <c r="CG41" s="35"/>
      <c r="CH41" s="37"/>
      <c r="CI41" s="37"/>
      <c r="CJ41" s="35"/>
      <c r="CK41" s="35"/>
      <c r="CL41" s="35"/>
      <c r="CM41" s="35"/>
      <c r="CN41" s="35"/>
      <c r="CO41" s="35"/>
      <c r="CP41" s="35"/>
      <c r="CQ41" s="37"/>
      <c r="CR41" s="37"/>
      <c r="CS41" s="37"/>
      <c r="CT41" s="37"/>
      <c r="CU41" s="37"/>
      <c r="CV41" s="37"/>
      <c r="CW41" s="35"/>
      <c r="CX41" s="35"/>
    </row>
    <row r="42" spans="2:102">
      <c r="B42" s="12"/>
      <c r="C42" s="12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  <c r="BA42" s="20"/>
      <c r="BB42" s="20"/>
      <c r="BC42" s="20"/>
      <c r="BD42" s="20"/>
      <c r="BE42" s="20"/>
      <c r="BF42" s="20"/>
      <c r="BG42" s="20"/>
      <c r="BH42" s="20"/>
      <c r="BI42" s="20"/>
      <c r="BJ42" s="20"/>
      <c r="BK42" s="24"/>
      <c r="BL42" s="24"/>
      <c r="BM42" s="24"/>
      <c r="BN42" s="24"/>
      <c r="BO42" s="24"/>
      <c r="BP42" s="24"/>
      <c r="BQ42" s="24"/>
      <c r="BR42" s="29"/>
      <c r="BS42" s="29"/>
      <c r="CA42" s="35"/>
      <c r="CB42" s="35"/>
      <c r="CC42" s="35"/>
      <c r="CD42" s="35"/>
      <c r="CE42" s="35"/>
      <c r="CF42" s="35"/>
      <c r="CG42" s="35"/>
      <c r="CH42" s="37"/>
      <c r="CI42" s="37"/>
      <c r="CJ42" s="35"/>
      <c r="CK42" s="35"/>
      <c r="CL42" s="35"/>
      <c r="CM42" s="35"/>
      <c r="CN42" s="35"/>
      <c r="CO42" s="35"/>
      <c r="CP42" s="35"/>
      <c r="CQ42" s="37"/>
      <c r="CR42" s="37"/>
      <c r="CS42" s="37"/>
      <c r="CT42" s="37"/>
      <c r="CU42" s="37"/>
      <c r="CV42" s="37"/>
      <c r="CW42" s="35"/>
      <c r="CX42" s="35"/>
    </row>
    <row r="43" spans="2:102">
      <c r="B43" s="12"/>
      <c r="C43" s="12"/>
      <c r="AL43" s="20"/>
      <c r="AM43" s="20"/>
      <c r="AN43" s="20"/>
      <c r="AO43" s="20"/>
      <c r="AP43" s="20"/>
      <c r="AQ43" s="20"/>
      <c r="AR43" s="20"/>
      <c r="AS43" s="20"/>
      <c r="AT43" s="20"/>
      <c r="AU43" s="20"/>
      <c r="AV43" s="20"/>
      <c r="AW43" s="20"/>
      <c r="AX43" s="20"/>
      <c r="AY43" s="20"/>
      <c r="AZ43" s="20"/>
      <c r="BA43" s="20"/>
      <c r="BB43" s="20"/>
      <c r="BC43" s="20"/>
      <c r="BD43" s="20"/>
      <c r="BE43" s="20"/>
      <c r="BF43" s="20"/>
      <c r="BG43" s="20"/>
      <c r="BH43" s="20"/>
      <c r="BI43" s="20"/>
      <c r="BJ43" s="20"/>
      <c r="BK43" s="24"/>
      <c r="BL43" s="24"/>
      <c r="BM43" s="24"/>
      <c r="BN43" s="24"/>
      <c r="BO43" s="24"/>
      <c r="BP43" s="24"/>
      <c r="BQ43" s="24"/>
      <c r="BR43" s="29"/>
      <c r="BS43" s="29"/>
      <c r="CA43" s="35"/>
      <c r="CB43" s="35"/>
      <c r="CC43" s="35"/>
      <c r="CD43" s="35"/>
      <c r="CE43" s="35"/>
      <c r="CF43" s="35"/>
      <c r="CG43" s="35"/>
      <c r="CH43" s="37"/>
      <c r="CI43" s="37"/>
      <c r="CJ43" s="35"/>
      <c r="CK43" s="35"/>
      <c r="CL43" s="35"/>
      <c r="CM43" s="35"/>
      <c r="CN43" s="35"/>
      <c r="CO43" s="35"/>
      <c r="CP43" s="35"/>
      <c r="CQ43" s="37"/>
      <c r="CR43" s="37"/>
      <c r="CS43" s="37"/>
      <c r="CT43" s="37"/>
      <c r="CU43" s="37"/>
      <c r="CV43" s="37"/>
      <c r="CW43" s="35"/>
      <c r="CX43" s="35"/>
    </row>
    <row r="44" spans="2:102">
      <c r="B44" s="12"/>
      <c r="C44" s="12"/>
      <c r="AL44" s="20"/>
      <c r="AM44" s="20"/>
      <c r="AN44" s="20"/>
      <c r="AO44" s="20"/>
      <c r="AP44" s="20"/>
      <c r="AQ44" s="20"/>
      <c r="AR44" s="20"/>
      <c r="AS44" s="20"/>
      <c r="AT44" s="20"/>
      <c r="AU44" s="20"/>
      <c r="AV44" s="20"/>
      <c r="AW44" s="20"/>
      <c r="AX44" s="20"/>
      <c r="AY44" s="20"/>
      <c r="AZ44" s="20"/>
      <c r="BA44" s="20"/>
      <c r="BB44" s="20"/>
      <c r="BC44" s="20"/>
      <c r="BD44" s="20"/>
      <c r="BE44" s="20"/>
      <c r="BF44" s="20"/>
      <c r="BG44" s="20"/>
      <c r="BH44" s="20"/>
      <c r="BI44" s="20"/>
      <c r="BJ44" s="20"/>
      <c r="BK44" s="24"/>
      <c r="BL44" s="24"/>
      <c r="BM44" s="24"/>
      <c r="BN44" s="24"/>
      <c r="BO44" s="24"/>
      <c r="BP44" s="24"/>
      <c r="BQ44" s="24"/>
      <c r="BR44" s="29"/>
      <c r="BS44" s="29"/>
      <c r="CA44" s="35"/>
      <c r="CB44" s="35"/>
      <c r="CC44" s="35"/>
      <c r="CD44" s="35"/>
      <c r="CE44" s="35"/>
      <c r="CF44" s="35"/>
      <c r="CG44" s="35"/>
      <c r="CH44" s="37"/>
      <c r="CI44" s="37"/>
      <c r="CJ44" s="35"/>
      <c r="CK44" s="35"/>
      <c r="CL44" s="35"/>
      <c r="CM44" s="35"/>
      <c r="CN44" s="35"/>
      <c r="CO44" s="35"/>
      <c r="CP44" s="35"/>
      <c r="CQ44" s="37"/>
      <c r="CR44" s="37"/>
      <c r="CS44" s="37"/>
      <c r="CT44" s="37"/>
      <c r="CU44" s="37"/>
      <c r="CV44" s="37"/>
      <c r="CW44" s="35"/>
      <c r="CX44" s="35"/>
    </row>
    <row r="45" spans="2:102">
      <c r="B45" s="12"/>
      <c r="C45" s="12"/>
      <c r="AL45" s="20"/>
      <c r="AM45" s="20"/>
      <c r="AN45" s="20"/>
      <c r="AO45" s="20"/>
      <c r="AP45" s="20"/>
      <c r="AQ45" s="20"/>
      <c r="AR45" s="20"/>
      <c r="AS45" s="20"/>
      <c r="AT45" s="20"/>
      <c r="AU45" s="20"/>
      <c r="AV45" s="20"/>
      <c r="AW45" s="20"/>
      <c r="AX45" s="20"/>
      <c r="AY45" s="20"/>
      <c r="AZ45" s="20"/>
      <c r="BA45" s="20"/>
      <c r="BB45" s="20"/>
      <c r="BC45" s="20"/>
      <c r="BD45" s="20"/>
      <c r="BE45" s="20"/>
      <c r="BF45" s="20"/>
      <c r="BG45" s="20"/>
      <c r="BH45" s="20"/>
      <c r="BI45" s="20"/>
      <c r="BJ45" s="20"/>
      <c r="BK45" s="24"/>
      <c r="BL45" s="24"/>
      <c r="BM45" s="24"/>
      <c r="BN45" s="24"/>
      <c r="BO45" s="24"/>
      <c r="BP45" s="24"/>
      <c r="BQ45" s="24"/>
      <c r="BR45" s="29"/>
      <c r="BS45" s="29"/>
      <c r="CA45" s="35"/>
      <c r="CB45" s="35"/>
      <c r="CC45" s="35"/>
      <c r="CD45" s="35"/>
      <c r="CE45" s="35"/>
      <c r="CF45" s="35"/>
      <c r="CG45" s="35"/>
      <c r="CH45" s="37"/>
      <c r="CI45" s="37"/>
      <c r="CJ45" s="35"/>
      <c r="CK45" s="35"/>
      <c r="CL45" s="35"/>
      <c r="CM45" s="35"/>
      <c r="CN45" s="35"/>
      <c r="CO45" s="35"/>
      <c r="CP45" s="35"/>
      <c r="CQ45" s="37"/>
      <c r="CR45" s="37"/>
      <c r="CS45" s="37"/>
      <c r="CT45" s="37"/>
      <c r="CU45" s="37"/>
      <c r="CV45" s="37"/>
      <c r="CW45" s="35"/>
      <c r="CX45" s="35"/>
    </row>
    <row r="46" spans="2:102">
      <c r="B46" s="12"/>
      <c r="C46" s="12"/>
      <c r="AL46" s="20"/>
      <c r="AM46" s="20"/>
      <c r="AN46" s="20"/>
      <c r="AO46" s="20"/>
      <c r="AP46" s="20"/>
      <c r="AQ46" s="20"/>
      <c r="AR46" s="20"/>
      <c r="AS46" s="20"/>
      <c r="AT46" s="20"/>
      <c r="AU46" s="20"/>
      <c r="AV46" s="20"/>
      <c r="AW46" s="20"/>
      <c r="AX46" s="20"/>
      <c r="AY46" s="20"/>
      <c r="AZ46" s="20"/>
      <c r="BA46" s="20"/>
      <c r="BB46" s="20"/>
      <c r="BC46" s="20"/>
      <c r="BD46" s="20"/>
      <c r="BE46" s="20"/>
      <c r="BF46" s="20"/>
      <c r="BG46" s="20"/>
      <c r="BH46" s="20"/>
      <c r="BI46" s="20"/>
      <c r="BJ46" s="20"/>
      <c r="BK46" s="24"/>
      <c r="BL46" s="24"/>
      <c r="BM46" s="24"/>
      <c r="BN46" s="24"/>
      <c r="BO46" s="24"/>
      <c r="BP46" s="24"/>
      <c r="BQ46" s="24"/>
      <c r="BR46" s="29"/>
      <c r="BS46" s="29"/>
      <c r="CA46" s="35"/>
      <c r="CB46" s="35"/>
      <c r="CC46" s="35"/>
      <c r="CD46" s="35"/>
      <c r="CE46" s="35"/>
      <c r="CF46" s="35"/>
      <c r="CG46" s="35"/>
      <c r="CH46" s="37"/>
      <c r="CI46" s="37"/>
      <c r="CJ46" s="35"/>
      <c r="CK46" s="35"/>
      <c r="CL46" s="35"/>
      <c r="CM46" s="35"/>
      <c r="CN46" s="35"/>
      <c r="CO46" s="35"/>
      <c r="CP46" s="35"/>
      <c r="CQ46" s="37"/>
      <c r="CR46" s="37"/>
      <c r="CS46" s="37"/>
      <c r="CT46" s="37"/>
      <c r="CU46" s="37"/>
      <c r="CV46" s="37"/>
      <c r="CW46" s="35"/>
      <c r="CX46" s="35"/>
    </row>
    <row r="47" spans="2:102">
      <c r="B47" s="12"/>
      <c r="C47" s="12"/>
      <c r="AL47" s="20"/>
      <c r="AM47" s="20"/>
      <c r="AN47" s="20"/>
      <c r="AO47" s="20"/>
      <c r="AP47" s="20"/>
      <c r="AQ47" s="20"/>
      <c r="AR47" s="20"/>
      <c r="AS47" s="20"/>
      <c r="AT47" s="20"/>
      <c r="AU47" s="20"/>
      <c r="AV47" s="20"/>
      <c r="AW47" s="20"/>
      <c r="AX47" s="20"/>
      <c r="AY47" s="20"/>
      <c r="AZ47" s="20"/>
      <c r="BA47" s="20"/>
      <c r="BB47" s="20"/>
      <c r="BC47" s="20"/>
      <c r="BD47" s="20"/>
      <c r="BE47" s="20"/>
      <c r="BF47" s="20"/>
      <c r="BG47" s="20"/>
      <c r="BH47" s="20"/>
      <c r="BI47" s="20"/>
      <c r="BJ47" s="20"/>
      <c r="BK47" s="24"/>
      <c r="BL47" s="24"/>
      <c r="BM47" s="24"/>
      <c r="BN47" s="24"/>
      <c r="BO47" s="24"/>
      <c r="BP47" s="24"/>
      <c r="BQ47" s="24"/>
      <c r="BR47" s="29"/>
      <c r="BS47" s="29"/>
      <c r="CA47" s="35"/>
      <c r="CB47" s="35"/>
      <c r="CC47" s="35"/>
      <c r="CD47" s="35"/>
      <c r="CE47" s="35"/>
      <c r="CF47" s="35"/>
      <c r="CG47" s="35"/>
      <c r="CH47" s="37"/>
      <c r="CI47" s="37"/>
      <c r="CJ47" s="35"/>
      <c r="CK47" s="35"/>
      <c r="CL47" s="35"/>
      <c r="CM47" s="35"/>
      <c r="CN47" s="35"/>
      <c r="CO47" s="35"/>
      <c r="CP47" s="35"/>
      <c r="CQ47" s="37"/>
      <c r="CR47" s="37"/>
      <c r="CS47" s="37"/>
      <c r="CT47" s="37"/>
      <c r="CU47" s="37"/>
      <c r="CV47" s="37"/>
      <c r="CW47" s="35"/>
      <c r="CX47" s="35"/>
    </row>
    <row r="48" spans="2:102">
      <c r="B48" s="12"/>
      <c r="C48" s="12"/>
      <c r="AL48" s="20"/>
      <c r="AM48" s="20"/>
      <c r="AN48" s="20"/>
      <c r="AO48" s="20"/>
      <c r="AP48" s="20"/>
      <c r="AQ48" s="20"/>
      <c r="AR48" s="20"/>
      <c r="AS48" s="20"/>
      <c r="AT48" s="20"/>
      <c r="AU48" s="20"/>
      <c r="AV48" s="20"/>
      <c r="AW48" s="20"/>
      <c r="AX48" s="20"/>
      <c r="AY48" s="20"/>
      <c r="AZ48" s="20"/>
      <c r="BA48" s="20"/>
      <c r="BB48" s="20"/>
      <c r="BC48" s="20"/>
      <c r="BD48" s="20"/>
      <c r="BE48" s="20"/>
      <c r="BF48" s="20"/>
      <c r="BG48" s="20"/>
      <c r="BH48" s="20"/>
      <c r="BI48" s="20"/>
      <c r="BJ48" s="20"/>
      <c r="BK48" s="24"/>
      <c r="BL48" s="24"/>
      <c r="BM48" s="24"/>
      <c r="BN48" s="24"/>
      <c r="BO48" s="24"/>
      <c r="BP48" s="24"/>
      <c r="BQ48" s="24"/>
      <c r="BR48" s="29"/>
      <c r="BS48" s="29"/>
      <c r="CA48" s="35"/>
      <c r="CB48" s="35"/>
      <c r="CC48" s="35"/>
      <c r="CD48" s="35"/>
      <c r="CE48" s="35"/>
      <c r="CF48" s="35"/>
      <c r="CG48" s="35"/>
      <c r="CH48" s="37"/>
      <c r="CI48" s="37"/>
      <c r="CJ48" s="35"/>
      <c r="CK48" s="35"/>
      <c r="CL48" s="35"/>
      <c r="CM48" s="35"/>
      <c r="CN48" s="35"/>
      <c r="CO48" s="35"/>
      <c r="CP48" s="35"/>
      <c r="CQ48" s="37"/>
      <c r="CR48" s="37"/>
      <c r="CS48" s="37"/>
      <c r="CT48" s="37"/>
      <c r="CU48" s="37"/>
      <c r="CV48" s="37"/>
      <c r="CW48" s="35"/>
      <c r="CX48" s="35"/>
    </row>
    <row r="49" spans="2:102">
      <c r="B49" s="12"/>
      <c r="C49" s="12"/>
      <c r="AL49" s="20"/>
      <c r="AM49" s="20"/>
      <c r="AN49" s="20"/>
      <c r="AO49" s="20"/>
      <c r="AP49" s="20"/>
      <c r="AQ49" s="20"/>
      <c r="AR49" s="20"/>
      <c r="AS49" s="20"/>
      <c r="AT49" s="20"/>
      <c r="AU49" s="20"/>
      <c r="AV49" s="20"/>
      <c r="AW49" s="20"/>
      <c r="AX49" s="20"/>
      <c r="AY49" s="20"/>
      <c r="AZ49" s="20"/>
      <c r="BA49" s="20"/>
      <c r="BB49" s="20"/>
      <c r="BC49" s="20"/>
      <c r="BD49" s="20"/>
      <c r="BE49" s="20"/>
      <c r="BF49" s="20"/>
      <c r="BG49" s="20"/>
      <c r="BH49" s="20"/>
      <c r="BI49" s="20"/>
      <c r="BJ49" s="20"/>
      <c r="BK49" s="24"/>
      <c r="BL49" s="24"/>
      <c r="BM49" s="24"/>
      <c r="BN49" s="24"/>
      <c r="BO49" s="24"/>
      <c r="BP49" s="24"/>
      <c r="BQ49" s="24"/>
      <c r="BR49" s="29"/>
      <c r="BS49" s="29"/>
      <c r="CA49" s="35"/>
      <c r="CB49" s="35"/>
      <c r="CC49" s="35"/>
      <c r="CD49" s="35"/>
      <c r="CE49" s="35"/>
      <c r="CF49" s="35"/>
      <c r="CG49" s="35"/>
      <c r="CH49" s="37"/>
      <c r="CI49" s="37"/>
      <c r="CJ49" s="35"/>
      <c r="CK49" s="35"/>
      <c r="CL49" s="35"/>
      <c r="CM49" s="35"/>
      <c r="CN49" s="35"/>
      <c r="CO49" s="35"/>
      <c r="CP49" s="35"/>
      <c r="CQ49" s="37"/>
      <c r="CR49" s="37"/>
      <c r="CS49" s="37"/>
      <c r="CT49" s="37"/>
      <c r="CU49" s="37"/>
      <c r="CV49" s="37"/>
      <c r="CW49" s="35"/>
      <c r="CX49" s="35"/>
    </row>
    <row r="50" spans="2:102">
      <c r="B50" s="12"/>
      <c r="C50" s="12"/>
      <c r="AL50" s="20"/>
      <c r="AM50" s="20"/>
      <c r="AN50" s="20"/>
      <c r="AO50" s="20"/>
      <c r="AP50" s="20"/>
      <c r="AQ50" s="20"/>
      <c r="AR50" s="20"/>
      <c r="AS50" s="20"/>
      <c r="AT50" s="20"/>
      <c r="AU50" s="20"/>
      <c r="AV50" s="20"/>
      <c r="AW50" s="20"/>
      <c r="AX50" s="20"/>
      <c r="AY50" s="20"/>
      <c r="AZ50" s="20"/>
      <c r="BA50" s="20"/>
      <c r="BB50" s="20"/>
      <c r="BC50" s="20"/>
      <c r="BD50" s="20"/>
      <c r="BE50" s="20"/>
      <c r="BF50" s="20"/>
      <c r="BG50" s="20"/>
      <c r="BH50" s="20"/>
      <c r="BI50" s="20"/>
      <c r="BJ50" s="20"/>
      <c r="BK50" s="24"/>
      <c r="BL50" s="24"/>
      <c r="BM50" s="24"/>
      <c r="BN50" s="24"/>
      <c r="BO50" s="24"/>
      <c r="BP50" s="24"/>
      <c r="BQ50" s="24"/>
      <c r="BR50" s="29"/>
      <c r="BS50" s="29"/>
      <c r="CA50" s="35"/>
      <c r="CB50" s="35"/>
      <c r="CC50" s="35"/>
      <c r="CD50" s="35"/>
      <c r="CE50" s="35"/>
      <c r="CF50" s="35"/>
      <c r="CG50" s="35"/>
      <c r="CH50" s="37"/>
      <c r="CI50" s="37"/>
      <c r="CJ50" s="35"/>
      <c r="CK50" s="35"/>
      <c r="CL50" s="35"/>
      <c r="CM50" s="35"/>
      <c r="CN50" s="35"/>
      <c r="CO50" s="35"/>
      <c r="CP50" s="35"/>
      <c r="CQ50" s="37"/>
      <c r="CR50" s="37"/>
      <c r="CS50" s="37"/>
      <c r="CT50" s="37"/>
      <c r="CU50" s="37"/>
      <c r="CV50" s="37"/>
      <c r="CW50" s="35"/>
      <c r="CX50" s="35"/>
    </row>
    <row r="51" spans="2:102">
      <c r="B51" s="12"/>
      <c r="C51" s="12"/>
      <c r="AL51" s="20"/>
      <c r="AM51" s="20"/>
      <c r="AN51" s="20"/>
      <c r="AO51" s="20"/>
      <c r="AP51" s="20"/>
      <c r="AQ51" s="20"/>
      <c r="AR51" s="20"/>
      <c r="AS51" s="20"/>
      <c r="AT51" s="20"/>
      <c r="AU51" s="20"/>
      <c r="AV51" s="20"/>
      <c r="AW51" s="20"/>
      <c r="AX51" s="20"/>
      <c r="AY51" s="20"/>
      <c r="AZ51" s="20"/>
      <c r="BA51" s="20"/>
      <c r="BB51" s="20"/>
      <c r="BC51" s="20"/>
      <c r="BD51" s="20"/>
      <c r="BE51" s="20"/>
      <c r="BF51" s="20"/>
      <c r="BG51" s="20"/>
      <c r="BH51" s="20"/>
      <c r="BI51" s="20"/>
      <c r="BJ51" s="20"/>
      <c r="BK51" s="24"/>
      <c r="BL51" s="24"/>
      <c r="BM51" s="24"/>
      <c r="BN51" s="24"/>
      <c r="BO51" s="24"/>
      <c r="BP51" s="24"/>
      <c r="BQ51" s="24"/>
      <c r="BR51" s="29"/>
      <c r="BS51" s="29"/>
      <c r="CA51" s="35"/>
      <c r="CB51" s="35"/>
      <c r="CC51" s="35"/>
      <c r="CD51" s="35"/>
      <c r="CE51" s="35"/>
      <c r="CF51" s="35"/>
      <c r="CG51" s="35"/>
      <c r="CH51" s="37"/>
      <c r="CI51" s="37"/>
      <c r="CJ51" s="35"/>
      <c r="CK51" s="35"/>
      <c r="CL51" s="35"/>
      <c r="CM51" s="35"/>
      <c r="CN51" s="35"/>
      <c r="CO51" s="35"/>
      <c r="CP51" s="35"/>
      <c r="CQ51" s="37"/>
      <c r="CR51" s="37"/>
      <c r="CS51" s="37"/>
      <c r="CT51" s="37"/>
      <c r="CU51" s="37"/>
      <c r="CV51" s="37"/>
      <c r="CW51" s="35"/>
      <c r="CX51" s="35"/>
    </row>
    <row r="52" spans="2:102">
      <c r="B52" s="12"/>
      <c r="C52" s="12"/>
      <c r="AL52" s="20"/>
      <c r="AM52" s="20"/>
      <c r="AN52" s="20"/>
      <c r="AO52" s="20"/>
      <c r="AP52" s="20"/>
      <c r="AQ52" s="20"/>
      <c r="AR52" s="20"/>
      <c r="AS52" s="20"/>
      <c r="AT52" s="20"/>
      <c r="AU52" s="20"/>
      <c r="AV52" s="20"/>
      <c r="AW52" s="20"/>
      <c r="AX52" s="20"/>
      <c r="AY52" s="20"/>
      <c r="AZ52" s="20"/>
      <c r="BA52" s="20"/>
      <c r="BB52" s="20"/>
      <c r="BC52" s="20"/>
      <c r="BD52" s="20"/>
      <c r="BE52" s="20"/>
      <c r="BF52" s="20"/>
      <c r="BG52" s="20"/>
      <c r="BH52" s="20"/>
      <c r="BI52" s="20"/>
      <c r="BJ52" s="20"/>
      <c r="BK52" s="24"/>
      <c r="BL52" s="24"/>
      <c r="BM52" s="24"/>
      <c r="BN52" s="24"/>
      <c r="BO52" s="24"/>
      <c r="BP52" s="24"/>
      <c r="BQ52" s="24"/>
      <c r="BR52" s="29"/>
      <c r="BS52" s="29"/>
      <c r="CA52" s="35"/>
      <c r="CB52" s="35"/>
      <c r="CC52" s="35"/>
      <c r="CD52" s="35"/>
      <c r="CE52" s="35"/>
      <c r="CF52" s="35"/>
      <c r="CG52" s="35"/>
      <c r="CH52" s="37"/>
      <c r="CI52" s="37"/>
      <c r="CJ52" s="35"/>
      <c r="CK52" s="35"/>
      <c r="CL52" s="35"/>
      <c r="CM52" s="35"/>
      <c r="CN52" s="35"/>
      <c r="CO52" s="35"/>
      <c r="CP52" s="35"/>
      <c r="CQ52" s="37"/>
      <c r="CR52" s="37"/>
      <c r="CS52" s="37"/>
      <c r="CT52" s="37"/>
      <c r="CU52" s="37"/>
      <c r="CV52" s="37"/>
      <c r="CW52" s="35"/>
      <c r="CX52" s="35"/>
    </row>
    <row r="53" spans="2:102">
      <c r="B53" s="12"/>
      <c r="C53" s="12"/>
      <c r="AL53" s="20"/>
      <c r="AM53" s="20"/>
      <c r="AN53" s="20"/>
      <c r="AO53" s="20"/>
      <c r="AP53" s="20"/>
      <c r="AQ53" s="20"/>
      <c r="AR53" s="20"/>
      <c r="AS53" s="20"/>
      <c r="AT53" s="20"/>
      <c r="AU53" s="20"/>
      <c r="AV53" s="20"/>
      <c r="AW53" s="20"/>
      <c r="AX53" s="20"/>
      <c r="AY53" s="20"/>
      <c r="AZ53" s="20"/>
      <c r="BA53" s="20"/>
      <c r="BB53" s="20"/>
      <c r="BC53" s="20"/>
      <c r="BD53" s="20"/>
      <c r="BE53" s="20"/>
      <c r="BF53" s="20"/>
      <c r="BG53" s="20"/>
      <c r="BH53" s="20"/>
      <c r="BI53" s="20"/>
      <c r="BJ53" s="20"/>
      <c r="BK53" s="24"/>
      <c r="BL53" s="24"/>
      <c r="BM53" s="24"/>
      <c r="BN53" s="24"/>
      <c r="BO53" s="24"/>
      <c r="BP53" s="24"/>
      <c r="BQ53" s="24"/>
      <c r="BR53" s="29"/>
      <c r="BS53" s="29"/>
      <c r="CA53" s="35"/>
      <c r="CB53" s="35"/>
      <c r="CC53" s="35"/>
      <c r="CD53" s="35"/>
      <c r="CE53" s="35"/>
      <c r="CF53" s="35"/>
      <c r="CG53" s="35"/>
      <c r="CH53" s="37"/>
      <c r="CI53" s="37"/>
      <c r="CJ53" s="35"/>
      <c r="CK53" s="35"/>
      <c r="CL53" s="35"/>
      <c r="CM53" s="35"/>
      <c r="CN53" s="35"/>
      <c r="CO53" s="35"/>
      <c r="CP53" s="35"/>
      <c r="CQ53" s="37"/>
      <c r="CR53" s="37"/>
      <c r="CS53" s="37"/>
      <c r="CT53" s="37"/>
      <c r="CU53" s="37"/>
      <c r="CV53" s="37"/>
      <c r="CW53" s="35"/>
      <c r="CX53" s="35"/>
    </row>
    <row r="54" spans="2:102">
      <c r="B54" s="12"/>
      <c r="C54" s="12"/>
      <c r="BK54" s="24"/>
      <c r="BL54" s="24"/>
      <c r="BM54" s="24"/>
      <c r="BN54" s="24"/>
      <c r="BO54" s="24"/>
      <c r="BP54" s="24"/>
      <c r="BQ54" s="24"/>
      <c r="BR54" s="29"/>
      <c r="BS54" s="29"/>
      <c r="CA54" s="35"/>
      <c r="CB54" s="35"/>
      <c r="CC54" s="35"/>
      <c r="CD54" s="35"/>
      <c r="CE54" s="35"/>
      <c r="CF54" s="35"/>
      <c r="CG54" s="35"/>
      <c r="CH54" s="37"/>
      <c r="CI54" s="37"/>
      <c r="CJ54" s="35"/>
      <c r="CK54" s="35"/>
      <c r="CL54" s="35"/>
      <c r="CM54" s="35"/>
      <c r="CN54" s="35"/>
      <c r="CO54" s="35"/>
      <c r="CP54" s="35"/>
      <c r="CQ54" s="37"/>
      <c r="CR54" s="37"/>
      <c r="CS54" s="37"/>
      <c r="CT54" s="37"/>
      <c r="CU54" s="37"/>
      <c r="CV54" s="37"/>
      <c r="CW54" s="35"/>
      <c r="CX54" s="35"/>
    </row>
    <row r="55" spans="2:102">
      <c r="B55" s="12"/>
      <c r="C55" s="12"/>
      <c r="BK55" s="24"/>
      <c r="BL55" s="24"/>
      <c r="BM55" s="24"/>
      <c r="BN55" s="24"/>
      <c r="BO55" s="24"/>
      <c r="BP55" s="24"/>
      <c r="BQ55" s="24"/>
      <c r="BR55" s="29"/>
      <c r="BS55" s="29"/>
      <c r="CA55" s="35"/>
      <c r="CB55" s="35"/>
      <c r="CC55" s="35"/>
      <c r="CD55" s="35"/>
      <c r="CE55" s="35"/>
      <c r="CF55" s="35"/>
      <c r="CG55" s="35"/>
      <c r="CH55" s="37"/>
      <c r="CI55" s="37"/>
      <c r="CJ55" s="35"/>
      <c r="CK55" s="35"/>
      <c r="CL55" s="35"/>
      <c r="CM55" s="35"/>
      <c r="CN55" s="35"/>
      <c r="CO55" s="35"/>
      <c r="CP55" s="35"/>
      <c r="CQ55" s="37"/>
      <c r="CR55" s="37"/>
      <c r="CS55" s="37"/>
      <c r="CT55" s="37"/>
      <c r="CU55" s="37"/>
      <c r="CV55" s="37"/>
      <c r="CW55" s="35"/>
      <c r="CX55" s="35"/>
    </row>
    <row r="56" spans="2:102">
      <c r="B56" s="12"/>
      <c r="C56" s="12"/>
      <c r="BK56" s="24"/>
      <c r="BL56" s="24"/>
      <c r="BM56" s="24"/>
      <c r="BN56" s="24"/>
      <c r="BO56" s="24"/>
      <c r="BP56" s="24"/>
      <c r="BQ56" s="24"/>
      <c r="BR56" s="29"/>
      <c r="BS56" s="29"/>
      <c r="CA56" s="35"/>
      <c r="CB56" s="35"/>
      <c r="CC56" s="35"/>
      <c r="CD56" s="35"/>
      <c r="CE56" s="35"/>
      <c r="CF56" s="35"/>
      <c r="CG56" s="35"/>
      <c r="CH56" s="37"/>
      <c r="CI56" s="37"/>
      <c r="CJ56" s="35"/>
      <c r="CK56" s="35"/>
      <c r="CL56" s="35"/>
      <c r="CM56" s="35"/>
      <c r="CN56" s="35"/>
      <c r="CO56" s="35"/>
      <c r="CP56" s="35"/>
      <c r="CQ56" s="37"/>
      <c r="CR56" s="37"/>
      <c r="CS56" s="37"/>
      <c r="CT56" s="37"/>
      <c r="CU56" s="37"/>
      <c r="CV56" s="37"/>
      <c r="CW56" s="35"/>
      <c r="CX56" s="35"/>
    </row>
    <row r="57" spans="2:102">
      <c r="B57" s="12"/>
      <c r="C57" s="12"/>
      <c r="BK57" s="24"/>
      <c r="BL57" s="24"/>
      <c r="BM57" s="24"/>
      <c r="BN57" s="24"/>
      <c r="BO57" s="24"/>
      <c r="BP57" s="24"/>
      <c r="BQ57" s="24"/>
      <c r="BR57" s="29"/>
      <c r="BS57" s="29"/>
      <c r="CA57" s="35"/>
      <c r="CB57" s="35"/>
      <c r="CC57" s="35"/>
      <c r="CD57" s="35"/>
      <c r="CE57" s="35"/>
      <c r="CF57" s="35"/>
      <c r="CG57" s="35"/>
      <c r="CH57" s="37"/>
      <c r="CI57" s="37"/>
      <c r="CJ57" s="35"/>
      <c r="CK57" s="35"/>
      <c r="CL57" s="35"/>
      <c r="CM57" s="35"/>
      <c r="CN57" s="35"/>
      <c r="CO57" s="35"/>
      <c r="CP57" s="35"/>
      <c r="CQ57" s="37"/>
      <c r="CR57" s="37"/>
      <c r="CS57" s="37"/>
      <c r="CT57" s="37"/>
      <c r="CU57" s="37"/>
      <c r="CV57" s="37"/>
      <c r="CW57" s="35"/>
      <c r="CX57" s="35"/>
    </row>
    <row r="58" spans="2:102">
      <c r="B58" s="12"/>
      <c r="C58" s="12"/>
      <c r="BK58" s="24"/>
      <c r="BL58" s="24"/>
      <c r="BM58" s="24"/>
      <c r="BN58" s="24"/>
      <c r="BO58" s="24"/>
      <c r="BP58" s="24"/>
      <c r="BQ58" s="24"/>
      <c r="BR58" s="29"/>
      <c r="BS58" s="29"/>
      <c r="CA58" s="35"/>
      <c r="CB58" s="35"/>
      <c r="CC58" s="35"/>
      <c r="CD58" s="35"/>
      <c r="CE58" s="35"/>
      <c r="CF58" s="35"/>
      <c r="CG58" s="35"/>
      <c r="CH58" s="37"/>
      <c r="CI58" s="37"/>
      <c r="CJ58" s="35"/>
      <c r="CK58" s="35"/>
      <c r="CL58" s="35"/>
      <c r="CM58" s="35"/>
      <c r="CN58" s="35"/>
      <c r="CO58" s="35"/>
      <c r="CP58" s="35"/>
      <c r="CQ58" s="37"/>
      <c r="CR58" s="37"/>
      <c r="CS58" s="37"/>
      <c r="CT58" s="37"/>
      <c r="CU58" s="37"/>
      <c r="CV58" s="37"/>
      <c r="CW58" s="35"/>
      <c r="CX58" s="35"/>
    </row>
    <row r="59" spans="2:71">
      <c r="B59" s="12"/>
      <c r="C59" s="12"/>
      <c r="BK59" s="25"/>
      <c r="BL59" s="25"/>
      <c r="BM59" s="25"/>
      <c r="BN59" s="25"/>
      <c r="BO59" s="25"/>
      <c r="BP59" s="25"/>
      <c r="BQ59" s="25"/>
      <c r="BR59" s="31"/>
      <c r="BS59" s="31"/>
    </row>
    <row r="60" spans="2:71">
      <c r="B60" s="12"/>
      <c r="C60" s="12"/>
      <c r="BK60" s="25"/>
      <c r="BL60" s="25"/>
      <c r="BM60" s="25"/>
      <c r="BN60" s="25"/>
      <c r="BO60" s="25"/>
      <c r="BP60" s="25"/>
      <c r="BQ60" s="25"/>
      <c r="BR60" s="31"/>
      <c r="BS60" s="31"/>
    </row>
    <row r="61" spans="2:71">
      <c r="B61" s="12"/>
      <c r="C61" s="12"/>
      <c r="BK61" s="25"/>
      <c r="BL61" s="25"/>
      <c r="BM61" s="25"/>
      <c r="BN61" s="25"/>
      <c r="BO61" s="25"/>
      <c r="BP61" s="25"/>
      <c r="BQ61" s="25"/>
      <c r="BR61" s="31"/>
      <c r="BS61" s="31"/>
    </row>
    <row r="62" spans="2:71">
      <c r="B62" s="12"/>
      <c r="C62" s="12"/>
      <c r="BK62" s="25"/>
      <c r="BL62" s="25"/>
      <c r="BM62" s="25"/>
      <c r="BN62" s="25"/>
      <c r="BO62" s="25"/>
      <c r="BP62" s="25"/>
      <c r="BQ62" s="25"/>
      <c r="BR62" s="31"/>
      <c r="BS62" s="31"/>
    </row>
    <row r="63" spans="2:71">
      <c r="B63" s="12"/>
      <c r="C63" s="12"/>
      <c r="BK63" s="25"/>
      <c r="BL63" s="25"/>
      <c r="BM63" s="25"/>
      <c r="BN63" s="25"/>
      <c r="BO63" s="25"/>
      <c r="BP63" s="25"/>
      <c r="BQ63" s="25"/>
      <c r="BR63" s="31"/>
      <c r="BS63" s="31"/>
    </row>
    <row r="64" spans="2:71">
      <c r="B64" s="12"/>
      <c r="C64" s="12"/>
      <c r="BK64" s="25"/>
      <c r="BL64" s="25"/>
      <c r="BM64" s="25"/>
      <c r="BN64" s="25"/>
      <c r="BO64" s="25"/>
      <c r="BP64" s="25"/>
      <c r="BQ64" s="25"/>
      <c r="BR64" s="31"/>
      <c r="BS64" s="31"/>
    </row>
    <row r="65" spans="2:71">
      <c r="B65" s="12"/>
      <c r="C65" s="12"/>
      <c r="BK65" s="25"/>
      <c r="BL65" s="25"/>
      <c r="BM65" s="25"/>
      <c r="BN65" s="25"/>
      <c r="BO65" s="25"/>
      <c r="BP65" s="25"/>
      <c r="BQ65" s="25"/>
      <c r="BR65" s="31"/>
      <c r="BS65" s="31"/>
    </row>
    <row r="66" spans="2:71">
      <c r="B66" s="12"/>
      <c r="C66" s="12"/>
      <c r="BK66" s="25"/>
      <c r="BL66" s="25"/>
      <c r="BM66" s="25"/>
      <c r="BN66" s="25"/>
      <c r="BO66" s="25"/>
      <c r="BP66" s="25"/>
      <c r="BQ66" s="25"/>
      <c r="BR66" s="31"/>
      <c r="BS66" s="31"/>
    </row>
    <row r="67" spans="2:71">
      <c r="B67" s="12"/>
      <c r="C67" s="12"/>
      <c r="BK67" s="25"/>
      <c r="BL67" s="25"/>
      <c r="BM67" s="25"/>
      <c r="BN67" s="25"/>
      <c r="BO67" s="25"/>
      <c r="BP67" s="25"/>
      <c r="BQ67" s="25"/>
      <c r="BR67" s="31"/>
      <c r="BS67" s="31"/>
    </row>
    <row r="68" spans="2:71">
      <c r="B68" s="12"/>
      <c r="C68" s="12"/>
      <c r="BK68" s="25"/>
      <c r="BL68" s="25"/>
      <c r="BM68" s="25"/>
      <c r="BN68" s="25"/>
      <c r="BO68" s="25"/>
      <c r="BP68" s="25"/>
      <c r="BQ68" s="25"/>
      <c r="BR68" s="31"/>
      <c r="BS68" s="31"/>
    </row>
    <row r="69" spans="63:71">
      <c r="BK69" s="25"/>
      <c r="BL69" s="25"/>
      <c r="BM69" s="25"/>
      <c r="BN69" s="25"/>
      <c r="BO69" s="25"/>
      <c r="BP69" s="25"/>
      <c r="BQ69" s="25"/>
      <c r="BR69" s="31"/>
      <c r="BS69" s="31"/>
    </row>
    <row r="70" spans="2:71">
      <c r="B70" s="12"/>
      <c r="C70" s="12"/>
      <c r="BK70" s="41"/>
      <c r="BL70" s="41"/>
      <c r="BM70" s="41"/>
      <c r="BN70" s="41"/>
      <c r="BO70" s="41"/>
      <c r="BP70" s="41"/>
      <c r="BQ70" s="41"/>
      <c r="BR70" s="31"/>
      <c r="BS70" s="31"/>
    </row>
    <row r="71" spans="2:71">
      <c r="B71" s="12"/>
      <c r="C71" s="12"/>
      <c r="BK71" s="41"/>
      <c r="BL71" s="41"/>
      <c r="BM71" s="41"/>
      <c r="BN71" s="41"/>
      <c r="BO71" s="41"/>
      <c r="BP71" s="41"/>
      <c r="BQ71" s="41"/>
      <c r="BR71" s="31"/>
      <c r="BS71" s="31"/>
    </row>
    <row r="72" spans="2:71">
      <c r="B72" s="12"/>
      <c r="C72" s="12"/>
      <c r="BK72" s="41"/>
      <c r="BL72" s="41"/>
      <c r="BM72" s="41"/>
      <c r="BN72" s="41"/>
      <c r="BO72" s="41"/>
      <c r="BP72" s="41"/>
      <c r="BQ72" s="41"/>
      <c r="BR72" s="31"/>
      <c r="BS72" s="31"/>
    </row>
    <row r="73" spans="2:69">
      <c r="B73" s="12"/>
      <c r="C73" s="12"/>
      <c r="BK73" s="41"/>
      <c r="BL73" s="41"/>
      <c r="BM73" s="41"/>
      <c r="BN73" s="41"/>
      <c r="BO73" s="41"/>
      <c r="BP73" s="41"/>
      <c r="BQ73" s="41"/>
    </row>
    <row r="74" spans="2:69">
      <c r="B74" s="12"/>
      <c r="C74" s="12"/>
      <c r="BK74" s="41"/>
      <c r="BL74" s="41"/>
      <c r="BM74" s="41"/>
      <c r="BN74" s="41"/>
      <c r="BO74" s="41"/>
      <c r="BP74" s="41"/>
      <c r="BQ74" s="41"/>
    </row>
    <row r="75" spans="2:69">
      <c r="B75" s="12"/>
      <c r="C75" s="12"/>
      <c r="BK75" s="41"/>
      <c r="BL75" s="41"/>
      <c r="BM75" s="41"/>
      <c r="BN75" s="41"/>
      <c r="BO75" s="41"/>
      <c r="BP75" s="41"/>
      <c r="BQ75" s="41"/>
    </row>
    <row r="76" spans="2:69">
      <c r="B76" s="12"/>
      <c r="C76" s="12"/>
      <c r="BK76" s="41"/>
      <c r="BL76" s="41"/>
      <c r="BM76" s="41"/>
      <c r="BN76" s="41"/>
      <c r="BO76" s="41"/>
      <c r="BP76" s="41"/>
      <c r="BQ76" s="41"/>
    </row>
    <row r="77" spans="2:69">
      <c r="B77" s="12"/>
      <c r="C77" s="12"/>
      <c r="BK77" s="41"/>
      <c r="BL77" s="41"/>
      <c r="BM77" s="41"/>
      <c r="BN77" s="41"/>
      <c r="BO77" s="41"/>
      <c r="BP77" s="41"/>
      <c r="BQ77" s="41"/>
    </row>
    <row r="78" spans="2:69">
      <c r="B78" s="12"/>
      <c r="C78" s="12"/>
      <c r="BK78" s="41"/>
      <c r="BL78" s="41"/>
      <c r="BM78" s="41"/>
      <c r="BN78" s="41"/>
      <c r="BO78" s="41"/>
      <c r="BP78" s="41"/>
      <c r="BQ78" s="41"/>
    </row>
    <row r="79" spans="2:69">
      <c r="B79" s="12"/>
      <c r="C79" s="12"/>
      <c r="BK79" s="41"/>
      <c r="BL79" s="41"/>
      <c r="BM79" s="41"/>
      <c r="BN79" s="41"/>
      <c r="BO79" s="41"/>
      <c r="BP79" s="41"/>
      <c r="BQ79" s="41"/>
    </row>
    <row r="80" spans="2:69">
      <c r="B80" s="12"/>
      <c r="C80" s="12"/>
      <c r="BK80" s="41"/>
      <c r="BL80" s="41"/>
      <c r="BM80" s="41"/>
      <c r="BN80" s="41"/>
      <c r="BO80" s="41"/>
      <c r="BP80" s="41"/>
      <c r="BQ80" s="41"/>
    </row>
    <row r="81" spans="2:69">
      <c r="B81" s="12"/>
      <c r="C81" s="12"/>
      <c r="BK81" s="41"/>
      <c r="BL81" s="41"/>
      <c r="BM81" s="41"/>
      <c r="BN81" s="41"/>
      <c r="BO81" s="41"/>
      <c r="BP81" s="41"/>
      <c r="BQ81" s="41"/>
    </row>
    <row r="82" spans="2:69">
      <c r="B82" s="12"/>
      <c r="C82" s="12"/>
      <c r="BK82" s="41"/>
      <c r="BL82" s="41"/>
      <c r="BM82" s="41"/>
      <c r="BN82" s="41"/>
      <c r="BO82" s="41"/>
      <c r="BP82" s="41"/>
      <c r="BQ82" s="41"/>
    </row>
    <row r="83" spans="2:69">
      <c r="B83" s="12"/>
      <c r="C83" s="12"/>
      <c r="BK83" s="41"/>
      <c r="BL83" s="41"/>
      <c r="BM83" s="41"/>
      <c r="BN83" s="41"/>
      <c r="BO83" s="41"/>
      <c r="BP83" s="41"/>
      <c r="BQ83" s="41"/>
    </row>
    <row r="84" spans="2:69">
      <c r="B84" s="12"/>
      <c r="C84" s="12"/>
      <c r="BK84" s="41"/>
      <c r="BL84" s="41"/>
      <c r="BM84" s="41"/>
      <c r="BN84" s="41"/>
      <c r="BO84" s="41"/>
      <c r="BP84" s="41"/>
      <c r="BQ84" s="41"/>
    </row>
    <row r="85" spans="2:69">
      <c r="B85" s="12"/>
      <c r="C85" s="12"/>
      <c r="BK85" s="41"/>
      <c r="BL85" s="41"/>
      <c r="BM85" s="41"/>
      <c r="BN85" s="41"/>
      <c r="BO85" s="41"/>
      <c r="BP85" s="41"/>
      <c r="BQ85" s="41"/>
    </row>
    <row r="86" spans="2:69">
      <c r="B86" s="12"/>
      <c r="C86" s="12"/>
      <c r="BK86" s="41"/>
      <c r="BL86" s="41"/>
      <c r="BM86" s="41"/>
      <c r="BN86" s="41"/>
      <c r="BO86" s="41"/>
      <c r="BP86" s="41"/>
      <c r="BQ86" s="41"/>
    </row>
    <row r="87" spans="2:69">
      <c r="B87" s="12"/>
      <c r="C87" s="12"/>
      <c r="BK87" s="41"/>
      <c r="BL87" s="41"/>
      <c r="BM87" s="41"/>
      <c r="BN87" s="41"/>
      <c r="BO87" s="41"/>
      <c r="BP87" s="41"/>
      <c r="BQ87" s="41"/>
    </row>
    <row r="88" spans="2:69">
      <c r="B88" s="12"/>
      <c r="C88" s="12"/>
      <c r="BK88" s="41"/>
      <c r="BL88" s="41"/>
      <c r="BM88" s="41"/>
      <c r="BN88" s="41"/>
      <c r="BO88" s="41"/>
      <c r="BP88" s="41"/>
      <c r="BQ88" s="41"/>
    </row>
    <row r="89" spans="2:69">
      <c r="B89" s="12"/>
      <c r="C89" s="12"/>
      <c r="BK89" s="41"/>
      <c r="BL89" s="41"/>
      <c r="BM89" s="41"/>
      <c r="BN89" s="41"/>
      <c r="BO89" s="41"/>
      <c r="BP89" s="41"/>
      <c r="BQ89" s="41"/>
    </row>
    <row r="90" spans="2:69">
      <c r="B90" s="12"/>
      <c r="C90" s="12"/>
      <c r="BK90" s="41"/>
      <c r="BL90" s="41"/>
      <c r="BM90" s="41"/>
      <c r="BN90" s="41"/>
      <c r="BO90" s="41"/>
      <c r="BP90" s="41"/>
      <c r="BQ90" s="41"/>
    </row>
    <row r="91" spans="2:69">
      <c r="B91" s="12"/>
      <c r="C91" s="12"/>
      <c r="BK91" s="41"/>
      <c r="BL91" s="41"/>
      <c r="BM91" s="41"/>
      <c r="BN91" s="41"/>
      <c r="BO91" s="41"/>
      <c r="BP91" s="41"/>
      <c r="BQ91" s="41"/>
    </row>
    <row r="92" spans="2:69">
      <c r="B92" s="12"/>
      <c r="C92" s="12"/>
      <c r="BK92" s="41"/>
      <c r="BL92" s="41"/>
      <c r="BM92" s="41"/>
      <c r="BN92" s="41"/>
      <c r="BO92" s="41"/>
      <c r="BP92" s="41"/>
      <c r="BQ92" s="41"/>
    </row>
    <row r="93" spans="2:69">
      <c r="B93" s="12"/>
      <c r="C93" s="12"/>
      <c r="BK93" s="41"/>
      <c r="BL93" s="41"/>
      <c r="BM93" s="41"/>
      <c r="BN93" s="41"/>
      <c r="BO93" s="41"/>
      <c r="BP93" s="41"/>
      <c r="BQ93" s="41"/>
    </row>
    <row r="94" spans="2:69">
      <c r="B94" s="12"/>
      <c r="C94" s="12"/>
      <c r="BK94" s="41"/>
      <c r="BL94" s="41"/>
      <c r="BM94" s="41"/>
      <c r="BN94" s="41"/>
      <c r="BO94" s="41"/>
      <c r="BP94" s="41"/>
      <c r="BQ94" s="41"/>
    </row>
    <row r="95" spans="2:69">
      <c r="B95" s="12"/>
      <c r="C95" s="12"/>
      <c r="BK95" s="41"/>
      <c r="BL95" s="41"/>
      <c r="BM95" s="41"/>
      <c r="BN95" s="41"/>
      <c r="BO95" s="41"/>
      <c r="BP95" s="41"/>
      <c r="BQ95" s="41"/>
    </row>
    <row r="96" spans="2:69">
      <c r="B96" s="12"/>
      <c r="C96" s="12"/>
      <c r="BK96" s="41"/>
      <c r="BL96" s="41"/>
      <c r="BM96" s="41"/>
      <c r="BN96" s="41"/>
      <c r="BO96" s="41"/>
      <c r="BP96" s="41"/>
      <c r="BQ96" s="41"/>
    </row>
    <row r="97" spans="2:69">
      <c r="B97" s="12"/>
      <c r="C97" s="12"/>
      <c r="BK97" s="41"/>
      <c r="BL97" s="41"/>
      <c r="BM97" s="41"/>
      <c r="BN97" s="41"/>
      <c r="BO97" s="41"/>
      <c r="BP97" s="41"/>
      <c r="BQ97" s="41"/>
    </row>
    <row r="98" spans="2:69">
      <c r="B98" s="12"/>
      <c r="C98" s="12"/>
      <c r="BK98" s="41"/>
      <c r="BL98" s="41"/>
      <c r="BM98" s="41"/>
      <c r="BN98" s="41"/>
      <c r="BO98" s="41"/>
      <c r="BP98" s="41"/>
      <c r="BQ98" s="41"/>
    </row>
    <row r="99" spans="2:69">
      <c r="B99" s="12"/>
      <c r="C99" s="12"/>
      <c r="BK99" s="41"/>
      <c r="BL99" s="41"/>
      <c r="BM99" s="41"/>
      <c r="BN99" s="41"/>
      <c r="BO99" s="41"/>
      <c r="BP99" s="41"/>
      <c r="BQ99" s="41"/>
    </row>
    <row r="100" spans="2:69">
      <c r="B100" s="12"/>
      <c r="C100" s="12"/>
      <c r="BK100" s="41"/>
      <c r="BL100" s="41"/>
      <c r="BM100" s="41"/>
      <c r="BN100" s="41"/>
      <c r="BO100" s="41"/>
      <c r="BP100" s="41"/>
      <c r="BQ100" s="41"/>
    </row>
    <row r="101" spans="63:69">
      <c r="BK101" s="41"/>
      <c r="BL101" s="41"/>
      <c r="BM101" s="41"/>
      <c r="BN101" s="41"/>
      <c r="BO101" s="41"/>
      <c r="BP101" s="41"/>
      <c r="BQ101" s="41"/>
    </row>
    <row r="102" spans="63:69">
      <c r="BK102" s="41"/>
      <c r="BL102" s="41"/>
      <c r="BM102" s="41"/>
      <c r="BN102" s="41"/>
      <c r="BO102" s="41"/>
      <c r="BP102" s="41"/>
      <c r="BQ102" s="41"/>
    </row>
    <row r="103" spans="63:69">
      <c r="BK103" s="41"/>
      <c r="BL103" s="41"/>
      <c r="BM103" s="41"/>
      <c r="BN103" s="41"/>
      <c r="BO103" s="41"/>
      <c r="BP103" s="41"/>
      <c r="BQ103" s="41"/>
    </row>
    <row r="104" spans="63:69">
      <c r="BK104" s="41"/>
      <c r="BL104" s="41"/>
      <c r="BM104" s="41"/>
      <c r="BN104" s="41"/>
      <c r="BO104" s="41"/>
      <c r="BP104" s="41"/>
      <c r="BQ104" s="41"/>
    </row>
    <row r="105" spans="63:69">
      <c r="BK105" s="41"/>
      <c r="BL105" s="41"/>
      <c r="BM105" s="41"/>
      <c r="BN105" s="41"/>
      <c r="BO105" s="41"/>
      <c r="BP105" s="41"/>
      <c r="BQ105" s="41"/>
    </row>
    <row r="106" spans="63:69">
      <c r="BK106" s="41"/>
      <c r="BL106" s="41"/>
      <c r="BM106" s="41"/>
      <c r="BN106" s="41"/>
      <c r="BO106" s="41"/>
      <c r="BP106" s="41"/>
      <c r="BQ106" s="41"/>
    </row>
    <row r="107" spans="63:69">
      <c r="BK107" s="41"/>
      <c r="BL107" s="41"/>
      <c r="BM107" s="41"/>
      <c r="BN107" s="41"/>
      <c r="BO107" s="41"/>
      <c r="BP107" s="41"/>
      <c r="BQ107" s="41"/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JW-RA2018</dc:creator>
  <cp:lastModifiedBy>朱一文</cp:lastModifiedBy>
  <dcterms:created xsi:type="dcterms:W3CDTF">2018-12-03T08:38:00Z</dcterms:created>
  <dcterms:modified xsi:type="dcterms:W3CDTF">2019-06-15T04:41:49Z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2052-11.1.0.8696</vt:lpwstr>
  </property>
</Properties>
</file>