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960" yWindow="0" windowWidth="25280" windowHeight="16000" tabRatio="500" activeTab="1"/>
  </bookViews>
  <sheets>
    <sheet name="NO CHANGE" sheetId="1" r:id="rId1"/>
    <sheet name="ALTERNATIV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3" i="2"/>
  <c r="J4" i="1"/>
  <c r="J5" i="1"/>
  <c r="J6" i="1"/>
  <c r="J7" i="1"/>
  <c r="J8" i="1"/>
  <c r="J9" i="1"/>
  <c r="J10" i="1"/>
  <c r="J11" i="1"/>
  <c r="J12" i="1"/>
  <c r="J13" i="1"/>
  <c r="J14" i="1"/>
  <c r="J3" i="1"/>
  <c r="N4" i="2"/>
  <c r="E5" i="2"/>
  <c r="G5" i="2"/>
  <c r="I5" i="2"/>
  <c r="C5" i="2"/>
  <c r="N5" i="2"/>
  <c r="E6" i="2"/>
  <c r="I6" i="2"/>
  <c r="C6" i="2"/>
  <c r="N6" i="2"/>
  <c r="E7" i="2"/>
  <c r="I7" i="2"/>
  <c r="C7" i="2"/>
  <c r="N7" i="2"/>
  <c r="E8" i="2"/>
  <c r="G8" i="2"/>
  <c r="N8" i="2"/>
  <c r="E11" i="2"/>
  <c r="E12" i="2"/>
  <c r="E13" i="2"/>
  <c r="E9" i="2"/>
  <c r="G11" i="2"/>
  <c r="G12" i="2"/>
  <c r="G13" i="2"/>
  <c r="G9" i="2"/>
  <c r="I11" i="2"/>
  <c r="I12" i="2"/>
  <c r="I13" i="2"/>
  <c r="I14" i="2"/>
  <c r="I9" i="2"/>
  <c r="C11" i="2"/>
  <c r="C12" i="2"/>
  <c r="C13" i="2"/>
  <c r="C9" i="2"/>
  <c r="N9" i="2"/>
  <c r="N10" i="2"/>
  <c r="N11" i="2"/>
  <c r="N12" i="2"/>
  <c r="N13" i="2"/>
  <c r="N14" i="2"/>
  <c r="E3" i="2"/>
  <c r="G3" i="2"/>
  <c r="I3" i="2"/>
  <c r="C3" i="2"/>
  <c r="N3" i="2"/>
  <c r="G12" i="1"/>
  <c r="G13" i="1"/>
  <c r="G6" i="1"/>
  <c r="G7" i="1"/>
  <c r="K14" i="2"/>
  <c r="K13" i="2"/>
  <c r="K11" i="2"/>
  <c r="K9" i="2"/>
  <c r="K7" i="2"/>
  <c r="K6" i="2"/>
  <c r="K5" i="2"/>
  <c r="K3" i="2"/>
  <c r="G11" i="1"/>
  <c r="G14" i="1"/>
  <c r="G9" i="1"/>
  <c r="G5" i="1"/>
  <c r="G3" i="1"/>
  <c r="I11" i="1"/>
  <c r="I14" i="1"/>
  <c r="I13" i="1"/>
  <c r="I7" i="1"/>
  <c r="I6" i="1"/>
  <c r="I9" i="1"/>
  <c r="I5" i="1"/>
  <c r="I3" i="1"/>
  <c r="E11" i="1"/>
  <c r="E12" i="1"/>
  <c r="E13" i="1"/>
  <c r="E9" i="1"/>
  <c r="E5" i="1"/>
  <c r="E8" i="1"/>
  <c r="E3" i="1"/>
  <c r="C11" i="1"/>
  <c r="C12" i="1"/>
  <c r="C13" i="1"/>
  <c r="C9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<sst xmlns="http://schemas.openxmlformats.org/spreadsheetml/2006/main" count="55" uniqueCount="18">
  <si>
    <t>EA</t>
  </si>
  <si>
    <t>AM</t>
  </si>
  <si>
    <t>MD</t>
  </si>
  <si>
    <t>PM</t>
  </si>
  <si>
    <t>EV</t>
  </si>
  <si>
    <t>North Bound</t>
  </si>
  <si>
    <t>South Bound</t>
  </si>
  <si>
    <t>San Jose - Fairfield/Vacaville</t>
  </si>
  <si>
    <t>Coliseum - Fairfield Vacaville</t>
  </si>
  <si>
    <t>JLS - Fairfield/Vacaville</t>
  </si>
  <si>
    <t>JLS - Antioch</t>
  </si>
  <si>
    <t>Capitol Corridor</t>
  </si>
  <si>
    <t>San Joaquin</t>
  </si>
  <si>
    <t>YEAR 2035</t>
  </si>
  <si>
    <t>TT-Fairfield/Vacaville</t>
  </si>
  <si>
    <t>Coliseum - Fairfield/Vacaville</t>
  </si>
  <si>
    <t>No change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</si>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</sst>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3" sqref="J3:J14"/>
    </sheetView>
  </sheetViews>
  <sheetFormatPr baseColWidth="10" defaultRowHeight="15" x14ac:dyDescent="0"/>
  <cols>
    <col min="1" max="1" width="17.1640625" style="1" bestFit="1" customWidth="1"/>
    <col min="2" max="2" width="15.1640625" style="1" customWidth="1"/>
    <col min="3" max="3" width="11.33203125" style="1" customWidth="1"/>
    <col min="4" max="4" width="12" style="1" bestFit="1" customWidth="1"/>
    <col min="5" max="5" width="11.6640625" style="1" customWidth="1"/>
    <col min="6" max="6" width="15.33203125" style="1" customWidth="1"/>
    <col min="7" max="7" width="6.83203125" style="1" customWidth="1"/>
    <col min="8" max="8" width="21.1640625" style="1" customWidth="1"/>
    <col min="9" max="16384" width="10.83203125" style="1"/>
  </cols>
  <sheetData>
    <row r="1" spans="1:10">
      <c r="A1" s="2" t="s">
        <v>13</v>
      </c>
      <c r="B1" s="6" t="s">
        <v>11</v>
      </c>
      <c r="C1" s="6"/>
      <c r="D1" s="6"/>
      <c r="E1" s="6"/>
      <c r="F1" s="6"/>
      <c r="G1" s="6"/>
      <c r="H1" s="6" t="s">
        <v>12</v>
      </c>
      <c r="I1" s="6"/>
    </row>
    <row r="2" spans="1:10">
      <c r="B2" s="6" t="s">
        <v>7</v>
      </c>
      <c r="C2" s="6"/>
      <c r="D2" s="6" t="s">
        <v>8</v>
      </c>
      <c r="E2" s="6"/>
      <c r="F2" s="6" t="s">
        <v>9</v>
      </c>
      <c r="G2" s="6"/>
      <c r="H2" s="6" t="s">
        <v>10</v>
      </c>
      <c r="I2" s="6"/>
    </row>
    <row r="3" spans="1:10">
      <c r="B3" s="2" t="s">
        <v>5</v>
      </c>
      <c r="C3" s="2">
        <f>SUM(C4:C8)</f>
        <v>1.65</v>
      </c>
      <c r="D3" s="2" t="s">
        <v>5</v>
      </c>
      <c r="E3" s="2">
        <f>SUM(E4:E8)</f>
        <v>0.4</v>
      </c>
      <c r="F3" s="2" t="s">
        <v>5</v>
      </c>
      <c r="G3" s="2">
        <f>SUM(G4:G8)</f>
        <v>1.45</v>
      </c>
      <c r="H3" s="2" t="s">
        <v>5</v>
      </c>
      <c r="I3" s="2">
        <f>SUM(I4:I8)</f>
        <v>0.8</v>
      </c>
      <c r="J3" s="1">
        <f>C3+E3+G3+I3</f>
        <v>4.3</v>
      </c>
    </row>
    <row r="4" spans="1:10">
      <c r="A4" s="2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f t="shared" ref="J4:J14" si="0">C4+E4+G4+I4</f>
        <v>0</v>
      </c>
    </row>
    <row r="5" spans="1:10">
      <c r="A5" s="2" t="s">
        <v>1</v>
      </c>
      <c r="B5" s="1">
        <v>120</v>
      </c>
      <c r="C5" s="1">
        <f>60/B5</f>
        <v>0.5</v>
      </c>
      <c r="D5" s="1">
        <v>300</v>
      </c>
      <c r="E5" s="1">
        <f>60/D5</f>
        <v>0.2</v>
      </c>
      <c r="F5" s="1">
        <v>120</v>
      </c>
      <c r="G5" s="1">
        <f>60/F5</f>
        <v>0.5</v>
      </c>
      <c r="H5" s="1">
        <v>300</v>
      </c>
      <c r="I5" s="1">
        <f>60/H5</f>
        <v>0.2</v>
      </c>
      <c r="J5" s="1">
        <f t="shared" si="0"/>
        <v>1.4</v>
      </c>
    </row>
    <row r="6" spans="1:10">
      <c r="A6" s="2" t="s">
        <v>2</v>
      </c>
      <c r="B6" s="1">
        <v>300</v>
      </c>
      <c r="C6" s="1">
        <f t="shared" ref="C6:E8" si="1">60/B6</f>
        <v>0.2</v>
      </c>
      <c r="D6" s="1">
        <v>0</v>
      </c>
      <c r="E6" s="1">
        <v>0</v>
      </c>
      <c r="F6" s="1">
        <v>300</v>
      </c>
      <c r="G6" s="1">
        <f t="shared" ref="G6:G7" si="2">60/F6</f>
        <v>0.2</v>
      </c>
      <c r="H6" s="1">
        <v>150</v>
      </c>
      <c r="I6" s="1">
        <f>60/H6</f>
        <v>0.4</v>
      </c>
      <c r="J6" s="1">
        <f t="shared" si="0"/>
        <v>0.8</v>
      </c>
    </row>
    <row r="7" spans="1:10">
      <c r="A7" s="2" t="s">
        <v>3</v>
      </c>
      <c r="B7" s="1">
        <v>80</v>
      </c>
      <c r="C7" s="1">
        <f t="shared" si="1"/>
        <v>0.75</v>
      </c>
      <c r="D7" s="1">
        <v>0</v>
      </c>
      <c r="E7" s="1">
        <v>0</v>
      </c>
      <c r="F7" s="1">
        <v>80</v>
      </c>
      <c r="G7" s="1">
        <f t="shared" si="2"/>
        <v>0.75</v>
      </c>
      <c r="H7" s="1">
        <v>300</v>
      </c>
      <c r="I7" s="1">
        <f>60/H7</f>
        <v>0.2</v>
      </c>
      <c r="J7" s="1">
        <f t="shared" si="0"/>
        <v>1.7</v>
      </c>
    </row>
    <row r="8" spans="1:10">
      <c r="A8" s="2" t="s">
        <v>4</v>
      </c>
      <c r="B8" s="1">
        <v>300</v>
      </c>
      <c r="C8" s="1">
        <f t="shared" si="1"/>
        <v>0.2</v>
      </c>
      <c r="D8" s="1">
        <v>300</v>
      </c>
      <c r="E8" s="1">
        <f t="shared" si="1"/>
        <v>0.2</v>
      </c>
      <c r="F8" s="1">
        <v>0</v>
      </c>
      <c r="G8" s="1">
        <v>0</v>
      </c>
      <c r="H8" s="1">
        <v>0</v>
      </c>
      <c r="I8" s="1">
        <v>0</v>
      </c>
      <c r="J8" s="1">
        <f t="shared" si="0"/>
        <v>0.4</v>
      </c>
    </row>
    <row r="9" spans="1:10">
      <c r="B9" s="2" t="s">
        <v>6</v>
      </c>
      <c r="C9" s="2">
        <f>SUM(C10:C14)</f>
        <v>1.75</v>
      </c>
      <c r="D9" s="2" t="s">
        <v>6</v>
      </c>
      <c r="E9" s="2">
        <f>SUM(E10:E14)</f>
        <v>0.89999999999999991</v>
      </c>
      <c r="F9" s="2" t="s">
        <v>6</v>
      </c>
      <c r="G9" s="2">
        <f>SUM(G10:G14)</f>
        <v>0.8</v>
      </c>
      <c r="H9" s="2" t="s">
        <v>6</v>
      </c>
      <c r="I9" s="2">
        <f>SUM(I10:I14)</f>
        <v>0.89999999999999991</v>
      </c>
      <c r="J9" s="1">
        <f t="shared" si="0"/>
        <v>4.3499999999999996</v>
      </c>
    </row>
    <row r="10" spans="1:10">
      <c r="A10" s="2" t="s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f t="shared" si="0"/>
        <v>0</v>
      </c>
    </row>
    <row r="11" spans="1:10">
      <c r="A11" s="2" t="s">
        <v>1</v>
      </c>
      <c r="B11" s="1">
        <v>80</v>
      </c>
      <c r="C11" s="1">
        <f>60/B11</f>
        <v>0.75</v>
      </c>
      <c r="D11" s="1">
        <v>120</v>
      </c>
      <c r="E11" s="1">
        <f>60/D11</f>
        <v>0.5</v>
      </c>
      <c r="F11" s="1">
        <v>300</v>
      </c>
      <c r="G11" s="1">
        <f>60/F11</f>
        <v>0.2</v>
      </c>
      <c r="H11" s="1">
        <v>300</v>
      </c>
      <c r="I11" s="1">
        <f>60/H11</f>
        <v>0.2</v>
      </c>
      <c r="J11" s="1">
        <f t="shared" si="0"/>
        <v>1.65</v>
      </c>
    </row>
    <row r="12" spans="1:10">
      <c r="A12" s="2" t="s">
        <v>2</v>
      </c>
      <c r="B12" s="1">
        <v>120</v>
      </c>
      <c r="C12" s="1">
        <f t="shared" ref="C12:C13" si="3">60/B12</f>
        <v>0.5</v>
      </c>
      <c r="D12" s="1">
        <v>300</v>
      </c>
      <c r="E12" s="1">
        <f t="shared" ref="E12" si="4">60/D12</f>
        <v>0.2</v>
      </c>
      <c r="F12" s="1">
        <v>300</v>
      </c>
      <c r="G12" s="1">
        <f t="shared" ref="G12:G13" si="5">60/F12</f>
        <v>0.2</v>
      </c>
      <c r="H12" s="1">
        <v>0</v>
      </c>
      <c r="I12" s="1">
        <v>0</v>
      </c>
      <c r="J12" s="1">
        <f t="shared" si="0"/>
        <v>0.89999999999999991</v>
      </c>
    </row>
    <row r="13" spans="1:10">
      <c r="A13" s="2" t="s">
        <v>3</v>
      </c>
      <c r="B13" s="1">
        <v>120</v>
      </c>
      <c r="C13" s="1">
        <f t="shared" si="3"/>
        <v>0.5</v>
      </c>
      <c r="D13" s="1">
        <v>300</v>
      </c>
      <c r="E13" s="1">
        <f t="shared" ref="E13" si="6">60/D13</f>
        <v>0.2</v>
      </c>
      <c r="F13" s="1">
        <v>300</v>
      </c>
      <c r="G13" s="1">
        <f t="shared" si="5"/>
        <v>0.2</v>
      </c>
      <c r="H13" s="1">
        <v>120</v>
      </c>
      <c r="I13" s="1">
        <f>60/H13</f>
        <v>0.5</v>
      </c>
      <c r="J13" s="1">
        <f t="shared" si="0"/>
        <v>1.4</v>
      </c>
    </row>
    <row r="14" spans="1:10">
      <c r="A14" s="2" t="s">
        <v>4</v>
      </c>
      <c r="B14" s="1">
        <v>0</v>
      </c>
      <c r="C14" s="1">
        <v>0</v>
      </c>
      <c r="D14" s="1">
        <v>0</v>
      </c>
      <c r="E14" s="1">
        <v>0</v>
      </c>
      <c r="F14" s="1">
        <v>300</v>
      </c>
      <c r="G14" s="1">
        <f t="shared" ref="G14" si="7">60/F14</f>
        <v>0.2</v>
      </c>
      <c r="H14" s="1">
        <v>300</v>
      </c>
      <c r="I14" s="1">
        <f>60/H14</f>
        <v>0.2</v>
      </c>
      <c r="J14" s="1">
        <f t="shared" si="0"/>
        <v>0.4</v>
      </c>
    </row>
  </sheetData>
  <mergeCells count="6">
    <mergeCell ref="B2:C2"/>
    <mergeCell ref="D2:E2"/>
    <mergeCell ref="F2:G2"/>
    <mergeCell ref="H2:I2"/>
    <mergeCell ref="B1:G1"/>
    <mergeCell ref="H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topLeftCell="B1" workbookViewId="0">
      <selection activeCell="N3" sqref="N3"/>
    </sheetView>
  </sheetViews>
  <sheetFormatPr baseColWidth="10" defaultRowHeight="15" x14ac:dyDescent="0"/>
  <cols>
    <col min="1" max="1" width="17.1640625" style="1" bestFit="1" customWidth="1"/>
    <col min="2" max="2" width="19" style="1" bestFit="1" customWidth="1"/>
    <col min="3" max="3" width="13.6640625" style="1" customWidth="1"/>
    <col min="4" max="4" width="15.5" style="1" customWidth="1"/>
    <col min="5" max="5" width="14.33203125" style="1" customWidth="1"/>
    <col min="6" max="6" width="17.5" style="1" customWidth="1"/>
    <col min="7" max="7" width="13.5" style="1" customWidth="1"/>
    <col min="8" max="8" width="13.6640625" style="1" customWidth="1"/>
    <col min="9" max="9" width="12.83203125" style="1" customWidth="1"/>
    <col min="10" max="10" width="16.5" style="1" customWidth="1"/>
    <col min="11" max="11" width="15" style="1" customWidth="1"/>
    <col min="12" max="12" width="10.83203125" style="1" customWidth="1"/>
    <col min="13" max="16384" width="10.83203125" style="1"/>
  </cols>
  <sheetData>
    <row r="1" spans="1:14">
      <c r="A1" s="2" t="s">
        <v>13</v>
      </c>
      <c r="B1" s="2"/>
      <c r="C1" s="2"/>
      <c r="D1" s="6" t="s">
        <v>11</v>
      </c>
      <c r="E1" s="6"/>
      <c r="F1" s="6"/>
      <c r="G1" s="6"/>
      <c r="H1" s="6"/>
      <c r="I1" s="6"/>
      <c r="J1" s="6" t="s">
        <v>12</v>
      </c>
      <c r="K1" s="6"/>
      <c r="L1" s="2"/>
    </row>
    <row r="2" spans="1:14">
      <c r="B2" s="6" t="s">
        <v>14</v>
      </c>
      <c r="C2" s="6"/>
      <c r="D2" s="6" t="s">
        <v>7</v>
      </c>
      <c r="E2" s="6"/>
      <c r="F2" s="6" t="s">
        <v>15</v>
      </c>
      <c r="G2" s="6"/>
      <c r="H2" s="6" t="s">
        <v>9</v>
      </c>
      <c r="I2" s="6"/>
      <c r="J2" s="6" t="s">
        <v>10</v>
      </c>
      <c r="K2" s="6"/>
      <c r="L2" s="2"/>
      <c r="M2" s="1" t="s">
        <v>16</v>
      </c>
      <c r="N2" s="1" t="s">
        <v>17</v>
      </c>
    </row>
    <row r="3" spans="1:14">
      <c r="B3" s="2" t="s">
        <v>5</v>
      </c>
      <c r="C3" s="2">
        <f>SUM(C4:C8)</f>
        <v>0.9</v>
      </c>
      <c r="D3" s="2" t="s">
        <v>5</v>
      </c>
      <c r="E3" s="2">
        <f>SUM(E4:E8)</f>
        <v>1.0999999999999999</v>
      </c>
      <c r="F3" s="2" t="s">
        <v>5</v>
      </c>
      <c r="G3" s="2">
        <f>SUM(G4:G8)</f>
        <v>0.4</v>
      </c>
      <c r="H3" s="2" t="s">
        <v>5</v>
      </c>
      <c r="I3" s="2">
        <f>SUM(I4:I8)</f>
        <v>1.45</v>
      </c>
      <c r="J3" s="2" t="s">
        <v>5</v>
      </c>
      <c r="K3" s="2">
        <f>SUM(K4:K8)</f>
        <v>0.8</v>
      </c>
      <c r="L3" s="2">
        <f>E3+G3+I3+C3+K3</f>
        <v>4.6500000000000004</v>
      </c>
      <c r="M3" s="5">
        <v>4.3</v>
      </c>
      <c r="N3" s="1">
        <f>L3-M3</f>
        <v>0.35000000000000053</v>
      </c>
    </row>
    <row r="4" spans="1:14">
      <c r="A4" s="2" t="s">
        <v>0</v>
      </c>
      <c r="B4" s="4">
        <v>0</v>
      </c>
      <c r="C4" s="4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3">
        <f t="shared" ref="L4:L14" si="0">E4+G4+I4+C4+K4</f>
        <v>0</v>
      </c>
      <c r="M4" s="5">
        <v>0</v>
      </c>
      <c r="N4" s="1">
        <f>L4-M4</f>
        <v>0</v>
      </c>
    </row>
    <row r="5" spans="1:14">
      <c r="A5" s="2" t="s">
        <v>1</v>
      </c>
      <c r="B5" s="4">
        <v>300</v>
      </c>
      <c r="C5" s="4">
        <f>60/B5</f>
        <v>0.2</v>
      </c>
      <c r="D5" s="1">
        <v>120</v>
      </c>
      <c r="E5" s="1">
        <f>60/D5</f>
        <v>0.5</v>
      </c>
      <c r="F5" s="1">
        <v>300</v>
      </c>
      <c r="G5" s="1">
        <f>60/F5</f>
        <v>0.2</v>
      </c>
      <c r="H5" s="1">
        <v>120</v>
      </c>
      <c r="I5" s="1">
        <f>60/H5</f>
        <v>0.5</v>
      </c>
      <c r="J5" s="1">
        <v>300</v>
      </c>
      <c r="K5" s="1">
        <f>60/J5</f>
        <v>0.2</v>
      </c>
      <c r="L5" s="3">
        <f t="shared" si="0"/>
        <v>1.5999999999999999</v>
      </c>
      <c r="M5" s="5">
        <v>1.4</v>
      </c>
      <c r="N5" s="1">
        <f>L5-M5</f>
        <v>0.19999999999999996</v>
      </c>
    </row>
    <row r="6" spans="1:14">
      <c r="A6" s="2" t="s">
        <v>2</v>
      </c>
      <c r="B6" s="4">
        <v>300</v>
      </c>
      <c r="C6" s="4">
        <f t="shared" ref="C6:C7" si="1">60/B6</f>
        <v>0.2</v>
      </c>
      <c r="D6" s="1">
        <v>300</v>
      </c>
      <c r="E6" s="1">
        <f t="shared" ref="E6:G8" si="2">60/D6</f>
        <v>0.2</v>
      </c>
      <c r="F6" s="1">
        <v>0</v>
      </c>
      <c r="G6" s="1">
        <v>0</v>
      </c>
      <c r="H6" s="1">
        <v>300</v>
      </c>
      <c r="I6" s="1">
        <f>60/H6</f>
        <v>0.2</v>
      </c>
      <c r="J6" s="1">
        <v>150</v>
      </c>
      <c r="K6" s="1">
        <f>60/J6</f>
        <v>0.4</v>
      </c>
      <c r="L6" s="3">
        <f t="shared" si="0"/>
        <v>1</v>
      </c>
      <c r="M6" s="5">
        <v>0.8</v>
      </c>
      <c r="N6" s="1">
        <f>L6-M6</f>
        <v>0.19999999999999996</v>
      </c>
    </row>
    <row r="7" spans="1:14">
      <c r="A7" s="2" t="s">
        <v>3</v>
      </c>
      <c r="B7" s="4">
        <v>120</v>
      </c>
      <c r="C7" s="4">
        <f t="shared" si="1"/>
        <v>0.5</v>
      </c>
      <c r="D7" s="1">
        <v>300</v>
      </c>
      <c r="E7" s="1">
        <f t="shared" si="2"/>
        <v>0.2</v>
      </c>
      <c r="F7" s="1">
        <v>0</v>
      </c>
      <c r="G7" s="1">
        <v>0</v>
      </c>
      <c r="H7" s="1">
        <v>80</v>
      </c>
      <c r="I7" s="1">
        <f>60/H7</f>
        <v>0.75</v>
      </c>
      <c r="J7" s="1">
        <v>300</v>
      </c>
      <c r="K7" s="1">
        <f>60/J7</f>
        <v>0.2</v>
      </c>
      <c r="L7" s="3">
        <f t="shared" si="0"/>
        <v>1.65</v>
      </c>
      <c r="M7" s="5">
        <v>1.7</v>
      </c>
      <c r="N7" s="1">
        <f>L7-M7</f>
        <v>-5.0000000000000044E-2</v>
      </c>
    </row>
    <row r="8" spans="1:14">
      <c r="A8" s="2" t="s">
        <v>4</v>
      </c>
      <c r="B8" s="4">
        <v>0</v>
      </c>
      <c r="C8" s="4">
        <v>0</v>
      </c>
      <c r="D8" s="1">
        <v>300</v>
      </c>
      <c r="E8" s="1">
        <f t="shared" si="2"/>
        <v>0.2</v>
      </c>
      <c r="F8" s="1">
        <v>300</v>
      </c>
      <c r="G8" s="1">
        <f t="shared" si="2"/>
        <v>0.2</v>
      </c>
      <c r="H8" s="1">
        <v>0</v>
      </c>
      <c r="I8" s="1">
        <v>0</v>
      </c>
      <c r="J8" s="1">
        <v>0</v>
      </c>
      <c r="K8" s="1">
        <v>0</v>
      </c>
      <c r="L8" s="3">
        <f t="shared" si="0"/>
        <v>0.4</v>
      </c>
      <c r="M8" s="5">
        <v>0.4</v>
      </c>
      <c r="N8" s="1">
        <f>L8-M8</f>
        <v>0</v>
      </c>
    </row>
    <row r="9" spans="1:14">
      <c r="B9" s="2" t="s">
        <v>6</v>
      </c>
      <c r="C9" s="2">
        <f>SUM(C10:C14)</f>
        <v>0.89999999999999991</v>
      </c>
      <c r="D9" s="2" t="s">
        <v>6</v>
      </c>
      <c r="E9" s="2">
        <f>SUM(E10:E14)</f>
        <v>1.5</v>
      </c>
      <c r="F9" s="2" t="s">
        <v>6</v>
      </c>
      <c r="G9" s="2">
        <f>SUM(G10:G14)</f>
        <v>0.60000000000000009</v>
      </c>
      <c r="H9" s="2" t="s">
        <v>6</v>
      </c>
      <c r="I9" s="2">
        <f>SUM(I10:I14)</f>
        <v>0.8</v>
      </c>
      <c r="J9" s="2" t="s">
        <v>6</v>
      </c>
      <c r="K9" s="2">
        <f>SUM(K10:K14)</f>
        <v>0.89999999999999991</v>
      </c>
      <c r="L9" s="3">
        <f t="shared" si="0"/>
        <v>4.7</v>
      </c>
      <c r="M9" s="5">
        <v>4.3499999999999996</v>
      </c>
      <c r="N9" s="1">
        <f>L9-M9</f>
        <v>0.35000000000000053</v>
      </c>
    </row>
    <row r="10" spans="1:14">
      <c r="A10" s="2" t="s">
        <v>0</v>
      </c>
      <c r="B10" s="4">
        <v>0</v>
      </c>
      <c r="C10" s="4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3">
        <f t="shared" si="0"/>
        <v>0</v>
      </c>
      <c r="M10" s="5">
        <v>0</v>
      </c>
      <c r="N10" s="1">
        <f>L10-M10</f>
        <v>0</v>
      </c>
    </row>
    <row r="11" spans="1:14">
      <c r="A11" s="2" t="s">
        <v>1</v>
      </c>
      <c r="B11" s="4">
        <v>120</v>
      </c>
      <c r="C11" s="4">
        <f>60/B11</f>
        <v>0.5</v>
      </c>
      <c r="D11" s="1">
        <v>120</v>
      </c>
      <c r="E11" s="1">
        <f>60/D11</f>
        <v>0.5</v>
      </c>
      <c r="F11" s="1">
        <v>300</v>
      </c>
      <c r="G11" s="1">
        <f>60/F11</f>
        <v>0.2</v>
      </c>
      <c r="H11" s="1">
        <v>300</v>
      </c>
      <c r="I11" s="1">
        <f>60/H11</f>
        <v>0.2</v>
      </c>
      <c r="J11" s="1">
        <v>300</v>
      </c>
      <c r="K11" s="1">
        <f>60/J11</f>
        <v>0.2</v>
      </c>
      <c r="L11" s="3">
        <f t="shared" si="0"/>
        <v>1.5999999999999999</v>
      </c>
      <c r="M11" s="5">
        <v>1.65</v>
      </c>
      <c r="N11" s="1">
        <f>L11-M11</f>
        <v>-5.0000000000000044E-2</v>
      </c>
    </row>
    <row r="12" spans="1:14">
      <c r="A12" s="2" t="s">
        <v>2</v>
      </c>
      <c r="B12" s="4">
        <v>300</v>
      </c>
      <c r="C12" s="4">
        <f t="shared" ref="C12:C13" si="3">60/B12</f>
        <v>0.2</v>
      </c>
      <c r="D12" s="1">
        <v>120</v>
      </c>
      <c r="E12" s="1">
        <f t="shared" ref="E12:E13" si="4">60/D12</f>
        <v>0.5</v>
      </c>
      <c r="F12" s="1">
        <v>300</v>
      </c>
      <c r="G12" s="1">
        <f t="shared" ref="G12:G13" si="5">60/F12</f>
        <v>0.2</v>
      </c>
      <c r="H12" s="1">
        <v>300</v>
      </c>
      <c r="I12" s="1">
        <f t="shared" ref="I12:I14" si="6">60/H12</f>
        <v>0.2</v>
      </c>
      <c r="J12" s="1">
        <v>0</v>
      </c>
      <c r="K12" s="1">
        <v>0</v>
      </c>
      <c r="L12" s="3">
        <f t="shared" si="0"/>
        <v>1.0999999999999999</v>
      </c>
      <c r="M12" s="5">
        <v>0.89999999999999991</v>
      </c>
      <c r="N12" s="1">
        <f>L12-M12</f>
        <v>0.19999999999999996</v>
      </c>
    </row>
    <row r="13" spans="1:14">
      <c r="A13" s="2" t="s">
        <v>3</v>
      </c>
      <c r="B13" s="4">
        <v>300</v>
      </c>
      <c r="C13" s="4">
        <f t="shared" si="3"/>
        <v>0.2</v>
      </c>
      <c r="D13" s="1">
        <v>120</v>
      </c>
      <c r="E13" s="1">
        <f t="shared" si="4"/>
        <v>0.5</v>
      </c>
      <c r="F13" s="1">
        <v>300</v>
      </c>
      <c r="G13" s="1">
        <f t="shared" si="5"/>
        <v>0.2</v>
      </c>
      <c r="H13" s="1">
        <v>300</v>
      </c>
      <c r="I13" s="1">
        <f t="shared" si="6"/>
        <v>0.2</v>
      </c>
      <c r="J13" s="1">
        <v>120</v>
      </c>
      <c r="K13" s="1">
        <f>60/J13</f>
        <v>0.5</v>
      </c>
      <c r="L13" s="3">
        <f t="shared" si="0"/>
        <v>1.5999999999999999</v>
      </c>
      <c r="M13" s="5">
        <v>1.4</v>
      </c>
      <c r="N13" s="1">
        <f>L13-M13</f>
        <v>0.19999999999999996</v>
      </c>
    </row>
    <row r="14" spans="1:14">
      <c r="A14" s="2" t="s">
        <v>4</v>
      </c>
      <c r="B14" s="4">
        <v>0</v>
      </c>
      <c r="C14" s="4">
        <v>0</v>
      </c>
      <c r="D14" s="1">
        <v>0</v>
      </c>
      <c r="E14" s="1">
        <v>0</v>
      </c>
      <c r="F14" s="1">
        <v>0</v>
      </c>
      <c r="G14" s="1">
        <v>0</v>
      </c>
      <c r="H14" s="1">
        <v>300</v>
      </c>
      <c r="I14" s="1">
        <f t="shared" si="6"/>
        <v>0.2</v>
      </c>
      <c r="J14" s="1">
        <v>300</v>
      </c>
      <c r="K14" s="1">
        <f>60/J14</f>
        <v>0.2</v>
      </c>
      <c r="L14" s="3">
        <f t="shared" si="0"/>
        <v>0.4</v>
      </c>
      <c r="M14" s="5">
        <v>0.4</v>
      </c>
      <c r="N14" s="1">
        <f>L14-M14</f>
        <v>0</v>
      </c>
    </row>
  </sheetData>
  <mergeCells count="7">
    <mergeCell ref="B2:C2"/>
    <mergeCell ref="D1:I1"/>
    <mergeCell ref="J1:K1"/>
    <mergeCell ref="D2:E2"/>
    <mergeCell ref="F2:G2"/>
    <mergeCell ref="H2:I2"/>
    <mergeCell ref="J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CHANGE</vt:lpstr>
      <vt:lpstr>ALTERNATIVE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 Ge</dc:creator>
  <cp:lastModifiedBy>Yiyan Ge</cp:lastModifiedBy>
  <dcterms:created xsi:type="dcterms:W3CDTF">2016-11-13T18:46:32Z</dcterms:created>
  <dcterms:modified xsi:type="dcterms:W3CDTF">2016-11-15T01:30:36Z</dcterms:modified>
</cp:coreProperties>
</file>