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奥克兰大学上学\opsmgt357\exam\"/>
    </mc:Choice>
  </mc:AlternateContent>
  <xr:revisionPtr revIDLastSave="0" documentId="13_ncr:1_{D13D256B-0C32-4B18-8AC0-B7DCB19179F5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14" i="3"/>
  <c r="F15" i="3"/>
  <c r="F16" i="3"/>
  <c r="F17" i="3"/>
  <c r="F13" i="3"/>
  <c r="E18" i="3"/>
  <c r="E14" i="3"/>
  <c r="E15" i="3"/>
  <c r="E16" i="3"/>
  <c r="E17" i="3"/>
  <c r="E13" i="3"/>
  <c r="D18" i="3"/>
  <c r="B18" i="3"/>
  <c r="B14" i="3"/>
  <c r="B15" i="3"/>
  <c r="B16" i="3"/>
  <c r="B17" i="3"/>
  <c r="B13" i="3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B19" i="2"/>
  <c r="B20" i="2"/>
  <c r="B21" i="2"/>
  <c r="B22" i="2"/>
  <c r="B23" i="2"/>
  <c r="B24" i="2"/>
  <c r="B25" i="2"/>
  <c r="B26" i="2"/>
  <c r="C19" i="2"/>
  <c r="C20" i="2"/>
  <c r="C21" i="2"/>
  <c r="C22" i="2"/>
  <c r="C23" i="2"/>
  <c r="C24" i="2"/>
  <c r="C25" i="2"/>
  <c r="C26" i="2"/>
  <c r="C18" i="2"/>
  <c r="F29" i="2"/>
  <c r="E27" i="2"/>
  <c r="AO22" i="1"/>
  <c r="AM22" i="1"/>
  <c r="AK22" i="1"/>
  <c r="AI22" i="1"/>
  <c r="AF22" i="1"/>
  <c r="AD22" i="1"/>
  <c r="AB22" i="1"/>
  <c r="Z22" i="1"/>
  <c r="X22" i="1"/>
  <c r="V22" i="1"/>
  <c r="T22" i="1"/>
  <c r="R22" i="1"/>
  <c r="P22" i="1"/>
  <c r="N22" i="1"/>
  <c r="L22" i="1"/>
  <c r="J22" i="1"/>
  <c r="G22" i="1"/>
</calcChain>
</file>

<file path=xl/sharedStrings.xml><?xml version="1.0" encoding="utf-8"?>
<sst xmlns="http://schemas.openxmlformats.org/spreadsheetml/2006/main" count="129" uniqueCount="80">
  <si>
    <t>ID</t>
  </si>
  <si>
    <t>RES</t>
  </si>
  <si>
    <t>DUR</t>
  </si>
  <si>
    <t>ES</t>
  </si>
  <si>
    <t>LF</t>
  </si>
  <si>
    <t>SL</t>
  </si>
  <si>
    <t>A</t>
  </si>
  <si>
    <t>B</t>
  </si>
  <si>
    <t>C</t>
  </si>
  <si>
    <t>D</t>
  </si>
  <si>
    <t>E</t>
  </si>
  <si>
    <t>F</t>
  </si>
  <si>
    <t>G</t>
  </si>
  <si>
    <t>H</t>
  </si>
  <si>
    <t>Resources scheduled</t>
  </si>
  <si>
    <t>Resources available</t>
  </si>
  <si>
    <t>C:3</t>
    <phoneticPr fontId="7" type="noConversion"/>
  </si>
  <si>
    <t>B:0</t>
    <phoneticPr fontId="7" type="noConversion"/>
  </si>
  <si>
    <t>X</t>
    <phoneticPr fontId="7" type="noConversion"/>
  </si>
  <si>
    <t>C:3-5=-2</t>
    <phoneticPr fontId="7" type="noConversion"/>
  </si>
  <si>
    <t>D:1</t>
    <phoneticPr fontId="7" type="noConversion"/>
  </si>
  <si>
    <t>D:1-2=-1</t>
    <phoneticPr fontId="7" type="noConversion"/>
  </si>
  <si>
    <t>E:0-2=-2</t>
    <phoneticPr fontId="7" type="noConversion"/>
  </si>
  <si>
    <t>SL</t>
    <phoneticPr fontId="7" type="noConversion"/>
  </si>
  <si>
    <t>Indirect Cost is $1500 with $55 reduction for one time unit shorten</t>
  </si>
  <si>
    <t>Activity ID</t>
  </si>
  <si>
    <t>Slope ($)</t>
  </si>
  <si>
    <t>Max crash time</t>
  </si>
  <si>
    <t>Direct Cost</t>
  </si>
  <si>
    <t>Normal</t>
  </si>
  <si>
    <t>Crash</t>
  </si>
  <si>
    <t>Time</t>
  </si>
  <si>
    <t>Cost</t>
  </si>
  <si>
    <t>I</t>
  </si>
  <si>
    <t>Project duration</t>
  </si>
  <si>
    <t>Crashed activities</t>
  </si>
  <si>
    <t>Crash cost</t>
  </si>
  <si>
    <t>direct cost</t>
  </si>
  <si>
    <t>Indirect cost</t>
  </si>
  <si>
    <t>Total cost</t>
  </si>
  <si>
    <t>ABFGI</t>
    <phoneticPr fontId="7" type="noConversion"/>
  </si>
  <si>
    <t>ACDGI</t>
    <phoneticPr fontId="7" type="noConversion"/>
  </si>
  <si>
    <t>ACEHI</t>
    <phoneticPr fontId="7" type="noConversion"/>
  </si>
  <si>
    <t>-</t>
  </si>
  <si>
    <t>-</t>
    <phoneticPr fontId="7" type="noConversion"/>
  </si>
  <si>
    <t>F</t>
    <phoneticPr fontId="7" type="noConversion"/>
  </si>
  <si>
    <t>A</t>
    <phoneticPr fontId="7" type="noConversion"/>
  </si>
  <si>
    <t>B</t>
    <phoneticPr fontId="7" type="noConversion"/>
  </si>
  <si>
    <t>G</t>
    <phoneticPr fontId="7" type="noConversion"/>
  </si>
  <si>
    <t>I</t>
    <phoneticPr fontId="7" type="noConversion"/>
  </si>
  <si>
    <t>BC</t>
    <phoneticPr fontId="7" type="noConversion"/>
  </si>
  <si>
    <t>BD</t>
    <phoneticPr fontId="7" type="noConversion"/>
  </si>
  <si>
    <t>FC</t>
    <phoneticPr fontId="7" type="noConversion"/>
  </si>
  <si>
    <t>FD</t>
    <phoneticPr fontId="7" type="noConversion"/>
  </si>
  <si>
    <t>BDE:65</t>
    <phoneticPr fontId="7" type="noConversion"/>
  </si>
  <si>
    <t>BDH:85</t>
    <phoneticPr fontId="7" type="noConversion"/>
  </si>
  <si>
    <t>I:50</t>
    <phoneticPr fontId="7" type="noConversion"/>
  </si>
  <si>
    <t>BDE</t>
    <phoneticPr fontId="7" type="noConversion"/>
  </si>
  <si>
    <t>Monthly PV (in thousands)</t>
  </si>
  <si>
    <t>Activities</t>
  </si>
  <si>
    <t>Total PV ($000)</t>
  </si>
  <si>
    <t>MAY</t>
  </si>
  <si>
    <t>JUN</t>
  </si>
  <si>
    <t>JUL</t>
  </si>
  <si>
    <t>AUG</t>
  </si>
  <si>
    <t>SEP</t>
  </si>
  <si>
    <t>Total PV by Period</t>
  </si>
  <si>
    <t>Status Report ending July (in thousand $)</t>
  </si>
  <si>
    <t>Formulas</t>
  </si>
  <si>
    <t>EV</t>
  </si>
  <si>
    <t>AC</t>
  </si>
  <si>
    <t>PV</t>
  </si>
  <si>
    <t>CV</t>
  </si>
  <si>
    <t>SV</t>
  </si>
  <si>
    <t>Totals</t>
  </si>
  <si>
    <t>% Complete</t>
    <phoneticPr fontId="7" type="noConversion"/>
  </si>
  <si>
    <t>EV = % Complete*total PV</t>
    <phoneticPr fontId="7" type="noConversion"/>
  </si>
  <si>
    <t>To date(30 July)</t>
    <phoneticPr fontId="7" type="noConversion"/>
  </si>
  <si>
    <t>CV=EV-AC</t>
    <phoneticPr fontId="7" type="noConversion"/>
  </si>
  <si>
    <t>SV=EV-PV(To date)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</si>
</sst>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theme="1"/>
      <name val="Calibri"/>
      <family val="2"/>
    </font>
    <font>
      <sz val="8"/>
      <color theme="1"/>
      <name val="Verdana"/>
      <family val="2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8" fillId="0" borderId="0" xfId="0" applyFont="1"/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4" fillId="0" borderId="27" xfId="0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6</xdr:col>
      <xdr:colOff>158750</xdr:colOff>
      <xdr:row>10</xdr:row>
      <xdr:rowOff>127000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A199EDB6-DED8-6402-D471-11CBD7E4B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4121150" cy="1809750"/>
        </a:xfrm>
        <a:prstGeom prst="rect">
          <a:avLst/>
        </a:prstGeom>
      </xdr:spPr>
    </xdr:pic>
    <xdr:clientData/>
  </xdr:twoCellAnchor>
  <xdr:twoCellAnchor editAs="oneCell">
    <xdr:from>
      <xdr:col>6</xdr:col>
      <xdr:colOff>165100</xdr:colOff>
      <xdr:row>0</xdr:row>
      <xdr:rowOff>0</xdr:rowOff>
    </xdr:from>
    <xdr:to>
      <xdr:col>23</xdr:col>
      <xdr:colOff>588010</xdr:colOff>
      <xdr:row>11</xdr:row>
      <xdr:rowOff>5715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B9A78AB-8A73-BA34-31C7-D88BE20A1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500" y="0"/>
          <a:ext cx="5731510" cy="1961515"/>
        </a:xfrm>
        <a:prstGeom prst="rect">
          <a:avLst/>
        </a:prstGeom>
      </xdr:spPr>
    </xdr:pic>
    <xdr:clientData/>
  </xdr:twoCellAnchor>
  <xdr:twoCellAnchor>
    <xdr:from>
      <xdr:col>0</xdr:col>
      <xdr:colOff>31750</xdr:colOff>
      <xdr:row>3</xdr:row>
      <xdr:rowOff>146050</xdr:rowOff>
    </xdr:from>
    <xdr:to>
      <xdr:col>0</xdr:col>
      <xdr:colOff>590550</xdr:colOff>
      <xdr:row>7</xdr:row>
      <xdr:rowOff>120650</xdr:rowOff>
    </xdr:to>
    <xdr:sp macro="" textlink="">
      <xdr:nvSpPr>
        <xdr:cNvPr id="4" name="乘号 3">
          <a:extLst>
            <a:ext uri="{FF2B5EF4-FFF2-40B4-BE49-F238E27FC236}">
              <a16:creationId xmlns:a16="http://schemas.microsoft.com/office/drawing/2014/main" id="{9A8AA43A-533D-7391-3FFB-55A64F91501E}"/>
            </a:ext>
          </a:extLst>
        </xdr:cNvPr>
        <xdr:cNvSpPr/>
      </xdr:nvSpPr>
      <xdr:spPr>
        <a:xfrm>
          <a:off x="31750" y="679450"/>
          <a:ext cx="558800" cy="6858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133350</xdr:colOff>
      <xdr:row>0</xdr:row>
      <xdr:rowOff>107950</xdr:rowOff>
    </xdr:from>
    <xdr:to>
      <xdr:col>2</xdr:col>
      <xdr:colOff>31750</xdr:colOff>
      <xdr:row>4</xdr:row>
      <xdr:rowOff>82550</xdr:rowOff>
    </xdr:to>
    <xdr:sp macro="" textlink="">
      <xdr:nvSpPr>
        <xdr:cNvPr id="5" name="乘号 4">
          <a:extLst>
            <a:ext uri="{FF2B5EF4-FFF2-40B4-BE49-F238E27FC236}">
              <a16:creationId xmlns:a16="http://schemas.microsoft.com/office/drawing/2014/main" id="{3B210ECB-65AA-4F3E-9CA8-3ADC46D0D184}"/>
            </a:ext>
          </a:extLst>
        </xdr:cNvPr>
        <xdr:cNvSpPr/>
      </xdr:nvSpPr>
      <xdr:spPr>
        <a:xfrm>
          <a:off x="793750" y="107950"/>
          <a:ext cx="558800" cy="6858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133350</xdr:colOff>
      <xdr:row>7</xdr:row>
      <xdr:rowOff>25400</xdr:rowOff>
    </xdr:from>
    <xdr:to>
      <xdr:col>2</xdr:col>
      <xdr:colOff>31750</xdr:colOff>
      <xdr:row>11</xdr:row>
      <xdr:rowOff>0</xdr:rowOff>
    </xdr:to>
    <xdr:sp macro="" textlink="">
      <xdr:nvSpPr>
        <xdr:cNvPr id="6" name="乘号 5">
          <a:extLst>
            <a:ext uri="{FF2B5EF4-FFF2-40B4-BE49-F238E27FC236}">
              <a16:creationId xmlns:a16="http://schemas.microsoft.com/office/drawing/2014/main" id="{007F36C3-4F33-4B67-AC61-F4A31D5CD43E}"/>
            </a:ext>
          </a:extLst>
        </xdr:cNvPr>
        <xdr:cNvSpPr/>
      </xdr:nvSpPr>
      <xdr:spPr>
        <a:xfrm>
          <a:off x="793750" y="1270000"/>
          <a:ext cx="558800" cy="6858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450850</xdr:colOff>
      <xdr:row>0</xdr:row>
      <xdr:rowOff>95250</xdr:rowOff>
    </xdr:from>
    <xdr:to>
      <xdr:col>3</xdr:col>
      <xdr:colOff>349250</xdr:colOff>
      <xdr:row>4</xdr:row>
      <xdr:rowOff>69850</xdr:rowOff>
    </xdr:to>
    <xdr:sp macro="" textlink="">
      <xdr:nvSpPr>
        <xdr:cNvPr id="7" name="乘号 6">
          <a:extLst>
            <a:ext uri="{FF2B5EF4-FFF2-40B4-BE49-F238E27FC236}">
              <a16:creationId xmlns:a16="http://schemas.microsoft.com/office/drawing/2014/main" id="{BC0164B4-6610-4AE6-8613-0EC2F2F0F1A6}"/>
            </a:ext>
          </a:extLst>
        </xdr:cNvPr>
        <xdr:cNvSpPr/>
      </xdr:nvSpPr>
      <xdr:spPr>
        <a:xfrm>
          <a:off x="1771650" y="95250"/>
          <a:ext cx="558800" cy="6858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463550</xdr:colOff>
      <xdr:row>7</xdr:row>
      <xdr:rowOff>31750</xdr:rowOff>
    </xdr:from>
    <xdr:to>
      <xdr:col>3</xdr:col>
      <xdr:colOff>361950</xdr:colOff>
      <xdr:row>11</xdr:row>
      <xdr:rowOff>6350</xdr:rowOff>
    </xdr:to>
    <xdr:sp macro="" textlink="">
      <xdr:nvSpPr>
        <xdr:cNvPr id="8" name="乘号 7">
          <a:extLst>
            <a:ext uri="{FF2B5EF4-FFF2-40B4-BE49-F238E27FC236}">
              <a16:creationId xmlns:a16="http://schemas.microsoft.com/office/drawing/2014/main" id="{071B3197-C033-4497-B116-E7A0101715C4}"/>
            </a:ext>
          </a:extLst>
        </xdr:cNvPr>
        <xdr:cNvSpPr/>
      </xdr:nvSpPr>
      <xdr:spPr>
        <a:xfrm>
          <a:off x="1784350" y="1276350"/>
          <a:ext cx="558800" cy="6858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12700</xdr:colOff>
      <xdr:row>0</xdr:row>
      <xdr:rowOff>101600</xdr:rowOff>
    </xdr:from>
    <xdr:to>
      <xdr:col>4</xdr:col>
      <xdr:colOff>571500</xdr:colOff>
      <xdr:row>4</xdr:row>
      <xdr:rowOff>76200</xdr:rowOff>
    </xdr:to>
    <xdr:sp macro="" textlink="">
      <xdr:nvSpPr>
        <xdr:cNvPr id="9" name="乘号 8">
          <a:extLst>
            <a:ext uri="{FF2B5EF4-FFF2-40B4-BE49-F238E27FC236}">
              <a16:creationId xmlns:a16="http://schemas.microsoft.com/office/drawing/2014/main" id="{8052D4B3-6E57-4B8C-9E12-2B882FD1D234}"/>
            </a:ext>
          </a:extLst>
        </xdr:cNvPr>
        <xdr:cNvSpPr/>
      </xdr:nvSpPr>
      <xdr:spPr>
        <a:xfrm>
          <a:off x="2654300" y="101600"/>
          <a:ext cx="558800" cy="6858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12700</xdr:colOff>
      <xdr:row>7</xdr:row>
      <xdr:rowOff>31750</xdr:rowOff>
    </xdr:from>
    <xdr:to>
      <xdr:col>4</xdr:col>
      <xdr:colOff>571500</xdr:colOff>
      <xdr:row>11</xdr:row>
      <xdr:rowOff>6350</xdr:rowOff>
    </xdr:to>
    <xdr:sp macro="" textlink="">
      <xdr:nvSpPr>
        <xdr:cNvPr id="10" name="乘号 9">
          <a:extLst>
            <a:ext uri="{FF2B5EF4-FFF2-40B4-BE49-F238E27FC236}">
              <a16:creationId xmlns:a16="http://schemas.microsoft.com/office/drawing/2014/main" id="{E27BA815-F258-4680-8D65-B0A32602181E}"/>
            </a:ext>
          </a:extLst>
        </xdr:cNvPr>
        <xdr:cNvSpPr/>
      </xdr:nvSpPr>
      <xdr:spPr>
        <a:xfrm>
          <a:off x="2654300" y="1276350"/>
          <a:ext cx="558800" cy="6858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50800</xdr:rowOff>
    </xdr:from>
    <xdr:to>
      <xdr:col>7</xdr:col>
      <xdr:colOff>600075</xdr:colOff>
      <xdr:row>12</xdr:row>
      <xdr:rowOff>12700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C6C211F-43D4-F366-E04F-495372E20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800"/>
          <a:ext cx="5222875" cy="2095500"/>
        </a:xfrm>
        <a:prstGeom prst="rect">
          <a:avLst/>
        </a:prstGeom>
      </xdr:spPr>
    </xdr:pic>
    <xdr:clientData/>
  </xdr:twoCellAnchor>
  <xdr:twoCellAnchor>
    <xdr:from>
      <xdr:col>0</xdr:col>
      <xdr:colOff>69850</xdr:colOff>
      <xdr:row>5</xdr:row>
      <xdr:rowOff>76200</xdr:rowOff>
    </xdr:from>
    <xdr:to>
      <xdr:col>1</xdr:col>
      <xdr:colOff>6350</xdr:colOff>
      <xdr:row>8</xdr:row>
      <xdr:rowOff>38100</xdr:rowOff>
    </xdr:to>
    <xdr:sp macro="" textlink="">
      <xdr:nvSpPr>
        <xdr:cNvPr id="3" name="乘号 2">
          <a:extLst>
            <a:ext uri="{FF2B5EF4-FFF2-40B4-BE49-F238E27FC236}">
              <a16:creationId xmlns:a16="http://schemas.microsoft.com/office/drawing/2014/main" id="{95D3A6DA-E963-7E27-ABE7-5251260AD844}"/>
            </a:ext>
          </a:extLst>
        </xdr:cNvPr>
        <xdr:cNvSpPr/>
      </xdr:nvSpPr>
      <xdr:spPr>
        <a:xfrm>
          <a:off x="69850" y="965200"/>
          <a:ext cx="596900" cy="4953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355600</xdr:colOff>
      <xdr:row>8</xdr:row>
      <xdr:rowOff>171450</xdr:rowOff>
    </xdr:from>
    <xdr:to>
      <xdr:col>2</xdr:col>
      <xdr:colOff>292100</xdr:colOff>
      <xdr:row>11</xdr:row>
      <xdr:rowOff>133350</xdr:rowOff>
    </xdr:to>
    <xdr:sp macro="" textlink="">
      <xdr:nvSpPr>
        <xdr:cNvPr id="4" name="乘号 3">
          <a:extLst>
            <a:ext uri="{FF2B5EF4-FFF2-40B4-BE49-F238E27FC236}">
              <a16:creationId xmlns:a16="http://schemas.microsoft.com/office/drawing/2014/main" id="{38889F46-A905-4867-A3F6-968B98C6E53C}"/>
            </a:ext>
          </a:extLst>
        </xdr:cNvPr>
        <xdr:cNvSpPr/>
      </xdr:nvSpPr>
      <xdr:spPr>
        <a:xfrm>
          <a:off x="1016000" y="1593850"/>
          <a:ext cx="596900" cy="4953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12700</xdr:colOff>
      <xdr:row>1</xdr:row>
      <xdr:rowOff>76200</xdr:rowOff>
    </xdr:from>
    <xdr:to>
      <xdr:col>3</xdr:col>
      <xdr:colOff>609600</xdr:colOff>
      <xdr:row>4</xdr:row>
      <xdr:rowOff>38100</xdr:rowOff>
    </xdr:to>
    <xdr:sp macro="" textlink="">
      <xdr:nvSpPr>
        <xdr:cNvPr id="5" name="乘号 4">
          <a:extLst>
            <a:ext uri="{FF2B5EF4-FFF2-40B4-BE49-F238E27FC236}">
              <a16:creationId xmlns:a16="http://schemas.microsoft.com/office/drawing/2014/main" id="{DABD306E-9992-447E-B80E-BBC51AFEF0F2}"/>
            </a:ext>
          </a:extLst>
        </xdr:cNvPr>
        <xdr:cNvSpPr/>
      </xdr:nvSpPr>
      <xdr:spPr>
        <a:xfrm>
          <a:off x="1993900" y="254000"/>
          <a:ext cx="596900" cy="4953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146050</xdr:colOff>
      <xdr:row>1</xdr:row>
      <xdr:rowOff>76200</xdr:rowOff>
    </xdr:from>
    <xdr:to>
      <xdr:col>6</xdr:col>
      <xdr:colOff>82550</xdr:colOff>
      <xdr:row>4</xdr:row>
      <xdr:rowOff>38100</xdr:rowOff>
    </xdr:to>
    <xdr:sp macro="" textlink="">
      <xdr:nvSpPr>
        <xdr:cNvPr id="6" name="乘号 5">
          <a:extLst>
            <a:ext uri="{FF2B5EF4-FFF2-40B4-BE49-F238E27FC236}">
              <a16:creationId xmlns:a16="http://schemas.microsoft.com/office/drawing/2014/main" id="{A781D6EC-F433-4110-A364-04A82EB1E12F}"/>
            </a:ext>
          </a:extLst>
        </xdr:cNvPr>
        <xdr:cNvSpPr/>
      </xdr:nvSpPr>
      <xdr:spPr>
        <a:xfrm>
          <a:off x="3448050" y="254000"/>
          <a:ext cx="596900" cy="4953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558800</xdr:colOff>
      <xdr:row>5</xdr:row>
      <xdr:rowOff>82550</xdr:rowOff>
    </xdr:from>
    <xdr:to>
      <xdr:col>7</xdr:col>
      <xdr:colOff>495300</xdr:colOff>
      <xdr:row>8</xdr:row>
      <xdr:rowOff>44450</xdr:rowOff>
    </xdr:to>
    <xdr:sp macro="" textlink="">
      <xdr:nvSpPr>
        <xdr:cNvPr id="7" name="乘号 6">
          <a:extLst>
            <a:ext uri="{FF2B5EF4-FFF2-40B4-BE49-F238E27FC236}">
              <a16:creationId xmlns:a16="http://schemas.microsoft.com/office/drawing/2014/main" id="{0A3806E1-1925-49F0-994C-6D87C5F12299}"/>
            </a:ext>
          </a:extLst>
        </xdr:cNvPr>
        <xdr:cNvSpPr/>
      </xdr:nvSpPr>
      <xdr:spPr>
        <a:xfrm>
          <a:off x="4521200" y="971550"/>
          <a:ext cx="596900" cy="4953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349250</xdr:colOff>
      <xdr:row>1</xdr:row>
      <xdr:rowOff>76200</xdr:rowOff>
    </xdr:from>
    <xdr:to>
      <xdr:col>2</xdr:col>
      <xdr:colOff>285750</xdr:colOff>
      <xdr:row>4</xdr:row>
      <xdr:rowOff>38100</xdr:rowOff>
    </xdr:to>
    <xdr:sp macro="" textlink="">
      <xdr:nvSpPr>
        <xdr:cNvPr id="8" name="乘号 7">
          <a:extLst>
            <a:ext uri="{FF2B5EF4-FFF2-40B4-BE49-F238E27FC236}">
              <a16:creationId xmlns:a16="http://schemas.microsoft.com/office/drawing/2014/main" id="{9FB98C64-C5C7-42C7-A8C4-FAEFF3F4FEFE}"/>
            </a:ext>
          </a:extLst>
        </xdr:cNvPr>
        <xdr:cNvSpPr/>
      </xdr:nvSpPr>
      <xdr:spPr>
        <a:xfrm>
          <a:off x="1009650" y="254000"/>
          <a:ext cx="596900" cy="4953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12700</xdr:colOff>
      <xdr:row>8</xdr:row>
      <xdr:rowOff>171450</xdr:rowOff>
    </xdr:from>
    <xdr:to>
      <xdr:col>3</xdr:col>
      <xdr:colOff>609600</xdr:colOff>
      <xdr:row>11</xdr:row>
      <xdr:rowOff>133350</xdr:rowOff>
    </xdr:to>
    <xdr:sp macro="" textlink="">
      <xdr:nvSpPr>
        <xdr:cNvPr id="9" name="乘号 8">
          <a:extLst>
            <a:ext uri="{FF2B5EF4-FFF2-40B4-BE49-F238E27FC236}">
              <a16:creationId xmlns:a16="http://schemas.microsoft.com/office/drawing/2014/main" id="{C432A2EA-25D2-42FC-9BB4-2854E416EDF2}"/>
            </a:ext>
          </a:extLst>
        </xdr:cNvPr>
        <xdr:cNvSpPr/>
      </xdr:nvSpPr>
      <xdr:spPr>
        <a:xfrm>
          <a:off x="1993900" y="1593850"/>
          <a:ext cx="596900" cy="49530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AO25"/>
  <sheetViews>
    <sheetView tabSelected="1" workbookViewId="0">
      <selection activeCell="L25" sqref="L25"/>
    </sheetView>
  </sheetViews>
  <sheetFormatPr defaultRowHeight="14" x14ac:dyDescent="0.3"/>
  <cols>
    <col min="7" max="7" width="8.5" customWidth="1"/>
    <col min="8" max="8" width="8.6640625" hidden="1" customWidth="1"/>
    <col min="9" max="9" width="8.203125E-2" customWidth="1"/>
    <col min="11" max="11" width="8.203125E-2" customWidth="1"/>
    <col min="13" max="13" width="8.203125E-2" customWidth="1"/>
    <col min="15" max="15" width="8.203125E-2" customWidth="1"/>
    <col min="16" max="16" width="8.6640625" customWidth="1"/>
    <col min="17" max="17" width="8.203125E-2" customWidth="1"/>
    <col min="18" max="18" width="8.6640625" customWidth="1"/>
    <col min="19" max="19" width="8.6640625" hidden="1" customWidth="1"/>
    <col min="20" max="20" width="8.6640625" customWidth="1"/>
    <col min="21" max="21" width="8.6640625" hidden="1" customWidth="1"/>
    <col min="23" max="23" width="8.203125E-2" customWidth="1"/>
    <col min="24" max="24" width="8.6640625" customWidth="1"/>
    <col min="25" max="25" width="8.203125E-2" customWidth="1"/>
    <col min="26" max="26" width="8.6640625" customWidth="1"/>
    <col min="27" max="27" width="8.6640625" hidden="1" customWidth="1"/>
    <col min="29" max="29" width="8.203125E-2" customWidth="1"/>
    <col min="30" max="30" width="8.6640625" customWidth="1"/>
    <col min="31" max="31" width="8.203125E-2" customWidth="1"/>
    <col min="32" max="32" width="8.6640625" hidden="1" customWidth="1"/>
    <col min="33" max="33" width="8.6640625" customWidth="1"/>
    <col min="34" max="34" width="0.1640625" customWidth="1"/>
    <col min="35" max="35" width="8.6640625" customWidth="1"/>
    <col min="36" max="36" width="8.203125E-2" customWidth="1"/>
    <col min="38" max="38" width="8.6640625" hidden="1" customWidth="1"/>
    <col min="40" max="40" width="8.203125E-2" customWidth="1"/>
  </cols>
  <sheetData>
    <row r="13" spans="1:41" ht="15" thickBot="1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2">
        <v>1</v>
      </c>
      <c r="H13" s="12"/>
      <c r="I13" s="12">
        <v>2</v>
      </c>
      <c r="J13" s="12"/>
      <c r="K13" s="13">
        <v>3</v>
      </c>
      <c r="L13" s="13"/>
      <c r="M13" s="13">
        <v>4</v>
      </c>
      <c r="N13" s="13"/>
      <c r="O13" s="13">
        <v>5</v>
      </c>
      <c r="P13" s="13"/>
      <c r="Q13" s="13">
        <v>6</v>
      </c>
      <c r="R13" s="13"/>
      <c r="S13" s="13">
        <v>7</v>
      </c>
      <c r="T13" s="13"/>
      <c r="U13" s="13">
        <v>8</v>
      </c>
      <c r="V13" s="13"/>
      <c r="W13" s="13">
        <v>9</v>
      </c>
      <c r="X13" s="13"/>
      <c r="Y13" s="13">
        <v>10</v>
      </c>
      <c r="Z13" s="13"/>
      <c r="AA13" s="13">
        <v>11</v>
      </c>
      <c r="AB13" s="13"/>
      <c r="AC13" s="13">
        <v>12</v>
      </c>
      <c r="AD13" s="13"/>
      <c r="AE13" s="13">
        <v>13</v>
      </c>
      <c r="AF13" s="13"/>
      <c r="AG13" s="13"/>
      <c r="AH13" s="15">
        <v>14</v>
      </c>
      <c r="AI13" s="15"/>
      <c r="AJ13" s="15">
        <v>15</v>
      </c>
      <c r="AK13" s="15"/>
      <c r="AL13" s="13">
        <v>16</v>
      </c>
      <c r="AM13" s="13"/>
      <c r="AN13" s="14">
        <v>17</v>
      </c>
      <c r="AO13" s="14"/>
    </row>
    <row r="14" spans="1:41" ht="15.5" thickTop="1" thickBot="1" x14ac:dyDescent="0.35">
      <c r="A14" s="2" t="s">
        <v>6</v>
      </c>
      <c r="B14" s="3">
        <v>2</v>
      </c>
      <c r="C14" s="3">
        <v>2</v>
      </c>
      <c r="D14" s="4">
        <v>0</v>
      </c>
      <c r="E14" s="4">
        <v>2</v>
      </c>
      <c r="F14" s="5">
        <v>0</v>
      </c>
      <c r="G14" s="44">
        <v>2</v>
      </c>
      <c r="H14" s="45"/>
      <c r="I14" s="46"/>
      <c r="J14" s="45">
        <v>2</v>
      </c>
      <c r="K14" s="46"/>
      <c r="L14" s="17"/>
      <c r="M14" s="18"/>
      <c r="N14" s="17"/>
      <c r="O14" s="18"/>
      <c r="P14" s="17"/>
      <c r="Q14" s="18"/>
      <c r="R14" s="17"/>
      <c r="S14" s="18"/>
      <c r="T14" s="17"/>
      <c r="U14" s="18"/>
      <c r="V14" s="17"/>
      <c r="W14" s="18"/>
      <c r="X14" s="17"/>
      <c r="Y14" s="18"/>
      <c r="Z14" s="17"/>
      <c r="AA14" s="18"/>
      <c r="AB14" s="17"/>
      <c r="AC14" s="18"/>
      <c r="AD14" s="17"/>
      <c r="AE14" s="16"/>
      <c r="AF14" s="18"/>
      <c r="AG14" s="17"/>
      <c r="AH14" s="18"/>
      <c r="AI14" s="19"/>
      <c r="AJ14" s="20"/>
      <c r="AK14" s="19"/>
      <c r="AL14" s="20"/>
      <c r="AM14" s="17"/>
      <c r="AN14" s="16"/>
      <c r="AO14" s="42"/>
    </row>
    <row r="15" spans="1:41" ht="15" thickBot="1" x14ac:dyDescent="0.35">
      <c r="A15" s="2" t="s">
        <v>7</v>
      </c>
      <c r="B15" s="3">
        <v>2</v>
      </c>
      <c r="C15" s="3">
        <v>5</v>
      </c>
      <c r="D15" s="4">
        <v>2</v>
      </c>
      <c r="E15" s="4">
        <v>7</v>
      </c>
      <c r="F15" s="5">
        <v>0</v>
      </c>
      <c r="G15" s="6"/>
      <c r="H15" s="17"/>
      <c r="I15" s="18"/>
      <c r="J15" s="17"/>
      <c r="K15" s="18"/>
      <c r="L15" s="45">
        <v>2</v>
      </c>
      <c r="M15" s="46"/>
      <c r="N15" s="45">
        <v>2</v>
      </c>
      <c r="O15" s="46"/>
      <c r="P15" s="45">
        <v>2</v>
      </c>
      <c r="Q15" s="46"/>
      <c r="R15" s="45">
        <v>2</v>
      </c>
      <c r="S15" s="46"/>
      <c r="T15" s="45">
        <v>2</v>
      </c>
      <c r="U15" s="46"/>
      <c r="V15" s="17"/>
      <c r="W15" s="18"/>
      <c r="X15" s="17"/>
      <c r="Y15" s="18"/>
      <c r="Z15" s="17"/>
      <c r="AA15" s="18"/>
      <c r="AB15" s="17"/>
      <c r="AC15" s="18"/>
      <c r="AD15" s="17"/>
      <c r="AE15" s="16"/>
      <c r="AF15" s="18"/>
      <c r="AG15" s="17"/>
      <c r="AH15" s="18"/>
      <c r="AI15" s="19"/>
      <c r="AJ15" s="20"/>
      <c r="AK15" s="19"/>
      <c r="AL15" s="20"/>
      <c r="AM15" s="17"/>
      <c r="AN15" s="16"/>
      <c r="AO15" s="43"/>
    </row>
    <row r="16" spans="1:41" ht="15" thickBot="1" x14ac:dyDescent="0.35">
      <c r="A16" s="2" t="s">
        <v>8</v>
      </c>
      <c r="B16" s="3">
        <v>2</v>
      </c>
      <c r="C16" s="3">
        <v>2</v>
      </c>
      <c r="D16" s="4">
        <v>7</v>
      </c>
      <c r="E16" s="4">
        <v>9</v>
      </c>
      <c r="F16" s="5">
        <v>-2</v>
      </c>
      <c r="G16" s="6"/>
      <c r="H16" s="17"/>
      <c r="I16" s="18"/>
      <c r="J16" s="17"/>
      <c r="K16" s="18"/>
      <c r="L16" s="17" t="s">
        <v>18</v>
      </c>
      <c r="M16" s="18"/>
      <c r="N16" s="17" t="s">
        <v>18</v>
      </c>
      <c r="O16" s="18"/>
      <c r="P16" s="17" t="s">
        <v>18</v>
      </c>
      <c r="Q16" s="18"/>
      <c r="R16" s="17" t="s">
        <v>18</v>
      </c>
      <c r="S16" s="18"/>
      <c r="T16" s="17" t="s">
        <v>18</v>
      </c>
      <c r="U16" s="18"/>
      <c r="V16" s="45">
        <v>2</v>
      </c>
      <c r="W16" s="46"/>
      <c r="X16" s="45">
        <v>2</v>
      </c>
      <c r="Y16" s="46"/>
      <c r="Z16" s="17"/>
      <c r="AA16" s="18"/>
      <c r="AB16" s="17"/>
      <c r="AC16" s="18"/>
      <c r="AD16" s="17"/>
      <c r="AE16" s="16"/>
      <c r="AF16" s="18"/>
      <c r="AG16" s="17"/>
      <c r="AH16" s="18"/>
      <c r="AI16" s="19"/>
      <c r="AJ16" s="20"/>
      <c r="AK16" s="19"/>
      <c r="AL16" s="20"/>
      <c r="AM16" s="17"/>
      <c r="AN16" s="16"/>
      <c r="AO16" s="43"/>
    </row>
    <row r="17" spans="1:41" ht="15" thickBot="1" x14ac:dyDescent="0.35">
      <c r="A17" s="2" t="s">
        <v>9</v>
      </c>
      <c r="B17" s="3">
        <v>2</v>
      </c>
      <c r="C17" s="3">
        <v>2</v>
      </c>
      <c r="D17" s="4">
        <v>9</v>
      </c>
      <c r="E17" s="4">
        <v>11</v>
      </c>
      <c r="F17" s="5">
        <v>-1</v>
      </c>
      <c r="G17" s="6"/>
      <c r="H17" s="17"/>
      <c r="I17" s="18"/>
      <c r="J17" s="17"/>
      <c r="K17" s="18"/>
      <c r="L17" s="17"/>
      <c r="M17" s="18"/>
      <c r="N17" s="21"/>
      <c r="O17" s="22"/>
      <c r="P17" s="21"/>
      <c r="Q17" s="22"/>
      <c r="R17" s="21"/>
      <c r="S17" s="22"/>
      <c r="T17" s="17"/>
      <c r="U17" s="18"/>
      <c r="V17" s="17" t="s">
        <v>18</v>
      </c>
      <c r="W17" s="18"/>
      <c r="X17" s="17" t="s">
        <v>18</v>
      </c>
      <c r="Y17" s="18"/>
      <c r="Z17" s="45">
        <v>2</v>
      </c>
      <c r="AA17" s="46"/>
      <c r="AB17" s="45">
        <v>2</v>
      </c>
      <c r="AC17" s="46"/>
      <c r="AD17" s="17"/>
      <c r="AE17" s="16"/>
      <c r="AF17" s="18"/>
      <c r="AG17" s="17"/>
      <c r="AH17" s="18"/>
      <c r="AI17" s="19"/>
      <c r="AJ17" s="20"/>
      <c r="AK17" s="19"/>
      <c r="AL17" s="20"/>
      <c r="AM17" s="17"/>
      <c r="AN17" s="16"/>
      <c r="AO17" s="43"/>
    </row>
    <row r="18" spans="1:41" ht="15" thickBot="1" x14ac:dyDescent="0.35">
      <c r="A18" s="2" t="s">
        <v>10</v>
      </c>
      <c r="B18" s="3">
        <v>1</v>
      </c>
      <c r="C18" s="3">
        <v>2</v>
      </c>
      <c r="D18" s="4">
        <v>9</v>
      </c>
      <c r="E18" s="4">
        <v>12</v>
      </c>
      <c r="F18" s="5">
        <v>-2</v>
      </c>
      <c r="G18" s="6"/>
      <c r="H18" s="17"/>
      <c r="I18" s="18"/>
      <c r="J18" s="17"/>
      <c r="K18" s="18"/>
      <c r="L18" s="17"/>
      <c r="M18" s="18"/>
      <c r="N18" s="17"/>
      <c r="O18" s="18"/>
      <c r="P18" s="17"/>
      <c r="Q18" s="18"/>
      <c r="R18" s="17"/>
      <c r="S18" s="18"/>
      <c r="T18" s="17"/>
      <c r="U18" s="18"/>
      <c r="V18" s="17" t="s">
        <v>18</v>
      </c>
      <c r="W18" s="18"/>
      <c r="X18" s="17" t="s">
        <v>18</v>
      </c>
      <c r="Y18" s="18"/>
      <c r="Z18" s="45">
        <v>1</v>
      </c>
      <c r="AA18" s="46"/>
      <c r="AB18" s="45">
        <v>1</v>
      </c>
      <c r="AC18" s="46"/>
      <c r="AD18" s="45">
        <v>1</v>
      </c>
      <c r="AE18" s="48"/>
      <c r="AF18" s="46"/>
      <c r="AG18" s="17"/>
      <c r="AH18" s="18"/>
      <c r="AI18" s="19"/>
      <c r="AJ18" s="20"/>
      <c r="AK18" s="19"/>
      <c r="AL18" s="20"/>
      <c r="AM18" s="17"/>
      <c r="AN18" s="16"/>
      <c r="AO18" s="43"/>
    </row>
    <row r="19" spans="1:41" ht="15" thickBot="1" x14ac:dyDescent="0.35">
      <c r="A19" s="2" t="s">
        <v>11</v>
      </c>
      <c r="B19" s="3">
        <v>1</v>
      </c>
      <c r="C19" s="3">
        <v>2</v>
      </c>
      <c r="D19" s="4">
        <v>11</v>
      </c>
      <c r="E19" s="4">
        <v>14</v>
      </c>
      <c r="F19" s="55">
        <v>0</v>
      </c>
      <c r="G19" s="6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 t="s">
        <v>18</v>
      </c>
      <c r="AA19" s="18"/>
      <c r="AB19" s="17" t="s">
        <v>18</v>
      </c>
      <c r="AC19" s="18"/>
      <c r="AD19" s="45">
        <v>1</v>
      </c>
      <c r="AE19" s="48"/>
      <c r="AF19" s="46"/>
      <c r="AG19" s="45">
        <v>1</v>
      </c>
      <c r="AH19" s="46"/>
      <c r="AI19" s="19" t="s">
        <v>23</v>
      </c>
      <c r="AJ19" s="20"/>
      <c r="AK19" s="19"/>
      <c r="AL19" s="20"/>
      <c r="AM19" s="17"/>
      <c r="AN19" s="16"/>
      <c r="AO19" s="43"/>
    </row>
    <row r="20" spans="1:41" ht="15" thickBot="1" x14ac:dyDescent="0.35">
      <c r="A20" s="2" t="s">
        <v>12</v>
      </c>
      <c r="B20" s="3">
        <v>2</v>
      </c>
      <c r="C20" s="3">
        <v>2</v>
      </c>
      <c r="D20" s="4">
        <v>12</v>
      </c>
      <c r="E20" s="4">
        <v>14</v>
      </c>
      <c r="F20" s="5">
        <v>-3</v>
      </c>
      <c r="G20" s="6"/>
      <c r="H20" s="17"/>
      <c r="I20" s="18"/>
      <c r="J20" s="17"/>
      <c r="K20" s="18"/>
      <c r="L20" s="17"/>
      <c r="M20" s="18"/>
      <c r="N20" s="17"/>
      <c r="O20" s="18"/>
      <c r="P20" s="17"/>
      <c r="Q20" s="18"/>
      <c r="R20" s="17"/>
      <c r="S20" s="18"/>
      <c r="T20" s="17"/>
      <c r="U20" s="18"/>
      <c r="V20" s="17"/>
      <c r="W20" s="18"/>
      <c r="X20" s="17"/>
      <c r="Y20" s="18"/>
      <c r="Z20" s="17" t="s">
        <v>18</v>
      </c>
      <c r="AA20" s="18"/>
      <c r="AB20" s="17" t="s">
        <v>18</v>
      </c>
      <c r="AC20" s="18"/>
      <c r="AD20" s="17" t="s">
        <v>18</v>
      </c>
      <c r="AE20" s="16"/>
      <c r="AF20" s="18"/>
      <c r="AG20" s="45">
        <v>2</v>
      </c>
      <c r="AH20" s="46"/>
      <c r="AI20" s="49">
        <v>2</v>
      </c>
      <c r="AJ20" s="50"/>
      <c r="AK20" s="19"/>
      <c r="AL20" s="20"/>
      <c r="AM20" s="17"/>
      <c r="AN20" s="16"/>
      <c r="AO20" s="43"/>
    </row>
    <row r="21" spans="1:41" ht="15" thickBot="1" x14ac:dyDescent="0.35">
      <c r="A21" s="7" t="s">
        <v>13</v>
      </c>
      <c r="B21" s="8">
        <v>3</v>
      </c>
      <c r="C21" s="8">
        <v>2</v>
      </c>
      <c r="D21" s="9">
        <v>14</v>
      </c>
      <c r="E21" s="9">
        <v>16</v>
      </c>
      <c r="F21" s="10">
        <v>-2</v>
      </c>
      <c r="G21" s="11"/>
      <c r="H21" s="23"/>
      <c r="I21" s="24"/>
      <c r="J21" s="23"/>
      <c r="K21" s="24"/>
      <c r="L21" s="23"/>
      <c r="M21" s="24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23"/>
      <c r="AE21" s="25"/>
      <c r="AF21" s="24"/>
      <c r="AG21" s="23" t="s">
        <v>18</v>
      </c>
      <c r="AH21" s="24"/>
      <c r="AI21" s="26" t="s">
        <v>18</v>
      </c>
      <c r="AJ21" s="27"/>
      <c r="AK21" s="51">
        <v>3</v>
      </c>
      <c r="AL21" s="52"/>
      <c r="AM21" s="53">
        <v>3</v>
      </c>
      <c r="AN21" s="54"/>
      <c r="AO21" s="43"/>
    </row>
    <row r="22" spans="1:41" ht="15.5" thickTop="1" thickBot="1" x14ac:dyDescent="0.35">
      <c r="A22" s="28" t="s">
        <v>14</v>
      </c>
      <c r="B22" s="29"/>
      <c r="C22" s="29"/>
      <c r="D22" s="29"/>
      <c r="E22" s="29"/>
      <c r="F22" s="30"/>
      <c r="G22" s="3">
        <f>SUM(G14:G21)</f>
        <v>2</v>
      </c>
      <c r="H22" s="31">
        <v>0</v>
      </c>
      <c r="I22" s="32"/>
      <c r="J22" s="31">
        <f>SUM(J14:J21)</f>
        <v>2</v>
      </c>
      <c r="K22" s="32"/>
      <c r="L22" s="31">
        <f>SUM(L14:L21)</f>
        <v>2</v>
      </c>
      <c r="M22" s="32"/>
      <c r="N22" s="31">
        <f>SUM(N14:N21)</f>
        <v>2</v>
      </c>
      <c r="O22" s="32"/>
      <c r="P22" s="31">
        <f>SUM(P14:P21)</f>
        <v>2</v>
      </c>
      <c r="Q22" s="32"/>
      <c r="R22" s="31">
        <f>SUM(R14:R21)</f>
        <v>2</v>
      </c>
      <c r="S22" s="32"/>
      <c r="T22" s="31">
        <f>SUM(T14:T21)</f>
        <v>2</v>
      </c>
      <c r="U22" s="32"/>
      <c r="V22" s="31">
        <f>SUM(V14:V21)</f>
        <v>2</v>
      </c>
      <c r="W22" s="32"/>
      <c r="X22" s="31">
        <f>SUM(X14:X21)</f>
        <v>2</v>
      </c>
      <c r="Y22" s="32"/>
      <c r="Z22" s="31">
        <f>SUM(Z14:Z21)</f>
        <v>3</v>
      </c>
      <c r="AA22" s="32"/>
      <c r="AB22" s="31">
        <f>SUM(AB14:AB21)</f>
        <v>3</v>
      </c>
      <c r="AC22" s="32"/>
      <c r="AD22" s="31">
        <f>SUM(AD14:AD21)</f>
        <v>2</v>
      </c>
      <c r="AE22" s="32"/>
      <c r="AF22" s="31">
        <f>SUM(AG14:AG21)</f>
        <v>3</v>
      </c>
      <c r="AG22" s="29"/>
      <c r="AH22" s="32"/>
      <c r="AI22" s="33">
        <f>SUM(AI14:AI21)</f>
        <v>2</v>
      </c>
      <c r="AJ22" s="34"/>
      <c r="AK22" s="33">
        <f>SUM(AK14:AK21)</f>
        <v>3</v>
      </c>
      <c r="AL22" s="34"/>
      <c r="AM22" s="31">
        <f>SUM(AM14:AM21)</f>
        <v>3</v>
      </c>
      <c r="AN22" s="29"/>
      <c r="AO22" s="43">
        <f>SUM(AO14:AO21)</f>
        <v>0</v>
      </c>
    </row>
    <row r="23" spans="1:41" ht="15" thickBot="1" x14ac:dyDescent="0.35">
      <c r="A23" s="35" t="s">
        <v>15</v>
      </c>
      <c r="B23" s="36"/>
      <c r="C23" s="36"/>
      <c r="D23" s="36"/>
      <c r="E23" s="36"/>
      <c r="F23" s="37"/>
      <c r="G23" s="8">
        <v>3</v>
      </c>
      <c r="H23" s="38">
        <v>3</v>
      </c>
      <c r="I23" s="39"/>
      <c r="J23" s="38">
        <v>3</v>
      </c>
      <c r="K23" s="39"/>
      <c r="L23" s="38">
        <v>3</v>
      </c>
      <c r="M23" s="39"/>
      <c r="N23" s="38">
        <v>3</v>
      </c>
      <c r="O23" s="39"/>
      <c r="P23" s="38">
        <v>3</v>
      </c>
      <c r="Q23" s="39"/>
      <c r="R23" s="38">
        <v>3</v>
      </c>
      <c r="S23" s="39"/>
      <c r="T23" s="38">
        <v>3</v>
      </c>
      <c r="U23" s="39"/>
      <c r="V23" s="38">
        <v>3</v>
      </c>
      <c r="W23" s="39"/>
      <c r="X23" s="38">
        <v>3</v>
      </c>
      <c r="Y23" s="39"/>
      <c r="Z23" s="38">
        <v>3</v>
      </c>
      <c r="AA23" s="39"/>
      <c r="AB23" s="38">
        <v>3</v>
      </c>
      <c r="AC23" s="39"/>
      <c r="AD23" s="38">
        <v>3</v>
      </c>
      <c r="AE23" s="39"/>
      <c r="AF23" s="38">
        <v>3</v>
      </c>
      <c r="AG23" s="36"/>
      <c r="AH23" s="39"/>
      <c r="AI23" s="40">
        <v>3</v>
      </c>
      <c r="AJ23" s="41"/>
      <c r="AK23" s="40">
        <v>3</v>
      </c>
      <c r="AL23" s="41"/>
      <c r="AM23" s="38">
        <v>3</v>
      </c>
      <c r="AN23" s="36"/>
      <c r="AO23" s="43">
        <v>3</v>
      </c>
    </row>
    <row r="24" spans="1:41" ht="14.5" thickTop="1" x14ac:dyDescent="0.3">
      <c r="L24" s="47" t="s">
        <v>17</v>
      </c>
      <c r="V24" s="47" t="s">
        <v>19</v>
      </c>
      <c r="X24" s="47"/>
      <c r="Z24" s="47" t="s">
        <v>22</v>
      </c>
    </row>
    <row r="25" spans="1:41" x14ac:dyDescent="0.3">
      <c r="L25" t="s">
        <v>16</v>
      </c>
      <c r="V25" t="s">
        <v>20</v>
      </c>
      <c r="Z25" t="s">
        <v>21</v>
      </c>
    </row>
  </sheetData>
  <mergeCells count="179">
    <mergeCell ref="AD23:AE23"/>
    <mergeCell ref="AF23:AH23"/>
    <mergeCell ref="AI23:AJ23"/>
    <mergeCell ref="AK23:AL23"/>
    <mergeCell ref="AM23:AN23"/>
    <mergeCell ref="R23:S23"/>
    <mergeCell ref="T23:U23"/>
    <mergeCell ref="V23:W23"/>
    <mergeCell ref="X23:Y23"/>
    <mergeCell ref="Z23:AA23"/>
    <mergeCell ref="AB23:AC23"/>
    <mergeCell ref="A23:F23"/>
    <mergeCell ref="H23:I23"/>
    <mergeCell ref="J23:K23"/>
    <mergeCell ref="L23:M23"/>
    <mergeCell ref="N23:O23"/>
    <mergeCell ref="P23:Q23"/>
    <mergeCell ref="AB22:AC22"/>
    <mergeCell ref="AD22:AE22"/>
    <mergeCell ref="AF22:AH22"/>
    <mergeCell ref="AI22:AJ22"/>
    <mergeCell ref="AK22:AL22"/>
    <mergeCell ref="AM22:AN22"/>
    <mergeCell ref="P22:Q22"/>
    <mergeCell ref="R22:S22"/>
    <mergeCell ref="T22:U22"/>
    <mergeCell ref="V22:W22"/>
    <mergeCell ref="X22:Y22"/>
    <mergeCell ref="Z22:AA22"/>
    <mergeCell ref="AD21:AF21"/>
    <mergeCell ref="AG21:AH21"/>
    <mergeCell ref="AI21:AJ21"/>
    <mergeCell ref="AK21:AL21"/>
    <mergeCell ref="AM21:AN21"/>
    <mergeCell ref="A22:F22"/>
    <mergeCell ref="H22:I22"/>
    <mergeCell ref="J22:K22"/>
    <mergeCell ref="L22:M22"/>
    <mergeCell ref="N22:O22"/>
    <mergeCell ref="R21:S21"/>
    <mergeCell ref="T21:U21"/>
    <mergeCell ref="V21:W21"/>
    <mergeCell ref="X21:Y21"/>
    <mergeCell ref="Z21:AA21"/>
    <mergeCell ref="AB21:AC21"/>
    <mergeCell ref="AD20:AF20"/>
    <mergeCell ref="AG20:AH20"/>
    <mergeCell ref="AI20:AJ20"/>
    <mergeCell ref="AK20:AL20"/>
    <mergeCell ref="AM20:AN20"/>
    <mergeCell ref="H21:I21"/>
    <mergeCell ref="J21:K21"/>
    <mergeCell ref="L21:M21"/>
    <mergeCell ref="N21:O21"/>
    <mergeCell ref="P21:Q21"/>
    <mergeCell ref="R20:S20"/>
    <mergeCell ref="T20:U20"/>
    <mergeCell ref="V20:W20"/>
    <mergeCell ref="X20:Y20"/>
    <mergeCell ref="Z20:AA20"/>
    <mergeCell ref="AB20:AC20"/>
    <mergeCell ref="AD19:AF19"/>
    <mergeCell ref="AG19:AH19"/>
    <mergeCell ref="AI19:AJ19"/>
    <mergeCell ref="AK19:AL19"/>
    <mergeCell ref="AM19:AN19"/>
    <mergeCell ref="H20:I20"/>
    <mergeCell ref="J20:K20"/>
    <mergeCell ref="L20:M20"/>
    <mergeCell ref="N20:O20"/>
    <mergeCell ref="P20:Q20"/>
    <mergeCell ref="R19:S19"/>
    <mergeCell ref="T19:U19"/>
    <mergeCell ref="V19:W19"/>
    <mergeCell ref="X19:Y19"/>
    <mergeCell ref="Z19:AA19"/>
    <mergeCell ref="AB19:AC19"/>
    <mergeCell ref="AD18:AF18"/>
    <mergeCell ref="AG18:AH18"/>
    <mergeCell ref="AI18:AJ18"/>
    <mergeCell ref="AK18:AL18"/>
    <mergeCell ref="AM18:AN18"/>
    <mergeCell ref="H19:I19"/>
    <mergeCell ref="J19:K19"/>
    <mergeCell ref="L19:M19"/>
    <mergeCell ref="N19:O19"/>
    <mergeCell ref="P19:Q19"/>
    <mergeCell ref="R18:S18"/>
    <mergeCell ref="T18:U18"/>
    <mergeCell ref="V18:W18"/>
    <mergeCell ref="X18:Y18"/>
    <mergeCell ref="Z18:AA18"/>
    <mergeCell ref="AB18:AC18"/>
    <mergeCell ref="AD17:AF17"/>
    <mergeCell ref="AG17:AH17"/>
    <mergeCell ref="AI17:AJ17"/>
    <mergeCell ref="AK17:AL17"/>
    <mergeCell ref="AM17:AN17"/>
    <mergeCell ref="H18:I18"/>
    <mergeCell ref="J18:K18"/>
    <mergeCell ref="L18:M18"/>
    <mergeCell ref="N18:O18"/>
    <mergeCell ref="P18:Q18"/>
    <mergeCell ref="R17:S17"/>
    <mergeCell ref="T17:U17"/>
    <mergeCell ref="V17:W17"/>
    <mergeCell ref="X17:Y17"/>
    <mergeCell ref="Z17:AA17"/>
    <mergeCell ref="AB17:AC17"/>
    <mergeCell ref="AD16:AF16"/>
    <mergeCell ref="AG16:AH16"/>
    <mergeCell ref="AI16:AJ16"/>
    <mergeCell ref="AK16:AL16"/>
    <mergeCell ref="AM16:AN16"/>
    <mergeCell ref="H17:I17"/>
    <mergeCell ref="J17:K17"/>
    <mergeCell ref="L17:M17"/>
    <mergeCell ref="N17:O17"/>
    <mergeCell ref="P17:Q17"/>
    <mergeCell ref="R16:S16"/>
    <mergeCell ref="T16:U16"/>
    <mergeCell ref="V16:W16"/>
    <mergeCell ref="X16:Y16"/>
    <mergeCell ref="Z16:AA16"/>
    <mergeCell ref="AB16:AC16"/>
    <mergeCell ref="AD15:AF15"/>
    <mergeCell ref="AG15:AH15"/>
    <mergeCell ref="AI15:AJ15"/>
    <mergeCell ref="AK15:AL15"/>
    <mergeCell ref="AM15:AN15"/>
    <mergeCell ref="H16:I16"/>
    <mergeCell ref="J16:K16"/>
    <mergeCell ref="L16:M16"/>
    <mergeCell ref="N16:O16"/>
    <mergeCell ref="P16:Q16"/>
    <mergeCell ref="R15:S15"/>
    <mergeCell ref="T15:U15"/>
    <mergeCell ref="V15:W15"/>
    <mergeCell ref="X15:Y15"/>
    <mergeCell ref="Z15:AA15"/>
    <mergeCell ref="AB15:AC15"/>
    <mergeCell ref="AD14:AF14"/>
    <mergeCell ref="AG14:AH14"/>
    <mergeCell ref="AI14:AJ14"/>
    <mergeCell ref="AK14:AL14"/>
    <mergeCell ref="AM14:AN14"/>
    <mergeCell ref="H15:I15"/>
    <mergeCell ref="J15:K15"/>
    <mergeCell ref="L15:M15"/>
    <mergeCell ref="N15:O15"/>
    <mergeCell ref="P15:Q15"/>
    <mergeCell ref="R14:S14"/>
    <mergeCell ref="T14:U14"/>
    <mergeCell ref="V14:W14"/>
    <mergeCell ref="X14:Y14"/>
    <mergeCell ref="Z14:AA14"/>
    <mergeCell ref="AB14:AC14"/>
    <mergeCell ref="AE13:AG13"/>
    <mergeCell ref="AH13:AI13"/>
    <mergeCell ref="AJ13:AK13"/>
    <mergeCell ref="AL13:AM13"/>
    <mergeCell ref="AN13:AO13"/>
    <mergeCell ref="H14:I14"/>
    <mergeCell ref="J14:K14"/>
    <mergeCell ref="L14:M14"/>
    <mergeCell ref="N14:O14"/>
    <mergeCell ref="P14:Q14"/>
    <mergeCell ref="S13:T13"/>
    <mergeCell ref="U13:V13"/>
    <mergeCell ref="W13:X13"/>
    <mergeCell ref="Y13:Z13"/>
    <mergeCell ref="AA13:AB13"/>
    <mergeCell ref="AC13:AD13"/>
    <mergeCell ref="G13:H13"/>
    <mergeCell ref="I13:J13"/>
    <mergeCell ref="K13:L13"/>
    <mergeCell ref="M13:N13"/>
    <mergeCell ref="O13:P13"/>
    <mergeCell ref="Q13:R13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66B7-DCE8-43CC-AC7F-C5C2818F627C}">
  <dimension ref="A13:O35"/>
  <sheetViews>
    <sheetView topLeftCell="A4" workbookViewId="0">
      <selection activeCell="G33" sqref="G33"/>
    </sheetView>
  </sheetViews>
  <sheetFormatPr defaultRowHeight="14" x14ac:dyDescent="0.3"/>
  <sheetData>
    <row r="13" spans="1:7" ht="14.5" thickBot="1" x14ac:dyDescent="0.35"/>
    <row r="14" spans="1:7" ht="14.5" thickBot="1" x14ac:dyDescent="0.35">
      <c r="A14" s="59" t="s">
        <v>24</v>
      </c>
      <c r="B14" s="60"/>
      <c r="C14" s="60"/>
      <c r="D14" s="60"/>
      <c r="E14" s="60"/>
      <c r="F14" s="60"/>
      <c r="G14" s="61"/>
    </row>
    <row r="15" spans="1:7" ht="14.5" thickBot="1" x14ac:dyDescent="0.35">
      <c r="A15" s="63" t="s">
        <v>25</v>
      </c>
      <c r="B15" s="63" t="s">
        <v>26</v>
      </c>
      <c r="C15" s="63" t="s">
        <v>27</v>
      </c>
      <c r="D15" s="59" t="s">
        <v>28</v>
      </c>
      <c r="E15" s="60"/>
      <c r="F15" s="60"/>
      <c r="G15" s="61"/>
    </row>
    <row r="16" spans="1:7" ht="14.5" thickBot="1" x14ac:dyDescent="0.35">
      <c r="A16" s="62"/>
      <c r="B16" s="62"/>
      <c r="C16" s="62"/>
      <c r="D16" s="65" t="s">
        <v>29</v>
      </c>
      <c r="E16" s="66"/>
      <c r="F16" s="65" t="s">
        <v>30</v>
      </c>
      <c r="G16" s="66"/>
    </row>
    <row r="17" spans="1:15" ht="14.5" thickBot="1" x14ac:dyDescent="0.35">
      <c r="A17" s="64"/>
      <c r="B17" s="64"/>
      <c r="C17" s="64"/>
      <c r="D17" s="56" t="s">
        <v>31</v>
      </c>
      <c r="E17" s="56" t="s">
        <v>32</v>
      </c>
      <c r="F17" s="56" t="s">
        <v>31</v>
      </c>
      <c r="G17" s="56" t="s">
        <v>32</v>
      </c>
    </row>
    <row r="18" spans="1:15" ht="14.5" thickBot="1" x14ac:dyDescent="0.35">
      <c r="A18" s="74" t="s">
        <v>6</v>
      </c>
      <c r="B18" s="56" t="s">
        <v>44</v>
      </c>
      <c r="C18" s="56">
        <f>D18-F18</f>
        <v>0</v>
      </c>
      <c r="D18" s="58">
        <v>4</v>
      </c>
      <c r="E18" s="58">
        <v>130</v>
      </c>
      <c r="F18" s="58">
        <v>4</v>
      </c>
      <c r="G18" s="58">
        <v>130</v>
      </c>
    </row>
    <row r="19" spans="1:15" ht="14.5" thickBot="1" x14ac:dyDescent="0.35">
      <c r="A19" s="74" t="s">
        <v>7</v>
      </c>
      <c r="B19" s="56">
        <f t="shared" ref="B19:B26" si="0">(G19-E19)/(D19-F19)</f>
        <v>25</v>
      </c>
      <c r="C19" s="56">
        <f t="shared" ref="C19:C26" si="1">D19-F19</f>
        <v>2</v>
      </c>
      <c r="D19" s="58">
        <v>5</v>
      </c>
      <c r="E19" s="58">
        <v>200</v>
      </c>
      <c r="F19" s="58">
        <v>3</v>
      </c>
      <c r="G19" s="58">
        <v>250</v>
      </c>
    </row>
    <row r="20" spans="1:15" ht="14.5" thickBot="1" x14ac:dyDescent="0.35">
      <c r="A20" s="74" t="s">
        <v>8</v>
      </c>
      <c r="B20" s="56">
        <f t="shared" si="0"/>
        <v>15</v>
      </c>
      <c r="C20" s="56">
        <f t="shared" si="1"/>
        <v>1</v>
      </c>
      <c r="D20" s="58">
        <v>5</v>
      </c>
      <c r="E20" s="58">
        <v>100</v>
      </c>
      <c r="F20" s="58">
        <v>4</v>
      </c>
      <c r="G20" s="58">
        <v>115</v>
      </c>
    </row>
    <row r="21" spans="1:15" ht="14.5" thickBot="1" x14ac:dyDescent="0.35">
      <c r="A21" s="57" t="s">
        <v>9</v>
      </c>
      <c r="B21" s="56">
        <f t="shared" si="0"/>
        <v>20</v>
      </c>
      <c r="C21" s="56">
        <f t="shared" si="1"/>
        <v>3</v>
      </c>
      <c r="D21" s="58">
        <v>4</v>
      </c>
      <c r="E21" s="58">
        <v>50</v>
      </c>
      <c r="F21" s="58">
        <v>1</v>
      </c>
      <c r="G21" s="58">
        <v>110</v>
      </c>
    </row>
    <row r="22" spans="1:15" ht="14.5" thickBot="1" x14ac:dyDescent="0.35">
      <c r="A22" s="74" t="s">
        <v>10</v>
      </c>
      <c r="B22" s="56">
        <f t="shared" si="0"/>
        <v>20</v>
      </c>
      <c r="C22" s="56">
        <f t="shared" si="1"/>
        <v>2</v>
      </c>
      <c r="D22" s="58">
        <v>3</v>
      </c>
      <c r="E22" s="58">
        <v>250</v>
      </c>
      <c r="F22" s="58">
        <v>1</v>
      </c>
      <c r="G22" s="58">
        <v>290</v>
      </c>
    </row>
    <row r="23" spans="1:15" ht="14.5" thickBot="1" x14ac:dyDescent="0.35">
      <c r="A23" s="74" t="s">
        <v>11</v>
      </c>
      <c r="B23" s="56">
        <f t="shared" si="0"/>
        <v>10</v>
      </c>
      <c r="C23" s="56">
        <f t="shared" si="1"/>
        <v>2</v>
      </c>
      <c r="D23" s="58">
        <v>5</v>
      </c>
      <c r="E23" s="58">
        <v>40</v>
      </c>
      <c r="F23" s="58">
        <v>3</v>
      </c>
      <c r="G23" s="58">
        <v>60</v>
      </c>
    </row>
    <row r="24" spans="1:15" ht="14.5" thickBot="1" x14ac:dyDescent="0.35">
      <c r="A24" s="74" t="s">
        <v>12</v>
      </c>
      <c r="B24" s="56">
        <f t="shared" si="0"/>
        <v>30</v>
      </c>
      <c r="C24" s="56">
        <f t="shared" si="1"/>
        <v>1</v>
      </c>
      <c r="D24" s="58">
        <v>4</v>
      </c>
      <c r="E24" s="58">
        <v>120</v>
      </c>
      <c r="F24" s="58">
        <v>3</v>
      </c>
      <c r="G24" s="58">
        <v>150</v>
      </c>
    </row>
    <row r="25" spans="1:15" ht="14.5" thickBot="1" x14ac:dyDescent="0.35">
      <c r="A25" s="57" t="s">
        <v>13</v>
      </c>
      <c r="B25" s="56">
        <f t="shared" si="0"/>
        <v>40</v>
      </c>
      <c r="C25" s="56">
        <f t="shared" si="1"/>
        <v>1</v>
      </c>
      <c r="D25" s="58">
        <v>4</v>
      </c>
      <c r="E25" s="58">
        <v>210</v>
      </c>
      <c r="F25" s="58">
        <v>3</v>
      </c>
      <c r="G25" s="58">
        <v>250</v>
      </c>
    </row>
    <row r="26" spans="1:15" ht="14.5" thickBot="1" x14ac:dyDescent="0.35">
      <c r="A26" s="74" t="s">
        <v>33</v>
      </c>
      <c r="B26" s="56">
        <f t="shared" si="0"/>
        <v>50</v>
      </c>
      <c r="C26" s="56">
        <f t="shared" si="1"/>
        <v>1</v>
      </c>
      <c r="D26" s="58">
        <v>3</v>
      </c>
      <c r="E26" s="58">
        <v>100</v>
      </c>
      <c r="F26" s="58">
        <v>2</v>
      </c>
      <c r="G26" s="58">
        <v>150</v>
      </c>
    </row>
    <row r="27" spans="1:15" ht="14.5" thickBot="1" x14ac:dyDescent="0.35">
      <c r="E27">
        <f>SUM(E18:E26)</f>
        <v>1200</v>
      </c>
    </row>
    <row r="28" spans="1:15" ht="29.5" thickBot="1" x14ac:dyDescent="0.35">
      <c r="A28" s="67" t="s">
        <v>34</v>
      </c>
      <c r="B28" s="68" t="s">
        <v>35</v>
      </c>
      <c r="C28" s="68" t="s">
        <v>36</v>
      </c>
      <c r="D28" s="68" t="s">
        <v>37</v>
      </c>
      <c r="E28" s="68" t="s">
        <v>38</v>
      </c>
      <c r="F28" s="68" t="s">
        <v>39</v>
      </c>
      <c r="G28" s="71" t="s">
        <v>40</v>
      </c>
      <c r="H28" s="71" t="s">
        <v>41</v>
      </c>
      <c r="I28" s="71" t="s">
        <v>42</v>
      </c>
    </row>
    <row r="29" spans="1:15" ht="15" thickBot="1" x14ac:dyDescent="0.35">
      <c r="A29" s="69">
        <v>21</v>
      </c>
      <c r="B29" s="70" t="s">
        <v>43</v>
      </c>
      <c r="C29" s="70" t="s">
        <v>44</v>
      </c>
      <c r="D29" s="70">
        <v>1200</v>
      </c>
      <c r="E29" s="70">
        <v>1500</v>
      </c>
      <c r="F29" s="70">
        <f>D29+E29</f>
        <v>2700</v>
      </c>
      <c r="G29" s="73">
        <v>21</v>
      </c>
      <c r="H29" s="72">
        <v>20</v>
      </c>
      <c r="I29" s="72">
        <v>19</v>
      </c>
      <c r="J29" t="s">
        <v>46</v>
      </c>
      <c r="K29" t="s">
        <v>47</v>
      </c>
      <c r="L29" t="s">
        <v>45</v>
      </c>
      <c r="M29" t="s">
        <v>48</v>
      </c>
      <c r="N29" t="s">
        <v>49</v>
      </c>
    </row>
    <row r="30" spans="1:15" ht="15" thickBot="1" x14ac:dyDescent="0.35">
      <c r="A30" s="69">
        <v>20</v>
      </c>
      <c r="B30" s="70" t="s">
        <v>45</v>
      </c>
      <c r="C30" s="70">
        <v>10</v>
      </c>
      <c r="D30" s="70">
        <f>D29+C30</f>
        <v>1210</v>
      </c>
      <c r="E30" s="70">
        <f>E29-55</f>
        <v>1445</v>
      </c>
      <c r="F30" s="70">
        <f>D30+E30</f>
        <v>2655</v>
      </c>
      <c r="G30" s="73">
        <v>20</v>
      </c>
      <c r="H30" s="73">
        <v>20</v>
      </c>
      <c r="I30" s="72">
        <v>19</v>
      </c>
      <c r="J30" t="s">
        <v>50</v>
      </c>
      <c r="K30" t="s">
        <v>51</v>
      </c>
      <c r="L30" t="s">
        <v>52</v>
      </c>
      <c r="M30" t="s">
        <v>53</v>
      </c>
      <c r="N30" t="s">
        <v>48</v>
      </c>
      <c r="O30" t="s">
        <v>49</v>
      </c>
    </row>
    <row r="31" spans="1:15" ht="15" thickBot="1" x14ac:dyDescent="0.35">
      <c r="A31" s="69">
        <v>19</v>
      </c>
      <c r="B31" s="70" t="s">
        <v>52</v>
      </c>
      <c r="C31" s="70">
        <v>25</v>
      </c>
      <c r="D31" s="70">
        <f>D30+C31</f>
        <v>1235</v>
      </c>
      <c r="E31" s="70">
        <f>E30-55</f>
        <v>1390</v>
      </c>
      <c r="F31" s="70">
        <f>D31+E31</f>
        <v>2625</v>
      </c>
      <c r="G31" s="73">
        <v>19</v>
      </c>
      <c r="H31" s="73">
        <v>19</v>
      </c>
      <c r="I31" s="72">
        <v>18</v>
      </c>
      <c r="J31" t="s">
        <v>51</v>
      </c>
      <c r="K31" t="s">
        <v>48</v>
      </c>
      <c r="L31" t="s">
        <v>49</v>
      </c>
    </row>
    <row r="32" spans="1:15" ht="15" thickBot="1" x14ac:dyDescent="0.35">
      <c r="A32" s="69">
        <v>18</v>
      </c>
      <c r="B32" s="70" t="s">
        <v>48</v>
      </c>
      <c r="C32" s="70">
        <v>30</v>
      </c>
      <c r="D32" s="70">
        <f>D31+C32</f>
        <v>1265</v>
      </c>
      <c r="E32" s="70">
        <f>E31-55</f>
        <v>1335</v>
      </c>
      <c r="F32" s="70">
        <f>D32+E32</f>
        <v>2600</v>
      </c>
      <c r="G32" s="73">
        <v>18</v>
      </c>
      <c r="H32" s="73">
        <v>18</v>
      </c>
      <c r="I32" s="73">
        <v>18</v>
      </c>
      <c r="J32" t="s">
        <v>54</v>
      </c>
      <c r="K32" t="s">
        <v>55</v>
      </c>
      <c r="L32" t="s">
        <v>56</v>
      </c>
    </row>
    <row r="33" spans="1:11" ht="15" thickBot="1" x14ac:dyDescent="0.35">
      <c r="A33" s="75">
        <v>17</v>
      </c>
      <c r="B33" s="70" t="s">
        <v>49</v>
      </c>
      <c r="C33" s="70">
        <v>50</v>
      </c>
      <c r="D33" s="70">
        <f>D32+C33</f>
        <v>1315</v>
      </c>
      <c r="E33" s="70">
        <f>E32-55</f>
        <v>1280</v>
      </c>
      <c r="F33" s="70">
        <f>D33+E33</f>
        <v>2595</v>
      </c>
      <c r="G33" s="73">
        <v>17</v>
      </c>
      <c r="H33" s="73">
        <v>17</v>
      </c>
      <c r="I33" s="73">
        <v>17</v>
      </c>
      <c r="J33" t="s">
        <v>54</v>
      </c>
      <c r="K33" t="s">
        <v>55</v>
      </c>
    </row>
    <row r="34" spans="1:11" ht="15" thickBot="1" x14ac:dyDescent="0.35">
      <c r="A34" s="69">
        <v>16</v>
      </c>
      <c r="B34" s="70" t="s">
        <v>57</v>
      </c>
      <c r="C34" s="70">
        <v>65</v>
      </c>
      <c r="D34" s="70">
        <f>D33+C34</f>
        <v>1380</v>
      </c>
      <c r="E34" s="70">
        <f>E33-55</f>
        <v>1225</v>
      </c>
      <c r="F34" s="70">
        <f>D34+E34</f>
        <v>2605</v>
      </c>
      <c r="G34" s="73">
        <v>16</v>
      </c>
      <c r="H34" s="73">
        <v>16</v>
      </c>
      <c r="I34" s="73">
        <v>16</v>
      </c>
    </row>
    <row r="35" spans="1:11" ht="15" thickBot="1" x14ac:dyDescent="0.35">
      <c r="A35" s="69">
        <v>15</v>
      </c>
      <c r="B35" s="70" t="s">
        <v>57</v>
      </c>
      <c r="C35" s="70">
        <v>65</v>
      </c>
      <c r="D35" s="70">
        <f>D34+C35</f>
        <v>1445</v>
      </c>
      <c r="E35" s="70">
        <f>E34-55</f>
        <v>1170</v>
      </c>
      <c r="F35" s="70">
        <f>D35+E35</f>
        <v>2615</v>
      </c>
      <c r="G35" s="73">
        <v>15</v>
      </c>
      <c r="H35" s="73">
        <v>15</v>
      </c>
      <c r="I35" s="73">
        <v>15</v>
      </c>
    </row>
  </sheetData>
  <mergeCells count="7">
    <mergeCell ref="A14:G14"/>
    <mergeCell ref="A15:A17"/>
    <mergeCell ref="B15:B17"/>
    <mergeCell ref="C15:C17"/>
    <mergeCell ref="D15:G15"/>
    <mergeCell ref="D16:E16"/>
    <mergeCell ref="F16:G16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5AEF-4B4D-415A-A75A-D67208CFD7A0}">
  <dimension ref="A1:H18"/>
  <sheetViews>
    <sheetView workbookViewId="0">
      <selection activeCell="A20" sqref="A20"/>
    </sheetView>
  </sheetViews>
  <sheetFormatPr defaultRowHeight="14" x14ac:dyDescent="0.3"/>
  <sheetData>
    <row r="1" spans="1:8" ht="15" thickBot="1" x14ac:dyDescent="0.35">
      <c r="A1" s="80"/>
      <c r="B1" s="80"/>
      <c r="C1" s="81"/>
      <c r="D1" s="82" t="s">
        <v>58</v>
      </c>
      <c r="E1" s="83"/>
      <c r="F1" s="83"/>
      <c r="G1" s="83"/>
      <c r="H1" s="84"/>
    </row>
    <row r="2" spans="1:8" ht="14.5" thickBot="1" x14ac:dyDescent="0.35">
      <c r="A2" s="76" t="s">
        <v>59</v>
      </c>
      <c r="B2" s="77" t="s">
        <v>75</v>
      </c>
      <c r="C2" s="77" t="s">
        <v>60</v>
      </c>
      <c r="D2" s="77" t="s">
        <v>61</v>
      </c>
      <c r="E2" s="77" t="s">
        <v>62</v>
      </c>
      <c r="F2" s="77" t="s">
        <v>63</v>
      </c>
      <c r="G2" s="77" t="s">
        <v>64</v>
      </c>
      <c r="H2" s="77" t="s">
        <v>65</v>
      </c>
    </row>
    <row r="3" spans="1:8" ht="14.5" thickBot="1" x14ac:dyDescent="0.35">
      <c r="A3" s="78" t="s">
        <v>6</v>
      </c>
      <c r="B3" s="79">
        <v>1</v>
      </c>
      <c r="C3" s="58">
        <v>25</v>
      </c>
      <c r="D3" s="96">
        <v>15</v>
      </c>
      <c r="E3" s="96">
        <v>10</v>
      </c>
      <c r="F3" s="96"/>
      <c r="G3" s="58"/>
      <c r="H3" s="58"/>
    </row>
    <row r="4" spans="1:8" ht="14.5" thickBot="1" x14ac:dyDescent="0.35">
      <c r="A4" s="78" t="s">
        <v>7</v>
      </c>
      <c r="B4" s="79">
        <v>0.3</v>
      </c>
      <c r="C4" s="58">
        <v>20</v>
      </c>
      <c r="D4" s="96"/>
      <c r="E4" s="96">
        <v>10</v>
      </c>
      <c r="F4" s="96">
        <v>10</v>
      </c>
      <c r="G4" s="58"/>
      <c r="H4" s="58"/>
    </row>
    <row r="5" spans="1:8" ht="14.5" thickBot="1" x14ac:dyDescent="0.35">
      <c r="A5" s="78" t="s">
        <v>8</v>
      </c>
      <c r="B5" s="79">
        <v>0.4</v>
      </c>
      <c r="C5" s="58">
        <v>110</v>
      </c>
      <c r="D5" s="96"/>
      <c r="E5" s="96">
        <v>35</v>
      </c>
      <c r="F5" s="96">
        <v>30</v>
      </c>
      <c r="G5" s="58">
        <v>25</v>
      </c>
      <c r="H5" s="58">
        <v>20</v>
      </c>
    </row>
    <row r="6" spans="1:8" ht="14.5" thickBot="1" x14ac:dyDescent="0.35">
      <c r="A6" s="78" t="s">
        <v>9</v>
      </c>
      <c r="B6" s="79">
        <v>0.2</v>
      </c>
      <c r="C6" s="58">
        <v>20</v>
      </c>
      <c r="D6" s="96"/>
      <c r="E6" s="96">
        <v>10</v>
      </c>
      <c r="F6" s="96">
        <v>10</v>
      </c>
      <c r="G6" s="58"/>
      <c r="H6" s="58"/>
    </row>
    <row r="7" spans="1:8" ht="14.5" thickBot="1" x14ac:dyDescent="0.35">
      <c r="A7" s="78" t="s">
        <v>10</v>
      </c>
      <c r="B7" s="79">
        <v>0</v>
      </c>
      <c r="C7" s="58">
        <v>65</v>
      </c>
      <c r="D7" s="96"/>
      <c r="E7" s="96"/>
      <c r="F7" s="96">
        <v>15</v>
      </c>
      <c r="G7" s="58">
        <v>25</v>
      </c>
      <c r="H7" s="58">
        <v>25</v>
      </c>
    </row>
    <row r="8" spans="1:8" ht="14.5" thickBot="1" x14ac:dyDescent="0.35">
      <c r="A8" s="85" t="s">
        <v>66</v>
      </c>
      <c r="B8" s="86"/>
      <c r="C8" s="87"/>
      <c r="D8" s="58">
        <v>15</v>
      </c>
      <c r="E8" s="58">
        <v>65</v>
      </c>
      <c r="F8" s="58">
        <v>65</v>
      </c>
      <c r="G8" s="58">
        <v>50</v>
      </c>
      <c r="H8" s="58">
        <v>45</v>
      </c>
    </row>
    <row r="9" spans="1:8" ht="14.5" thickBot="1" x14ac:dyDescent="0.35"/>
    <row r="10" spans="1:8" ht="14.5" thickBot="1" x14ac:dyDescent="0.35">
      <c r="A10" s="59" t="s">
        <v>67</v>
      </c>
      <c r="B10" s="60"/>
      <c r="C10" s="60"/>
      <c r="D10" s="60"/>
      <c r="E10" s="60"/>
      <c r="F10" s="61"/>
    </row>
    <row r="11" spans="1:8" ht="39.5" thickBot="1" x14ac:dyDescent="0.35">
      <c r="A11" s="57" t="s">
        <v>68</v>
      </c>
      <c r="B11" s="88" t="s">
        <v>76</v>
      </c>
      <c r="C11" s="56"/>
      <c r="D11" s="56" t="s">
        <v>77</v>
      </c>
      <c r="E11" s="88" t="s">
        <v>78</v>
      </c>
      <c r="F11" s="88" t="s">
        <v>79</v>
      </c>
    </row>
    <row r="12" spans="1:8" ht="14.5" thickBot="1" x14ac:dyDescent="0.35">
      <c r="A12" s="89" t="s">
        <v>59</v>
      </c>
      <c r="B12" s="90" t="s">
        <v>69</v>
      </c>
      <c r="C12" s="90" t="s">
        <v>70</v>
      </c>
      <c r="D12" s="90" t="s">
        <v>71</v>
      </c>
      <c r="E12" s="90" t="s">
        <v>72</v>
      </c>
      <c r="F12" s="90" t="s">
        <v>73</v>
      </c>
    </row>
    <row r="13" spans="1:8" ht="14.5" thickBot="1" x14ac:dyDescent="0.35">
      <c r="A13" s="57" t="s">
        <v>6</v>
      </c>
      <c r="B13" s="56">
        <f>C3*B3</f>
        <v>25</v>
      </c>
      <c r="C13" s="91">
        <v>30</v>
      </c>
      <c r="D13" s="56">
        <v>25</v>
      </c>
      <c r="E13" s="56">
        <f>B13-C13</f>
        <v>-5</v>
      </c>
      <c r="F13" s="56">
        <f>B13-D13</f>
        <v>0</v>
      </c>
    </row>
    <row r="14" spans="1:8" ht="14.5" thickBot="1" x14ac:dyDescent="0.35">
      <c r="A14" s="57" t="s">
        <v>7</v>
      </c>
      <c r="B14" s="56">
        <f t="shared" ref="B14:B17" si="0">C4*B4</f>
        <v>6</v>
      </c>
      <c r="C14" s="91">
        <v>10</v>
      </c>
      <c r="D14" s="56">
        <v>20</v>
      </c>
      <c r="E14" s="56">
        <f t="shared" ref="E14:E17" si="1">B14-C14</f>
        <v>-4</v>
      </c>
      <c r="F14" s="56">
        <f t="shared" ref="F14:F17" si="2">B14-D14</f>
        <v>-14</v>
      </c>
    </row>
    <row r="15" spans="1:8" ht="14.5" thickBot="1" x14ac:dyDescent="0.35">
      <c r="A15" s="57" t="s">
        <v>8</v>
      </c>
      <c r="B15" s="56">
        <f t="shared" si="0"/>
        <v>44</v>
      </c>
      <c r="C15" s="91">
        <v>33</v>
      </c>
      <c r="D15" s="56">
        <v>65</v>
      </c>
      <c r="E15" s="56">
        <f t="shared" si="1"/>
        <v>11</v>
      </c>
      <c r="F15" s="56">
        <f t="shared" si="2"/>
        <v>-21</v>
      </c>
    </row>
    <row r="16" spans="1:8" ht="14.5" thickBot="1" x14ac:dyDescent="0.35">
      <c r="A16" s="57" t="s">
        <v>9</v>
      </c>
      <c r="B16" s="56">
        <f t="shared" si="0"/>
        <v>4</v>
      </c>
      <c r="C16" s="91">
        <v>2</v>
      </c>
      <c r="D16" s="56">
        <v>20</v>
      </c>
      <c r="E16" s="56">
        <f t="shared" si="1"/>
        <v>2</v>
      </c>
      <c r="F16" s="56">
        <f t="shared" si="2"/>
        <v>-16</v>
      </c>
    </row>
    <row r="17" spans="1:6" ht="14.5" thickBot="1" x14ac:dyDescent="0.35">
      <c r="A17" s="92" t="s">
        <v>10</v>
      </c>
      <c r="B17" s="56">
        <f t="shared" si="0"/>
        <v>0</v>
      </c>
      <c r="C17" s="94">
        <v>0</v>
      </c>
      <c r="D17" s="93">
        <v>15</v>
      </c>
      <c r="E17" s="56">
        <f t="shared" si="1"/>
        <v>0</v>
      </c>
      <c r="F17" s="56">
        <f t="shared" si="2"/>
        <v>-15</v>
      </c>
    </row>
    <row r="18" spans="1:6" ht="15" thickTop="1" thickBot="1" x14ac:dyDescent="0.35">
      <c r="A18" s="57" t="s">
        <v>74</v>
      </c>
      <c r="B18" s="95">
        <f>SUM(B13:B17)</f>
        <v>79</v>
      </c>
      <c r="C18" s="95">
        <v>75</v>
      </c>
      <c r="D18" s="95">
        <f>SUM(D13:D17)</f>
        <v>145</v>
      </c>
      <c r="E18" s="95">
        <f>SUM(E13:E17)</f>
        <v>4</v>
      </c>
      <c r="F18" s="95">
        <f>SUM(F13:F17)</f>
        <v>-66</v>
      </c>
    </row>
  </sheetData>
  <mergeCells count="4">
    <mergeCell ref="A1:C1"/>
    <mergeCell ref="D1:H1"/>
    <mergeCell ref="A8:C8"/>
    <mergeCell ref="A10:F10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Yiyang Yuan</dc:creator>
  <cp:lastModifiedBy>admin</cp:lastModifiedBy>
  <dcterms:created xsi:type="dcterms:W3CDTF">2015-06-05T18:17:20Z</dcterms:created>
  <dcterms:modified xsi:type="dcterms:W3CDTF">2023-06-23T04:17:49Z</dcterms:modified>
</cp:coreProperties>
</file>