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SpringSchedule" sheetId="1" r:id="rId4"/>
    <sheet state="visible" name="DualEnrollment" sheetId="2" r:id="rId5"/>
    <sheet state="visible" name="CourseList" sheetId="3" r:id="rId6"/>
    <sheet state="hidden" name="Rooms" sheetId="4" r:id="rId7"/>
  </sheets>
  <definedNames>
    <definedName hidden="1" localSheetId="0" name="_xlnm._FilterDatabase">'2025SpringSchedule'!$A$3:$AC$220</definedName>
    <definedName hidden="1" localSheetId="3" name="_xlnm._FilterDatabase">Rooms!$A$1:$D$63</definedName>
  </definedNames>
  <calcPr/>
  <extLst>
    <ext uri="GoogleSheetsCustomDataVersion2">
      <go:sheetsCustomData xmlns:go="http://customooxmlschemas.google.com/" r:id="rId8" roundtripDataChecksum="PmmZDP6I8S3T1ED7/xmGYxa8IHy097MqBg8M+SqwpuE="/>
    </ext>
  </extLst>
</workbook>
</file>

<file path=xl/sharedStrings.xml><?xml version="1.0" encoding="utf-8"?>
<sst xmlns="http://schemas.openxmlformats.org/spreadsheetml/2006/main" count="1507" uniqueCount="551">
  <si>
    <r>
      <rPr>
        <rFont val="Arial"/>
        <b/>
        <color rgb="FF000000"/>
        <sz val="16.0"/>
      </rPr>
      <t xml:space="preserve">Fei Tian College - Middletown </t>
    </r>
    <r>
      <rPr>
        <rFont val="Arial"/>
        <b/>
        <color rgb="FFFF00FF"/>
        <sz val="16.0"/>
      </rPr>
      <t xml:space="preserve">Spring 2025 </t>
    </r>
    <r>
      <rPr>
        <rFont val="Arial"/>
        <b/>
        <color rgb="FF000000"/>
        <sz val="16.0"/>
      </rPr>
      <t>Course Schedule (Last Updated 10/23/2024)</t>
    </r>
  </si>
  <si>
    <t>Course Code</t>
  </si>
  <si>
    <t>Course Title</t>
  </si>
  <si>
    <t>Cr</t>
  </si>
  <si>
    <t>Prereq(s)</t>
  </si>
  <si>
    <t xml:space="preserve">Instructor </t>
  </si>
  <si>
    <t>Major/ GE/ 
Elective</t>
  </si>
  <si>
    <t>Format</t>
  </si>
  <si>
    <t>Mon</t>
  </si>
  <si>
    <t>MonTo</t>
  </si>
  <si>
    <t>Tue</t>
  </si>
  <si>
    <t>TueTo</t>
  </si>
  <si>
    <t>Wed</t>
  </si>
  <si>
    <t>WedTo</t>
  </si>
  <si>
    <t>Thu</t>
  </si>
  <si>
    <t>ThuTo</t>
  </si>
  <si>
    <t>Fri</t>
  </si>
  <si>
    <t>FriTo</t>
  </si>
  <si>
    <t>Sat</t>
  </si>
  <si>
    <t>SatTo</t>
  </si>
  <si>
    <t>Platform</t>
  </si>
  <si>
    <t>New/ Repeat</t>
  </si>
  <si>
    <t>Room</t>
  </si>
  <si>
    <t>Ref_Sem_Course</t>
  </si>
  <si>
    <t>InPopuli</t>
  </si>
  <si>
    <t>NumOfStu</t>
  </si>
  <si>
    <t>Duration</t>
  </si>
  <si>
    <t>DurInMin</t>
  </si>
  <si>
    <t>CrMin/ Wk</t>
  </si>
  <si>
    <t>Check Dur</t>
  </si>
  <si>
    <t>Applied Math &amp; Statistics</t>
  </si>
  <si>
    <t>DurationInMin</t>
  </si>
  <si>
    <t>CrMin/Wk</t>
  </si>
  <si>
    <t>Check</t>
  </si>
  <si>
    <t>(Bachelor of Science)</t>
  </si>
  <si>
    <t>MAT106</t>
  </si>
  <si>
    <t>Calculus II</t>
  </si>
  <si>
    <t>MAT105</t>
  </si>
  <si>
    <t>Michael Zhao</t>
  </si>
  <si>
    <t>STA-Y1</t>
  </si>
  <si>
    <t>Lecture</t>
  </si>
  <si>
    <t>D323</t>
  </si>
  <si>
    <t>Spring2024</t>
  </si>
  <si>
    <t>STA101</t>
  </si>
  <si>
    <t>Introduction to Statistics</t>
  </si>
  <si>
    <t>None</t>
  </si>
  <si>
    <t>STA211</t>
  </si>
  <si>
    <t>Statistical Theory and Methods</t>
  </si>
  <si>
    <t>STA202</t>
  </si>
  <si>
    <t>Kevin Ren</t>
  </si>
  <si>
    <t>STA-Y2</t>
  </si>
  <si>
    <t>D421</t>
  </si>
  <si>
    <t>MAT207</t>
  </si>
  <si>
    <t>Calculus III</t>
  </si>
  <si>
    <t>Qihu Zhang</t>
  </si>
  <si>
    <t>STA421/521</t>
  </si>
  <si>
    <t>Design and Analysis of Experiments</t>
  </si>
  <si>
    <t>Zhanglin Cui</t>
  </si>
  <si>
    <t>STA-Y4</t>
  </si>
  <si>
    <t>D325</t>
  </si>
  <si>
    <t>(Master of Science)</t>
  </si>
  <si>
    <t>STA512</t>
  </si>
  <si>
    <t>Statistical Inference</t>
  </si>
  <si>
    <t>STA502</t>
  </si>
  <si>
    <t>AMS-MS</t>
  </si>
  <si>
    <t>STA571</t>
  </si>
  <si>
    <t>Advanced Statistical Computing</t>
  </si>
  <si>
    <t>STA751</t>
  </si>
  <si>
    <t>Applied Statistics Project or Thesis</t>
  </si>
  <si>
    <t>Dept. Approval</t>
  </si>
  <si>
    <t>Varies</t>
  </si>
  <si>
    <t>IND STU</t>
  </si>
  <si>
    <t>ART</t>
  </si>
  <si>
    <t>Arts Management (BFA)</t>
  </si>
  <si>
    <t>ECO101</t>
  </si>
  <si>
    <t>Principles of Economics</t>
  </si>
  <si>
    <t>TBD</t>
  </si>
  <si>
    <t>AMG BFA</t>
  </si>
  <si>
    <t>Fall2023</t>
  </si>
  <si>
    <t>BUS121</t>
  </si>
  <si>
    <t>Fundamentals of Arts Management</t>
  </si>
  <si>
    <t>J. Rawls</t>
  </si>
  <si>
    <t>BUS331</t>
  </si>
  <si>
    <t>Arts and Entertainment Law</t>
  </si>
  <si>
    <t>MKT321</t>
  </si>
  <si>
    <t>Digital Marketing</t>
  </si>
  <si>
    <t>MKT201</t>
  </si>
  <si>
    <t>M. Sanchez</t>
  </si>
  <si>
    <t>ACC221</t>
  </si>
  <si>
    <t>Financial Accounting</t>
  </si>
  <si>
    <t>F. Yuan</t>
  </si>
  <si>
    <t>D430</t>
  </si>
  <si>
    <t>Spring2024: DAS341</t>
  </si>
  <si>
    <t>MGM431</t>
  </si>
  <si>
    <t>Managing and Leading Organizations</t>
  </si>
  <si>
    <t>M. Torley</t>
  </si>
  <si>
    <t>MUS101B</t>
  </si>
  <si>
    <t>Ear Training B</t>
  </si>
  <si>
    <t>MUS101A</t>
  </si>
  <si>
    <t>Spring2024: MUS101A</t>
  </si>
  <si>
    <t>MUS102B</t>
  </si>
  <si>
    <t>Keyboard Skills B</t>
  </si>
  <si>
    <t>MUS102A</t>
  </si>
  <si>
    <t>Spring2024: MUS102A</t>
  </si>
  <si>
    <t>MUS111B</t>
  </si>
  <si>
    <t>Western Music Theory B</t>
  </si>
  <si>
    <t>MUS111A</t>
  </si>
  <si>
    <t>Spring2024: MUS111B</t>
  </si>
  <si>
    <t>Graphic Design Concentration (BFA in Fine Arts and Design)</t>
  </si>
  <si>
    <t>ART211</t>
  </si>
  <si>
    <t>Visual Literacy II</t>
  </si>
  <si>
    <t>ART111</t>
  </si>
  <si>
    <t>Vivian Liu</t>
  </si>
  <si>
    <t>FND BFA</t>
  </si>
  <si>
    <t>D432</t>
  </si>
  <si>
    <t>DSG103</t>
  </si>
  <si>
    <t>Design Studio II</t>
  </si>
  <si>
    <t>DSG101 and DSG102</t>
  </si>
  <si>
    <t>Lecture/Studio</t>
  </si>
  <si>
    <t>ART - 110</t>
  </si>
  <si>
    <t>Fall2024</t>
  </si>
  <si>
    <t>DSG104</t>
  </si>
  <si>
    <t>Typography Design I</t>
  </si>
  <si>
    <t>DSG102</t>
  </si>
  <si>
    <t>Fall2024: DSG204</t>
  </si>
  <si>
    <t>DSG112</t>
  </si>
  <si>
    <t>Video Production</t>
  </si>
  <si>
    <t>DSG111</t>
  </si>
  <si>
    <t>Bill Tse</t>
  </si>
  <si>
    <t>ART - 109</t>
  </si>
  <si>
    <t>Fall2024: DSG111</t>
  </si>
  <si>
    <t>DSG311</t>
  </si>
  <si>
    <t>Motion Graphics Studio I</t>
  </si>
  <si>
    <t>ARH211</t>
  </si>
  <si>
    <t>Ethan/Lilian Li</t>
  </si>
  <si>
    <t>DSG302</t>
  </si>
  <si>
    <t>Web Design</t>
  </si>
  <si>
    <t>DSG204</t>
  </si>
  <si>
    <t>Lilian Li/S. Zhu</t>
  </si>
  <si>
    <t>Fall2024: DSG102</t>
  </si>
  <si>
    <t>DSG304</t>
  </si>
  <si>
    <t>Typography Design III</t>
  </si>
  <si>
    <t>DSG204 and ART213</t>
  </si>
  <si>
    <t>Lilian Li</t>
  </si>
  <si>
    <t>DSG303</t>
  </si>
  <si>
    <t>Brand Identity of Design</t>
  </si>
  <si>
    <t>AMG211</t>
  </si>
  <si>
    <t>Fall2024: DSG101</t>
  </si>
  <si>
    <t>Oil Painting Concentration (BFA in Fine Arts and Design)</t>
  </si>
  <si>
    <t>ART101B</t>
  </si>
  <si>
    <t>Perspective B</t>
  </si>
  <si>
    <t>ART101A</t>
  </si>
  <si>
    <t>Dan Pelonis</t>
  </si>
  <si>
    <t>ART - 116</t>
  </si>
  <si>
    <t>Fall2024: ART101A</t>
  </si>
  <si>
    <t>DRP102</t>
  </si>
  <si>
    <t>Beginner Painting</t>
  </si>
  <si>
    <t>DRP101</t>
  </si>
  <si>
    <t>Dan Pelonis &amp;Zhen Su</t>
  </si>
  <si>
    <t>Studio</t>
  </si>
  <si>
    <t>ART - G05</t>
  </si>
  <si>
    <t>Fall2024: DRP101</t>
  </si>
  <si>
    <t>ARH102</t>
  </si>
  <si>
    <t>Art History II</t>
  </si>
  <si>
    <t>ARH101</t>
  </si>
  <si>
    <t>Eric Bess</t>
  </si>
  <si>
    <t>ONLINE</t>
  </si>
  <si>
    <t>Fall2024: ARH101</t>
  </si>
  <si>
    <t>DRP410</t>
  </si>
  <si>
    <t>Dynamic Composition II</t>
  </si>
  <si>
    <t>DRP310</t>
  </si>
  <si>
    <t>Penny</t>
  </si>
  <si>
    <t>ART - 117</t>
  </si>
  <si>
    <t>Fall2024: DRP310</t>
  </si>
  <si>
    <t>DRP323</t>
  </si>
  <si>
    <t>Painting III</t>
  </si>
  <si>
    <t>DRP301</t>
  </si>
  <si>
    <t>Fall2024: DRP301</t>
  </si>
  <si>
    <t>ART107</t>
  </si>
  <si>
    <t>Composition threoy</t>
  </si>
  <si>
    <t>13:00:00 PM</t>
  </si>
  <si>
    <t>14:00:00 PM</t>
  </si>
  <si>
    <t>DRP221</t>
  </si>
  <si>
    <t>Painting II</t>
  </si>
  <si>
    <t>Fine Art (Master of Fine Arts)</t>
  </si>
  <si>
    <t>ARH501A</t>
  </si>
  <si>
    <t>Aesthetics I: Ancient to Neoclassicism</t>
  </si>
  <si>
    <t>MFA</t>
  </si>
  <si>
    <t>ARH611A</t>
  </si>
  <si>
    <t>Aesthetics II: Modern to Postmodernism</t>
  </si>
  <si>
    <t>Fall2024: ARH501A</t>
  </si>
  <si>
    <t>ADR532</t>
  </si>
  <si>
    <t>Advanced Figure Drawing II</t>
  </si>
  <si>
    <t>ADR531</t>
  </si>
  <si>
    <t>CL&amp; Penny</t>
  </si>
  <si>
    <t>Fall2024: ADR532</t>
  </si>
  <si>
    <t>ADR535</t>
  </si>
  <si>
    <t>Advanced Figure Painting II</t>
  </si>
  <si>
    <t>ADR534</t>
  </si>
  <si>
    <t>Fall2024: ADR531</t>
  </si>
  <si>
    <t>FOC751R</t>
  </si>
  <si>
    <t>Self-Directed Study I: Research</t>
  </si>
  <si>
    <t>ART572</t>
  </si>
  <si>
    <t>Illustration</t>
  </si>
  <si>
    <t>ADR641R</t>
  </si>
  <si>
    <t>Composition and Design</t>
  </si>
  <si>
    <t>Fall2024: ADR641R</t>
  </si>
  <si>
    <t>ART535</t>
  </si>
  <si>
    <t>Color and Landscape</t>
  </si>
  <si>
    <t>Fall2024: ADR521</t>
  </si>
  <si>
    <t>Biomedical Science (BMS)</t>
  </si>
  <si>
    <t>BMS343</t>
  </si>
  <si>
    <t>Biomedical Ethics</t>
  </si>
  <si>
    <t>BMS101</t>
  </si>
  <si>
    <t>TBD/Anh Cao</t>
  </si>
  <si>
    <t>BMS-Y3/Y4</t>
  </si>
  <si>
    <t>Spring2024: BSC22</t>
  </si>
  <si>
    <t>BSC102</t>
  </si>
  <si>
    <t>General Biology II</t>
  </si>
  <si>
    <t>T. Liu</t>
  </si>
  <si>
    <t>BMS-Y1</t>
  </si>
  <si>
    <t>BSC102L</t>
  </si>
  <si>
    <t>General Biology II Lab</t>
  </si>
  <si>
    <t>Lab</t>
  </si>
  <si>
    <t>D441-Science Lab</t>
  </si>
  <si>
    <t>CHM102</t>
  </si>
  <si>
    <t>General Chemistry II</t>
  </si>
  <si>
    <t>M. Xu</t>
  </si>
  <si>
    <t>CHM102L</t>
  </si>
  <si>
    <t>General Chemistry II Lab</t>
  </si>
  <si>
    <t>BSC212</t>
  </si>
  <si>
    <t>Anatomy and Physiology II</t>
  </si>
  <si>
    <t>BSC211</t>
  </si>
  <si>
    <t>BMS-Y2</t>
  </si>
  <si>
    <t>BSC212L</t>
  </si>
  <si>
    <t>Anatomy and Physiology II Lab</t>
  </si>
  <si>
    <t>BSC211L</t>
  </si>
  <si>
    <t>CHM212</t>
  </si>
  <si>
    <t>Organic Chemistry II (Directed Study, online)</t>
  </si>
  <si>
    <t>CHM211</t>
  </si>
  <si>
    <t>J. Shi</t>
  </si>
  <si>
    <t>BMS-Y2/Y3</t>
  </si>
  <si>
    <t>CHM212L</t>
  </si>
  <si>
    <t>Organic Chemistry II Lab (Directed Study, online)</t>
  </si>
  <si>
    <t>CHM211L</t>
  </si>
  <si>
    <t>BSC322</t>
  </si>
  <si>
    <t>Biochemistry</t>
  </si>
  <si>
    <t>X. Tan</t>
  </si>
  <si>
    <t>Spring2024: BMS432</t>
  </si>
  <si>
    <t>BMS141</t>
  </si>
  <si>
    <t>Introduction to US Healthcare (online)</t>
  </si>
  <si>
    <t>BMS101 or dept. approval</t>
  </si>
  <si>
    <t>D322</t>
  </si>
  <si>
    <t>Spring2024: BMS101</t>
  </si>
  <si>
    <t>BSC432</t>
  </si>
  <si>
    <t>Introduction to Pharmacology (Directed Study)</t>
  </si>
  <si>
    <t>CHM211 or CHM213</t>
  </si>
  <si>
    <t>BMS323</t>
  </si>
  <si>
    <t>Introduction to Medical Laboratory Science</t>
  </si>
  <si>
    <t>BSC212 &amp; CHM102</t>
  </si>
  <si>
    <t>D434</t>
  </si>
  <si>
    <t>Fall2024: CHM213</t>
  </si>
  <si>
    <t>BMS323L</t>
  </si>
  <si>
    <t>Introduction to Medical Laboratory Science Lab</t>
  </si>
  <si>
    <t>BSC212L &amp; CHM102L</t>
  </si>
  <si>
    <t>Fall2024: CHM213L</t>
  </si>
  <si>
    <t>BMS361</t>
  </si>
  <si>
    <t>Biomedical Sciences Internship</t>
  </si>
  <si>
    <t xml:space="preserve">BMS-Y2 </t>
  </si>
  <si>
    <t>BMS461</t>
  </si>
  <si>
    <t>Biomedical Sciences Practicum I</t>
  </si>
  <si>
    <t xml:space="preserve">BMS-Y4      </t>
  </si>
  <si>
    <t>BMS462</t>
  </si>
  <si>
    <t>Biomedical Sciences Practicum II</t>
  </si>
  <si>
    <t>Computer Science (CS), Computer Networks and Cybersecurity (CNCS)</t>
  </si>
  <si>
    <t>COS105</t>
  </si>
  <si>
    <t>Object-Oriented Programming</t>
  </si>
  <si>
    <t>COS102</t>
  </si>
  <si>
    <t>Zeno Yu</t>
  </si>
  <si>
    <t>CS-Y1</t>
  </si>
  <si>
    <t>COS153</t>
  </si>
  <si>
    <t>Networking Technologies and Telecommunications</t>
  </si>
  <si>
    <t>COS151</t>
  </si>
  <si>
    <t>CNCS-Y1</t>
  </si>
  <si>
    <t>COS225</t>
  </si>
  <si>
    <t>Web Programming: Back-End</t>
  </si>
  <si>
    <t>Sand Y. Zhu</t>
  </si>
  <si>
    <t>CS-CNCS-DS Elective</t>
  </si>
  <si>
    <t>Data Science (DS)</t>
  </si>
  <si>
    <t>Data Science (Bachelor of Science)</t>
  </si>
  <si>
    <t>DAS102</t>
  </si>
  <si>
    <t>Introduction to Data Science</t>
  </si>
  <si>
    <t>Zheng Qu</t>
  </si>
  <si>
    <t>DS-Y1</t>
  </si>
  <si>
    <t>Fall2024: COS243</t>
  </si>
  <si>
    <t>DAS149</t>
  </si>
  <si>
    <t>Career Development in Data Science</t>
  </si>
  <si>
    <t>COS205</t>
  </si>
  <si>
    <t>Data Structures</t>
  </si>
  <si>
    <t>DS-Y2</t>
  </si>
  <si>
    <t>DAS241</t>
  </si>
  <si>
    <t>Data Visualization</t>
  </si>
  <si>
    <t>COS102, STA101 or COS211</t>
  </si>
  <si>
    <t>Miao Yu</t>
  </si>
  <si>
    <t>Fall2024: MAT201</t>
  </si>
  <si>
    <t>DAS251</t>
  </si>
  <si>
    <t>Data Inference</t>
  </si>
  <si>
    <t>COS102, COS211</t>
  </si>
  <si>
    <t>COS331</t>
  </si>
  <si>
    <t>Data Mining</t>
  </si>
  <si>
    <t>MAT201, COS211, DAS241</t>
  </si>
  <si>
    <t>DS-Y3</t>
  </si>
  <si>
    <t>Fall2024: DAS435</t>
  </si>
  <si>
    <t>COS346</t>
  </si>
  <si>
    <t>Big Data Engineering</t>
  </si>
  <si>
    <t>COS205, COS321</t>
  </si>
  <si>
    <t>Fall2024: COS102</t>
  </si>
  <si>
    <t>DAS452</t>
  </si>
  <si>
    <t>Independent Study for Data Science</t>
  </si>
  <si>
    <t>Permission form</t>
  </si>
  <si>
    <t>DS-Y4</t>
  </si>
  <si>
    <t>DAS491</t>
  </si>
  <si>
    <t>Senior Project</t>
  </si>
  <si>
    <t>Data Science (Master of Science)</t>
  </si>
  <si>
    <t>DAS501</t>
  </si>
  <si>
    <t>Mathematical Foundation for Data Science (Online)</t>
  </si>
  <si>
    <t>DS-MS</t>
  </si>
  <si>
    <t>Online</t>
  </si>
  <si>
    <t>COS501</t>
  </si>
  <si>
    <t>Computational Foundation for Data Science (Online)</t>
  </si>
  <si>
    <t>DAS502</t>
  </si>
  <si>
    <t>Probability for Data Science (Online)</t>
  </si>
  <si>
    <t>DAS501, COS501</t>
  </si>
  <si>
    <t>DAS522</t>
  </si>
  <si>
    <t>Exploratory Data Analysis and Visualization</t>
  </si>
  <si>
    <t>Lecture/Lab</t>
  </si>
  <si>
    <t>COS531</t>
  </si>
  <si>
    <t>Modern Applied Statistical Learning</t>
  </si>
  <si>
    <t>DAS541</t>
  </si>
  <si>
    <t>Data Mining for Business</t>
  </si>
  <si>
    <t>COS541</t>
  </si>
  <si>
    <t>Big Data and Data Engineering</t>
  </si>
  <si>
    <t>COS643</t>
  </si>
  <si>
    <t>Computer Vision and Natural Language Processing (Independent Study)</t>
  </si>
  <si>
    <t>COS536</t>
  </si>
  <si>
    <t>DAS761</t>
  </si>
  <si>
    <t>Capstone Project</t>
  </si>
  <si>
    <t>General Education (GE)</t>
  </si>
  <si>
    <t>SOC101</t>
  </si>
  <si>
    <t>Introduction to Sociology (Hybrid)</t>
  </si>
  <si>
    <t>T. Harrison</t>
  </si>
  <si>
    <t>GE</t>
  </si>
  <si>
    <t>Hybrid</t>
  </si>
  <si>
    <t>PSY101</t>
  </si>
  <si>
    <t>Introduction to Psychology (Hybrid)</t>
  </si>
  <si>
    <t>MUS204</t>
  </si>
  <si>
    <t>History of Music</t>
  </si>
  <si>
    <t>BSC100</t>
  </si>
  <si>
    <t>Principles of Biology</t>
  </si>
  <si>
    <t>T. Liu/Anh Cao</t>
  </si>
  <si>
    <t>BSC100L</t>
  </si>
  <si>
    <t>Principles of Biology Lab</t>
  </si>
  <si>
    <t>ENG101</t>
  </si>
  <si>
    <t>Effective English</t>
  </si>
  <si>
    <t>B. McDuffie</t>
  </si>
  <si>
    <t>ENG205</t>
  </si>
  <si>
    <t>Writing for Media</t>
  </si>
  <si>
    <t>Fall2024: ENG104</t>
  </si>
  <si>
    <t>ENG221</t>
  </si>
  <si>
    <t>Debate and Argumentation</t>
  </si>
  <si>
    <t>ENG201</t>
  </si>
  <si>
    <t>Academic Writing</t>
  </si>
  <si>
    <t>CIV111</t>
  </si>
  <si>
    <t>Western Civilization</t>
  </si>
  <si>
    <t>Fall2024: CIV112</t>
  </si>
  <si>
    <t>CIV113</t>
  </si>
  <si>
    <t>World Civilization</t>
  </si>
  <si>
    <t>S. Grodnick</t>
  </si>
  <si>
    <t>Fall2024: HUM125</t>
  </si>
  <si>
    <t>HUM125</t>
  </si>
  <si>
    <t>US Society and Government</t>
  </si>
  <si>
    <t>Fall2024: HUM221</t>
  </si>
  <si>
    <t>PHL131</t>
  </si>
  <si>
    <t>Philosophical Perspectives II</t>
  </si>
  <si>
    <t>H. Jiang/TBD</t>
  </si>
  <si>
    <t>MAT101</t>
  </si>
  <si>
    <t>Mathematics in Applied Context</t>
  </si>
  <si>
    <t>J. Wang</t>
  </si>
  <si>
    <t>Fall2024: QCI400</t>
  </si>
  <si>
    <t>CLC112</t>
  </si>
  <si>
    <t>Elementary Chinese II</t>
  </si>
  <si>
    <t>CLC111</t>
  </si>
  <si>
    <t>X. Wang</t>
  </si>
  <si>
    <t>Fall2024: CLC111</t>
  </si>
  <si>
    <t>CLC212</t>
  </si>
  <si>
    <t>Intermediate Chinese II</t>
  </si>
  <si>
    <t>CLC211</t>
  </si>
  <si>
    <t>V. Liu</t>
  </si>
  <si>
    <t>Fall2024: CLC211</t>
  </si>
  <si>
    <t>CLC312</t>
  </si>
  <si>
    <t>Advanced Chinese II</t>
  </si>
  <si>
    <t>CLC311</t>
  </si>
  <si>
    <t>G. Shang</t>
  </si>
  <si>
    <t>Fall2024: CLC311</t>
  </si>
  <si>
    <t>LAS004</t>
  </si>
  <si>
    <t>Career Development</t>
  </si>
  <si>
    <t>K. Chang</t>
  </si>
  <si>
    <t>LAS005</t>
  </si>
  <si>
    <t>Self-Cultivation Practice</t>
  </si>
  <si>
    <t>M. Yu/K. Chang</t>
  </si>
  <si>
    <t>D429</t>
  </si>
  <si>
    <t>QCI400</t>
  </si>
  <si>
    <t>Overview of Quantum Computing</t>
  </si>
  <si>
    <t>Counted as free elective</t>
  </si>
  <si>
    <t>PEW102</t>
  </si>
  <si>
    <t>Wellness Through Pilates</t>
  </si>
  <si>
    <t>ESL005</t>
  </si>
  <si>
    <t>ESL</t>
  </si>
  <si>
    <t>Remedial</t>
  </si>
  <si>
    <t xml:space="preserve">Dance </t>
  </si>
  <si>
    <t>Dance (Bachelor of Fine Arts)</t>
  </si>
  <si>
    <t>DAN-Y1</t>
  </si>
  <si>
    <t>DAN101R - F</t>
  </si>
  <si>
    <t>Fundamentals of Classical Chinese Dance I</t>
  </si>
  <si>
    <t>A. Chen</t>
  </si>
  <si>
    <t>B103</t>
  </si>
  <si>
    <t>DAN101R - M</t>
  </si>
  <si>
    <t>S. Jiang</t>
  </si>
  <si>
    <t>DAN121R</t>
  </si>
  <si>
    <t>Introduction to Repertoire of Dance</t>
  </si>
  <si>
    <t>A. Chen/S. Jiang</t>
  </si>
  <si>
    <t>DAN102R - F</t>
  </si>
  <si>
    <t>Shen Yun (身韻) I</t>
  </si>
  <si>
    <t>DAN-CCD-Y2</t>
  </si>
  <si>
    <t>B105</t>
  </si>
  <si>
    <t>DAN102R - M</t>
  </si>
  <si>
    <t>S. Jiang (B. Du - TA)</t>
  </si>
  <si>
    <t>DAN103R - M</t>
  </si>
  <si>
    <t>Chinese Folk and Ethnic Dances I</t>
  </si>
  <si>
    <t>DAN104R - F</t>
  </si>
  <si>
    <t>Special Techniques in Chinese Dance I</t>
  </si>
  <si>
    <t>DAN101R or Instructor consent</t>
  </si>
  <si>
    <t>DAN104R - M</t>
  </si>
  <si>
    <t>M. Liu</t>
  </si>
  <si>
    <t>DAN143R</t>
  </si>
  <si>
    <t>Modern Dance</t>
  </si>
  <si>
    <t>Instructor consent</t>
  </si>
  <si>
    <t>Y. Tsuai</t>
  </si>
  <si>
    <t>DAN201R - F</t>
  </si>
  <si>
    <t>Fundamentals of Classical Chinese Dance II</t>
  </si>
  <si>
    <t xml:space="preserve">DAN101R </t>
  </si>
  <si>
    <t>DAN-Y2</t>
  </si>
  <si>
    <t>DAN201R - M</t>
  </si>
  <si>
    <t>DAN-2</t>
  </si>
  <si>
    <t>DAN202R - F</t>
  </si>
  <si>
    <t>Shen Yun (身韻) II</t>
  </si>
  <si>
    <t>DAN-CCD-Y3</t>
  </si>
  <si>
    <t>DAN221R</t>
  </si>
  <si>
    <t>Repertory and Rehearsal I: Classical Chinese Dance</t>
  </si>
  <si>
    <t>DAN203R - F</t>
  </si>
  <si>
    <t>Chinese Folk and Ethnic Dances II</t>
  </si>
  <si>
    <t>DAN103R</t>
  </si>
  <si>
    <t>S. Yang</t>
  </si>
  <si>
    <t>DAN301R - F</t>
  </si>
  <si>
    <t>Fundamentals of Classical Chinese Dance III</t>
  </si>
  <si>
    <t>DAN201R</t>
  </si>
  <si>
    <t>DAN321R</t>
  </si>
  <si>
    <t>Repertory and Rehearsal II: Classical Chinese Dance</t>
  </si>
  <si>
    <t>DAN335</t>
  </si>
  <si>
    <t>Composition II</t>
  </si>
  <si>
    <t>DAN334</t>
  </si>
  <si>
    <t>DAN-Y3</t>
  </si>
  <si>
    <t>DAN401R - F</t>
  </si>
  <si>
    <t>Fundamentals of Classical Chinese Dance IV</t>
  </si>
  <si>
    <t xml:space="preserve">DAN301R </t>
  </si>
  <si>
    <t>Y. Chen</t>
  </si>
  <si>
    <t>DAN-Y4</t>
  </si>
  <si>
    <t>DAN421R</t>
  </si>
  <si>
    <t>Repertory and Rehearsal III: Classical Chinese Dance</t>
  </si>
  <si>
    <t>DAN-CCD-Y4</t>
  </si>
  <si>
    <t>DAN451</t>
  </si>
  <si>
    <t>Completion of 85 cr.</t>
  </si>
  <si>
    <t>A. Chen/Y. Tsuai</t>
  </si>
  <si>
    <t>Dance (Master of Fine Arts)</t>
  </si>
  <si>
    <t>DAN601R - F</t>
  </si>
  <si>
    <t>Advanced Classical Chinese Dance II</t>
  </si>
  <si>
    <t>DAN501R</t>
  </si>
  <si>
    <t>DAN535</t>
  </si>
  <si>
    <t>Graduate Choreography II: Classical Chinese Dance</t>
  </si>
  <si>
    <t>DAN534</t>
  </si>
  <si>
    <t>DAN543</t>
  </si>
  <si>
    <t>Intermediate Techniques of Modern Dance I</t>
  </si>
  <si>
    <t>DAN621R</t>
  </si>
  <si>
    <t>Repertory II: Classical Chinese Dance</t>
  </si>
  <si>
    <t>DAN521R</t>
  </si>
  <si>
    <t>A.Chen</t>
  </si>
  <si>
    <t>DAN531</t>
  </si>
  <si>
    <t>Advanced Pedagogy I</t>
  </si>
  <si>
    <t>DAN545</t>
  </si>
  <si>
    <t>Integration of Dance and Music</t>
  </si>
  <si>
    <t>DAN646</t>
  </si>
  <si>
    <t>Topics in Dance Ethnography</t>
  </si>
  <si>
    <t>LAS550</t>
  </si>
  <si>
    <t>Research Methodology in the Arts</t>
  </si>
  <si>
    <t>DAN652</t>
  </si>
  <si>
    <t>Independent Study or Project</t>
  </si>
  <si>
    <t>Dept Chair Approval</t>
  </si>
  <si>
    <t>Other</t>
  </si>
  <si>
    <t>--</t>
  </si>
  <si>
    <t>Friday Seminar</t>
  </si>
  <si>
    <t>Various Guest Speakers</t>
  </si>
  <si>
    <t>Seminar</t>
  </si>
  <si>
    <t>FTCM Spring 2025 Dual-Enrollment Course List and Schedule</t>
  </si>
  <si>
    <t>Dept</t>
  </si>
  <si>
    <t xml:space="preserve">Classroom </t>
  </si>
  <si>
    <t>From</t>
  </si>
  <si>
    <t>To</t>
  </si>
  <si>
    <t>Arts Management (AMG)</t>
  </si>
  <si>
    <t>Major/GE/
Elective</t>
  </si>
  <si>
    <t xml:space="preserve">Course Format </t>
  </si>
  <si>
    <t>Occupancy</t>
  </si>
  <si>
    <t>MFA-Ballet</t>
  </si>
  <si>
    <t>B101</t>
  </si>
  <si>
    <t>Studio Course</t>
  </si>
  <si>
    <t>BFA-CCD</t>
  </si>
  <si>
    <t>MFA-CCD</t>
  </si>
  <si>
    <t>Art</t>
  </si>
  <si>
    <t>D321-CompLab</t>
  </si>
  <si>
    <t>Computer Lab</t>
  </si>
  <si>
    <t xml:space="preserve">Lecture </t>
  </si>
  <si>
    <t>DS</t>
  </si>
  <si>
    <t>BMS</t>
  </si>
  <si>
    <t>D327</t>
  </si>
  <si>
    <t>D327 (Dedicated)</t>
  </si>
  <si>
    <t>D330</t>
  </si>
  <si>
    <t>D332</t>
  </si>
  <si>
    <t>NAA</t>
  </si>
  <si>
    <t>DS-Graduate</t>
  </si>
  <si>
    <t>D420</t>
  </si>
  <si>
    <t>0 - Studio</t>
  </si>
  <si>
    <t>D427</t>
  </si>
  <si>
    <t>Study Hall</t>
  </si>
  <si>
    <t>Meditation Room</t>
  </si>
  <si>
    <t>Art Classroom</t>
  </si>
  <si>
    <t>92 Seward</t>
  </si>
  <si>
    <t>D441</t>
  </si>
  <si>
    <t>Science Lab</t>
  </si>
  <si>
    <t xml:space="preserve">Laboratory </t>
  </si>
  <si>
    <t>TBA</t>
  </si>
  <si>
    <t>Wellness Lounge</t>
  </si>
  <si>
    <t>Lecture - Online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</si>
</sst>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h:mm\ AM/PM"/>
  </numFmts>
  <fonts count="25">
    <font>
      <sz val="11.0"/>
      <color theme="1"/>
      <name val="Calibri"/>
      <scheme val="minor"/>
    </font>
    <font>
      <b/>
      <sz val="16.0"/>
      <color rgb="FF000000"/>
      <name val="Arial"/>
    </font>
    <font>
      <b/>
      <sz val="16.0"/>
      <color rgb="FFFFFFFF"/>
      <name val="Arial"/>
    </font>
    <font>
      <b/>
      <sz val="18.0"/>
      <color rgb="FF002060"/>
      <name val="Arial"/>
    </font>
    <font>
      <b/>
      <sz val="18.0"/>
      <color theme="1"/>
      <name val="Calibri"/>
    </font>
    <font>
      <b/>
      <sz val="13.0"/>
      <color rgb="FFFFFFFF"/>
      <name val="Arial"/>
    </font>
    <font>
      <b/>
      <sz val="11.0"/>
      <color rgb="FFFFFFFF"/>
      <name val="Arial"/>
    </font>
    <font>
      <sz val="9.0"/>
      <color theme="1"/>
      <name val="Arial"/>
    </font>
    <font>
      <sz val="10.0"/>
      <color theme="1"/>
      <name val="Calibri"/>
    </font>
    <font>
      <sz val="9.0"/>
      <color theme="1"/>
      <name val="Calibri"/>
    </font>
    <font>
      <b/>
      <sz val="12.0"/>
      <color theme="1"/>
      <name val="Arial"/>
    </font>
    <font>
      <b/>
      <sz val="9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sz val="9.0"/>
      <color rgb="FF000000"/>
      <name val="Arial"/>
    </font>
    <font>
      <sz val="10.0"/>
      <color theme="1"/>
      <name val="Arial"/>
    </font>
    <font>
      <sz val="10.0"/>
      <color rgb="FF000000"/>
      <name val="Calibri"/>
    </font>
    <font>
      <sz val="11.0"/>
      <color theme="1"/>
      <name val="Calibri"/>
    </font>
    <font>
      <sz val="11.0"/>
      <color theme="1"/>
      <name val="Arial"/>
    </font>
    <font>
      <sz val="10.0"/>
      <color rgb="FFFF0000"/>
      <name val="Calibri"/>
    </font>
    <font>
      <sz val="10.0"/>
      <color theme="1"/>
      <name val="Calibri"/>
      <scheme val="minor"/>
    </font>
    <font>
      <b/>
      <sz val="13.0"/>
      <color theme="1"/>
      <name val="Calibri"/>
    </font>
    <font>
      <b/>
      <sz val="9.0"/>
      <color rgb="FFFFFFFF"/>
      <name val="Arial"/>
    </font>
    <font>
      <b/>
      <i/>
      <sz val="9.0"/>
      <color theme="1"/>
      <name val="Arial"/>
    </font>
    <font>
      <b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</fills>
  <borders count="17">
    <border/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1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shrinkToFit="0" vertical="center" wrapText="1"/>
    </xf>
    <xf borderId="4" fillId="3" fontId="6" numFmtId="0" xfId="0" applyAlignment="1" applyBorder="1" applyFill="1" applyFont="1">
      <alignment horizontal="center" shrinkToFit="0" vertical="center" wrapText="1"/>
    </xf>
    <xf borderId="4" fillId="3" fontId="6" numFmtId="0" xfId="0" applyAlignment="1" applyBorder="1" applyFont="1">
      <alignment horizontal="center" vertical="center"/>
    </xf>
    <xf borderId="5" fillId="3" fontId="6" numFmtId="0" xfId="0" applyAlignment="1" applyBorder="1" applyFont="1">
      <alignment horizontal="center" shrinkToFit="0" vertical="center" wrapText="1"/>
    </xf>
    <xf borderId="6" fillId="3" fontId="6" numFmtId="0" xfId="0" applyAlignment="1" applyBorder="1" applyFont="1">
      <alignment horizontal="center" shrinkToFit="0" vertical="center" wrapText="1"/>
    </xf>
    <xf borderId="7" fillId="3" fontId="6" numFmtId="0" xfId="0" applyAlignment="1" applyBorder="1" applyFont="1">
      <alignment horizontal="center" shrinkToFit="0" vertical="center" wrapText="1"/>
    </xf>
    <xf borderId="6" fillId="3" fontId="6" numFmtId="0" xfId="0" applyAlignment="1" applyBorder="1" applyFont="1">
      <alignment shrinkToFit="0" vertical="center" wrapText="1"/>
    </xf>
    <xf borderId="8" fillId="4" fontId="7" numFmtId="0" xfId="0" applyAlignment="1" applyBorder="1" applyFill="1" applyFont="1">
      <alignment vertical="center"/>
    </xf>
    <xf borderId="8" fillId="4" fontId="7" numFmtId="0" xfId="0" applyAlignment="1" applyBorder="1" applyFont="1">
      <alignment horizontal="center" vertical="center"/>
    </xf>
    <xf borderId="8" fillId="0" fontId="8" numFmtId="18" xfId="0" applyAlignment="1" applyBorder="1" applyFont="1" applyNumberFormat="1">
      <alignment horizontal="center" vertical="center"/>
    </xf>
    <xf borderId="8" fillId="0" fontId="8" numFmtId="18" xfId="0" applyAlignment="1" applyBorder="1" applyFont="1" applyNumberFormat="1">
      <alignment horizontal="center" shrinkToFit="0" vertical="center" wrapText="1"/>
    </xf>
    <xf borderId="8" fillId="0" fontId="9" numFmtId="0" xfId="0" applyAlignment="1" applyBorder="1" applyFont="1">
      <alignment horizontal="center" vertical="center"/>
    </xf>
    <xf borderId="8" fillId="0" fontId="9" numFmtId="46" xfId="0" applyAlignment="1" applyBorder="1" applyFont="1" applyNumberFormat="1">
      <alignment horizontal="center" vertical="center"/>
    </xf>
    <xf borderId="8" fillId="5" fontId="10" numFmtId="0" xfId="0" applyAlignment="1" applyBorder="1" applyFill="1" applyFont="1">
      <alignment vertical="center"/>
    </xf>
    <xf borderId="8" fillId="5" fontId="11" numFmtId="0" xfId="0" applyAlignment="1" applyBorder="1" applyFont="1">
      <alignment horizontal="center" vertical="center"/>
    </xf>
    <xf borderId="8" fillId="5" fontId="11" numFmtId="0" xfId="0" applyAlignment="1" applyBorder="1" applyFont="1">
      <alignment vertical="center"/>
    </xf>
    <xf borderId="8" fillId="5" fontId="12" numFmtId="0" xfId="0" applyAlignment="1" applyBorder="1" applyFont="1">
      <alignment horizontal="center" vertical="center"/>
    </xf>
    <xf borderId="8" fillId="5" fontId="11" numFmtId="0" xfId="0" applyAlignment="1" applyBorder="1" applyFont="1">
      <alignment horizontal="left" vertical="center"/>
    </xf>
    <xf borderId="8" fillId="5" fontId="11" numFmtId="46" xfId="0" applyAlignment="1" applyBorder="1" applyFont="1" applyNumberFormat="1">
      <alignment horizontal="center" vertical="center"/>
    </xf>
    <xf borderId="8" fillId="6" fontId="13" numFmtId="0" xfId="0" applyAlignment="1" applyBorder="1" applyFill="1" applyFont="1">
      <alignment vertical="center"/>
    </xf>
    <xf borderId="8" fillId="6" fontId="14" numFmtId="0" xfId="0" applyAlignment="1" applyBorder="1" applyFont="1">
      <alignment horizontal="left" vertical="center"/>
    </xf>
    <xf borderId="9" fillId="6" fontId="15" numFmtId="18" xfId="0" applyAlignment="1" applyBorder="1" applyFont="1" applyNumberFormat="1">
      <alignment horizontal="left" vertical="center"/>
    </xf>
    <xf borderId="9" fillId="6" fontId="14" numFmtId="0" xfId="0" applyAlignment="1" applyBorder="1" applyFont="1">
      <alignment horizontal="center" vertical="center"/>
    </xf>
    <xf borderId="8" fillId="6" fontId="14" numFmtId="0" xfId="0" applyAlignment="1" applyBorder="1" applyFont="1">
      <alignment horizontal="center" vertical="center"/>
    </xf>
    <xf borderId="8" fillId="6" fontId="15" numFmtId="18" xfId="0" applyAlignment="1" applyBorder="1" applyFont="1" applyNumberFormat="1">
      <alignment horizontal="left" vertical="center"/>
    </xf>
    <xf borderId="9" fillId="6" fontId="14" numFmtId="0" xfId="0" applyAlignment="1" applyBorder="1" applyFont="1">
      <alignment horizontal="left" vertical="center"/>
    </xf>
    <xf borderId="8" fillId="0" fontId="8" numFmtId="0" xfId="0" applyAlignment="1" applyBorder="1" applyFont="1">
      <alignment vertical="center"/>
    </xf>
    <xf borderId="8" fillId="0" fontId="8" numFmtId="0" xfId="0" applyAlignment="1" applyBorder="1" applyFont="1">
      <alignment horizontal="center" vertical="center"/>
    </xf>
    <xf borderId="8" fillId="4" fontId="8" numFmtId="0" xfId="0" applyAlignment="1" applyBorder="1" applyFont="1">
      <alignment vertical="center"/>
    </xf>
    <xf borderId="8" fillId="0" fontId="8" numFmtId="46" xfId="0" applyAlignment="1" applyBorder="1" applyFont="1" applyNumberFormat="1">
      <alignment horizontal="center" vertical="center"/>
    </xf>
    <xf borderId="8" fillId="0" fontId="8" numFmtId="164" xfId="0" applyAlignment="1" applyBorder="1" applyFont="1" applyNumberFormat="1">
      <alignment horizontal="left" shrinkToFit="0" vertical="center" wrapText="1"/>
    </xf>
    <xf borderId="8" fillId="0" fontId="16" numFmtId="0" xfId="0" applyAlignment="1" applyBorder="1" applyFont="1">
      <alignment vertical="center"/>
    </xf>
    <xf borderId="8" fillId="5" fontId="10" numFmtId="0" xfId="0" applyAlignment="1" applyBorder="1" applyFont="1">
      <alignment horizontal="left" vertical="center"/>
    </xf>
    <xf borderId="8" fillId="5" fontId="7" numFmtId="0" xfId="0" applyAlignment="1" applyBorder="1" applyFont="1">
      <alignment horizontal="left" shrinkToFit="0" vertical="center" wrapText="1"/>
    </xf>
    <xf borderId="8" fillId="5" fontId="11" numFmtId="18" xfId="0" applyAlignment="1" applyBorder="1" applyFont="1" applyNumberFormat="1">
      <alignment horizontal="left" vertical="center"/>
    </xf>
    <xf borderId="9" fillId="6" fontId="14" numFmtId="18" xfId="0" applyAlignment="1" applyBorder="1" applyFont="1" applyNumberFormat="1">
      <alignment horizontal="left" vertical="center"/>
    </xf>
    <xf borderId="8" fillId="2" fontId="8" numFmtId="0" xfId="0" applyAlignment="1" applyBorder="1" applyFont="1">
      <alignment vertical="center"/>
    </xf>
    <xf borderId="9" fillId="2" fontId="8" numFmtId="0" xfId="0" applyAlignment="1" applyBorder="1" applyFont="1">
      <alignment vertical="center"/>
    </xf>
    <xf borderId="9" fillId="2" fontId="8" numFmtId="0" xfId="0" applyAlignment="1" applyBorder="1" applyFont="1">
      <alignment horizontal="center" vertical="center"/>
    </xf>
    <xf borderId="10" fillId="0" fontId="8" numFmtId="0" xfId="0" applyAlignment="1" applyBorder="1" applyFont="1">
      <alignment vertical="center"/>
    </xf>
    <xf borderId="11" fillId="2" fontId="8" numFmtId="18" xfId="0" applyAlignment="1" applyBorder="1" applyFont="1" applyNumberFormat="1">
      <alignment horizontal="center"/>
    </xf>
    <xf borderId="12" fillId="0" fontId="8" numFmtId="18" xfId="0" applyAlignment="1" applyBorder="1" applyFont="1" applyNumberFormat="1">
      <alignment horizontal="center"/>
    </xf>
    <xf borderId="11" fillId="2" fontId="8" numFmtId="18" xfId="0" applyBorder="1" applyFont="1" applyNumberFormat="1"/>
    <xf borderId="8" fillId="0" fontId="8" numFmtId="18" xfId="0" applyAlignment="1" applyBorder="1" applyFont="1" applyNumberFormat="1">
      <alignment horizontal="center" readingOrder="0" vertical="center"/>
    </xf>
    <xf borderId="10" fillId="0" fontId="8" numFmtId="18" xfId="0" applyAlignment="1" applyBorder="1" applyFont="1" applyNumberFormat="1">
      <alignment horizontal="center" vertical="center"/>
    </xf>
    <xf borderId="8" fillId="2" fontId="8" numFmtId="0" xfId="0" applyAlignment="1" applyBorder="1" applyFont="1">
      <alignment readingOrder="0" vertical="center"/>
    </xf>
    <xf borderId="9" fillId="2" fontId="8" numFmtId="0" xfId="0" applyAlignment="1" applyBorder="1" applyFont="1">
      <alignment readingOrder="0" vertical="center"/>
    </xf>
    <xf borderId="9" fillId="2" fontId="8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readingOrder="0" vertical="center"/>
    </xf>
    <xf borderId="8" fillId="0" fontId="8" numFmtId="0" xfId="0" applyAlignment="1" applyBorder="1" applyFont="1">
      <alignment horizontal="center" readingOrder="0" vertical="center"/>
    </xf>
    <xf borderId="8" fillId="0" fontId="8" numFmtId="0" xfId="0" applyAlignment="1" applyBorder="1" applyFont="1">
      <alignment readingOrder="0" vertical="center"/>
    </xf>
    <xf borderId="10" fillId="0" fontId="8" numFmtId="18" xfId="0" applyAlignment="1" applyBorder="1" applyFont="1" applyNumberFormat="1">
      <alignment horizontal="center"/>
    </xf>
    <xf borderId="8" fillId="0" fontId="8" numFmtId="18" xfId="0" applyAlignment="1" applyBorder="1" applyFont="1" applyNumberFormat="1">
      <alignment vertical="center"/>
    </xf>
    <xf borderId="8" fillId="2" fontId="16" numFmtId="0" xfId="0" applyAlignment="1" applyBorder="1" applyFont="1">
      <alignment vertical="center"/>
    </xf>
    <xf borderId="9" fillId="2" fontId="16" numFmtId="0" xfId="0" applyAlignment="1" applyBorder="1" applyFont="1">
      <alignment vertical="center"/>
    </xf>
    <xf borderId="9" fillId="2" fontId="16" numFmtId="0" xfId="0" applyAlignment="1" applyBorder="1" applyFont="1">
      <alignment horizontal="center" vertical="center"/>
    </xf>
    <xf borderId="9" fillId="2" fontId="16" numFmtId="0" xfId="0" applyAlignment="1" applyBorder="1" applyFont="1">
      <alignment horizontal="left" vertical="center"/>
    </xf>
    <xf borderId="9" fillId="2" fontId="16" numFmtId="0" xfId="0" applyAlignment="1" applyBorder="1" applyFont="1">
      <alignment readingOrder="0" vertical="center"/>
    </xf>
    <xf borderId="8" fillId="4" fontId="8" numFmtId="0" xfId="0" applyAlignment="1" applyBorder="1" applyFont="1">
      <alignment horizontal="center" vertical="center"/>
    </xf>
    <xf borderId="8" fillId="0" fontId="17" numFmtId="18" xfId="0" applyBorder="1" applyFont="1" applyNumberFormat="1"/>
    <xf borderId="8" fillId="4" fontId="8" numFmtId="0" xfId="0" applyAlignment="1" applyBorder="1" applyFont="1">
      <alignment readingOrder="0" vertical="center"/>
    </xf>
    <xf borderId="13" fillId="4" fontId="8" numFmtId="0" xfId="0" applyAlignment="1" applyBorder="1" applyFont="1">
      <alignment vertical="center"/>
    </xf>
    <xf borderId="14" fillId="0" fontId="8" numFmtId="0" xfId="0" applyAlignment="1" applyBorder="1" applyFont="1">
      <alignment vertical="center"/>
    </xf>
    <xf borderId="12" fillId="0" fontId="8" numFmtId="0" xfId="0" applyAlignment="1" applyBorder="1" applyFont="1">
      <alignment vertical="center"/>
    </xf>
    <xf borderId="8" fillId="6" fontId="7" numFmtId="0" xfId="0" applyAlignment="1" applyBorder="1" applyFont="1">
      <alignment horizontal="left" vertical="center"/>
    </xf>
    <xf borderId="13" fillId="6" fontId="7" numFmtId="0" xfId="0" applyAlignment="1" applyBorder="1" applyFont="1">
      <alignment horizontal="left" vertical="center"/>
    </xf>
    <xf borderId="13" fillId="6" fontId="18" numFmtId="18" xfId="0" applyBorder="1" applyFont="1" applyNumberFormat="1"/>
    <xf borderId="11" fillId="6" fontId="18" numFmtId="18" xfId="0" applyBorder="1" applyFont="1" applyNumberFormat="1"/>
    <xf borderId="8" fillId="0" fontId="8" numFmtId="0" xfId="0" applyAlignment="1" applyBorder="1" applyFont="1">
      <alignment horizontal="left" vertical="center"/>
    </xf>
    <xf borderId="8" fillId="0" fontId="19" numFmtId="0" xfId="0" applyAlignment="1" applyBorder="1" applyFont="1">
      <alignment vertical="center"/>
    </xf>
    <xf borderId="8" fillId="0" fontId="19" numFmtId="0" xfId="0" applyAlignment="1" applyBorder="1" applyFont="1">
      <alignment horizontal="center" vertical="center"/>
    </xf>
    <xf borderId="8" fillId="2" fontId="8" numFmtId="0" xfId="0" applyBorder="1" applyFont="1"/>
    <xf borderId="8" fillId="2" fontId="8" numFmtId="0" xfId="0" applyAlignment="1" applyBorder="1" applyFont="1">
      <alignment horizontal="center"/>
    </xf>
    <xf borderId="0" fillId="0" fontId="20" numFmtId="0" xfId="0" applyAlignment="1" applyFont="1">
      <alignment readingOrder="0"/>
    </xf>
    <xf borderId="8" fillId="0" fontId="8" numFmtId="18" xfId="0" applyAlignment="1" applyBorder="1" applyFont="1" applyNumberFormat="1">
      <alignment horizontal="center"/>
    </xf>
    <xf borderId="0" fillId="0" fontId="20" numFmtId="0" xfId="0" applyFont="1"/>
    <xf borderId="8" fillId="2" fontId="16" numFmtId="0" xfId="0" applyAlignment="1" applyBorder="1" applyFont="1">
      <alignment horizontal="center" vertical="center"/>
    </xf>
    <xf borderId="8" fillId="2" fontId="16" numFmtId="0" xfId="0" applyAlignment="1" applyBorder="1" applyFont="1">
      <alignment horizontal="left" vertical="center"/>
    </xf>
    <xf borderId="10" fillId="0" fontId="8" numFmtId="0" xfId="0" applyAlignment="1" applyBorder="1" applyFont="1">
      <alignment horizontal="center" vertical="center"/>
    </xf>
    <xf borderId="10" fillId="0" fontId="8" numFmtId="18" xfId="0" applyAlignment="1" applyBorder="1" applyFont="1" applyNumberFormat="1">
      <alignment vertical="center"/>
    </xf>
    <xf borderId="8" fillId="6" fontId="13" numFmtId="18" xfId="0" applyAlignment="1" applyBorder="1" applyFont="1" applyNumberFormat="1">
      <alignment vertical="center"/>
    </xf>
    <xf borderId="8" fillId="0" fontId="8" numFmtId="0" xfId="0" applyBorder="1" applyFont="1"/>
    <xf borderId="8" fillId="2" fontId="16" numFmtId="0" xfId="0" applyAlignment="1" applyBorder="1" applyFont="1">
      <alignment readingOrder="0" vertical="center"/>
    </xf>
    <xf borderId="8" fillId="2" fontId="16" numFmtId="0" xfId="0" applyAlignment="1" applyBorder="1" applyFont="1">
      <alignment horizontal="center" readingOrder="0" vertical="center"/>
    </xf>
    <xf quotePrefix="1" borderId="8" fillId="2" fontId="16" numFmtId="0" xfId="0" applyAlignment="1" applyBorder="1" applyFont="1">
      <alignment readingOrder="0" vertical="center"/>
    </xf>
    <xf borderId="0" fillId="0" fontId="21" numFmtId="0" xfId="0" applyAlignment="1" applyFont="1">
      <alignment vertical="center"/>
    </xf>
    <xf borderId="4" fillId="3" fontId="22" numFmtId="0" xfId="0" applyAlignment="1" applyBorder="1" applyFont="1">
      <alignment horizontal="center" shrinkToFit="0" vertical="center" wrapText="1"/>
    </xf>
    <xf borderId="5" fillId="3" fontId="5" numFmtId="0" xfId="0" applyAlignment="1" applyBorder="1" applyFont="1">
      <alignment horizontal="center" shrinkToFit="0" wrapText="1"/>
    </xf>
    <xf borderId="6" fillId="3" fontId="5" numFmtId="0" xfId="0" applyAlignment="1" applyBorder="1" applyFont="1">
      <alignment horizontal="center" shrinkToFit="0" wrapText="1"/>
    </xf>
    <xf borderId="7" fillId="3" fontId="5" numFmtId="0" xfId="0" applyAlignment="1" applyBorder="1" applyFont="1">
      <alignment horizontal="center" shrinkToFit="0" wrapText="1"/>
    </xf>
    <xf borderId="7" fillId="3" fontId="5" numFmtId="0" xfId="0" applyAlignment="1" applyBorder="1" applyFont="1">
      <alignment shrinkToFit="0" wrapText="1"/>
    </xf>
    <xf borderId="8" fillId="7" fontId="11" numFmtId="0" xfId="0" applyBorder="1" applyFill="1" applyFont="1"/>
    <xf borderId="8" fillId="7" fontId="11" numFmtId="0" xfId="0" applyAlignment="1" applyBorder="1" applyFont="1">
      <alignment horizontal="center"/>
    </xf>
    <xf borderId="15" fillId="7" fontId="11" numFmtId="0" xfId="0" applyBorder="1" applyFont="1"/>
    <xf borderId="15" fillId="7" fontId="11" numFmtId="0" xfId="0" applyAlignment="1" applyBorder="1" applyFont="1">
      <alignment horizontal="center"/>
    </xf>
    <xf borderId="9" fillId="7" fontId="11" numFmtId="0" xfId="0" applyAlignment="1" applyBorder="1" applyFont="1">
      <alignment horizontal="center"/>
    </xf>
    <xf borderId="15" fillId="8" fontId="11" numFmtId="0" xfId="0" applyAlignment="1" applyBorder="1" applyFill="1" applyFont="1">
      <alignment horizontal="left"/>
    </xf>
    <xf borderId="8" fillId="0" fontId="7" numFmtId="0" xfId="0" applyBorder="1" applyFont="1"/>
    <xf borderId="8" fillId="0" fontId="7" numFmtId="0" xfId="0" applyAlignment="1" applyBorder="1" applyFont="1">
      <alignment horizontal="center"/>
    </xf>
    <xf borderId="8" fillId="0" fontId="9" numFmtId="18" xfId="0" applyAlignment="1" applyBorder="1" applyFont="1" applyNumberFormat="1">
      <alignment horizontal="center"/>
    </xf>
    <xf borderId="16" fillId="0" fontId="9" numFmtId="0" xfId="0" applyBorder="1" applyFont="1"/>
    <xf borderId="8" fillId="8" fontId="7" numFmtId="0" xfId="0" applyAlignment="1" applyBorder="1" applyFont="1">
      <alignment horizontal="left" shrinkToFit="0" wrapText="1"/>
    </xf>
    <xf borderId="8" fillId="8" fontId="23" numFmtId="0" xfId="0" applyAlignment="1" applyBorder="1" applyFont="1">
      <alignment horizontal="left"/>
    </xf>
    <xf borderId="8" fillId="8" fontId="7" numFmtId="0" xfId="0" applyAlignment="1" applyBorder="1" applyFont="1">
      <alignment horizontal="center"/>
    </xf>
    <xf borderId="8" fillId="8" fontId="7" numFmtId="0" xfId="0" applyAlignment="1" applyBorder="1" applyFont="1">
      <alignment horizontal="left"/>
    </xf>
    <xf borderId="8" fillId="4" fontId="7" numFmtId="0" xfId="0" applyBorder="1" applyFont="1"/>
    <xf borderId="8" fillId="4" fontId="7" numFmtId="0" xfId="0" applyAlignment="1" applyBorder="1" applyFont="1">
      <alignment horizontal="center"/>
    </xf>
    <xf borderId="8" fillId="4" fontId="7" numFmtId="0" xfId="0" applyAlignment="1" applyBorder="1" applyFont="1">
      <alignment shrinkToFit="0" vertical="center" wrapText="1"/>
    </xf>
    <xf borderId="8" fillId="0" fontId="17" numFmtId="0" xfId="0" applyBorder="1" applyFont="1"/>
    <xf borderId="8" fillId="0" fontId="24" numFmtId="0" xfId="0" applyBorder="1" applyFont="1"/>
    <xf borderId="8" fillId="0" fontId="24" numFmtId="0" xfId="0" applyAlignment="1" applyBorder="1" applyFont="1">
      <alignment horizontal="center"/>
    </xf>
    <xf borderId="8" fillId="0" fontId="1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 outlineLevelCol="1"/>
  <cols>
    <col customWidth="1" min="1" max="1" width="15.14"/>
    <col customWidth="1" min="2" max="2" width="38.14"/>
    <col customWidth="1" min="3" max="3" width="6.86"/>
    <col customWidth="1" min="4" max="4" width="17.29"/>
    <col customWidth="1" min="5" max="5" width="19.29"/>
    <col customWidth="1" min="6" max="6" width="19.43"/>
    <col customWidth="1" min="7" max="7" width="12.57"/>
    <col customWidth="1" min="8" max="17" width="10.86"/>
    <col customWidth="1" min="18" max="19" width="10.0"/>
    <col customWidth="1" min="20" max="20" width="17.71"/>
    <col customWidth="1" min="21" max="21" width="11.57"/>
    <col customWidth="1" hidden="1" min="22" max="22" width="16.43" outlineLevel="1"/>
    <col customWidth="1" hidden="1" min="23" max="23" width="20.14" outlineLevel="1"/>
    <col customWidth="1" hidden="1" min="24" max="24" width="17.43" outlineLevel="1"/>
    <col customWidth="1" hidden="1" min="25" max="25" width="16.57" outlineLevel="1"/>
    <col customWidth="1" hidden="1" min="26" max="29" width="12.43" outlineLevel="1"/>
    <col collapsed="1" min="30" max="30" width="14.43"/>
    <col customWidth="1" min="33" max="35" width="18.14"/>
  </cols>
  <sheetData>
    <row r="1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2"/>
      <c r="V1" s="3"/>
      <c r="W1" s="3"/>
      <c r="X1" s="2"/>
      <c r="Y1" s="4"/>
      <c r="Z1" s="3"/>
      <c r="AA1" s="3"/>
      <c r="AB1" s="3"/>
      <c r="AC1" s="3"/>
    </row>
    <row r="2" hidden="1">
      <c r="A2" s="5">
        <v>1.0</v>
      </c>
      <c r="B2" s="6">
        <v>2.0</v>
      </c>
      <c r="C2" s="6">
        <v>3.0</v>
      </c>
      <c r="D2" s="6">
        <v>4.0</v>
      </c>
      <c r="E2" s="6">
        <v>5.0</v>
      </c>
      <c r="F2" s="6"/>
      <c r="G2" s="6">
        <v>19.0</v>
      </c>
      <c r="H2" s="6">
        <v>7.0</v>
      </c>
      <c r="I2" s="6">
        <v>8.0</v>
      </c>
      <c r="J2" s="6">
        <v>9.0</v>
      </c>
      <c r="K2" s="6">
        <v>10.0</v>
      </c>
      <c r="L2" s="6">
        <v>11.0</v>
      </c>
      <c r="M2" s="6">
        <v>12.0</v>
      </c>
      <c r="N2" s="6">
        <v>13.0</v>
      </c>
      <c r="O2" s="6">
        <v>14.0</v>
      </c>
      <c r="P2" s="6">
        <v>15.0</v>
      </c>
      <c r="Q2" s="6">
        <v>16.0</v>
      </c>
      <c r="R2" s="6">
        <v>17.0</v>
      </c>
      <c r="S2" s="6">
        <v>18.0</v>
      </c>
      <c r="T2" s="7"/>
      <c r="U2" s="6">
        <v>6.0</v>
      </c>
      <c r="V2" s="6">
        <v>20.0</v>
      </c>
      <c r="W2" s="6"/>
      <c r="X2" s="6"/>
      <c r="Y2" s="8"/>
      <c r="Z2" s="7"/>
      <c r="AA2" s="7"/>
      <c r="AB2" s="7"/>
      <c r="AC2" s="7"/>
    </row>
    <row r="3">
      <c r="A3" s="9" t="s">
        <v>1</v>
      </c>
      <c r="B3" s="9" t="s">
        <v>2</v>
      </c>
      <c r="C3" s="9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1" t="s">
        <v>8</v>
      </c>
      <c r="I3" s="12" t="s">
        <v>9</v>
      </c>
      <c r="J3" s="13" t="s">
        <v>10</v>
      </c>
      <c r="K3" s="12" t="s">
        <v>11</v>
      </c>
      <c r="L3" s="13" t="s">
        <v>12</v>
      </c>
      <c r="M3" s="12" t="s">
        <v>13</v>
      </c>
      <c r="N3" s="13" t="s">
        <v>14</v>
      </c>
      <c r="O3" s="12" t="s">
        <v>15</v>
      </c>
      <c r="P3" s="13" t="s">
        <v>16</v>
      </c>
      <c r="Q3" s="12" t="s">
        <v>17</v>
      </c>
      <c r="R3" s="13" t="s">
        <v>18</v>
      </c>
      <c r="S3" s="12" t="s">
        <v>19</v>
      </c>
      <c r="T3" s="12" t="s">
        <v>20</v>
      </c>
      <c r="U3" s="9" t="s">
        <v>21</v>
      </c>
      <c r="V3" s="12" t="s">
        <v>22</v>
      </c>
      <c r="W3" s="12" t="s">
        <v>23</v>
      </c>
      <c r="X3" s="12" t="s">
        <v>24</v>
      </c>
      <c r="Y3" s="14" t="s">
        <v>25</v>
      </c>
      <c r="Z3" s="12" t="s">
        <v>26</v>
      </c>
      <c r="AA3" s="12" t="s">
        <v>27</v>
      </c>
      <c r="AB3" s="12" t="s">
        <v>28</v>
      </c>
      <c r="AC3" s="12" t="s">
        <v>29</v>
      </c>
    </row>
    <row r="4" ht="15.75" customHeight="1">
      <c r="A4" s="15"/>
      <c r="B4" s="15"/>
      <c r="C4" s="16"/>
      <c r="D4" s="15"/>
      <c r="E4" s="15"/>
      <c r="F4" s="15"/>
      <c r="G4" s="17"/>
      <c r="H4" s="17"/>
      <c r="I4" s="17"/>
      <c r="J4" s="17"/>
      <c r="K4" s="17"/>
      <c r="L4" s="17"/>
      <c r="M4" s="17"/>
      <c r="N4" s="18"/>
      <c r="O4" s="18"/>
      <c r="P4" s="17"/>
      <c r="Q4" s="17"/>
      <c r="R4" s="17"/>
      <c r="S4" s="17"/>
      <c r="T4" s="19"/>
      <c r="U4" s="15"/>
      <c r="V4" s="17"/>
      <c r="W4" s="17"/>
      <c r="X4" s="15"/>
      <c r="Y4" s="17"/>
      <c r="Z4" s="20"/>
      <c r="AA4" s="19"/>
      <c r="AB4" s="19"/>
      <c r="AC4" s="19"/>
    </row>
    <row r="5">
      <c r="A5" s="21" t="s">
        <v>30</v>
      </c>
      <c r="B5" s="22"/>
      <c r="C5" s="22" t="s">
        <v>3</v>
      </c>
      <c r="D5" s="22" t="s">
        <v>4</v>
      </c>
      <c r="E5" s="23" t="s">
        <v>5</v>
      </c>
      <c r="F5" s="23" t="s">
        <v>6</v>
      </c>
      <c r="G5" s="24" t="s">
        <v>7</v>
      </c>
      <c r="H5" s="24" t="s">
        <v>8</v>
      </c>
      <c r="I5" s="24" t="s">
        <v>9</v>
      </c>
      <c r="J5" s="24" t="s">
        <v>10</v>
      </c>
      <c r="K5" s="24" t="s">
        <v>11</v>
      </c>
      <c r="L5" s="24" t="s">
        <v>12</v>
      </c>
      <c r="M5" s="24" t="s">
        <v>13</v>
      </c>
      <c r="N5" s="24" t="s">
        <v>14</v>
      </c>
      <c r="O5" s="24" t="s">
        <v>15</v>
      </c>
      <c r="P5" s="24" t="s">
        <v>16</v>
      </c>
      <c r="Q5" s="24" t="s">
        <v>17</v>
      </c>
      <c r="R5" s="24" t="s">
        <v>18</v>
      </c>
      <c r="S5" s="24" t="s">
        <v>19</v>
      </c>
      <c r="T5" s="24" t="s">
        <v>20</v>
      </c>
      <c r="U5" s="23" t="s">
        <v>21</v>
      </c>
      <c r="V5" s="24" t="s">
        <v>22</v>
      </c>
      <c r="W5" s="24"/>
      <c r="X5" s="23"/>
      <c r="Y5" s="25"/>
      <c r="Z5" s="26" t="s">
        <v>26</v>
      </c>
      <c r="AA5" s="22" t="s">
        <v>31</v>
      </c>
      <c r="AB5" s="22" t="s">
        <v>32</v>
      </c>
      <c r="AC5" s="22" t="s">
        <v>33</v>
      </c>
    </row>
    <row r="6" ht="15.75" customHeight="1">
      <c r="A6" s="27" t="s">
        <v>34</v>
      </c>
      <c r="B6" s="28"/>
      <c r="C6" s="29"/>
      <c r="D6" s="30"/>
      <c r="E6" s="31"/>
      <c r="F6" s="31"/>
      <c r="G6" s="32"/>
      <c r="H6" s="28"/>
      <c r="I6" s="28"/>
      <c r="J6" s="32"/>
      <c r="K6" s="32"/>
      <c r="L6" s="32"/>
      <c r="M6" s="32"/>
      <c r="N6" s="32"/>
      <c r="O6" s="32"/>
      <c r="P6" s="32"/>
      <c r="Q6" s="32"/>
      <c r="R6" s="32"/>
      <c r="S6" s="32"/>
      <c r="T6" s="30"/>
      <c r="U6" s="30"/>
      <c r="V6" s="28"/>
      <c r="W6" s="28"/>
      <c r="X6" s="32"/>
      <c r="Y6" s="33"/>
      <c r="Z6" s="33"/>
      <c r="AA6" s="33"/>
      <c r="AB6" s="28"/>
      <c r="AC6" s="28"/>
    </row>
    <row r="7">
      <c r="A7" s="34"/>
      <c r="B7" s="34"/>
      <c r="C7" s="35"/>
      <c r="D7" s="34"/>
      <c r="E7" s="34"/>
      <c r="F7" s="34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35"/>
      <c r="U7" s="35"/>
      <c r="V7" s="17"/>
      <c r="W7" s="17"/>
      <c r="X7" s="36"/>
      <c r="Y7" s="17"/>
      <c r="Z7" s="37">
        <f t="shared" ref="Z7:Z15" si="1">IFERROR((I7-H7) + (K7-J7) + (M7-L7) + (O7-N7) + (Q7-P7) + (S7-R7),"")</f>
        <v>0</v>
      </c>
      <c r="AA7" s="35">
        <f t="shared" ref="AA7:AA15" si="2">VALUE(Z7 * (24*60))</f>
        <v>0</v>
      </c>
      <c r="AB7" s="35">
        <f t="shared" ref="AB7:AB15" si="3">IF(OR(T7="ONLINE",T7="IND STU"),0,IF(G7="Lecture", (C7*50), IF(G7="Seminar", (C7*50*1), IF(OR(G7="Lecture/Studio",G7="Lecture/Lab"), (C7*60*2),  IF(G7="Studio", (C7*50*2), IF(G7="Ind Stu", (C7*0), (C7*60*2.75)))))))</f>
        <v>0</v>
      </c>
      <c r="AC7" s="35" t="str">
        <f t="shared" ref="AC7:AC15" si="4">IF(Z7 = "", "", IF(AA7&lt;&gt;AB7,AA7-AB7,""))</f>
        <v/>
      </c>
    </row>
    <row r="8">
      <c r="A8" s="34" t="s">
        <v>35</v>
      </c>
      <c r="B8" s="34" t="s">
        <v>36</v>
      </c>
      <c r="C8" s="35">
        <v>4.0</v>
      </c>
      <c r="D8" s="34" t="s">
        <v>37</v>
      </c>
      <c r="E8" s="34" t="s">
        <v>38</v>
      </c>
      <c r="F8" s="34" t="s">
        <v>39</v>
      </c>
      <c r="G8" s="17" t="s">
        <v>40</v>
      </c>
      <c r="H8" s="17">
        <v>0.3541666666666667</v>
      </c>
      <c r="I8" s="17">
        <v>0.4027777777777778</v>
      </c>
      <c r="J8" s="17"/>
      <c r="K8" s="17"/>
      <c r="L8" s="17">
        <v>0.3541666666666667</v>
      </c>
      <c r="M8" s="17">
        <v>0.4027777777777778</v>
      </c>
      <c r="N8" s="17"/>
      <c r="O8" s="17"/>
      <c r="P8" s="17">
        <v>0.3541666666666667</v>
      </c>
      <c r="Q8" s="17">
        <v>0.3958333333333333</v>
      </c>
      <c r="R8" s="17"/>
      <c r="S8" s="17"/>
      <c r="T8" s="35"/>
      <c r="U8" s="35"/>
      <c r="V8" s="17" t="s">
        <v>41</v>
      </c>
      <c r="W8" s="17" t="s">
        <v>42</v>
      </c>
      <c r="X8" s="36"/>
      <c r="Y8" s="17"/>
      <c r="Z8" s="37">
        <f t="shared" si="1"/>
        <v>0.1388888889</v>
      </c>
      <c r="AA8" s="35">
        <f t="shared" si="2"/>
        <v>200</v>
      </c>
      <c r="AB8" s="35">
        <f t="shared" si="3"/>
        <v>200</v>
      </c>
      <c r="AC8" s="35" t="str">
        <f t="shared" si="4"/>
        <v/>
      </c>
    </row>
    <row r="9">
      <c r="A9" s="34" t="s">
        <v>43</v>
      </c>
      <c r="B9" s="34" t="s">
        <v>44</v>
      </c>
      <c r="C9" s="35">
        <v>3.0</v>
      </c>
      <c r="D9" s="38" t="s">
        <v>45</v>
      </c>
      <c r="E9" s="34" t="s">
        <v>38</v>
      </c>
      <c r="F9" s="34" t="s">
        <v>39</v>
      </c>
      <c r="G9" s="17" t="s">
        <v>40</v>
      </c>
      <c r="H9" s="17"/>
      <c r="I9" s="17"/>
      <c r="J9" s="17">
        <v>0.4166666666666667</v>
      </c>
      <c r="K9" s="17">
        <v>0.46875</v>
      </c>
      <c r="L9" s="17"/>
      <c r="M9" s="17"/>
      <c r="N9" s="17">
        <v>0.4166666666666667</v>
      </c>
      <c r="O9" s="17">
        <v>0.46875</v>
      </c>
      <c r="P9" s="17"/>
      <c r="Q9" s="17"/>
      <c r="R9" s="17"/>
      <c r="S9" s="17"/>
      <c r="T9" s="35"/>
      <c r="U9" s="35"/>
      <c r="V9" s="17" t="s">
        <v>41</v>
      </c>
      <c r="W9" s="17" t="s">
        <v>42</v>
      </c>
      <c r="X9" s="36"/>
      <c r="Y9" s="17"/>
      <c r="Z9" s="37">
        <f t="shared" si="1"/>
        <v>0.1041666667</v>
      </c>
      <c r="AA9" s="35">
        <f t="shared" si="2"/>
        <v>150</v>
      </c>
      <c r="AB9" s="35">
        <f t="shared" si="3"/>
        <v>150</v>
      </c>
      <c r="AC9" s="35" t="str">
        <f t="shared" si="4"/>
        <v/>
      </c>
    </row>
    <row r="10">
      <c r="A10" s="34" t="s">
        <v>46</v>
      </c>
      <c r="B10" s="34" t="s">
        <v>47</v>
      </c>
      <c r="C10" s="35">
        <v>3.0</v>
      </c>
      <c r="D10" s="34" t="s">
        <v>48</v>
      </c>
      <c r="E10" s="34" t="s">
        <v>49</v>
      </c>
      <c r="F10" s="34" t="s">
        <v>50</v>
      </c>
      <c r="G10" s="17" t="s">
        <v>40</v>
      </c>
      <c r="H10" s="17"/>
      <c r="I10" s="17"/>
      <c r="J10" s="17">
        <v>0.53125</v>
      </c>
      <c r="K10" s="17">
        <v>0.5833333333333334</v>
      </c>
      <c r="L10" s="17"/>
      <c r="M10" s="17"/>
      <c r="N10" s="17">
        <v>0.53125</v>
      </c>
      <c r="O10" s="17">
        <v>0.5833333333333334</v>
      </c>
      <c r="P10" s="17"/>
      <c r="Q10" s="17"/>
      <c r="R10" s="17"/>
      <c r="S10" s="17"/>
      <c r="T10" s="35"/>
      <c r="U10" s="35"/>
      <c r="V10" s="17" t="s">
        <v>51</v>
      </c>
      <c r="W10" s="17" t="s">
        <v>42</v>
      </c>
      <c r="X10" s="36"/>
      <c r="Y10" s="17"/>
      <c r="Z10" s="37">
        <f t="shared" si="1"/>
        <v>0.1041666667</v>
      </c>
      <c r="AA10" s="35">
        <f t="shared" si="2"/>
        <v>150</v>
      </c>
      <c r="AB10" s="35">
        <f t="shared" si="3"/>
        <v>150</v>
      </c>
      <c r="AC10" s="35" t="str">
        <f t="shared" si="4"/>
        <v/>
      </c>
    </row>
    <row r="11">
      <c r="A11" s="34" t="s">
        <v>52</v>
      </c>
      <c r="B11" s="34" t="s">
        <v>53</v>
      </c>
      <c r="C11" s="35">
        <v>3.0</v>
      </c>
      <c r="D11" s="34" t="s">
        <v>35</v>
      </c>
      <c r="E11" s="34" t="s">
        <v>54</v>
      </c>
      <c r="F11" s="34" t="s">
        <v>50</v>
      </c>
      <c r="G11" s="17" t="s">
        <v>40</v>
      </c>
      <c r="H11" s="17"/>
      <c r="I11" s="17"/>
      <c r="J11" s="17"/>
      <c r="K11" s="17"/>
      <c r="L11" s="17">
        <v>0.3541666666666667</v>
      </c>
      <c r="M11" s="17">
        <v>0.40625</v>
      </c>
      <c r="N11" s="17"/>
      <c r="O11" s="17"/>
      <c r="P11" s="17">
        <v>0.3541666666666667</v>
      </c>
      <c r="Q11" s="17">
        <v>0.40625</v>
      </c>
      <c r="R11" s="17"/>
      <c r="S11" s="17"/>
      <c r="T11" s="35"/>
      <c r="U11" s="35"/>
      <c r="V11" s="17"/>
      <c r="W11" s="17"/>
      <c r="X11" s="36"/>
      <c r="Y11" s="17"/>
      <c r="Z11" s="37">
        <f t="shared" si="1"/>
        <v>0.1041666667</v>
      </c>
      <c r="AA11" s="35">
        <f t="shared" si="2"/>
        <v>150</v>
      </c>
      <c r="AB11" s="35">
        <f t="shared" si="3"/>
        <v>150</v>
      </c>
      <c r="AC11" s="35" t="str">
        <f t="shared" si="4"/>
        <v/>
      </c>
    </row>
    <row r="12">
      <c r="A12" s="34" t="s">
        <v>55</v>
      </c>
      <c r="B12" s="34" t="s">
        <v>56</v>
      </c>
      <c r="C12" s="35">
        <v>3.0</v>
      </c>
      <c r="D12" s="34" t="s">
        <v>46</v>
      </c>
      <c r="E12" s="34" t="s">
        <v>57</v>
      </c>
      <c r="F12" s="34" t="s">
        <v>58</v>
      </c>
      <c r="G12" s="17" t="s">
        <v>40</v>
      </c>
      <c r="H12" s="17"/>
      <c r="I12" s="17"/>
      <c r="J12" s="17">
        <v>0.6666666666666666</v>
      </c>
      <c r="K12" s="17">
        <v>0.71875</v>
      </c>
      <c r="L12" s="17"/>
      <c r="M12" s="17"/>
      <c r="N12" s="17">
        <v>0.6666666666666666</v>
      </c>
      <c r="O12" s="17">
        <v>0.71875</v>
      </c>
      <c r="P12" s="17"/>
      <c r="Q12" s="17"/>
      <c r="R12" s="17"/>
      <c r="S12" s="17"/>
      <c r="T12" s="35"/>
      <c r="U12" s="35"/>
      <c r="V12" s="17" t="s">
        <v>59</v>
      </c>
      <c r="W12" s="17"/>
      <c r="X12" s="36"/>
      <c r="Y12" s="17"/>
      <c r="Z12" s="37">
        <f t="shared" si="1"/>
        <v>0.1041666667</v>
      </c>
      <c r="AA12" s="35">
        <f t="shared" si="2"/>
        <v>150</v>
      </c>
      <c r="AB12" s="35">
        <f t="shared" si="3"/>
        <v>150</v>
      </c>
      <c r="AC12" s="35" t="str">
        <f t="shared" si="4"/>
        <v/>
      </c>
    </row>
    <row r="13">
      <c r="A13" s="34"/>
      <c r="B13" s="39"/>
      <c r="C13" s="35"/>
      <c r="D13" s="34"/>
      <c r="E13" s="34"/>
      <c r="F13" s="34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35"/>
      <c r="U13" s="35"/>
      <c r="V13" s="17"/>
      <c r="W13" s="17"/>
      <c r="X13" s="36"/>
      <c r="Y13" s="17"/>
      <c r="Z13" s="37">
        <f t="shared" si="1"/>
        <v>0</v>
      </c>
      <c r="AA13" s="35">
        <f t="shared" si="2"/>
        <v>0</v>
      </c>
      <c r="AB13" s="35">
        <f t="shared" si="3"/>
        <v>0</v>
      </c>
      <c r="AC13" s="35" t="str">
        <f t="shared" si="4"/>
        <v/>
      </c>
    </row>
    <row r="14">
      <c r="A14" s="34"/>
      <c r="B14" s="39"/>
      <c r="C14" s="35"/>
      <c r="D14" s="34"/>
      <c r="E14" s="34"/>
      <c r="F14" s="34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35"/>
      <c r="U14" s="35"/>
      <c r="V14" s="17"/>
      <c r="W14" s="17"/>
      <c r="X14" s="36"/>
      <c r="Y14" s="17"/>
      <c r="Z14" s="37">
        <f t="shared" si="1"/>
        <v>0</v>
      </c>
      <c r="AA14" s="35">
        <f t="shared" si="2"/>
        <v>0</v>
      </c>
      <c r="AB14" s="35">
        <f t="shared" si="3"/>
        <v>0</v>
      </c>
      <c r="AC14" s="35" t="str">
        <f t="shared" si="4"/>
        <v/>
      </c>
    </row>
    <row r="15">
      <c r="A15" s="34"/>
      <c r="B15" s="39"/>
      <c r="C15" s="35"/>
      <c r="D15" s="34"/>
      <c r="E15" s="34"/>
      <c r="F15" s="34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35"/>
      <c r="U15" s="35"/>
      <c r="V15" s="17"/>
      <c r="W15" s="17"/>
      <c r="X15" s="36"/>
      <c r="Y15" s="17"/>
      <c r="Z15" s="37">
        <f t="shared" si="1"/>
        <v>0</v>
      </c>
      <c r="AA15" s="35">
        <f t="shared" si="2"/>
        <v>0</v>
      </c>
      <c r="AB15" s="35">
        <f t="shared" si="3"/>
        <v>0</v>
      </c>
      <c r="AC15" s="35" t="str">
        <f t="shared" si="4"/>
        <v/>
      </c>
    </row>
    <row r="16">
      <c r="A16" s="27" t="s">
        <v>60</v>
      </c>
      <c r="B16" s="28"/>
      <c r="C16" s="29"/>
      <c r="D16" s="30"/>
      <c r="E16" s="31"/>
      <c r="F16" s="31"/>
      <c r="G16" s="32"/>
      <c r="H16" s="28"/>
      <c r="I16" s="28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0"/>
      <c r="U16" s="30"/>
      <c r="V16" s="28"/>
      <c r="W16" s="28"/>
      <c r="X16" s="32"/>
      <c r="Y16" s="30"/>
      <c r="Z16" s="30"/>
      <c r="AA16" s="30"/>
      <c r="AB16" s="30"/>
      <c r="AC16" s="30"/>
    </row>
    <row r="17">
      <c r="A17" s="34"/>
      <c r="B17" s="39"/>
      <c r="C17" s="35"/>
      <c r="D17" s="34"/>
      <c r="E17" s="34"/>
      <c r="F17" s="34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35"/>
      <c r="U17" s="35"/>
      <c r="V17" s="17"/>
      <c r="W17" s="17"/>
      <c r="X17" s="36"/>
      <c r="Y17" s="17"/>
      <c r="Z17" s="37">
        <f t="shared" ref="Z17:Z24" si="5">IFERROR((I17-H17) + (K17-J17) + (M17-L17) + (O17-N17) + (Q17-P17) + (S17-R17),"")</f>
        <v>0</v>
      </c>
      <c r="AA17" s="35">
        <f t="shared" ref="AA17:AA24" si="6">VALUE(Z17 * (24*60))</f>
        <v>0</v>
      </c>
      <c r="AB17" s="35">
        <f t="shared" ref="AB17:AB24" si="7">IF(OR(T17="ONLINE",T17="IND STU"),0,IF(G17="Lecture", (C17*50), IF(G17="Seminar", (C17*50*1), IF(OR(G17="Lecture/Studio",G17="Lecture/Lab"), (C17*60*2),  IF(G17="Studio", (C17*50*2), IF(G17="Ind Stu", (C17*0), (C17*60*2.75)))))))</f>
        <v>0</v>
      </c>
      <c r="AC17" s="35" t="str">
        <f t="shared" ref="AC17:AC24" si="8">IF(Z17 = "", "", IF(AA17&lt;&gt;AB17,AA17-AB17,""))</f>
        <v/>
      </c>
    </row>
    <row r="18">
      <c r="A18" s="34" t="s">
        <v>61</v>
      </c>
      <c r="B18" s="39" t="s">
        <v>62</v>
      </c>
      <c r="C18" s="35">
        <v>3.0</v>
      </c>
      <c r="D18" s="34" t="s">
        <v>63</v>
      </c>
      <c r="E18" s="34" t="s">
        <v>49</v>
      </c>
      <c r="F18" s="34" t="s">
        <v>64</v>
      </c>
      <c r="G18" s="17" t="s">
        <v>40</v>
      </c>
      <c r="H18" s="17"/>
      <c r="I18" s="17"/>
      <c r="J18" s="17">
        <v>0.53125</v>
      </c>
      <c r="K18" s="17">
        <v>0.5833333333333334</v>
      </c>
      <c r="L18" s="17"/>
      <c r="M18" s="17"/>
      <c r="N18" s="17">
        <v>0.53125</v>
      </c>
      <c r="O18" s="17">
        <v>0.5833333333333334</v>
      </c>
      <c r="P18" s="17"/>
      <c r="Q18" s="17"/>
      <c r="R18" s="17"/>
      <c r="S18" s="17"/>
      <c r="T18" s="35"/>
      <c r="U18" s="35"/>
      <c r="V18" s="17" t="s">
        <v>51</v>
      </c>
      <c r="W18" s="17" t="s">
        <v>42</v>
      </c>
      <c r="X18" s="36"/>
      <c r="Y18" s="17"/>
      <c r="Z18" s="37">
        <f t="shared" si="5"/>
        <v>0.1041666667</v>
      </c>
      <c r="AA18" s="35">
        <f t="shared" si="6"/>
        <v>150</v>
      </c>
      <c r="AB18" s="35">
        <f t="shared" si="7"/>
        <v>150</v>
      </c>
      <c r="AC18" s="35" t="str">
        <f t="shared" si="8"/>
        <v/>
      </c>
    </row>
    <row r="19">
      <c r="A19" s="34" t="s">
        <v>55</v>
      </c>
      <c r="B19" s="39" t="s">
        <v>56</v>
      </c>
      <c r="C19" s="35">
        <v>3.0</v>
      </c>
      <c r="D19" s="34" t="s">
        <v>45</v>
      </c>
      <c r="E19" s="34" t="s">
        <v>57</v>
      </c>
      <c r="F19" s="34" t="s">
        <v>64</v>
      </c>
      <c r="G19" s="17" t="s">
        <v>40</v>
      </c>
      <c r="H19" s="17"/>
      <c r="I19" s="17"/>
      <c r="J19" s="17">
        <v>0.6666666666666666</v>
      </c>
      <c r="K19" s="17">
        <v>0.71875</v>
      </c>
      <c r="L19" s="17"/>
      <c r="M19" s="17"/>
      <c r="N19" s="17">
        <v>0.6666666666666666</v>
      </c>
      <c r="O19" s="17">
        <v>0.71875</v>
      </c>
      <c r="P19" s="17"/>
      <c r="Q19" s="17"/>
      <c r="R19" s="17"/>
      <c r="S19" s="17"/>
      <c r="T19" s="35"/>
      <c r="U19" s="35"/>
      <c r="V19" s="17" t="s">
        <v>59</v>
      </c>
      <c r="W19" s="17" t="s">
        <v>42</v>
      </c>
      <c r="X19" s="36"/>
      <c r="Y19" s="17"/>
      <c r="Z19" s="37">
        <f t="shared" si="5"/>
        <v>0.1041666667</v>
      </c>
      <c r="AA19" s="35">
        <f t="shared" si="6"/>
        <v>150</v>
      </c>
      <c r="AB19" s="35">
        <f t="shared" si="7"/>
        <v>150</v>
      </c>
      <c r="AC19" s="35" t="str">
        <f t="shared" si="8"/>
        <v/>
      </c>
    </row>
    <row r="20">
      <c r="A20" s="34" t="s">
        <v>65</v>
      </c>
      <c r="B20" s="39" t="s">
        <v>66</v>
      </c>
      <c r="C20" s="35">
        <v>3.0</v>
      </c>
      <c r="D20" s="34" t="s">
        <v>61</v>
      </c>
      <c r="E20" s="34" t="s">
        <v>49</v>
      </c>
      <c r="F20" s="34" t="s">
        <v>64</v>
      </c>
      <c r="G20" s="17" t="s">
        <v>40</v>
      </c>
      <c r="H20" s="17"/>
      <c r="I20" s="17"/>
      <c r="J20" s="17"/>
      <c r="K20" s="17"/>
      <c r="L20" s="17">
        <v>0.53125</v>
      </c>
      <c r="M20" s="17">
        <v>0.5833333333333334</v>
      </c>
      <c r="N20" s="17"/>
      <c r="O20" s="17"/>
      <c r="P20" s="17">
        <v>0.53125</v>
      </c>
      <c r="Q20" s="17">
        <v>0.5833333333333334</v>
      </c>
      <c r="R20" s="17"/>
      <c r="S20" s="17"/>
      <c r="T20" s="35"/>
      <c r="U20" s="35"/>
      <c r="V20" s="17" t="s">
        <v>51</v>
      </c>
      <c r="W20" s="17"/>
      <c r="X20" s="36"/>
      <c r="Y20" s="17"/>
      <c r="Z20" s="37">
        <f t="shared" si="5"/>
        <v>0.1041666667</v>
      </c>
      <c r="AA20" s="35">
        <f t="shared" si="6"/>
        <v>150</v>
      </c>
      <c r="AB20" s="35">
        <f t="shared" si="7"/>
        <v>150</v>
      </c>
      <c r="AC20" s="35" t="str">
        <f t="shared" si="8"/>
        <v/>
      </c>
    </row>
    <row r="21">
      <c r="A21" s="34" t="s">
        <v>67</v>
      </c>
      <c r="B21" s="39" t="s">
        <v>68</v>
      </c>
      <c r="C21" s="35">
        <v>6.0</v>
      </c>
      <c r="D21" s="34" t="s">
        <v>69</v>
      </c>
      <c r="E21" s="34" t="s">
        <v>70</v>
      </c>
      <c r="F21" s="34" t="s">
        <v>64</v>
      </c>
      <c r="G21" s="17" t="s">
        <v>71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35"/>
      <c r="U21" s="35"/>
      <c r="V21" s="17"/>
      <c r="W21" s="17"/>
      <c r="X21" s="36"/>
      <c r="Y21" s="17"/>
      <c r="Z21" s="37">
        <f t="shared" si="5"/>
        <v>0</v>
      </c>
      <c r="AA21" s="35">
        <f t="shared" si="6"/>
        <v>0</v>
      </c>
      <c r="AB21" s="35">
        <f t="shared" si="7"/>
        <v>0</v>
      </c>
      <c r="AC21" s="35" t="str">
        <f t="shared" si="8"/>
        <v/>
      </c>
    </row>
    <row r="22">
      <c r="A22" s="34"/>
      <c r="B22" s="39"/>
      <c r="C22" s="35"/>
      <c r="D22" s="34"/>
      <c r="E22" s="34"/>
      <c r="F22" s="3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35"/>
      <c r="U22" s="35"/>
      <c r="V22" s="17"/>
      <c r="W22" s="17"/>
      <c r="X22" s="36"/>
      <c r="Y22" s="17"/>
      <c r="Z22" s="37">
        <f t="shared" si="5"/>
        <v>0</v>
      </c>
      <c r="AA22" s="35">
        <f t="shared" si="6"/>
        <v>0</v>
      </c>
      <c r="AB22" s="35">
        <f t="shared" si="7"/>
        <v>0</v>
      </c>
      <c r="AC22" s="35" t="str">
        <f t="shared" si="8"/>
        <v/>
      </c>
    </row>
    <row r="23">
      <c r="A23" s="34"/>
      <c r="B23" s="34"/>
      <c r="C23" s="35"/>
      <c r="D23" s="34"/>
      <c r="E23" s="34"/>
      <c r="F23" s="34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35"/>
      <c r="U23" s="35"/>
      <c r="V23" s="17"/>
      <c r="W23" s="17"/>
      <c r="X23" s="36"/>
      <c r="Y23" s="17"/>
      <c r="Z23" s="37">
        <f t="shared" si="5"/>
        <v>0</v>
      </c>
      <c r="AA23" s="35">
        <f t="shared" si="6"/>
        <v>0</v>
      </c>
      <c r="AB23" s="35">
        <f t="shared" si="7"/>
        <v>0</v>
      </c>
      <c r="AC23" s="35" t="str">
        <f t="shared" si="8"/>
        <v/>
      </c>
    </row>
    <row r="24">
      <c r="A24" s="34"/>
      <c r="B24" s="34"/>
      <c r="C24" s="35"/>
      <c r="D24" s="34"/>
      <c r="E24" s="34"/>
      <c r="F24" s="34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35"/>
      <c r="U24" s="35"/>
      <c r="V24" s="17"/>
      <c r="W24" s="17"/>
      <c r="X24" s="36"/>
      <c r="Y24" s="17"/>
      <c r="Z24" s="37">
        <f t="shared" si="5"/>
        <v>0</v>
      </c>
      <c r="AA24" s="35">
        <f t="shared" si="6"/>
        <v>0</v>
      </c>
      <c r="AB24" s="35">
        <f t="shared" si="7"/>
        <v>0</v>
      </c>
      <c r="AC24" s="35" t="str">
        <f t="shared" si="8"/>
        <v/>
      </c>
    </row>
    <row r="25">
      <c r="A25" s="40" t="s">
        <v>72</v>
      </c>
      <c r="B25" s="41"/>
      <c r="C25" s="22" t="s">
        <v>3</v>
      </c>
      <c r="D25" s="22" t="s">
        <v>4</v>
      </c>
      <c r="E25" s="23" t="s">
        <v>5</v>
      </c>
      <c r="F25" s="23" t="s">
        <v>6</v>
      </c>
      <c r="G25" s="24" t="s">
        <v>7</v>
      </c>
      <c r="H25" s="24" t="s">
        <v>8</v>
      </c>
      <c r="I25" s="24" t="s">
        <v>9</v>
      </c>
      <c r="J25" s="24" t="s">
        <v>10</v>
      </c>
      <c r="K25" s="24" t="s">
        <v>11</v>
      </c>
      <c r="L25" s="24" t="s">
        <v>12</v>
      </c>
      <c r="M25" s="24" t="s">
        <v>13</v>
      </c>
      <c r="N25" s="24" t="s">
        <v>14</v>
      </c>
      <c r="O25" s="24" t="s">
        <v>15</v>
      </c>
      <c r="P25" s="24" t="s">
        <v>16</v>
      </c>
      <c r="Q25" s="24" t="s">
        <v>17</v>
      </c>
      <c r="R25" s="24" t="s">
        <v>18</v>
      </c>
      <c r="S25" s="24" t="s">
        <v>19</v>
      </c>
      <c r="T25" s="24" t="s">
        <v>20</v>
      </c>
      <c r="U25" s="23" t="s">
        <v>21</v>
      </c>
      <c r="V25" s="24" t="s">
        <v>22</v>
      </c>
      <c r="W25" s="24"/>
      <c r="X25" s="23"/>
      <c r="Y25" s="42"/>
      <c r="Z25" s="26" t="s">
        <v>26</v>
      </c>
      <c r="AA25" s="22" t="s">
        <v>31</v>
      </c>
      <c r="AB25" s="22" t="s">
        <v>32</v>
      </c>
      <c r="AC25" s="22" t="s">
        <v>33</v>
      </c>
    </row>
    <row r="26" ht="15.75" customHeight="1">
      <c r="A26" s="27" t="s">
        <v>73</v>
      </c>
      <c r="B26" s="28"/>
      <c r="C26" s="31"/>
      <c r="D26" s="28"/>
      <c r="E26" s="28"/>
      <c r="F26" s="28"/>
      <c r="G26" s="30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0"/>
      <c r="U26" s="28"/>
      <c r="V26" s="29"/>
      <c r="W26" s="29"/>
      <c r="X26" s="28"/>
      <c r="Y26" s="43"/>
      <c r="Z26" s="33"/>
      <c r="AA26" s="33"/>
      <c r="AB26" s="33"/>
      <c r="AC26" s="33"/>
    </row>
    <row r="27" ht="15.75" customHeight="1">
      <c r="A27" s="44"/>
      <c r="B27" s="45"/>
      <c r="C27" s="46"/>
      <c r="D27" s="45"/>
      <c r="E27" s="47"/>
      <c r="F27" s="4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35"/>
      <c r="U27" s="35"/>
      <c r="V27" s="17"/>
      <c r="W27" s="17"/>
      <c r="X27" s="36"/>
      <c r="Y27" s="48"/>
      <c r="Z27" s="37">
        <f t="shared" ref="Z27:Z39" si="9">IFERROR((I27-H27) + (K27-J27) + (M27-L27) + (O27-N27) + (Q27-P27) + (S27-R27),"")</f>
        <v>0</v>
      </c>
      <c r="AA27" s="35">
        <f t="shared" ref="AA27:AA39" si="10">VALUE(Z27 * (24*60))</f>
        <v>0</v>
      </c>
      <c r="AB27" s="35">
        <f t="shared" ref="AB27:AB39" si="11">IF(OR(T27="ONLINE",T27="IND STU"),0,IF(G27="Lecture", (C27*50), IF(G27="Seminar", (C27*50*1), IF(OR(G27="Lecture/Studio",G27="Lecture/Lab"), (C27*60*2),  IF(G27="Studio", (C27*50*2), IF(G27="Ind Stu", (C27*0), (C27*60*2.75)))))))</f>
        <v>0</v>
      </c>
      <c r="AC27" s="35" t="str">
        <f t="shared" ref="AC27:AC39" si="12">IF(Z27 = "", "", IF(AA27&lt;&gt;AB27,AA27-AB27,""))</f>
        <v/>
      </c>
    </row>
    <row r="28" ht="15.75" customHeight="1">
      <c r="A28" s="44" t="s">
        <v>74</v>
      </c>
      <c r="B28" s="45" t="s">
        <v>75</v>
      </c>
      <c r="C28" s="46">
        <v>3.0</v>
      </c>
      <c r="D28" s="45" t="s">
        <v>45</v>
      </c>
      <c r="E28" s="47" t="s">
        <v>76</v>
      </c>
      <c r="F28" s="47" t="s">
        <v>77</v>
      </c>
      <c r="G28" s="17" t="s">
        <v>40</v>
      </c>
      <c r="H28" s="17"/>
      <c r="I28" s="17"/>
      <c r="J28" s="17">
        <v>0.53125</v>
      </c>
      <c r="K28" s="17">
        <v>0.6354166666666666</v>
      </c>
      <c r="L28" s="17"/>
      <c r="M28" s="17"/>
      <c r="N28" s="17"/>
      <c r="O28" s="17"/>
      <c r="P28" s="17"/>
      <c r="Q28" s="17"/>
      <c r="R28" s="17"/>
      <c r="S28" s="17"/>
      <c r="T28" s="35"/>
      <c r="U28" s="35"/>
      <c r="V28" s="17"/>
      <c r="W28" s="17" t="s">
        <v>78</v>
      </c>
      <c r="X28" s="36"/>
      <c r="Y28" s="48"/>
      <c r="Z28" s="37">
        <f t="shared" si="9"/>
        <v>0.1041666667</v>
      </c>
      <c r="AA28" s="35">
        <f t="shared" si="10"/>
        <v>150</v>
      </c>
      <c r="AB28" s="35">
        <f t="shared" si="11"/>
        <v>150</v>
      </c>
      <c r="AC28" s="35" t="str">
        <f t="shared" si="12"/>
        <v/>
      </c>
    </row>
    <row r="29" ht="15.75" customHeight="1">
      <c r="A29" s="44" t="s">
        <v>79</v>
      </c>
      <c r="B29" s="45" t="s">
        <v>80</v>
      </c>
      <c r="C29" s="46">
        <v>3.0</v>
      </c>
      <c r="D29" s="45" t="s">
        <v>45</v>
      </c>
      <c r="E29" s="47" t="s">
        <v>81</v>
      </c>
      <c r="F29" s="47" t="s">
        <v>77</v>
      </c>
      <c r="G29" s="17" t="s">
        <v>40</v>
      </c>
      <c r="H29" s="17">
        <v>0.6041666666666666</v>
      </c>
      <c r="I29" s="17">
        <v>0.65625</v>
      </c>
      <c r="J29" s="17">
        <v>0.6041666666666666</v>
      </c>
      <c r="K29" s="17">
        <v>0.65625</v>
      </c>
      <c r="L29" s="17"/>
      <c r="M29" s="17"/>
      <c r="N29" s="17"/>
      <c r="O29" s="17"/>
      <c r="P29" s="17"/>
      <c r="Q29" s="17"/>
      <c r="R29" s="17"/>
      <c r="S29" s="17"/>
      <c r="T29" s="35"/>
      <c r="U29" s="35"/>
      <c r="V29" s="17" t="s">
        <v>59</v>
      </c>
      <c r="W29" s="17" t="s">
        <v>42</v>
      </c>
      <c r="X29" s="36"/>
      <c r="Y29" s="48"/>
      <c r="Z29" s="37">
        <f t="shared" si="9"/>
        <v>0.1041666667</v>
      </c>
      <c r="AA29" s="35">
        <f t="shared" si="10"/>
        <v>150</v>
      </c>
      <c r="AB29" s="35">
        <f t="shared" si="11"/>
        <v>150</v>
      </c>
      <c r="AC29" s="35" t="str">
        <f t="shared" si="12"/>
        <v/>
      </c>
    </row>
    <row r="30">
      <c r="A30" s="44" t="s">
        <v>82</v>
      </c>
      <c r="B30" s="45" t="s">
        <v>83</v>
      </c>
      <c r="C30" s="46">
        <v>3.0</v>
      </c>
      <c r="D30" s="45" t="s">
        <v>45</v>
      </c>
      <c r="E30" s="47" t="s">
        <v>76</v>
      </c>
      <c r="F30" s="47" t="s">
        <v>77</v>
      </c>
      <c r="G30" s="17" t="s">
        <v>40</v>
      </c>
      <c r="H30" s="17"/>
      <c r="I30" s="17"/>
      <c r="J30" s="17"/>
      <c r="K30" s="17"/>
      <c r="L30" s="17"/>
      <c r="M30" s="17"/>
      <c r="N30" s="17">
        <v>0.6458333333333334</v>
      </c>
      <c r="O30" s="17">
        <v>0.75</v>
      </c>
      <c r="P30" s="17"/>
      <c r="Q30" s="17"/>
      <c r="R30" s="17"/>
      <c r="S30" s="17"/>
      <c r="T30" s="35"/>
      <c r="U30" s="35"/>
      <c r="V30" s="17"/>
      <c r="W30" s="17" t="s">
        <v>78</v>
      </c>
      <c r="X30" s="36"/>
      <c r="Y30" s="48"/>
      <c r="Z30" s="37">
        <f t="shared" si="9"/>
        <v>0.1041666667</v>
      </c>
      <c r="AA30" s="35">
        <f t="shared" si="10"/>
        <v>150</v>
      </c>
      <c r="AB30" s="35">
        <f t="shared" si="11"/>
        <v>150</v>
      </c>
      <c r="AC30" s="35" t="str">
        <f t="shared" si="12"/>
        <v/>
      </c>
    </row>
    <row r="31" ht="15.75" customHeight="1">
      <c r="A31" s="44" t="s">
        <v>84</v>
      </c>
      <c r="B31" s="45" t="s">
        <v>85</v>
      </c>
      <c r="C31" s="46">
        <v>3.0</v>
      </c>
      <c r="D31" s="45" t="s">
        <v>86</v>
      </c>
      <c r="E31" s="34" t="s">
        <v>87</v>
      </c>
      <c r="F31" s="34" t="s">
        <v>77</v>
      </c>
      <c r="G31" s="17" t="s">
        <v>40</v>
      </c>
      <c r="H31" s="17"/>
      <c r="I31" s="17"/>
      <c r="J31" s="17">
        <v>0.65625</v>
      </c>
      <c r="K31" s="17">
        <v>0.7083333333333334</v>
      </c>
      <c r="L31" s="17"/>
      <c r="M31" s="17"/>
      <c r="N31" s="17">
        <v>0.65625</v>
      </c>
      <c r="O31" s="17">
        <v>0.7083333333333334</v>
      </c>
      <c r="P31" s="17"/>
      <c r="Q31" s="17"/>
      <c r="R31" s="17"/>
      <c r="S31" s="17"/>
      <c r="T31" s="35"/>
      <c r="U31" s="35"/>
      <c r="V31" s="17"/>
      <c r="W31" s="17" t="s">
        <v>42</v>
      </c>
      <c r="X31" s="36"/>
      <c r="Y31" s="49"/>
      <c r="Z31" s="37">
        <f t="shared" si="9"/>
        <v>0.1041666667</v>
      </c>
      <c r="AA31" s="35">
        <f t="shared" si="10"/>
        <v>150</v>
      </c>
      <c r="AB31" s="35">
        <f t="shared" si="11"/>
        <v>150</v>
      </c>
      <c r="AC31" s="35" t="str">
        <f t="shared" si="12"/>
        <v/>
      </c>
    </row>
    <row r="32" ht="15.75" customHeight="1">
      <c r="A32" s="44" t="s">
        <v>88</v>
      </c>
      <c r="B32" s="45" t="s">
        <v>89</v>
      </c>
      <c r="C32" s="46">
        <v>3.0</v>
      </c>
      <c r="D32" s="45" t="s">
        <v>45</v>
      </c>
      <c r="E32" s="47" t="s">
        <v>90</v>
      </c>
      <c r="F32" s="47" t="s">
        <v>77</v>
      </c>
      <c r="G32" s="17" t="s">
        <v>40</v>
      </c>
      <c r="H32" s="17"/>
      <c r="I32" s="17"/>
      <c r="J32" s="17">
        <v>0.7152777777777778</v>
      </c>
      <c r="K32" s="17">
        <v>0.7673611111111112</v>
      </c>
      <c r="L32" s="17"/>
      <c r="M32" s="17"/>
      <c r="N32" s="17">
        <v>0.7152777777777778</v>
      </c>
      <c r="O32" s="17">
        <v>0.7673611111111112</v>
      </c>
      <c r="P32" s="17"/>
      <c r="Q32" s="17"/>
      <c r="R32" s="17"/>
      <c r="S32" s="17"/>
      <c r="T32" s="35"/>
      <c r="U32" s="35"/>
      <c r="V32" s="17" t="s">
        <v>91</v>
      </c>
      <c r="W32" s="17" t="s">
        <v>92</v>
      </c>
      <c r="X32" s="36"/>
      <c r="Y32" s="50"/>
      <c r="Z32" s="37">
        <f t="shared" si="9"/>
        <v>0.1041666667</v>
      </c>
      <c r="AA32" s="35">
        <f t="shared" si="10"/>
        <v>150</v>
      </c>
      <c r="AB32" s="35">
        <f t="shared" si="11"/>
        <v>150</v>
      </c>
      <c r="AC32" s="35" t="str">
        <f t="shared" si="12"/>
        <v/>
      </c>
    </row>
    <row r="33" ht="15.75" customHeight="1">
      <c r="A33" s="44" t="s">
        <v>93</v>
      </c>
      <c r="B33" s="45" t="s">
        <v>94</v>
      </c>
      <c r="C33" s="46">
        <v>3.0</v>
      </c>
      <c r="D33" s="45" t="s">
        <v>45</v>
      </c>
      <c r="E33" s="47" t="s">
        <v>95</v>
      </c>
      <c r="F33" s="47" t="s">
        <v>77</v>
      </c>
      <c r="G33" s="17" t="s">
        <v>40</v>
      </c>
      <c r="H33" s="51">
        <v>0.5347222222222222</v>
      </c>
      <c r="I33" s="51">
        <v>0.5868055555555556</v>
      </c>
      <c r="J33" s="17"/>
      <c r="K33" s="17"/>
      <c r="L33" s="17"/>
      <c r="M33" s="17"/>
      <c r="N33" s="17"/>
      <c r="O33" s="17"/>
      <c r="P33" s="51">
        <v>0.5347222222222222</v>
      </c>
      <c r="Q33" s="51">
        <v>0.5868055555555556</v>
      </c>
      <c r="R33" s="17"/>
      <c r="S33" s="17"/>
      <c r="T33" s="35"/>
      <c r="U33" s="35"/>
      <c r="V33" s="17" t="s">
        <v>91</v>
      </c>
      <c r="W33" s="17"/>
      <c r="X33" s="36"/>
      <c r="Y33" s="49"/>
      <c r="Z33" s="37">
        <f t="shared" si="9"/>
        <v>0.1041666667</v>
      </c>
      <c r="AA33" s="35">
        <f t="shared" si="10"/>
        <v>150</v>
      </c>
      <c r="AB33" s="35">
        <f t="shared" si="11"/>
        <v>150</v>
      </c>
      <c r="AC33" s="35" t="str">
        <f t="shared" si="12"/>
        <v/>
      </c>
    </row>
    <row r="34" ht="15.75" customHeight="1">
      <c r="A34" s="44" t="s">
        <v>96</v>
      </c>
      <c r="B34" s="45" t="s">
        <v>97</v>
      </c>
      <c r="C34" s="46">
        <v>1.0</v>
      </c>
      <c r="D34" s="45" t="s">
        <v>98</v>
      </c>
      <c r="E34" s="47" t="s">
        <v>76</v>
      </c>
      <c r="F34" s="47" t="s">
        <v>77</v>
      </c>
      <c r="G34" s="17" t="s">
        <v>40</v>
      </c>
      <c r="H34" s="17"/>
      <c r="I34" s="17"/>
      <c r="J34" s="17"/>
      <c r="K34" s="17"/>
      <c r="L34" s="17"/>
      <c r="M34" s="17"/>
      <c r="N34" s="17"/>
      <c r="O34" s="17"/>
      <c r="P34" s="17">
        <v>0.4166666666666667</v>
      </c>
      <c r="Q34" s="17">
        <v>0.5</v>
      </c>
      <c r="R34" s="17"/>
      <c r="S34" s="17"/>
      <c r="T34" s="35"/>
      <c r="U34" s="35"/>
      <c r="V34" s="17"/>
      <c r="W34" s="17" t="s">
        <v>99</v>
      </c>
      <c r="X34" s="36"/>
      <c r="Y34" s="48"/>
      <c r="Z34" s="37">
        <f t="shared" si="9"/>
        <v>0.08333333333</v>
      </c>
      <c r="AA34" s="35">
        <f t="shared" si="10"/>
        <v>120</v>
      </c>
      <c r="AB34" s="35">
        <f t="shared" si="11"/>
        <v>50</v>
      </c>
      <c r="AC34" s="35">
        <f t="shared" si="12"/>
        <v>70</v>
      </c>
    </row>
    <row r="35" ht="15.75" customHeight="1">
      <c r="A35" s="44" t="s">
        <v>100</v>
      </c>
      <c r="B35" s="45" t="s">
        <v>101</v>
      </c>
      <c r="C35" s="46">
        <v>1.0</v>
      </c>
      <c r="D35" s="45" t="s">
        <v>102</v>
      </c>
      <c r="E35" s="47" t="s">
        <v>76</v>
      </c>
      <c r="F35" s="47" t="s">
        <v>77</v>
      </c>
      <c r="G35" s="17" t="s">
        <v>40</v>
      </c>
      <c r="H35" s="17"/>
      <c r="I35" s="17"/>
      <c r="J35" s="17"/>
      <c r="K35" s="17"/>
      <c r="L35" s="17">
        <v>0.4166666666666667</v>
      </c>
      <c r="M35" s="17">
        <v>0.5</v>
      </c>
      <c r="N35" s="17"/>
      <c r="O35" s="17"/>
      <c r="P35" s="17"/>
      <c r="Q35" s="17"/>
      <c r="R35" s="17"/>
      <c r="S35" s="17"/>
      <c r="T35" s="35"/>
      <c r="U35" s="35"/>
      <c r="V35" s="17"/>
      <c r="W35" s="17" t="s">
        <v>103</v>
      </c>
      <c r="X35" s="36"/>
      <c r="Y35" s="49"/>
      <c r="Z35" s="37">
        <f t="shared" si="9"/>
        <v>0.08333333333</v>
      </c>
      <c r="AA35" s="35">
        <f t="shared" si="10"/>
        <v>120</v>
      </c>
      <c r="AB35" s="35">
        <f t="shared" si="11"/>
        <v>50</v>
      </c>
      <c r="AC35" s="35">
        <f t="shared" si="12"/>
        <v>70</v>
      </c>
    </row>
    <row r="36" ht="15.75" customHeight="1">
      <c r="A36" s="44" t="s">
        <v>104</v>
      </c>
      <c r="B36" s="45" t="s">
        <v>105</v>
      </c>
      <c r="C36" s="46">
        <v>2.0</v>
      </c>
      <c r="D36" s="45" t="s">
        <v>106</v>
      </c>
      <c r="E36" s="47" t="s">
        <v>76</v>
      </c>
      <c r="F36" s="47" t="s">
        <v>77</v>
      </c>
      <c r="G36" s="17" t="s">
        <v>40</v>
      </c>
      <c r="H36" s="17">
        <v>0.4166666666666667</v>
      </c>
      <c r="I36" s="17">
        <v>0.5</v>
      </c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35"/>
      <c r="U36" s="35"/>
      <c r="V36" s="17"/>
      <c r="W36" s="17" t="s">
        <v>107</v>
      </c>
      <c r="X36" s="36"/>
      <c r="Y36" s="48"/>
      <c r="Z36" s="37">
        <f t="shared" si="9"/>
        <v>0.08333333333</v>
      </c>
      <c r="AA36" s="35">
        <f t="shared" si="10"/>
        <v>120</v>
      </c>
      <c r="AB36" s="35">
        <f t="shared" si="11"/>
        <v>100</v>
      </c>
      <c r="AC36" s="35">
        <f t="shared" si="12"/>
        <v>20</v>
      </c>
    </row>
    <row r="37" ht="15.75" customHeight="1">
      <c r="A37" s="44"/>
      <c r="B37" s="45"/>
      <c r="C37" s="46"/>
      <c r="D37" s="45"/>
      <c r="E37" s="47"/>
      <c r="F37" s="4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35"/>
      <c r="U37" s="35"/>
      <c r="V37" s="17"/>
      <c r="W37" s="17"/>
      <c r="X37" s="36"/>
      <c r="Y37" s="49"/>
      <c r="Z37" s="37">
        <f t="shared" si="9"/>
        <v>0</v>
      </c>
      <c r="AA37" s="35">
        <f t="shared" si="10"/>
        <v>0</v>
      </c>
      <c r="AB37" s="35">
        <f t="shared" si="11"/>
        <v>0</v>
      </c>
      <c r="AC37" s="35" t="str">
        <f t="shared" si="12"/>
        <v/>
      </c>
    </row>
    <row r="38" ht="15.75" customHeight="1">
      <c r="A38" s="44"/>
      <c r="B38" s="45"/>
      <c r="C38" s="46"/>
      <c r="D38" s="45"/>
      <c r="E38" s="47"/>
      <c r="F38" s="4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35"/>
      <c r="U38" s="35"/>
      <c r="V38" s="17"/>
      <c r="W38" s="17"/>
      <c r="X38" s="36"/>
      <c r="Y38" s="49"/>
      <c r="Z38" s="37">
        <f t="shared" si="9"/>
        <v>0</v>
      </c>
      <c r="AA38" s="35">
        <f t="shared" si="10"/>
        <v>0</v>
      </c>
      <c r="AB38" s="35">
        <f t="shared" si="11"/>
        <v>0</v>
      </c>
      <c r="AC38" s="35" t="str">
        <f t="shared" si="12"/>
        <v/>
      </c>
    </row>
    <row r="39" ht="15.75" customHeight="1">
      <c r="A39" s="44"/>
      <c r="B39" s="45"/>
      <c r="C39" s="46"/>
      <c r="D39" s="45"/>
      <c r="E39" s="47"/>
      <c r="F39" s="4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35"/>
      <c r="U39" s="35"/>
      <c r="V39" s="17"/>
      <c r="W39" s="17"/>
      <c r="X39" s="36"/>
      <c r="Y39" s="49"/>
      <c r="Z39" s="37">
        <f t="shared" si="9"/>
        <v>0</v>
      </c>
      <c r="AA39" s="35">
        <f t="shared" si="10"/>
        <v>0</v>
      </c>
      <c r="AB39" s="35">
        <f t="shared" si="11"/>
        <v>0</v>
      </c>
      <c r="AC39" s="35" t="str">
        <f t="shared" si="12"/>
        <v/>
      </c>
    </row>
    <row r="40" ht="15.75" customHeight="1">
      <c r="A40" s="27" t="s">
        <v>108</v>
      </c>
      <c r="B40" s="28"/>
      <c r="C40" s="31"/>
      <c r="D40" s="28"/>
      <c r="E40" s="28"/>
      <c r="F40" s="28"/>
      <c r="G40" s="30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0"/>
      <c r="U40" s="28"/>
      <c r="V40" s="29"/>
      <c r="W40" s="29"/>
      <c r="X40" s="28"/>
      <c r="Y40" s="43"/>
      <c r="Z40" s="33"/>
      <c r="AA40" s="33"/>
      <c r="AB40" s="33"/>
      <c r="AC40" s="33"/>
    </row>
    <row r="41" ht="15.75" customHeight="1">
      <c r="A41" s="44"/>
      <c r="B41" s="45"/>
      <c r="C41" s="46"/>
      <c r="D41" s="45"/>
      <c r="E41" s="47"/>
      <c r="F41" s="4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35"/>
      <c r="U41" s="35"/>
      <c r="V41" s="17"/>
      <c r="W41" s="17"/>
      <c r="X41" s="36"/>
      <c r="Y41" s="48"/>
      <c r="Z41" s="37">
        <f t="shared" ref="Z41:Z52" si="13">IFERROR((I41-H41) + (K41-J41) + (M41-L41) + (O41-N41) + (Q41-P41) + (S41-R41),"")</f>
        <v>0</v>
      </c>
      <c r="AA41" s="35">
        <f t="shared" ref="AA41:AA52" si="14">VALUE(Z41 * (24*60))</f>
        <v>0</v>
      </c>
      <c r="AB41" s="35">
        <f t="shared" ref="AB41:AB52" si="15">IF(OR(T41="ONLINE",T41="IND STU"),0,IF(G41="Lecture", (C41*50), IF(G41="Seminar", (C41*50*1), IF(OR(G41="Lecture/Studio",G41="Lecture/Lab"), (C41*60*2),  IF(G41="Studio", (C41*50*2), IF(G41="Ind Stu", (C41*0), (C41*60*2.75)))))))</f>
        <v>0</v>
      </c>
      <c r="AC41" s="35" t="str">
        <f t="shared" ref="AC41:AC52" si="16">IF(Z41 = "", "", IF(AA41&lt;&gt;AB41,AA41-AB41,""))</f>
        <v/>
      </c>
    </row>
    <row r="42" ht="15.75" customHeight="1">
      <c r="A42" s="44" t="s">
        <v>109</v>
      </c>
      <c r="B42" s="45" t="s">
        <v>110</v>
      </c>
      <c r="C42" s="46">
        <v>2.0</v>
      </c>
      <c r="D42" s="45" t="s">
        <v>111</v>
      </c>
      <c r="E42" s="47" t="s">
        <v>112</v>
      </c>
      <c r="F42" s="47" t="s">
        <v>113</v>
      </c>
      <c r="G42" s="17" t="s">
        <v>40</v>
      </c>
      <c r="H42" s="17"/>
      <c r="I42" s="17"/>
      <c r="J42" s="17">
        <v>0.7291666666666666</v>
      </c>
      <c r="K42" s="17">
        <v>0.7986111111111112</v>
      </c>
      <c r="L42" s="17"/>
      <c r="M42" s="17"/>
      <c r="N42" s="17"/>
      <c r="O42" s="17"/>
      <c r="P42" s="17"/>
      <c r="Q42" s="17"/>
      <c r="R42" s="17"/>
      <c r="S42" s="17"/>
      <c r="T42" s="35"/>
      <c r="U42" s="35"/>
      <c r="V42" s="17" t="s">
        <v>114</v>
      </c>
      <c r="W42" s="17" t="s">
        <v>42</v>
      </c>
      <c r="X42" s="36"/>
      <c r="Y42" s="48"/>
      <c r="Z42" s="37">
        <f t="shared" si="13"/>
        <v>0.06944444444</v>
      </c>
      <c r="AA42" s="35">
        <f t="shared" si="14"/>
        <v>100</v>
      </c>
      <c r="AB42" s="35">
        <f t="shared" si="15"/>
        <v>100</v>
      </c>
      <c r="AC42" s="35" t="str">
        <f t="shared" si="16"/>
        <v/>
      </c>
    </row>
    <row r="43" ht="15.75" customHeight="1">
      <c r="A43" s="44" t="s">
        <v>115</v>
      </c>
      <c r="B43" s="45" t="s">
        <v>116</v>
      </c>
      <c r="C43" s="46">
        <v>3.0</v>
      </c>
      <c r="D43" s="45" t="s">
        <v>117</v>
      </c>
      <c r="E43" s="47" t="s">
        <v>76</v>
      </c>
      <c r="F43" s="47" t="s">
        <v>113</v>
      </c>
      <c r="G43" s="17" t="s">
        <v>118</v>
      </c>
      <c r="H43" s="17"/>
      <c r="I43" s="17"/>
      <c r="J43" s="17">
        <v>0.5416666666666666</v>
      </c>
      <c r="K43" s="17">
        <v>0.6666666666666666</v>
      </c>
      <c r="L43" s="17"/>
      <c r="M43" s="17"/>
      <c r="N43" s="17"/>
      <c r="O43" s="17"/>
      <c r="P43" s="17">
        <v>0.5416666666666666</v>
      </c>
      <c r="Q43" s="17">
        <v>0.6666666666666666</v>
      </c>
      <c r="R43" s="17"/>
      <c r="S43" s="17"/>
      <c r="T43" s="35"/>
      <c r="U43" s="35"/>
      <c r="V43" s="17" t="s">
        <v>119</v>
      </c>
      <c r="W43" s="17" t="s">
        <v>120</v>
      </c>
      <c r="X43" s="36"/>
      <c r="Y43" s="48"/>
      <c r="Z43" s="37">
        <f t="shared" si="13"/>
        <v>0.25</v>
      </c>
      <c r="AA43" s="35">
        <f t="shared" si="14"/>
        <v>360</v>
      </c>
      <c r="AB43" s="35">
        <f t="shared" si="15"/>
        <v>360</v>
      </c>
      <c r="AC43" s="35" t="str">
        <f t="shared" si="16"/>
        <v/>
      </c>
    </row>
    <row r="44">
      <c r="A44" s="44" t="s">
        <v>121</v>
      </c>
      <c r="B44" s="45" t="s">
        <v>122</v>
      </c>
      <c r="C44" s="46">
        <v>3.0</v>
      </c>
      <c r="D44" s="45" t="s">
        <v>123</v>
      </c>
      <c r="E44" s="47" t="s">
        <v>76</v>
      </c>
      <c r="F44" s="47" t="s">
        <v>113</v>
      </c>
      <c r="G44" s="17" t="s">
        <v>118</v>
      </c>
      <c r="H44" s="17"/>
      <c r="I44" s="17"/>
      <c r="J44" s="17"/>
      <c r="K44" s="17"/>
      <c r="L44" s="17">
        <v>0.5416666666666666</v>
      </c>
      <c r="M44" s="17">
        <v>0.6666666666666666</v>
      </c>
      <c r="N44" s="17"/>
      <c r="O44" s="17"/>
      <c r="P44" s="17">
        <v>0.3541666666666667</v>
      </c>
      <c r="Q44" s="17">
        <v>0.4791666666666667</v>
      </c>
      <c r="R44" s="17"/>
      <c r="S44" s="17"/>
      <c r="T44" s="35"/>
      <c r="U44" s="35"/>
      <c r="V44" s="17" t="s">
        <v>119</v>
      </c>
      <c r="W44" s="17" t="s">
        <v>124</v>
      </c>
      <c r="X44" s="36"/>
      <c r="Y44" s="48"/>
      <c r="Z44" s="37">
        <f t="shared" si="13"/>
        <v>0.25</v>
      </c>
      <c r="AA44" s="35">
        <f t="shared" si="14"/>
        <v>360</v>
      </c>
      <c r="AB44" s="35">
        <f t="shared" si="15"/>
        <v>360</v>
      </c>
      <c r="AC44" s="35" t="str">
        <f t="shared" si="16"/>
        <v/>
      </c>
    </row>
    <row r="45" ht="15.75" customHeight="1">
      <c r="A45" s="44" t="s">
        <v>125</v>
      </c>
      <c r="B45" s="45" t="s">
        <v>126</v>
      </c>
      <c r="C45" s="46">
        <v>3.0</v>
      </c>
      <c r="D45" s="45" t="s">
        <v>127</v>
      </c>
      <c r="E45" s="34" t="s">
        <v>128</v>
      </c>
      <c r="F45" s="34" t="s">
        <v>113</v>
      </c>
      <c r="G45" s="17" t="s">
        <v>118</v>
      </c>
      <c r="H45" s="17"/>
      <c r="I45" s="17"/>
      <c r="J45" s="17"/>
      <c r="K45" s="17"/>
      <c r="L45" s="17">
        <v>0.6041666666666666</v>
      </c>
      <c r="M45" s="17">
        <v>0.7291666666666666</v>
      </c>
      <c r="N45" s="17">
        <v>0.3541666666666667</v>
      </c>
      <c r="O45" s="17">
        <v>0.4791666666666667</v>
      </c>
      <c r="P45" s="17"/>
      <c r="Q45" s="17"/>
      <c r="R45" s="17"/>
      <c r="S45" s="17"/>
      <c r="T45" s="35"/>
      <c r="U45" s="35"/>
      <c r="V45" s="17" t="s">
        <v>129</v>
      </c>
      <c r="W45" s="17" t="s">
        <v>130</v>
      </c>
      <c r="X45" s="36"/>
      <c r="Y45" s="49"/>
      <c r="Z45" s="37">
        <f t="shared" si="13"/>
        <v>0.25</v>
      </c>
      <c r="AA45" s="35">
        <f t="shared" si="14"/>
        <v>360</v>
      </c>
      <c r="AB45" s="35">
        <f t="shared" si="15"/>
        <v>360</v>
      </c>
      <c r="AC45" s="35" t="str">
        <f t="shared" si="16"/>
        <v/>
      </c>
    </row>
    <row r="46" ht="15.75" customHeight="1">
      <c r="A46" s="44" t="s">
        <v>131</v>
      </c>
      <c r="B46" s="45" t="s">
        <v>132</v>
      </c>
      <c r="C46" s="46">
        <v>3.0</v>
      </c>
      <c r="D46" s="45" t="s">
        <v>133</v>
      </c>
      <c r="E46" s="47" t="s">
        <v>134</v>
      </c>
      <c r="F46" s="47" t="s">
        <v>113</v>
      </c>
      <c r="G46" s="17" t="s">
        <v>118</v>
      </c>
      <c r="H46" s="17">
        <v>0.3541666666666667</v>
      </c>
      <c r="I46" s="17">
        <v>0.4791666666666667</v>
      </c>
      <c r="J46" s="17"/>
      <c r="K46" s="17"/>
      <c r="L46" s="17">
        <v>0.3541666666666667</v>
      </c>
      <c r="M46" s="17">
        <v>0.4791666666666667</v>
      </c>
      <c r="N46" s="17"/>
      <c r="O46" s="17"/>
      <c r="P46" s="17"/>
      <c r="Q46" s="17"/>
      <c r="R46" s="17"/>
      <c r="S46" s="17"/>
      <c r="T46" s="35"/>
      <c r="U46" s="35"/>
      <c r="V46" s="17" t="s">
        <v>119</v>
      </c>
      <c r="W46" s="17"/>
      <c r="X46" s="36"/>
      <c r="Y46" s="50"/>
      <c r="Z46" s="37">
        <f t="shared" si="13"/>
        <v>0.25</v>
      </c>
      <c r="AA46" s="35">
        <f t="shared" si="14"/>
        <v>360</v>
      </c>
      <c r="AB46" s="35">
        <f t="shared" si="15"/>
        <v>360</v>
      </c>
      <c r="AC46" s="35" t="str">
        <f t="shared" si="16"/>
        <v/>
      </c>
    </row>
    <row r="47" ht="15.75" customHeight="1">
      <c r="A47" s="44" t="s">
        <v>135</v>
      </c>
      <c r="B47" s="45" t="s">
        <v>136</v>
      </c>
      <c r="C47" s="46">
        <v>3.0</v>
      </c>
      <c r="D47" s="45" t="s">
        <v>137</v>
      </c>
      <c r="E47" s="47" t="s">
        <v>138</v>
      </c>
      <c r="F47" s="47" t="s">
        <v>113</v>
      </c>
      <c r="G47" s="17" t="s">
        <v>118</v>
      </c>
      <c r="H47" s="17"/>
      <c r="I47" s="17"/>
      <c r="J47" s="17">
        <v>0.3541666666666667</v>
      </c>
      <c r="K47" s="17">
        <v>0.4791666666666667</v>
      </c>
      <c r="L47" s="17"/>
      <c r="M47" s="17"/>
      <c r="N47" s="17">
        <v>0.3541666666666667</v>
      </c>
      <c r="O47" s="17">
        <v>0.4791666666666667</v>
      </c>
      <c r="P47" s="17"/>
      <c r="Q47" s="17"/>
      <c r="R47" s="17"/>
      <c r="S47" s="17"/>
      <c r="T47" s="35"/>
      <c r="U47" s="35"/>
      <c r="V47" s="17" t="s">
        <v>119</v>
      </c>
      <c r="W47" s="17" t="s">
        <v>139</v>
      </c>
      <c r="X47" s="36"/>
      <c r="Y47" s="49"/>
      <c r="Z47" s="37">
        <f t="shared" si="13"/>
        <v>0.25</v>
      </c>
      <c r="AA47" s="35">
        <f t="shared" si="14"/>
        <v>360</v>
      </c>
      <c r="AB47" s="35">
        <f t="shared" si="15"/>
        <v>360</v>
      </c>
      <c r="AC47" s="35" t="str">
        <f t="shared" si="16"/>
        <v/>
      </c>
    </row>
    <row r="48" ht="15.75" customHeight="1">
      <c r="A48" s="44" t="s">
        <v>140</v>
      </c>
      <c r="B48" s="45" t="s">
        <v>141</v>
      </c>
      <c r="C48" s="46">
        <v>3.0</v>
      </c>
      <c r="D48" s="45" t="s">
        <v>142</v>
      </c>
      <c r="E48" s="47" t="s">
        <v>143</v>
      </c>
      <c r="F48" s="47" t="s">
        <v>113</v>
      </c>
      <c r="G48" s="17" t="s">
        <v>118</v>
      </c>
      <c r="H48" s="17">
        <v>0.5416666666666666</v>
      </c>
      <c r="I48" s="17">
        <v>0.6666666666666666</v>
      </c>
      <c r="J48" s="17"/>
      <c r="K48" s="17"/>
      <c r="L48" s="17"/>
      <c r="M48" s="17"/>
      <c r="N48" s="17">
        <v>0.5416666666666666</v>
      </c>
      <c r="O48" s="17">
        <v>0.6666666666666666</v>
      </c>
      <c r="P48" s="17"/>
      <c r="Q48" s="17"/>
      <c r="R48" s="17"/>
      <c r="S48" s="17"/>
      <c r="T48" s="35"/>
      <c r="U48" s="35"/>
      <c r="V48" s="17" t="s">
        <v>119</v>
      </c>
      <c r="W48" s="17" t="s">
        <v>124</v>
      </c>
      <c r="X48" s="36"/>
      <c r="Y48" s="50"/>
      <c r="Z48" s="37">
        <f t="shared" si="13"/>
        <v>0.25</v>
      </c>
      <c r="AA48" s="35">
        <f t="shared" si="14"/>
        <v>360</v>
      </c>
      <c r="AB48" s="35">
        <f t="shared" si="15"/>
        <v>360</v>
      </c>
      <c r="AC48" s="35" t="str">
        <f t="shared" si="16"/>
        <v/>
      </c>
    </row>
    <row r="49" ht="15.75" customHeight="1">
      <c r="A49" s="44" t="s">
        <v>144</v>
      </c>
      <c r="B49" s="45" t="s">
        <v>145</v>
      </c>
      <c r="C49" s="46">
        <v>3.0</v>
      </c>
      <c r="D49" s="45" t="s">
        <v>146</v>
      </c>
      <c r="E49" s="47" t="s">
        <v>76</v>
      </c>
      <c r="F49" s="47" t="s">
        <v>113</v>
      </c>
      <c r="G49" s="17" t="s">
        <v>118</v>
      </c>
      <c r="H49" s="17"/>
      <c r="I49" s="17"/>
      <c r="J49" s="17">
        <v>0.3541666666666667</v>
      </c>
      <c r="K49" s="17">
        <v>0.4791666666666667</v>
      </c>
      <c r="L49" s="17"/>
      <c r="M49" s="17"/>
      <c r="N49" s="17">
        <v>0.625</v>
      </c>
      <c r="O49" s="17">
        <v>0.75</v>
      </c>
      <c r="P49" s="17"/>
      <c r="Q49" s="17"/>
      <c r="R49" s="17"/>
      <c r="S49" s="17"/>
      <c r="T49" s="35"/>
      <c r="U49" s="35"/>
      <c r="V49" s="17" t="s">
        <v>119</v>
      </c>
      <c r="W49" s="17" t="s">
        <v>147</v>
      </c>
      <c r="X49" s="36"/>
      <c r="Y49" s="49"/>
      <c r="Z49" s="37">
        <f t="shared" si="13"/>
        <v>0.25</v>
      </c>
      <c r="AA49" s="35">
        <f t="shared" si="14"/>
        <v>360</v>
      </c>
      <c r="AB49" s="35">
        <f t="shared" si="15"/>
        <v>360</v>
      </c>
      <c r="AC49" s="35" t="str">
        <f t="shared" si="16"/>
        <v/>
      </c>
    </row>
    <row r="50" ht="15.75" customHeight="1">
      <c r="A50" s="44"/>
      <c r="B50" s="45"/>
      <c r="C50" s="46"/>
      <c r="D50" s="45"/>
      <c r="E50" s="47"/>
      <c r="F50" s="4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35"/>
      <c r="U50" s="35"/>
      <c r="V50" s="17"/>
      <c r="W50" s="17"/>
      <c r="X50" s="36"/>
      <c r="Y50" s="48"/>
      <c r="Z50" s="37">
        <f t="shared" si="13"/>
        <v>0</v>
      </c>
      <c r="AA50" s="35">
        <f t="shared" si="14"/>
        <v>0</v>
      </c>
      <c r="AB50" s="35">
        <f t="shared" si="15"/>
        <v>0</v>
      </c>
      <c r="AC50" s="35" t="str">
        <f t="shared" si="16"/>
        <v/>
      </c>
    </row>
    <row r="51" ht="15.75" customHeight="1">
      <c r="A51" s="44"/>
      <c r="B51" s="45"/>
      <c r="C51" s="46"/>
      <c r="D51" s="45"/>
      <c r="E51" s="47"/>
      <c r="F51" s="4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35"/>
      <c r="U51" s="35"/>
      <c r="V51" s="17"/>
      <c r="W51" s="17"/>
      <c r="X51" s="36"/>
      <c r="Y51" s="48"/>
      <c r="Z51" s="37">
        <f t="shared" si="13"/>
        <v>0</v>
      </c>
      <c r="AA51" s="35">
        <f t="shared" si="14"/>
        <v>0</v>
      </c>
      <c r="AB51" s="35">
        <f t="shared" si="15"/>
        <v>0</v>
      </c>
      <c r="AC51" s="35" t="str">
        <f t="shared" si="16"/>
        <v/>
      </c>
    </row>
    <row r="52" ht="15.75" customHeight="1">
      <c r="A52" s="44"/>
      <c r="B52" s="45"/>
      <c r="C52" s="46"/>
      <c r="D52" s="45"/>
      <c r="E52" s="47"/>
      <c r="F52" s="4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35"/>
      <c r="U52" s="35"/>
      <c r="V52" s="17"/>
      <c r="W52" s="17"/>
      <c r="X52" s="36"/>
      <c r="Y52" s="52"/>
      <c r="Z52" s="37">
        <f t="shared" si="13"/>
        <v>0</v>
      </c>
      <c r="AA52" s="35">
        <f t="shared" si="14"/>
        <v>0</v>
      </c>
      <c r="AB52" s="35">
        <f t="shared" si="15"/>
        <v>0</v>
      </c>
      <c r="AC52" s="35" t="str">
        <f t="shared" si="16"/>
        <v/>
      </c>
    </row>
    <row r="53" ht="15.75" customHeight="1">
      <c r="A53" s="27" t="s">
        <v>148</v>
      </c>
      <c r="B53" s="28"/>
      <c r="C53" s="31"/>
      <c r="D53" s="28"/>
      <c r="E53" s="28"/>
      <c r="F53" s="28"/>
      <c r="G53" s="30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0"/>
      <c r="U53" s="28"/>
      <c r="V53" s="29"/>
      <c r="W53" s="29"/>
      <c r="X53" s="28"/>
      <c r="Y53" s="43"/>
      <c r="Z53" s="33"/>
      <c r="AA53" s="33"/>
      <c r="AB53" s="33"/>
      <c r="AC53" s="33"/>
    </row>
    <row r="54" ht="15.75" customHeight="1">
      <c r="A54" s="44"/>
      <c r="B54" s="45"/>
      <c r="C54" s="46"/>
      <c r="D54" s="45"/>
      <c r="E54" s="47"/>
      <c r="F54" s="4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35"/>
      <c r="U54" s="35"/>
      <c r="V54" s="17"/>
      <c r="W54" s="17"/>
      <c r="X54" s="36"/>
      <c r="Y54" s="48"/>
      <c r="Z54" s="37">
        <f t="shared" ref="Z54:Z61" si="17">IFERROR((I54-H54) + (K54-J54) + (M54-L54) + (O54-N54) + (Q54-P54) + (S54-R54),"")</f>
        <v>0</v>
      </c>
      <c r="AA54" s="35">
        <f t="shared" ref="AA54:AA61" si="18">VALUE(Z54 * (24*60))</f>
        <v>0</v>
      </c>
      <c r="AB54" s="35">
        <f t="shared" ref="AB54:AB61" si="19">IF(OR(T54="ONLINE",T54="IND STU"),0,IF(G54="Lecture", (C54*50), IF(G54="Seminar", (C54*50*1), IF(OR(G54="Lecture/Studio",G54="Lecture/Lab"), (C54*60*2),  IF(G54="Studio", (C54*50*2), IF(G54="Ind Stu", (C54*0), (C54*60*2.75)))))))</f>
        <v>0</v>
      </c>
      <c r="AC54" s="35" t="str">
        <f t="shared" ref="AC54:AC61" si="20">IF(Z54 = "", "", IF(AA54&lt;&gt;AB54,AA54-AB54,""))</f>
        <v/>
      </c>
    </row>
    <row r="55" ht="15.75" customHeight="1">
      <c r="A55" s="53" t="s">
        <v>149</v>
      </c>
      <c r="B55" s="54" t="s">
        <v>150</v>
      </c>
      <c r="C55" s="55">
        <v>2.0</v>
      </c>
      <c r="D55" s="54" t="s">
        <v>151</v>
      </c>
      <c r="E55" s="56" t="s">
        <v>152</v>
      </c>
      <c r="F55" s="56" t="s">
        <v>113</v>
      </c>
      <c r="G55" s="57" t="s">
        <v>40</v>
      </c>
      <c r="H55" s="17"/>
      <c r="I55" s="17"/>
      <c r="J55" s="17"/>
      <c r="K55" s="17"/>
      <c r="L55" s="17"/>
      <c r="M55" s="17"/>
      <c r="N55" s="17"/>
      <c r="O55" s="17"/>
      <c r="P55" s="51">
        <v>0.4166666666666667</v>
      </c>
      <c r="Q55" s="51">
        <v>0.4861111111111111</v>
      </c>
      <c r="R55" s="17"/>
      <c r="S55" s="17"/>
      <c r="T55" s="35"/>
      <c r="U55" s="35"/>
      <c r="V55" s="17" t="s">
        <v>153</v>
      </c>
      <c r="W55" s="17" t="s">
        <v>154</v>
      </c>
      <c r="X55" s="36"/>
      <c r="Y55" s="48"/>
      <c r="Z55" s="37">
        <f t="shared" si="17"/>
        <v>0.06944444444</v>
      </c>
      <c r="AA55" s="35">
        <f t="shared" si="18"/>
        <v>100</v>
      </c>
      <c r="AB55" s="35">
        <f t="shared" si="19"/>
        <v>100</v>
      </c>
      <c r="AC55" s="35" t="str">
        <f t="shared" si="20"/>
        <v/>
      </c>
    </row>
    <row r="56" ht="15.75" customHeight="1">
      <c r="A56" s="53" t="s">
        <v>155</v>
      </c>
      <c r="B56" s="54" t="s">
        <v>156</v>
      </c>
      <c r="C56" s="55">
        <v>4.0</v>
      </c>
      <c r="D56" s="54" t="s">
        <v>157</v>
      </c>
      <c r="E56" s="56" t="s">
        <v>158</v>
      </c>
      <c r="F56" s="56" t="s">
        <v>113</v>
      </c>
      <c r="G56" s="57" t="s">
        <v>159</v>
      </c>
      <c r="H56" s="17"/>
      <c r="I56" s="17"/>
      <c r="J56" s="51">
        <v>0.4375</v>
      </c>
      <c r="K56" s="51">
        <v>0.5138888888888888</v>
      </c>
      <c r="L56" s="17"/>
      <c r="M56" s="17"/>
      <c r="N56" s="51">
        <v>0.4375</v>
      </c>
      <c r="O56" s="51">
        <v>0.5138888888888888</v>
      </c>
      <c r="P56" s="17"/>
      <c r="Q56" s="17"/>
      <c r="R56" s="51">
        <v>0.3541666666666667</v>
      </c>
      <c r="S56" s="51">
        <v>0.5208333333333334</v>
      </c>
      <c r="T56" s="35"/>
      <c r="U56" s="35"/>
      <c r="V56" s="17" t="s">
        <v>160</v>
      </c>
      <c r="W56" s="17" t="s">
        <v>161</v>
      </c>
      <c r="X56" s="36"/>
      <c r="Y56" s="48"/>
      <c r="Z56" s="37">
        <f t="shared" si="17"/>
        <v>0.3194444444</v>
      </c>
      <c r="AA56" s="35">
        <f t="shared" si="18"/>
        <v>460</v>
      </c>
      <c r="AB56" s="35">
        <f t="shared" si="19"/>
        <v>400</v>
      </c>
      <c r="AC56" s="35">
        <f t="shared" si="20"/>
        <v>60</v>
      </c>
    </row>
    <row r="57">
      <c r="A57" s="53" t="s">
        <v>162</v>
      </c>
      <c r="B57" s="54" t="s">
        <v>163</v>
      </c>
      <c r="C57" s="55">
        <v>3.0</v>
      </c>
      <c r="D57" s="54" t="s">
        <v>164</v>
      </c>
      <c r="E57" s="56" t="s">
        <v>165</v>
      </c>
      <c r="F57" s="56" t="s">
        <v>113</v>
      </c>
      <c r="G57" s="57" t="s">
        <v>40</v>
      </c>
      <c r="H57" s="17"/>
      <c r="I57" s="17"/>
      <c r="J57" s="51">
        <v>0.53125</v>
      </c>
      <c r="K57" s="51">
        <v>0.5833333333333334</v>
      </c>
      <c r="L57" s="51">
        <v>0.53125</v>
      </c>
      <c r="M57" s="51">
        <v>0.5833333333333334</v>
      </c>
      <c r="N57" s="17"/>
      <c r="O57" s="17"/>
      <c r="P57" s="17"/>
      <c r="Q57" s="17"/>
      <c r="R57" s="17"/>
      <c r="S57" s="17"/>
      <c r="T57" s="35"/>
      <c r="U57" s="35"/>
      <c r="V57" s="17" t="s">
        <v>166</v>
      </c>
      <c r="W57" s="17" t="s">
        <v>167</v>
      </c>
      <c r="X57" s="36"/>
      <c r="Y57" s="48"/>
      <c r="Z57" s="37">
        <f t="shared" si="17"/>
        <v>0.1041666667</v>
      </c>
      <c r="AA57" s="35">
        <f t="shared" si="18"/>
        <v>150</v>
      </c>
      <c r="AB57" s="35">
        <f t="shared" si="19"/>
        <v>150</v>
      </c>
      <c r="AC57" s="35" t="str">
        <f t="shared" si="20"/>
        <v/>
      </c>
    </row>
    <row r="58" ht="15.75" customHeight="1">
      <c r="A58" s="53" t="s">
        <v>168</v>
      </c>
      <c r="B58" s="54" t="s">
        <v>169</v>
      </c>
      <c r="C58" s="55">
        <v>4.0</v>
      </c>
      <c r="D58" s="54" t="s">
        <v>170</v>
      </c>
      <c r="E58" s="58" t="s">
        <v>171</v>
      </c>
      <c r="F58" s="58" t="s">
        <v>113</v>
      </c>
      <c r="G58" s="57" t="s">
        <v>40</v>
      </c>
      <c r="H58" s="17"/>
      <c r="I58" s="17"/>
      <c r="J58" s="17"/>
      <c r="K58" s="17"/>
      <c r="L58" s="17"/>
      <c r="M58" s="17"/>
      <c r="N58" s="51">
        <v>0.3541666666666667</v>
      </c>
      <c r="O58" s="51">
        <v>0.4236111111111111</v>
      </c>
      <c r="P58" s="51">
        <v>0.3541666666666667</v>
      </c>
      <c r="Q58" s="51">
        <v>0.4236111111111111</v>
      </c>
      <c r="R58" s="17"/>
      <c r="S58" s="17"/>
      <c r="T58" s="35"/>
      <c r="U58" s="35"/>
      <c r="V58" s="17" t="s">
        <v>172</v>
      </c>
      <c r="W58" s="17" t="s">
        <v>173</v>
      </c>
      <c r="X58" s="36"/>
      <c r="Y58" s="49"/>
      <c r="Z58" s="37">
        <f t="shared" si="17"/>
        <v>0.1388888889</v>
      </c>
      <c r="AA58" s="35">
        <f t="shared" si="18"/>
        <v>200</v>
      </c>
      <c r="AB58" s="35">
        <f t="shared" si="19"/>
        <v>200</v>
      </c>
      <c r="AC58" s="35" t="str">
        <f t="shared" si="20"/>
        <v/>
      </c>
    </row>
    <row r="59" ht="15.75" customHeight="1">
      <c r="A59" s="53" t="s">
        <v>174</v>
      </c>
      <c r="B59" s="54" t="s">
        <v>175</v>
      </c>
      <c r="C59" s="55">
        <v>5.0</v>
      </c>
      <c r="D59" s="54" t="s">
        <v>176</v>
      </c>
      <c r="E59" s="56" t="s">
        <v>171</v>
      </c>
      <c r="F59" s="56" t="s">
        <v>113</v>
      </c>
      <c r="G59" s="57" t="s">
        <v>159</v>
      </c>
      <c r="H59" s="17"/>
      <c r="I59" s="17"/>
      <c r="J59" s="51">
        <v>0.4375</v>
      </c>
      <c r="K59" s="51">
        <v>0.5208333333333334</v>
      </c>
      <c r="L59" s="51">
        <v>0.4375</v>
      </c>
      <c r="M59" s="51">
        <v>0.5208333333333334</v>
      </c>
      <c r="N59" s="51">
        <v>0.4375</v>
      </c>
      <c r="O59" s="51">
        <v>0.5277777777777778</v>
      </c>
      <c r="P59" s="17"/>
      <c r="Q59" s="17"/>
      <c r="R59" s="51">
        <v>0.4305555555555556</v>
      </c>
      <c r="S59" s="51">
        <v>0.5208333333333334</v>
      </c>
      <c r="T59" s="35"/>
      <c r="U59" s="35"/>
      <c r="V59" s="17" t="s">
        <v>172</v>
      </c>
      <c r="W59" s="17" t="s">
        <v>177</v>
      </c>
      <c r="X59" s="36"/>
      <c r="Y59" s="50"/>
      <c r="Z59" s="37">
        <f t="shared" si="17"/>
        <v>0.3472222222</v>
      </c>
      <c r="AA59" s="35">
        <f t="shared" si="18"/>
        <v>500</v>
      </c>
      <c r="AB59" s="35">
        <f t="shared" si="19"/>
        <v>500</v>
      </c>
      <c r="AC59" s="35" t="str">
        <f t="shared" si="20"/>
        <v/>
      </c>
    </row>
    <row r="60" ht="15.75" customHeight="1">
      <c r="A60" s="53" t="s">
        <v>178</v>
      </c>
      <c r="B60" s="54" t="s">
        <v>179</v>
      </c>
      <c r="C60" s="55">
        <v>3.0</v>
      </c>
      <c r="D60" s="54" t="s">
        <v>45</v>
      </c>
      <c r="E60" s="56" t="s">
        <v>152</v>
      </c>
      <c r="F60" s="56" t="s">
        <v>113</v>
      </c>
      <c r="G60" s="57" t="s">
        <v>40</v>
      </c>
      <c r="H60" s="17"/>
      <c r="I60" s="17"/>
      <c r="J60" s="17"/>
      <c r="K60" s="17"/>
      <c r="L60" s="57" t="s">
        <v>180</v>
      </c>
      <c r="M60" s="57" t="s">
        <v>181</v>
      </c>
      <c r="N60" s="17"/>
      <c r="O60" s="17"/>
      <c r="P60" s="57" t="s">
        <v>180</v>
      </c>
      <c r="Q60" s="57" t="s">
        <v>181</v>
      </c>
      <c r="R60" s="17"/>
      <c r="S60" s="17"/>
      <c r="T60" s="35"/>
      <c r="U60" s="35"/>
      <c r="V60" s="17"/>
      <c r="W60" s="17"/>
      <c r="X60" s="36"/>
      <c r="Y60" s="49"/>
      <c r="Z60" s="37" t="str">
        <f t="shared" si="17"/>
        <v/>
      </c>
      <c r="AA60" s="35">
        <f t="shared" si="18"/>
        <v>0</v>
      </c>
      <c r="AB60" s="35">
        <f t="shared" si="19"/>
        <v>150</v>
      </c>
      <c r="AC60" s="35" t="str">
        <f t="shared" si="20"/>
        <v/>
      </c>
    </row>
    <row r="61" ht="15.75" customHeight="1">
      <c r="A61" s="53" t="s">
        <v>182</v>
      </c>
      <c r="B61" s="54" t="s">
        <v>183</v>
      </c>
      <c r="C61" s="55">
        <v>5.0</v>
      </c>
      <c r="D61" s="45"/>
      <c r="E61" s="56" t="s">
        <v>152</v>
      </c>
      <c r="F61" s="56" t="s">
        <v>113</v>
      </c>
      <c r="G61" s="57" t="s">
        <v>159</v>
      </c>
      <c r="H61" s="17"/>
      <c r="I61" s="17"/>
      <c r="J61" s="51">
        <v>0.4375</v>
      </c>
      <c r="K61" s="51">
        <v>0.5208333333333334</v>
      </c>
      <c r="L61" s="51">
        <v>0.4375</v>
      </c>
      <c r="M61" s="51">
        <v>0.5208333333333334</v>
      </c>
      <c r="N61" s="51">
        <v>0.4375</v>
      </c>
      <c r="O61" s="51">
        <v>0.5277777777777778</v>
      </c>
      <c r="P61" s="17"/>
      <c r="Q61" s="17"/>
      <c r="R61" s="51">
        <v>0.4305555555555556</v>
      </c>
      <c r="S61" s="51">
        <v>0.5208333333333334</v>
      </c>
      <c r="T61" s="35"/>
      <c r="U61" s="35"/>
      <c r="V61" s="17"/>
      <c r="W61" s="17"/>
      <c r="X61" s="36"/>
      <c r="Y61" s="49"/>
      <c r="Z61" s="37">
        <f t="shared" si="17"/>
        <v>0.3472222222</v>
      </c>
      <c r="AA61" s="35">
        <f t="shared" si="18"/>
        <v>500</v>
      </c>
      <c r="AB61" s="35">
        <f t="shared" si="19"/>
        <v>500</v>
      </c>
      <c r="AC61" s="35" t="str">
        <f t="shared" si="20"/>
        <v/>
      </c>
    </row>
    <row r="62" ht="15.75" customHeight="1">
      <c r="A62" s="44"/>
      <c r="B62" s="45"/>
      <c r="C62" s="46"/>
      <c r="D62" s="45"/>
      <c r="E62" s="47"/>
      <c r="F62" s="4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35"/>
      <c r="U62" s="35"/>
      <c r="V62" s="17"/>
      <c r="W62" s="17"/>
      <c r="X62" s="36"/>
      <c r="Y62" s="49"/>
      <c r="Z62" s="37"/>
      <c r="AA62" s="35"/>
      <c r="AB62" s="35"/>
      <c r="AC62" s="35"/>
    </row>
    <row r="63" ht="15.75" customHeight="1">
      <c r="A63" s="44"/>
      <c r="B63" s="45"/>
      <c r="C63" s="46"/>
      <c r="D63" s="45"/>
      <c r="E63" s="47"/>
      <c r="F63" s="4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35"/>
      <c r="U63" s="35"/>
      <c r="V63" s="17"/>
      <c r="W63" s="17"/>
      <c r="X63" s="36"/>
      <c r="Y63" s="49"/>
      <c r="Z63" s="37"/>
      <c r="AA63" s="35"/>
      <c r="AB63" s="35"/>
      <c r="AC63" s="35"/>
    </row>
    <row r="64" ht="15.75" customHeight="1">
      <c r="A64" s="44"/>
      <c r="B64" s="45"/>
      <c r="C64" s="46"/>
      <c r="D64" s="45"/>
      <c r="E64" s="47"/>
      <c r="F64" s="4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35"/>
      <c r="U64" s="35"/>
      <c r="V64" s="17"/>
      <c r="W64" s="17"/>
      <c r="X64" s="36"/>
      <c r="Y64" s="49"/>
      <c r="Z64" s="37">
        <f>IFERROR((I64-H64) + (K64-J64) + (M64-L64) + (O64-N64) + (Q64-P64) + (S64-R64),"")</f>
        <v>0</v>
      </c>
      <c r="AA64" s="35">
        <f>VALUE(Z64 * (24*60))</f>
        <v>0</v>
      </c>
      <c r="AB64" s="35">
        <f>IF(OR(T64="ONLINE",T64="IND STU"),0,IF(G64="Lecture", (C64*50), IF(G64="Seminar", (C64*50*1), IF(OR(G64="Lecture/Studio",G64="Lecture/Lab"), (C64*60*2),  IF(G64="Studio", (C64*50*2), IF(G64="Ind Stu", (C64*0), (C64*60*2.75)))))))</f>
        <v>0</v>
      </c>
      <c r="AC64" s="35" t="str">
        <f>IF(Z64 = "", "", IF(AA64&lt;&gt;AB64,AA64-AB64,""))</f>
        <v/>
      </c>
    </row>
    <row r="65" ht="15.75" customHeight="1">
      <c r="A65" s="27" t="s">
        <v>184</v>
      </c>
      <c r="B65" s="28"/>
      <c r="C65" s="31"/>
      <c r="D65" s="28"/>
      <c r="E65" s="28"/>
      <c r="F65" s="28"/>
      <c r="G65" s="30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0"/>
      <c r="U65" s="28"/>
      <c r="V65" s="29"/>
      <c r="W65" s="29"/>
      <c r="X65" s="28"/>
      <c r="Y65" s="43"/>
      <c r="Z65" s="33"/>
      <c r="AA65" s="33"/>
      <c r="AB65" s="33"/>
      <c r="AC65" s="33"/>
    </row>
    <row r="66" ht="15.75" customHeight="1">
      <c r="A66" s="44"/>
      <c r="B66" s="45"/>
      <c r="C66" s="46"/>
      <c r="D66" s="45"/>
      <c r="E66" s="47"/>
      <c r="F66" s="4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35"/>
      <c r="U66" s="35"/>
      <c r="V66" s="17"/>
      <c r="W66" s="17"/>
      <c r="X66" s="36"/>
      <c r="Y66" s="59"/>
      <c r="Z66" s="37">
        <f t="shared" ref="Z66:Z73" si="21">IFERROR((I66-H66) + (K66-J66) + (M66-L66) + (O66-N66) + (Q66-P66) + (S66-R66),"")</f>
        <v>0</v>
      </c>
      <c r="AA66" s="35">
        <f t="shared" ref="AA66:AA77" si="22">VALUE(Z66 * (24*60))</f>
        <v>0</v>
      </c>
      <c r="AB66" s="35">
        <f t="shared" ref="AB66:AB77" si="23">IF(OR(T66="ONLINE",T66="IND STU"),0,IF(G66="Lecture", (C66*50), IF(G66="Seminar", (C66*50*1), IF(OR(G66="Lecture/Studio",G66="Lecture/Lab"), (C66*60*2),  IF(G66="Studio", (C66*50*2), IF(G66="Ind Stu", (C66*0), (C66*60*2.75)))))))</f>
        <v>0</v>
      </c>
      <c r="AC66" s="35" t="str">
        <f t="shared" ref="AC66:AC77" si="24">IF(Z66 = "", "", IF(AA66&lt;&gt;AB66,AA66-AB66,""))</f>
        <v/>
      </c>
    </row>
    <row r="67" ht="15.75" customHeight="1">
      <c r="A67" s="53" t="s">
        <v>185</v>
      </c>
      <c r="B67" s="54" t="s">
        <v>186</v>
      </c>
      <c r="C67" s="55">
        <v>3.0</v>
      </c>
      <c r="D67" s="54" t="s">
        <v>45</v>
      </c>
      <c r="E67" s="56" t="s">
        <v>165</v>
      </c>
      <c r="F67" s="56" t="s">
        <v>187</v>
      </c>
      <c r="G67" s="57" t="s">
        <v>40</v>
      </c>
      <c r="H67" s="17"/>
      <c r="I67" s="17"/>
      <c r="J67" s="51">
        <v>0.6666666666666666</v>
      </c>
      <c r="K67" s="51">
        <v>0.7708333333333334</v>
      </c>
      <c r="L67" s="17"/>
      <c r="M67" s="17"/>
      <c r="N67" s="17"/>
      <c r="O67" s="17"/>
      <c r="P67" s="17"/>
      <c r="Q67" s="17"/>
      <c r="R67" s="17"/>
      <c r="S67" s="17"/>
      <c r="T67" s="35"/>
      <c r="U67" s="35"/>
      <c r="V67" s="17" t="s">
        <v>129</v>
      </c>
      <c r="W67" s="17"/>
      <c r="X67" s="36"/>
      <c r="Y67" s="49"/>
      <c r="Z67" s="37">
        <f t="shared" si="21"/>
        <v>0.1041666667</v>
      </c>
      <c r="AA67" s="35">
        <f t="shared" si="22"/>
        <v>150</v>
      </c>
      <c r="AB67" s="35">
        <f t="shared" si="23"/>
        <v>150</v>
      </c>
      <c r="AC67" s="35" t="str">
        <f t="shared" si="24"/>
        <v/>
      </c>
    </row>
    <row r="68" ht="15.75" customHeight="1">
      <c r="A68" s="53" t="s">
        <v>188</v>
      </c>
      <c r="B68" s="54" t="s">
        <v>189</v>
      </c>
      <c r="C68" s="55">
        <v>3.0</v>
      </c>
      <c r="D68" s="54" t="s">
        <v>188</v>
      </c>
      <c r="E68" s="56" t="s">
        <v>165</v>
      </c>
      <c r="F68" s="56" t="s">
        <v>187</v>
      </c>
      <c r="G68" s="57" t="s">
        <v>40</v>
      </c>
      <c r="H68" s="17"/>
      <c r="I68" s="17"/>
      <c r="J68" s="17"/>
      <c r="K68" s="17"/>
      <c r="L68" s="51">
        <v>0.6666666666666666</v>
      </c>
      <c r="M68" s="51">
        <v>0.7708333333333334</v>
      </c>
      <c r="N68" s="17"/>
      <c r="O68" s="17"/>
      <c r="P68" s="17"/>
      <c r="Q68" s="17"/>
      <c r="R68" s="17"/>
      <c r="S68" s="17"/>
      <c r="T68" s="35"/>
      <c r="U68" s="35"/>
      <c r="V68" s="17" t="s">
        <v>129</v>
      </c>
      <c r="W68" s="17" t="s">
        <v>190</v>
      </c>
      <c r="X68" s="36"/>
      <c r="Y68" s="49"/>
      <c r="Z68" s="37">
        <f t="shared" si="21"/>
        <v>0.1041666667</v>
      </c>
      <c r="AA68" s="35">
        <f t="shared" si="22"/>
        <v>150</v>
      </c>
      <c r="AB68" s="35">
        <f t="shared" si="23"/>
        <v>150</v>
      </c>
      <c r="AC68" s="35" t="str">
        <f t="shared" si="24"/>
        <v/>
      </c>
    </row>
    <row r="69" ht="15.75" customHeight="1">
      <c r="A69" s="53" t="s">
        <v>191</v>
      </c>
      <c r="B69" s="54" t="s">
        <v>192</v>
      </c>
      <c r="C69" s="55">
        <v>3.0</v>
      </c>
      <c r="D69" s="54" t="s">
        <v>193</v>
      </c>
      <c r="E69" s="56" t="s">
        <v>194</v>
      </c>
      <c r="F69" s="56" t="s">
        <v>187</v>
      </c>
      <c r="G69" s="57" t="s">
        <v>159</v>
      </c>
      <c r="H69" s="51">
        <v>0.4375</v>
      </c>
      <c r="I69" s="51">
        <v>0.5208333333333334</v>
      </c>
      <c r="J69" s="51">
        <v>0.4375</v>
      </c>
      <c r="K69" s="51">
        <v>0.5208333333333334</v>
      </c>
      <c r="L69" s="51">
        <v>0.4375</v>
      </c>
      <c r="M69" s="51">
        <v>0.5208333333333334</v>
      </c>
      <c r="N69" s="51">
        <v>0.4375</v>
      </c>
      <c r="O69" s="51">
        <v>0.5208333333333334</v>
      </c>
      <c r="P69" s="51">
        <v>0.4375</v>
      </c>
      <c r="Q69" s="51">
        <v>0.5208333333333334</v>
      </c>
      <c r="R69" s="17"/>
      <c r="S69" s="17"/>
      <c r="T69" s="35"/>
      <c r="U69" s="35"/>
      <c r="V69" s="17" t="s">
        <v>129</v>
      </c>
      <c r="W69" s="17" t="s">
        <v>195</v>
      </c>
      <c r="X69" s="36"/>
      <c r="Y69" s="49"/>
      <c r="Z69" s="37">
        <f t="shared" si="21"/>
        <v>0.4166666667</v>
      </c>
      <c r="AA69" s="35">
        <f t="shared" si="22"/>
        <v>600</v>
      </c>
      <c r="AB69" s="35">
        <f t="shared" si="23"/>
        <v>300</v>
      </c>
      <c r="AC69" s="35">
        <f t="shared" si="24"/>
        <v>300</v>
      </c>
    </row>
    <row r="70" ht="15.75" customHeight="1">
      <c r="A70" s="53" t="s">
        <v>196</v>
      </c>
      <c r="B70" s="54" t="s">
        <v>197</v>
      </c>
      <c r="C70" s="55">
        <v>4.0</v>
      </c>
      <c r="D70" s="54" t="s">
        <v>198</v>
      </c>
      <c r="E70" s="56" t="s">
        <v>194</v>
      </c>
      <c r="F70" s="56" t="s">
        <v>187</v>
      </c>
      <c r="G70" s="57" t="s">
        <v>159</v>
      </c>
      <c r="H70" s="51">
        <v>0.3541666666666667</v>
      </c>
      <c r="I70" s="51">
        <v>0.4375</v>
      </c>
      <c r="J70" s="51">
        <v>0.3541666666666667</v>
      </c>
      <c r="K70" s="51">
        <v>0.4375</v>
      </c>
      <c r="L70" s="51">
        <v>0.3541666666666667</v>
      </c>
      <c r="M70" s="51">
        <v>0.4375</v>
      </c>
      <c r="N70" s="51">
        <v>0.3541666666666667</v>
      </c>
      <c r="O70" s="51">
        <v>0.4375</v>
      </c>
      <c r="P70" s="51">
        <v>0.3541666666666667</v>
      </c>
      <c r="Q70" s="51">
        <v>0.4375</v>
      </c>
      <c r="R70" s="17"/>
      <c r="S70" s="17"/>
      <c r="T70" s="35"/>
      <c r="U70" s="35"/>
      <c r="V70" s="17" t="s">
        <v>129</v>
      </c>
      <c r="W70" s="17" t="s">
        <v>199</v>
      </c>
      <c r="X70" s="36"/>
      <c r="Y70" s="49"/>
      <c r="Z70" s="37">
        <f t="shared" si="21"/>
        <v>0.4166666667</v>
      </c>
      <c r="AA70" s="35">
        <f t="shared" si="22"/>
        <v>600</v>
      </c>
      <c r="AB70" s="35">
        <f t="shared" si="23"/>
        <v>400</v>
      </c>
      <c r="AC70" s="35">
        <f t="shared" si="24"/>
        <v>200</v>
      </c>
    </row>
    <row r="71" ht="15.75" customHeight="1">
      <c r="A71" s="53" t="s">
        <v>200</v>
      </c>
      <c r="B71" s="54" t="s">
        <v>201</v>
      </c>
      <c r="C71" s="55">
        <v>3.0</v>
      </c>
      <c r="D71" s="54" t="s">
        <v>200</v>
      </c>
      <c r="E71" s="56" t="s">
        <v>194</v>
      </c>
      <c r="F71" s="56" t="s">
        <v>187</v>
      </c>
      <c r="G71" s="57" t="s">
        <v>71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35"/>
      <c r="U71" s="35"/>
      <c r="V71" s="17"/>
      <c r="W71" s="17" t="s">
        <v>71</v>
      </c>
      <c r="X71" s="36"/>
      <c r="Y71" s="49"/>
      <c r="Z71" s="37">
        <f t="shared" si="21"/>
        <v>0</v>
      </c>
      <c r="AA71" s="35">
        <f t="shared" si="22"/>
        <v>0</v>
      </c>
      <c r="AB71" s="35">
        <f t="shared" si="23"/>
        <v>0</v>
      </c>
      <c r="AC71" s="35" t="str">
        <f t="shared" si="24"/>
        <v/>
      </c>
    </row>
    <row r="72" ht="15.75" customHeight="1">
      <c r="A72" s="53" t="s">
        <v>202</v>
      </c>
      <c r="B72" s="54" t="s">
        <v>203</v>
      </c>
      <c r="C72" s="55">
        <v>2.0</v>
      </c>
      <c r="D72" s="54" t="s">
        <v>45</v>
      </c>
      <c r="E72" s="56" t="s">
        <v>76</v>
      </c>
      <c r="F72" s="56" t="s">
        <v>187</v>
      </c>
      <c r="G72" s="57" t="s">
        <v>159</v>
      </c>
      <c r="H72" s="51">
        <v>0.5833333333333334</v>
      </c>
      <c r="I72" s="51">
        <v>0.6527777777777778</v>
      </c>
      <c r="J72" s="17"/>
      <c r="K72" s="17"/>
      <c r="L72" s="17"/>
      <c r="M72" s="17"/>
      <c r="N72" s="17"/>
      <c r="O72" s="17"/>
      <c r="P72" s="51">
        <v>0.5833333333333334</v>
      </c>
      <c r="Q72" s="51">
        <v>0.6527777777777778</v>
      </c>
      <c r="R72" s="17"/>
      <c r="S72" s="17"/>
      <c r="T72" s="35"/>
      <c r="U72" s="35"/>
      <c r="V72" s="17"/>
      <c r="W72" s="17"/>
      <c r="X72" s="36"/>
      <c r="Y72" s="49"/>
      <c r="Z72" s="37">
        <f t="shared" si="21"/>
        <v>0.1388888889</v>
      </c>
      <c r="AA72" s="35">
        <f t="shared" si="22"/>
        <v>200</v>
      </c>
      <c r="AB72" s="35">
        <f t="shared" si="23"/>
        <v>200</v>
      </c>
      <c r="AC72" s="35" t="str">
        <f t="shared" si="24"/>
        <v/>
      </c>
    </row>
    <row r="73" ht="15.75" customHeight="1">
      <c r="A73" s="53" t="s">
        <v>204</v>
      </c>
      <c r="B73" s="54" t="s">
        <v>205</v>
      </c>
      <c r="C73" s="55">
        <v>3.0</v>
      </c>
      <c r="D73" s="54" t="s">
        <v>45</v>
      </c>
      <c r="E73" s="56" t="s">
        <v>152</v>
      </c>
      <c r="F73" s="56" t="s">
        <v>187</v>
      </c>
      <c r="G73" s="57" t="s">
        <v>40</v>
      </c>
      <c r="H73" s="17"/>
      <c r="I73" s="17"/>
      <c r="J73" s="17"/>
      <c r="K73" s="17"/>
      <c r="L73" s="51">
        <v>0.6458333333333334</v>
      </c>
      <c r="M73" s="51">
        <v>0.7083333333333334</v>
      </c>
      <c r="N73" s="51">
        <v>0.5416666666666666</v>
      </c>
      <c r="O73" s="51">
        <v>0.5833333333333334</v>
      </c>
      <c r="P73" s="17"/>
      <c r="Q73" s="17"/>
      <c r="R73" s="17"/>
      <c r="S73" s="17"/>
      <c r="T73" s="35"/>
      <c r="U73" s="35"/>
      <c r="V73" s="17" t="s">
        <v>129</v>
      </c>
      <c r="W73" s="17" t="s">
        <v>206</v>
      </c>
      <c r="X73" s="36"/>
      <c r="Y73" s="49"/>
      <c r="Z73" s="37">
        <f t="shared" si="21"/>
        <v>0.1041666667</v>
      </c>
      <c r="AA73" s="35">
        <f t="shared" si="22"/>
        <v>150</v>
      </c>
      <c r="AB73" s="35">
        <f t="shared" si="23"/>
        <v>150</v>
      </c>
      <c r="AC73" s="35" t="str">
        <f t="shared" si="24"/>
        <v/>
      </c>
    </row>
    <row r="74" ht="15.75" customHeight="1">
      <c r="A74" s="53" t="s">
        <v>207</v>
      </c>
      <c r="B74" s="54" t="s">
        <v>208</v>
      </c>
      <c r="C74" s="55">
        <v>3.0</v>
      </c>
      <c r="D74" s="54" t="s">
        <v>45</v>
      </c>
      <c r="E74" s="56" t="s">
        <v>152</v>
      </c>
      <c r="F74" s="56" t="s">
        <v>187</v>
      </c>
      <c r="G74" s="57" t="s">
        <v>40</v>
      </c>
      <c r="H74" s="17"/>
      <c r="I74" s="17"/>
      <c r="J74" s="17"/>
      <c r="K74" s="17"/>
      <c r="L74" s="51"/>
      <c r="M74" s="51"/>
      <c r="N74" s="51">
        <v>0.3645833333333333</v>
      </c>
      <c r="O74" s="51">
        <v>0.4166666666666667</v>
      </c>
      <c r="P74" s="17">
        <v>0.3645833333333333</v>
      </c>
      <c r="Q74" s="17">
        <v>0.4166666666666667</v>
      </c>
      <c r="R74" s="17"/>
      <c r="S74" s="17"/>
      <c r="T74" s="35"/>
      <c r="U74" s="35"/>
      <c r="V74" s="17" t="s">
        <v>129</v>
      </c>
      <c r="W74" s="17" t="s">
        <v>209</v>
      </c>
      <c r="X74" s="36"/>
      <c r="Y74" s="49"/>
      <c r="Z74" s="37" t="str">
        <f>IFERROR((I74-H74) + (K74-J74) + (#REF!-#REF!) + (M74-L74) + (Q74-P74) + (S74-R74),"")</f>
        <v/>
      </c>
      <c r="AA74" s="35">
        <f t="shared" si="22"/>
        <v>0</v>
      </c>
      <c r="AB74" s="35">
        <f t="shared" si="23"/>
        <v>150</v>
      </c>
      <c r="AC74" s="35" t="str">
        <f t="shared" si="24"/>
        <v/>
      </c>
    </row>
    <row r="75" ht="15.75" customHeight="1">
      <c r="A75" s="44"/>
      <c r="B75" s="45"/>
      <c r="C75" s="46"/>
      <c r="D75" s="45"/>
      <c r="E75" s="47"/>
      <c r="F75" s="4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35"/>
      <c r="U75" s="35"/>
      <c r="V75" s="17"/>
      <c r="W75" s="17"/>
      <c r="X75" s="36"/>
      <c r="Y75" s="49"/>
      <c r="Z75" s="37">
        <f t="shared" ref="Z75:Z77" si="25">IFERROR((I75-H75) + (K75-J75) + (M75-L75) + (O75-N75) + (Q75-P75) + (S75-R75),"")</f>
        <v>0</v>
      </c>
      <c r="AA75" s="35">
        <f t="shared" si="22"/>
        <v>0</v>
      </c>
      <c r="AB75" s="35">
        <f t="shared" si="23"/>
        <v>0</v>
      </c>
      <c r="AC75" s="35" t="str">
        <f t="shared" si="24"/>
        <v/>
      </c>
    </row>
    <row r="76" ht="15.75" customHeight="1">
      <c r="A76" s="44"/>
      <c r="B76" s="45"/>
      <c r="C76" s="46"/>
      <c r="D76" s="45"/>
      <c r="E76" s="47"/>
      <c r="F76" s="4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35"/>
      <c r="U76" s="35"/>
      <c r="V76" s="17"/>
      <c r="W76" s="17"/>
      <c r="X76" s="36"/>
      <c r="Y76" s="48"/>
      <c r="Z76" s="37">
        <f t="shared" si="25"/>
        <v>0</v>
      </c>
      <c r="AA76" s="35">
        <f t="shared" si="22"/>
        <v>0</v>
      </c>
      <c r="AB76" s="35">
        <f t="shared" si="23"/>
        <v>0</v>
      </c>
      <c r="AC76" s="35" t="str">
        <f t="shared" si="24"/>
        <v/>
      </c>
    </row>
    <row r="77" ht="15.75" customHeight="1">
      <c r="A77" s="44"/>
      <c r="B77" s="45"/>
      <c r="C77" s="46"/>
      <c r="D77" s="45"/>
      <c r="E77" s="47"/>
      <c r="F77" s="4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35"/>
      <c r="U77" s="35"/>
      <c r="V77" s="17"/>
      <c r="W77" s="17"/>
      <c r="X77" s="36"/>
      <c r="Y77" s="60"/>
      <c r="Z77" s="37">
        <f t="shared" si="25"/>
        <v>0</v>
      </c>
      <c r="AA77" s="35">
        <f t="shared" si="22"/>
        <v>0</v>
      </c>
      <c r="AB77" s="35">
        <f t="shared" si="23"/>
        <v>0</v>
      </c>
      <c r="AC77" s="35" t="str">
        <f t="shared" si="24"/>
        <v/>
      </c>
    </row>
    <row r="78">
      <c r="A78" s="40" t="s">
        <v>210</v>
      </c>
      <c r="B78" s="41"/>
      <c r="C78" s="22" t="s">
        <v>3</v>
      </c>
      <c r="D78" s="22" t="s">
        <v>4</v>
      </c>
      <c r="E78" s="23" t="s">
        <v>5</v>
      </c>
      <c r="F78" s="23" t="s">
        <v>6</v>
      </c>
      <c r="G78" s="24" t="s">
        <v>7</v>
      </c>
      <c r="H78" s="24" t="s">
        <v>8</v>
      </c>
      <c r="I78" s="24" t="s">
        <v>9</v>
      </c>
      <c r="J78" s="24" t="s">
        <v>10</v>
      </c>
      <c r="K78" s="24" t="s">
        <v>11</v>
      </c>
      <c r="L78" s="24" t="s">
        <v>12</v>
      </c>
      <c r="M78" s="24" t="s">
        <v>13</v>
      </c>
      <c r="N78" s="24" t="s">
        <v>14</v>
      </c>
      <c r="O78" s="24" t="s">
        <v>15</v>
      </c>
      <c r="P78" s="24" t="s">
        <v>16</v>
      </c>
      <c r="Q78" s="24" t="s">
        <v>17</v>
      </c>
      <c r="R78" s="24" t="s">
        <v>18</v>
      </c>
      <c r="S78" s="24" t="s">
        <v>19</v>
      </c>
      <c r="T78" s="24" t="s">
        <v>20</v>
      </c>
      <c r="U78" s="23" t="s">
        <v>21</v>
      </c>
      <c r="V78" s="24" t="s">
        <v>22</v>
      </c>
      <c r="W78" s="24"/>
      <c r="X78" s="23"/>
      <c r="Y78" s="42"/>
      <c r="Z78" s="26" t="s">
        <v>26</v>
      </c>
      <c r="AA78" s="22" t="s">
        <v>31</v>
      </c>
      <c r="AB78" s="22" t="s">
        <v>32</v>
      </c>
      <c r="AC78" s="22" t="s">
        <v>33</v>
      </c>
    </row>
    <row r="79" ht="15.75" customHeight="1">
      <c r="A79" s="44"/>
      <c r="B79" s="45"/>
      <c r="C79" s="46"/>
      <c r="D79" s="45"/>
      <c r="E79" s="47"/>
      <c r="F79" s="4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35"/>
      <c r="U79" s="35"/>
      <c r="V79" s="17"/>
      <c r="W79" s="17"/>
      <c r="X79" s="36"/>
      <c r="Y79" s="60"/>
      <c r="Z79" s="37">
        <f t="shared" ref="Z79:Z82" si="26">IFERROR((I79-H79) + (K79-J79) + (M79-L79) + (O79-N79) + (Q79-P79) + (S79-R79),"")</f>
        <v>0</v>
      </c>
      <c r="AA79" s="35">
        <f t="shared" ref="AA79:AA99" si="27">VALUE(Z79 * (24*60))</f>
        <v>0</v>
      </c>
      <c r="AB79" s="35">
        <f t="shared" ref="AB79:AB99" si="28">IF(OR(T79="ONLINE",T79="IND STU"),0,IF(G79="Lecture", (C79*50), IF(G79="Seminar", (C79*50*1), IF(OR(G79="Lecture/Studio",G79="Lecture/Lab"), (C79*60*2),  IF(G79="Studio", (C79*50*2), IF(G79="Ind Stu", (C79*0), (C79*60*2.75)))))))</f>
        <v>0</v>
      </c>
      <c r="AC79" s="35" t="str">
        <f t="shared" ref="AC79:AC99" si="29">IF(Z79 = "", "", IF(AA79&lt;&gt;AB79,AA79-AB79,""))</f>
        <v/>
      </c>
    </row>
    <row r="80" ht="15.75" customHeight="1">
      <c r="A80" s="61" t="s">
        <v>211</v>
      </c>
      <c r="B80" s="62" t="s">
        <v>212</v>
      </c>
      <c r="C80" s="63">
        <v>2.0</v>
      </c>
      <c r="D80" s="64" t="s">
        <v>213</v>
      </c>
      <c r="E80" s="62" t="s">
        <v>214</v>
      </c>
      <c r="F80" s="62" t="s">
        <v>215</v>
      </c>
      <c r="G80" s="17" t="s">
        <v>40</v>
      </c>
      <c r="H80" s="17"/>
      <c r="I80" s="17"/>
      <c r="J80" s="51">
        <v>0.59375</v>
      </c>
      <c r="K80" s="51">
        <v>0.6354166666666666</v>
      </c>
      <c r="L80" s="17"/>
      <c r="M80" s="17"/>
      <c r="N80" s="51">
        <v>0.59375</v>
      </c>
      <c r="O80" s="51">
        <v>0.6354166666666666</v>
      </c>
      <c r="P80" s="17"/>
      <c r="Q80" s="17"/>
      <c r="R80" s="17"/>
      <c r="S80" s="17"/>
      <c r="T80" s="35"/>
      <c r="U80" s="35"/>
      <c r="V80" s="17" t="s">
        <v>114</v>
      </c>
      <c r="W80" s="17" t="s">
        <v>216</v>
      </c>
      <c r="X80" s="36"/>
      <c r="Y80" s="60"/>
      <c r="Z80" s="37">
        <f t="shared" si="26"/>
        <v>0.08333333333</v>
      </c>
      <c r="AA80" s="35">
        <f t="shared" si="27"/>
        <v>120</v>
      </c>
      <c r="AB80" s="35">
        <f t="shared" si="28"/>
        <v>100</v>
      </c>
      <c r="AC80" s="35">
        <f t="shared" si="29"/>
        <v>20</v>
      </c>
    </row>
    <row r="81" ht="15.75" customHeight="1">
      <c r="A81" s="44" t="s">
        <v>217</v>
      </c>
      <c r="B81" s="45" t="s">
        <v>218</v>
      </c>
      <c r="C81" s="46">
        <v>3.0</v>
      </c>
      <c r="D81" s="45" t="s">
        <v>45</v>
      </c>
      <c r="E81" s="62" t="s">
        <v>219</v>
      </c>
      <c r="F81" s="62" t="s">
        <v>220</v>
      </c>
      <c r="G81" s="17" t="s">
        <v>40</v>
      </c>
      <c r="H81" s="17"/>
      <c r="I81" s="17"/>
      <c r="J81" s="17"/>
      <c r="K81" s="17"/>
      <c r="L81" s="17"/>
      <c r="M81" s="17"/>
      <c r="N81" s="17">
        <v>0.3541666666666667</v>
      </c>
      <c r="O81" s="17">
        <v>0.40625</v>
      </c>
      <c r="P81" s="17">
        <v>0.3541666666666667</v>
      </c>
      <c r="Q81" s="17">
        <v>0.40625</v>
      </c>
      <c r="R81" s="17"/>
      <c r="S81" s="17"/>
      <c r="T81" s="35"/>
      <c r="U81" s="35"/>
      <c r="V81" s="17" t="s">
        <v>114</v>
      </c>
      <c r="W81" s="17" t="s">
        <v>42</v>
      </c>
      <c r="X81" s="36"/>
      <c r="Y81" s="60"/>
      <c r="Z81" s="37">
        <f t="shared" si="26"/>
        <v>0.1041666667</v>
      </c>
      <c r="AA81" s="35">
        <f t="shared" si="27"/>
        <v>150</v>
      </c>
      <c r="AB81" s="35">
        <f t="shared" si="28"/>
        <v>150</v>
      </c>
      <c r="AC81" s="35" t="str">
        <f t="shared" si="29"/>
        <v/>
      </c>
    </row>
    <row r="82" ht="15.75" customHeight="1">
      <c r="A82" s="44" t="s">
        <v>221</v>
      </c>
      <c r="B82" s="45" t="s">
        <v>222</v>
      </c>
      <c r="C82" s="46">
        <v>1.0</v>
      </c>
      <c r="D82" s="45" t="s">
        <v>45</v>
      </c>
      <c r="E82" s="62" t="s">
        <v>219</v>
      </c>
      <c r="F82" s="62" t="s">
        <v>220</v>
      </c>
      <c r="G82" s="17" t="s">
        <v>223</v>
      </c>
      <c r="H82" s="17">
        <v>0.53125</v>
      </c>
      <c r="I82" s="17">
        <v>0.6458333333333334</v>
      </c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35"/>
      <c r="U82" s="35"/>
      <c r="V82" s="17" t="s">
        <v>224</v>
      </c>
      <c r="W82" s="17" t="s">
        <v>42</v>
      </c>
      <c r="X82" s="36"/>
      <c r="Y82" s="60"/>
      <c r="Z82" s="37">
        <f t="shared" si="26"/>
        <v>0.1145833333</v>
      </c>
      <c r="AA82" s="35">
        <f t="shared" si="27"/>
        <v>165</v>
      </c>
      <c r="AB82" s="35">
        <f t="shared" si="28"/>
        <v>165</v>
      </c>
      <c r="AC82" s="35" t="str">
        <f t="shared" si="29"/>
        <v/>
      </c>
    </row>
    <row r="83" ht="15.75" customHeight="1">
      <c r="A83" s="44" t="s">
        <v>225</v>
      </c>
      <c r="B83" s="45" t="s">
        <v>226</v>
      </c>
      <c r="C83" s="46">
        <v>3.0</v>
      </c>
      <c r="D83" s="45" t="s">
        <v>45</v>
      </c>
      <c r="E83" s="62" t="s">
        <v>227</v>
      </c>
      <c r="F83" s="62" t="s">
        <v>220</v>
      </c>
      <c r="G83" s="17" t="s">
        <v>40</v>
      </c>
      <c r="H83" s="17"/>
      <c r="I83" s="17"/>
      <c r="J83" s="17"/>
      <c r="K83" s="17"/>
      <c r="L83" s="17">
        <v>0.4166666666666667</v>
      </c>
      <c r="M83" s="17">
        <v>0.46875</v>
      </c>
      <c r="N83" s="17"/>
      <c r="O83" s="17"/>
      <c r="P83" s="17">
        <v>0.4166666666666667</v>
      </c>
      <c r="Q83" s="17">
        <v>0.46875</v>
      </c>
      <c r="R83" s="17"/>
      <c r="S83" s="17"/>
      <c r="T83" s="35"/>
      <c r="U83" s="35"/>
      <c r="V83" s="17" t="s">
        <v>114</v>
      </c>
      <c r="W83" s="17" t="s">
        <v>42</v>
      </c>
      <c r="X83" s="36"/>
      <c r="Y83" s="60"/>
      <c r="Z83" s="37">
        <f>IFERROR((I83-H83) + (K83-J83) + (M91-L91) + (O83-N83) + (Q83-P83) + (S83-R83),"")</f>
        <v>0.1041666667</v>
      </c>
      <c r="AA83" s="35">
        <f t="shared" si="27"/>
        <v>150</v>
      </c>
      <c r="AB83" s="35">
        <f t="shared" si="28"/>
        <v>150</v>
      </c>
      <c r="AC83" s="35" t="str">
        <f t="shared" si="29"/>
        <v/>
      </c>
    </row>
    <row r="84" ht="15.75" customHeight="1">
      <c r="A84" s="61" t="s">
        <v>228</v>
      </c>
      <c r="B84" s="62" t="s">
        <v>229</v>
      </c>
      <c r="C84" s="63">
        <v>1.0</v>
      </c>
      <c r="D84" s="45" t="s">
        <v>45</v>
      </c>
      <c r="E84" s="62" t="s">
        <v>227</v>
      </c>
      <c r="F84" s="62" t="s">
        <v>220</v>
      </c>
      <c r="G84" s="17" t="s">
        <v>223</v>
      </c>
      <c r="H84" s="17"/>
      <c r="I84" s="17"/>
      <c r="J84" s="17"/>
      <c r="K84" s="17"/>
      <c r="L84" s="17">
        <v>0.53125</v>
      </c>
      <c r="M84" s="17">
        <v>0.6458333333333334</v>
      </c>
      <c r="N84" s="17"/>
      <c r="O84" s="17"/>
      <c r="P84" s="17"/>
      <c r="Q84" s="17"/>
      <c r="R84" s="17"/>
      <c r="S84" s="17"/>
      <c r="T84" s="35"/>
      <c r="U84" s="35"/>
      <c r="V84" s="17" t="s">
        <v>224</v>
      </c>
      <c r="W84" s="17" t="s">
        <v>42</v>
      </c>
      <c r="X84" s="36"/>
      <c r="Y84" s="60"/>
      <c r="Z84" s="37">
        <f t="shared" ref="Z84:Z90" si="30">IFERROR((I84-H84) + (K84-J84) + (M84-L84) + (O84-N84) + (Q84-P84) + (S84-R84),"")</f>
        <v>0.1145833333</v>
      </c>
      <c r="AA84" s="35">
        <f t="shared" si="27"/>
        <v>165</v>
      </c>
      <c r="AB84" s="35">
        <f t="shared" si="28"/>
        <v>165</v>
      </c>
      <c r="AC84" s="35" t="str">
        <f t="shared" si="29"/>
        <v/>
      </c>
    </row>
    <row r="85" ht="15.75" customHeight="1">
      <c r="A85" s="61" t="s">
        <v>230</v>
      </c>
      <c r="B85" s="62" t="s">
        <v>231</v>
      </c>
      <c r="C85" s="63">
        <v>3.0</v>
      </c>
      <c r="D85" s="45" t="s">
        <v>232</v>
      </c>
      <c r="E85" s="62" t="s">
        <v>219</v>
      </c>
      <c r="F85" s="62" t="s">
        <v>233</v>
      </c>
      <c r="G85" s="17" t="s">
        <v>40</v>
      </c>
      <c r="H85" s="17">
        <v>0.3541666666666667</v>
      </c>
      <c r="I85" s="17">
        <v>0.40625</v>
      </c>
      <c r="J85" s="17">
        <v>0.3541666666666667</v>
      </c>
      <c r="K85" s="17">
        <v>0.40625</v>
      </c>
      <c r="L85" s="17"/>
      <c r="M85" s="17"/>
      <c r="N85" s="17"/>
      <c r="O85" s="17"/>
      <c r="P85" s="17"/>
      <c r="Q85" s="17"/>
      <c r="R85" s="17"/>
      <c r="S85" s="17"/>
      <c r="T85" s="35"/>
      <c r="U85" s="35"/>
      <c r="V85" s="17" t="s">
        <v>114</v>
      </c>
      <c r="W85" s="17" t="s">
        <v>42</v>
      </c>
      <c r="X85" s="36"/>
      <c r="Y85" s="60"/>
      <c r="Z85" s="37">
        <f t="shared" si="30"/>
        <v>0.1041666667</v>
      </c>
      <c r="AA85" s="35">
        <f t="shared" si="27"/>
        <v>150</v>
      </c>
      <c r="AB85" s="35">
        <f t="shared" si="28"/>
        <v>150</v>
      </c>
      <c r="AC85" s="35" t="str">
        <f t="shared" si="29"/>
        <v/>
      </c>
    </row>
    <row r="86" ht="15.75" customHeight="1">
      <c r="A86" s="61" t="s">
        <v>234</v>
      </c>
      <c r="B86" s="62" t="s">
        <v>235</v>
      </c>
      <c r="C86" s="63">
        <v>1.0</v>
      </c>
      <c r="D86" s="45" t="s">
        <v>236</v>
      </c>
      <c r="E86" s="62" t="s">
        <v>219</v>
      </c>
      <c r="F86" s="62" t="s">
        <v>233</v>
      </c>
      <c r="G86" s="17" t="s">
        <v>223</v>
      </c>
      <c r="H86" s="17"/>
      <c r="I86" s="17"/>
      <c r="J86" s="17"/>
      <c r="K86" s="17"/>
      <c r="L86" s="17"/>
      <c r="M86" s="17"/>
      <c r="N86" s="17"/>
      <c r="O86" s="17"/>
      <c r="P86" s="17">
        <v>0.4166666666666667</v>
      </c>
      <c r="Q86" s="17">
        <v>0.53125</v>
      </c>
      <c r="R86" s="17"/>
      <c r="S86" s="17"/>
      <c r="T86" s="35"/>
      <c r="U86" s="35"/>
      <c r="V86" s="17" t="s">
        <v>224</v>
      </c>
      <c r="W86" s="17" t="s">
        <v>42</v>
      </c>
      <c r="X86" s="36"/>
      <c r="Y86" s="60"/>
      <c r="Z86" s="37">
        <f t="shared" si="30"/>
        <v>0.1145833333</v>
      </c>
      <c r="AA86" s="35">
        <f t="shared" si="27"/>
        <v>165</v>
      </c>
      <c r="AB86" s="35">
        <f t="shared" si="28"/>
        <v>165</v>
      </c>
      <c r="AC86" s="35" t="str">
        <f t="shared" si="29"/>
        <v/>
      </c>
    </row>
    <row r="87" ht="15.75" customHeight="1">
      <c r="A87" s="61" t="s">
        <v>237</v>
      </c>
      <c r="B87" s="65" t="s">
        <v>238</v>
      </c>
      <c r="C87" s="63">
        <v>3.0</v>
      </c>
      <c r="D87" s="45" t="s">
        <v>239</v>
      </c>
      <c r="E87" s="62" t="s">
        <v>240</v>
      </c>
      <c r="F87" s="62" t="s">
        <v>241</v>
      </c>
      <c r="G87" s="17" t="s">
        <v>40</v>
      </c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 t="s">
        <v>71</v>
      </c>
      <c r="U87" s="35"/>
      <c r="V87" s="17"/>
      <c r="W87" s="17"/>
      <c r="X87" s="36"/>
      <c r="Y87" s="60"/>
      <c r="Z87" s="37">
        <f t="shared" si="30"/>
        <v>0</v>
      </c>
      <c r="AA87" s="35">
        <f t="shared" si="27"/>
        <v>0</v>
      </c>
      <c r="AB87" s="35">
        <f t="shared" si="28"/>
        <v>0</v>
      </c>
      <c r="AC87" s="35" t="str">
        <f t="shared" si="29"/>
        <v/>
      </c>
    </row>
    <row r="88" ht="15.75" customHeight="1">
      <c r="A88" s="61" t="s">
        <v>242</v>
      </c>
      <c r="B88" s="65" t="s">
        <v>243</v>
      </c>
      <c r="C88" s="63">
        <v>1.0</v>
      </c>
      <c r="D88" s="45" t="s">
        <v>244</v>
      </c>
      <c r="E88" s="62" t="s">
        <v>240</v>
      </c>
      <c r="F88" s="62" t="s">
        <v>241</v>
      </c>
      <c r="G88" s="17" t="s">
        <v>223</v>
      </c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 t="s">
        <v>71</v>
      </c>
      <c r="U88" s="35"/>
      <c r="V88" s="17"/>
      <c r="W88" s="17"/>
      <c r="X88" s="36"/>
      <c r="Y88" s="60"/>
      <c r="Z88" s="37">
        <f t="shared" si="30"/>
        <v>0</v>
      </c>
      <c r="AA88" s="35">
        <f t="shared" si="27"/>
        <v>0</v>
      </c>
      <c r="AB88" s="35">
        <f t="shared" si="28"/>
        <v>0</v>
      </c>
      <c r="AC88" s="35" t="str">
        <f t="shared" si="29"/>
        <v/>
      </c>
    </row>
    <row r="89" ht="15.75" customHeight="1">
      <c r="A89" s="61" t="s">
        <v>245</v>
      </c>
      <c r="B89" s="62" t="s">
        <v>246</v>
      </c>
      <c r="C89" s="63">
        <v>3.0</v>
      </c>
      <c r="D89" s="45" t="s">
        <v>239</v>
      </c>
      <c r="E89" s="62" t="s">
        <v>247</v>
      </c>
      <c r="F89" s="62" t="s">
        <v>215</v>
      </c>
      <c r="G89" s="17" t="s">
        <v>40</v>
      </c>
      <c r="H89" s="17"/>
      <c r="I89" s="17"/>
      <c r="J89" s="17"/>
      <c r="K89" s="17"/>
      <c r="L89" s="17">
        <v>0.4166666666666667</v>
      </c>
      <c r="M89" s="17">
        <v>0.46875</v>
      </c>
      <c r="N89" s="17"/>
      <c r="O89" s="17"/>
      <c r="P89" s="17">
        <v>0.3541666666666667</v>
      </c>
      <c r="Q89" s="17">
        <v>0.40625</v>
      </c>
      <c r="R89" s="17"/>
      <c r="S89" s="17"/>
      <c r="T89" s="35"/>
      <c r="U89" s="35"/>
      <c r="V89" s="17" t="s">
        <v>114</v>
      </c>
      <c r="W89" s="17" t="s">
        <v>248</v>
      </c>
      <c r="X89" s="36"/>
      <c r="Y89" s="60"/>
      <c r="Z89" s="37">
        <f t="shared" si="30"/>
        <v>0.1041666667</v>
      </c>
      <c r="AA89" s="35">
        <f t="shared" si="27"/>
        <v>150</v>
      </c>
      <c r="AB89" s="35">
        <f t="shared" si="28"/>
        <v>150</v>
      </c>
      <c r="AC89" s="35" t="str">
        <f t="shared" si="29"/>
        <v/>
      </c>
    </row>
    <row r="90" ht="15.75" customHeight="1">
      <c r="A90" s="61" t="s">
        <v>249</v>
      </c>
      <c r="B90" s="65" t="s">
        <v>250</v>
      </c>
      <c r="C90" s="63">
        <v>2.0</v>
      </c>
      <c r="D90" s="45" t="s">
        <v>251</v>
      </c>
      <c r="E90" s="62" t="s">
        <v>76</v>
      </c>
      <c r="F90" s="62" t="s">
        <v>241</v>
      </c>
      <c r="G90" s="17" t="s">
        <v>40</v>
      </c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35"/>
      <c r="U90" s="35"/>
      <c r="V90" s="17" t="s">
        <v>252</v>
      </c>
      <c r="W90" s="17" t="s">
        <v>253</v>
      </c>
      <c r="X90" s="36"/>
      <c r="Y90" s="60"/>
      <c r="Z90" s="37">
        <f t="shared" si="30"/>
        <v>0</v>
      </c>
      <c r="AA90" s="35">
        <f t="shared" si="27"/>
        <v>0</v>
      </c>
      <c r="AB90" s="35">
        <f t="shared" si="28"/>
        <v>100</v>
      </c>
      <c r="AC90" s="35">
        <f t="shared" si="29"/>
        <v>-100</v>
      </c>
    </row>
    <row r="91" ht="15.75" customHeight="1">
      <c r="A91" s="61" t="s">
        <v>254</v>
      </c>
      <c r="B91" s="62" t="s">
        <v>255</v>
      </c>
      <c r="C91" s="63">
        <v>3.0</v>
      </c>
      <c r="D91" s="45" t="s">
        <v>256</v>
      </c>
      <c r="E91" s="62" t="s">
        <v>227</v>
      </c>
      <c r="F91" s="62" t="s">
        <v>233</v>
      </c>
      <c r="G91" s="17" t="s">
        <v>40</v>
      </c>
      <c r="H91" s="17"/>
      <c r="I91" s="17"/>
      <c r="J91" s="17"/>
      <c r="K91" s="17"/>
      <c r="L91" s="17">
        <v>0.3541666666666667</v>
      </c>
      <c r="M91" s="17">
        <v>0.40625</v>
      </c>
      <c r="N91" s="17"/>
      <c r="O91" s="17"/>
      <c r="P91" s="17"/>
      <c r="Q91" s="17"/>
      <c r="R91" s="17"/>
      <c r="S91" s="17"/>
      <c r="T91" s="17" t="s">
        <v>71</v>
      </c>
      <c r="U91" s="35"/>
      <c r="V91" s="17"/>
      <c r="W91" s="17"/>
      <c r="X91" s="36"/>
      <c r="Y91" s="60"/>
      <c r="Z91" s="37" t="str">
        <f>IFERROR((I91-H91) + (K91-J91) + (#REF!-#REF!) + (O91-N91) + (Q91-P91) + (S91-R91),"")</f>
        <v/>
      </c>
      <c r="AA91" s="35">
        <f t="shared" si="27"/>
        <v>0</v>
      </c>
      <c r="AB91" s="35">
        <f t="shared" si="28"/>
        <v>0</v>
      </c>
      <c r="AC91" s="35" t="str">
        <f t="shared" si="29"/>
        <v/>
      </c>
    </row>
    <row r="92" ht="15.75" customHeight="1">
      <c r="A92" s="61" t="s">
        <v>257</v>
      </c>
      <c r="B92" s="62" t="s">
        <v>258</v>
      </c>
      <c r="C92" s="63">
        <v>3.0</v>
      </c>
      <c r="D92" s="45" t="s">
        <v>259</v>
      </c>
      <c r="E92" s="62" t="s">
        <v>219</v>
      </c>
      <c r="F92" s="62" t="s">
        <v>241</v>
      </c>
      <c r="G92" s="17" t="s">
        <v>40</v>
      </c>
      <c r="H92" s="17"/>
      <c r="I92" s="17"/>
      <c r="J92" s="17"/>
      <c r="K92" s="17"/>
      <c r="L92" s="17">
        <v>0.3541666666666667</v>
      </c>
      <c r="M92" s="17">
        <v>0.40625</v>
      </c>
      <c r="N92" s="17">
        <v>0.4166666666666667</v>
      </c>
      <c r="O92" s="17">
        <v>0.46875</v>
      </c>
      <c r="P92" s="17"/>
      <c r="Q92" s="17"/>
      <c r="R92" s="17"/>
      <c r="S92" s="17"/>
      <c r="T92" s="35"/>
      <c r="U92" s="35"/>
      <c r="V92" s="17" t="s">
        <v>260</v>
      </c>
      <c r="W92" s="17" t="s">
        <v>261</v>
      </c>
      <c r="X92" s="36"/>
      <c r="Y92" s="60"/>
      <c r="Z92" s="37">
        <f t="shared" ref="Z92:Z99" si="31">IFERROR((I92-H92) + (K92-J92) + (M92-L92) + (O92-N92) + (Q92-P92) + (S92-R92),"")</f>
        <v>0.1041666667</v>
      </c>
      <c r="AA92" s="35">
        <f t="shared" si="27"/>
        <v>150</v>
      </c>
      <c r="AB92" s="35">
        <f t="shared" si="28"/>
        <v>150</v>
      </c>
      <c r="AC92" s="35" t="str">
        <f t="shared" si="29"/>
        <v/>
      </c>
    </row>
    <row r="93" ht="15.75" customHeight="1">
      <c r="A93" s="61" t="s">
        <v>262</v>
      </c>
      <c r="B93" s="62" t="s">
        <v>263</v>
      </c>
      <c r="C93" s="63">
        <v>1.0</v>
      </c>
      <c r="D93" s="45" t="s">
        <v>264</v>
      </c>
      <c r="E93" s="62" t="s">
        <v>219</v>
      </c>
      <c r="F93" s="62" t="s">
        <v>241</v>
      </c>
      <c r="G93" s="17" t="s">
        <v>223</v>
      </c>
      <c r="H93" s="17"/>
      <c r="I93" s="17"/>
      <c r="J93" s="17">
        <v>0.4166666666666667</v>
      </c>
      <c r="K93" s="17">
        <v>0.53125</v>
      </c>
      <c r="L93" s="17"/>
      <c r="M93" s="17"/>
      <c r="N93" s="17"/>
      <c r="O93" s="17"/>
      <c r="P93" s="17"/>
      <c r="Q93" s="17"/>
      <c r="R93" s="17"/>
      <c r="S93" s="17"/>
      <c r="T93" s="35"/>
      <c r="U93" s="35"/>
      <c r="V93" s="17" t="s">
        <v>224</v>
      </c>
      <c r="W93" s="17" t="s">
        <v>265</v>
      </c>
      <c r="X93" s="36"/>
      <c r="Y93" s="60"/>
      <c r="Z93" s="37">
        <f t="shared" si="31"/>
        <v>0.1145833333</v>
      </c>
      <c r="AA93" s="35">
        <f t="shared" si="27"/>
        <v>165</v>
      </c>
      <c r="AB93" s="35">
        <f t="shared" si="28"/>
        <v>165</v>
      </c>
      <c r="AC93" s="35" t="str">
        <f t="shared" si="29"/>
        <v/>
      </c>
    </row>
    <row r="94" ht="15.75" customHeight="1">
      <c r="A94" s="61" t="s">
        <v>266</v>
      </c>
      <c r="B94" s="62" t="s">
        <v>267</v>
      </c>
      <c r="C94" s="63">
        <v>3.0</v>
      </c>
      <c r="D94" s="45" t="s">
        <v>69</v>
      </c>
      <c r="E94" s="62" t="s">
        <v>70</v>
      </c>
      <c r="F94" s="62" t="s">
        <v>268</v>
      </c>
      <c r="G94" s="17" t="s">
        <v>71</v>
      </c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35"/>
      <c r="U94" s="35"/>
      <c r="V94" s="17"/>
      <c r="W94" s="17"/>
      <c r="X94" s="36"/>
      <c r="Y94" s="60"/>
      <c r="Z94" s="37">
        <f t="shared" si="31"/>
        <v>0</v>
      </c>
      <c r="AA94" s="35">
        <f t="shared" si="27"/>
        <v>0</v>
      </c>
      <c r="AB94" s="35">
        <f t="shared" si="28"/>
        <v>0</v>
      </c>
      <c r="AC94" s="35" t="str">
        <f t="shared" si="29"/>
        <v/>
      </c>
    </row>
    <row r="95" ht="15.75" customHeight="1">
      <c r="A95" s="61" t="s">
        <v>269</v>
      </c>
      <c r="B95" s="62" t="s">
        <v>270</v>
      </c>
      <c r="C95" s="63">
        <v>4.0</v>
      </c>
      <c r="D95" s="45" t="s">
        <v>69</v>
      </c>
      <c r="E95" s="62" t="s">
        <v>70</v>
      </c>
      <c r="F95" s="62" t="s">
        <v>271</v>
      </c>
      <c r="G95" s="17" t="s">
        <v>71</v>
      </c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35"/>
      <c r="U95" s="35"/>
      <c r="V95" s="17"/>
      <c r="W95" s="17"/>
      <c r="X95" s="36"/>
      <c r="Y95" s="60"/>
      <c r="Z95" s="37">
        <f t="shared" si="31"/>
        <v>0</v>
      </c>
      <c r="AA95" s="35">
        <f t="shared" si="27"/>
        <v>0</v>
      </c>
      <c r="AB95" s="35">
        <f t="shared" si="28"/>
        <v>0</v>
      </c>
      <c r="AC95" s="35" t="str">
        <f t="shared" si="29"/>
        <v/>
      </c>
    </row>
    <row r="96" ht="15.75" customHeight="1">
      <c r="A96" s="61" t="s">
        <v>272</v>
      </c>
      <c r="B96" s="62" t="s">
        <v>273</v>
      </c>
      <c r="C96" s="63">
        <v>4.0</v>
      </c>
      <c r="D96" s="45" t="s">
        <v>69</v>
      </c>
      <c r="E96" s="62" t="s">
        <v>70</v>
      </c>
      <c r="F96" s="62" t="s">
        <v>271</v>
      </c>
      <c r="G96" s="17" t="s">
        <v>71</v>
      </c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35"/>
      <c r="U96" s="35"/>
      <c r="V96" s="17"/>
      <c r="W96" s="17"/>
      <c r="X96" s="36"/>
      <c r="Y96" s="60"/>
      <c r="Z96" s="37">
        <f t="shared" si="31"/>
        <v>0</v>
      </c>
      <c r="AA96" s="35">
        <f t="shared" si="27"/>
        <v>0</v>
      </c>
      <c r="AB96" s="35">
        <f t="shared" si="28"/>
        <v>0</v>
      </c>
      <c r="AC96" s="35" t="str">
        <f t="shared" si="29"/>
        <v/>
      </c>
    </row>
    <row r="97" ht="15.75" customHeight="1">
      <c r="A97" s="61"/>
      <c r="B97" s="62"/>
      <c r="C97" s="63"/>
      <c r="D97" s="45"/>
      <c r="E97" s="62"/>
      <c r="F97" s="62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35"/>
      <c r="U97" s="35"/>
      <c r="V97" s="17"/>
      <c r="W97" s="17"/>
      <c r="X97" s="36"/>
      <c r="Y97" s="60"/>
      <c r="Z97" s="37">
        <f t="shared" si="31"/>
        <v>0</v>
      </c>
      <c r="AA97" s="35">
        <f t="shared" si="27"/>
        <v>0</v>
      </c>
      <c r="AB97" s="35">
        <f t="shared" si="28"/>
        <v>0</v>
      </c>
      <c r="AC97" s="35" t="str">
        <f t="shared" si="29"/>
        <v/>
      </c>
    </row>
    <row r="98" ht="15.75" customHeight="1">
      <c r="A98" s="61"/>
      <c r="B98" s="62"/>
      <c r="C98" s="63"/>
      <c r="D98" s="45"/>
      <c r="E98" s="62"/>
      <c r="F98" s="62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35"/>
      <c r="U98" s="35"/>
      <c r="V98" s="17"/>
      <c r="W98" s="17"/>
      <c r="X98" s="36"/>
      <c r="Y98" s="60"/>
      <c r="Z98" s="37">
        <f t="shared" si="31"/>
        <v>0</v>
      </c>
      <c r="AA98" s="35">
        <f t="shared" si="27"/>
        <v>0</v>
      </c>
      <c r="AB98" s="35">
        <f t="shared" si="28"/>
        <v>0</v>
      </c>
      <c r="AC98" s="35" t="str">
        <f t="shared" si="29"/>
        <v/>
      </c>
    </row>
    <row r="99" ht="15.75" customHeight="1">
      <c r="A99" s="61"/>
      <c r="B99" s="62"/>
      <c r="C99" s="63"/>
      <c r="D99" s="45"/>
      <c r="E99" s="62"/>
      <c r="F99" s="62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35"/>
      <c r="U99" s="35"/>
      <c r="V99" s="17"/>
      <c r="W99" s="17"/>
      <c r="X99" s="36"/>
      <c r="Y99" s="60"/>
      <c r="Z99" s="37">
        <f t="shared" si="31"/>
        <v>0</v>
      </c>
      <c r="AA99" s="35">
        <f t="shared" si="27"/>
        <v>0</v>
      </c>
      <c r="AB99" s="35">
        <f t="shared" si="28"/>
        <v>0</v>
      </c>
      <c r="AC99" s="35" t="str">
        <f t="shared" si="29"/>
        <v/>
      </c>
    </row>
    <row r="100">
      <c r="A100" s="21" t="s">
        <v>274</v>
      </c>
      <c r="B100" s="41"/>
      <c r="C100" s="22" t="s">
        <v>3</v>
      </c>
      <c r="D100" s="22" t="s">
        <v>4</v>
      </c>
      <c r="E100" s="23" t="s">
        <v>5</v>
      </c>
      <c r="F100" s="23" t="s">
        <v>6</v>
      </c>
      <c r="G100" s="24" t="s">
        <v>7</v>
      </c>
      <c r="H100" s="24" t="s">
        <v>8</v>
      </c>
      <c r="I100" s="24" t="s">
        <v>9</v>
      </c>
      <c r="J100" s="24" t="s">
        <v>10</v>
      </c>
      <c r="K100" s="24" t="s">
        <v>11</v>
      </c>
      <c r="L100" s="24" t="s">
        <v>12</v>
      </c>
      <c r="M100" s="24" t="s">
        <v>13</v>
      </c>
      <c r="N100" s="24" t="s">
        <v>14</v>
      </c>
      <c r="O100" s="24" t="s">
        <v>15</v>
      </c>
      <c r="P100" s="24" t="s">
        <v>16</v>
      </c>
      <c r="Q100" s="24" t="s">
        <v>17</v>
      </c>
      <c r="R100" s="24" t="s">
        <v>18</v>
      </c>
      <c r="S100" s="24" t="s">
        <v>19</v>
      </c>
      <c r="T100" s="24" t="s">
        <v>20</v>
      </c>
      <c r="U100" s="23" t="s">
        <v>21</v>
      </c>
      <c r="V100" s="24" t="s">
        <v>22</v>
      </c>
      <c r="W100" s="24"/>
      <c r="X100" s="23"/>
      <c r="Y100" s="42"/>
      <c r="Z100" s="26" t="s">
        <v>26</v>
      </c>
      <c r="AA100" s="22" t="s">
        <v>31</v>
      </c>
      <c r="AB100" s="22" t="s">
        <v>32</v>
      </c>
      <c r="AC100" s="22" t="s">
        <v>33</v>
      </c>
    </row>
    <row r="101" ht="15.75" customHeight="1">
      <c r="A101" s="44"/>
      <c r="B101" s="45"/>
      <c r="C101" s="46"/>
      <c r="D101" s="45"/>
      <c r="E101" s="47"/>
      <c r="F101" s="4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35"/>
      <c r="U101" s="35"/>
      <c r="V101" s="17"/>
      <c r="W101" s="17"/>
      <c r="X101" s="36"/>
      <c r="Y101" s="60"/>
      <c r="Z101" s="37">
        <f t="shared" ref="Z101:Z108" si="32">IFERROR((I101-H101) + (K101-J101) + (M101-L101) + (O101-N101) + (Q101-P101) + (S101-R101),"")</f>
        <v>0</v>
      </c>
      <c r="AA101" s="35">
        <f t="shared" ref="AA101:AA108" si="33">VALUE(Z101 * (24*60))</f>
        <v>0</v>
      </c>
      <c r="AB101" s="35">
        <f t="shared" ref="AB101:AB108" si="34">IF(OR(T101="ONLINE",T101="IND STU"),0,IF(G101="Lecture", (C101*50), IF(G101="Seminar", (C101*50*1), IF(OR(G101="Lecture/Studio",G101="Lecture/Lab"), (C101*60*2),  IF(G101="Studio", (C101*50*2), IF(G101="Ind Stu", (C101*0), (C101*60*2.75)))))))</f>
        <v>0</v>
      </c>
      <c r="AC101" s="35" t="str">
        <f t="shared" ref="AC101:AC108" si="35">IF(Z101 = "", "", IF(AA101&lt;&gt;AB101,AA101-AB101,""))</f>
        <v/>
      </c>
    </row>
    <row r="102" ht="15.75" customHeight="1">
      <c r="A102" s="61" t="s">
        <v>275</v>
      </c>
      <c r="B102" s="62" t="s">
        <v>276</v>
      </c>
      <c r="C102" s="63">
        <v>4.0</v>
      </c>
      <c r="D102" s="64" t="s">
        <v>277</v>
      </c>
      <c r="E102" s="62" t="s">
        <v>278</v>
      </c>
      <c r="F102" s="62" t="s">
        <v>279</v>
      </c>
      <c r="G102" s="17" t="s">
        <v>40</v>
      </c>
      <c r="H102" s="17">
        <v>0.4166666666666667</v>
      </c>
      <c r="I102" s="17">
        <v>0.4652777777777778</v>
      </c>
      <c r="J102" s="17"/>
      <c r="K102" s="17"/>
      <c r="L102" s="17">
        <v>0.4166666666666667</v>
      </c>
      <c r="M102" s="17">
        <v>0.4652777777777778</v>
      </c>
      <c r="N102" s="17"/>
      <c r="O102" s="17"/>
      <c r="P102" s="17">
        <v>0.4166666666666667</v>
      </c>
      <c r="Q102" s="17">
        <v>0.4583333333333333</v>
      </c>
      <c r="R102" s="17"/>
      <c r="S102" s="17"/>
      <c r="T102" s="35"/>
      <c r="U102" s="35"/>
      <c r="V102" s="17"/>
      <c r="W102" s="17"/>
      <c r="X102" s="36"/>
      <c r="Y102" s="60"/>
      <c r="Z102" s="37">
        <f t="shared" si="32"/>
        <v>0.1388888889</v>
      </c>
      <c r="AA102" s="35">
        <f t="shared" si="33"/>
        <v>200</v>
      </c>
      <c r="AB102" s="35">
        <f t="shared" si="34"/>
        <v>200</v>
      </c>
      <c r="AC102" s="35" t="str">
        <f t="shared" si="35"/>
        <v/>
      </c>
    </row>
    <row r="103" ht="15.75" customHeight="1">
      <c r="A103" s="44" t="s">
        <v>280</v>
      </c>
      <c r="B103" s="45" t="s">
        <v>281</v>
      </c>
      <c r="C103" s="46">
        <v>3.0</v>
      </c>
      <c r="D103" s="45" t="s">
        <v>282</v>
      </c>
      <c r="E103" s="62" t="s">
        <v>278</v>
      </c>
      <c r="F103" s="62" t="s">
        <v>283</v>
      </c>
      <c r="G103" s="17" t="s">
        <v>40</v>
      </c>
      <c r="H103" s="17"/>
      <c r="I103" s="17"/>
      <c r="J103" s="17">
        <v>0.4166666666666667</v>
      </c>
      <c r="K103" s="17">
        <v>0.46875</v>
      </c>
      <c r="L103" s="17"/>
      <c r="M103" s="17"/>
      <c r="N103" s="17">
        <v>0.4166666666666667</v>
      </c>
      <c r="O103" s="17">
        <v>0.46875</v>
      </c>
      <c r="P103" s="17"/>
      <c r="Q103" s="17"/>
      <c r="R103" s="17"/>
      <c r="S103" s="17"/>
      <c r="T103" s="35"/>
      <c r="U103" s="35"/>
      <c r="V103" s="17"/>
      <c r="W103" s="17"/>
      <c r="X103" s="36"/>
      <c r="Y103" s="60"/>
      <c r="Z103" s="37">
        <f t="shared" si="32"/>
        <v>0.1041666667</v>
      </c>
      <c r="AA103" s="35">
        <f t="shared" si="33"/>
        <v>150</v>
      </c>
      <c r="AB103" s="35">
        <f t="shared" si="34"/>
        <v>150</v>
      </c>
      <c r="AC103" s="35" t="str">
        <f t="shared" si="35"/>
        <v/>
      </c>
    </row>
    <row r="104" ht="15.75" customHeight="1">
      <c r="A104" s="44" t="s">
        <v>284</v>
      </c>
      <c r="B104" s="45" t="s">
        <v>285</v>
      </c>
      <c r="C104" s="46">
        <v>3.0</v>
      </c>
      <c r="D104" s="45" t="s">
        <v>277</v>
      </c>
      <c r="E104" s="62" t="s">
        <v>286</v>
      </c>
      <c r="F104" s="62" t="s">
        <v>287</v>
      </c>
      <c r="G104" s="17" t="s">
        <v>40</v>
      </c>
      <c r="H104" s="17"/>
      <c r="I104" s="17"/>
      <c r="J104" s="17">
        <v>0.53125</v>
      </c>
      <c r="K104" s="17">
        <v>0.5833333333333334</v>
      </c>
      <c r="L104" s="17"/>
      <c r="M104" s="17"/>
      <c r="N104" s="17">
        <v>0.53125</v>
      </c>
      <c r="O104" s="17">
        <v>0.5833333333333334</v>
      </c>
      <c r="P104" s="17"/>
      <c r="Q104" s="17"/>
      <c r="R104" s="17"/>
      <c r="S104" s="17"/>
      <c r="T104" s="35"/>
      <c r="U104" s="35"/>
      <c r="V104" s="17"/>
      <c r="W104" s="17"/>
      <c r="X104" s="36"/>
      <c r="Y104" s="60"/>
      <c r="Z104" s="37">
        <f t="shared" si="32"/>
        <v>0.1041666667</v>
      </c>
      <c r="AA104" s="35">
        <f t="shared" si="33"/>
        <v>150</v>
      </c>
      <c r="AB104" s="35">
        <f t="shared" si="34"/>
        <v>150</v>
      </c>
      <c r="AC104" s="35" t="str">
        <f t="shared" si="35"/>
        <v/>
      </c>
    </row>
    <row r="105" ht="15.75" customHeight="1">
      <c r="A105" s="44"/>
      <c r="B105" s="45"/>
      <c r="C105" s="46"/>
      <c r="D105" s="45"/>
      <c r="E105" s="62"/>
      <c r="F105" s="62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35"/>
      <c r="U105" s="35"/>
      <c r="V105" s="17"/>
      <c r="W105" s="17"/>
      <c r="X105" s="36"/>
      <c r="Y105" s="60"/>
      <c r="Z105" s="37">
        <f t="shared" si="32"/>
        <v>0</v>
      </c>
      <c r="AA105" s="35">
        <f t="shared" si="33"/>
        <v>0</v>
      </c>
      <c r="AB105" s="35">
        <f t="shared" si="34"/>
        <v>0</v>
      </c>
      <c r="AC105" s="35" t="str">
        <f t="shared" si="35"/>
        <v/>
      </c>
    </row>
    <row r="106" ht="15.75" customHeight="1">
      <c r="A106" s="61"/>
      <c r="B106" s="62"/>
      <c r="C106" s="63"/>
      <c r="D106" s="45"/>
      <c r="E106" s="62"/>
      <c r="F106" s="62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35"/>
      <c r="U106" s="35"/>
      <c r="V106" s="17"/>
      <c r="W106" s="17"/>
      <c r="X106" s="36"/>
      <c r="Y106" s="60"/>
      <c r="Z106" s="37">
        <f t="shared" si="32"/>
        <v>0</v>
      </c>
      <c r="AA106" s="35">
        <f t="shared" si="33"/>
        <v>0</v>
      </c>
      <c r="AB106" s="35">
        <f t="shared" si="34"/>
        <v>0</v>
      </c>
      <c r="AC106" s="35" t="str">
        <f t="shared" si="35"/>
        <v/>
      </c>
    </row>
    <row r="107" ht="15.75" customHeight="1">
      <c r="A107" s="44"/>
      <c r="B107" s="45"/>
      <c r="C107" s="63"/>
      <c r="D107" s="45"/>
      <c r="E107" s="62"/>
      <c r="F107" s="62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35"/>
      <c r="U107" s="35"/>
      <c r="V107" s="17"/>
      <c r="W107" s="17"/>
      <c r="X107" s="36"/>
      <c r="Y107" s="60"/>
      <c r="Z107" s="37">
        <f t="shared" si="32"/>
        <v>0</v>
      </c>
      <c r="AA107" s="35">
        <f t="shared" si="33"/>
        <v>0</v>
      </c>
      <c r="AB107" s="35">
        <f t="shared" si="34"/>
        <v>0</v>
      </c>
      <c r="AC107" s="35" t="str">
        <f t="shared" si="35"/>
        <v/>
      </c>
    </row>
    <row r="108" ht="15.75" customHeight="1">
      <c r="A108" s="44"/>
      <c r="B108" s="45"/>
      <c r="C108" s="46"/>
      <c r="D108" s="45"/>
      <c r="E108" s="62"/>
      <c r="F108" s="62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35"/>
      <c r="U108" s="35"/>
      <c r="V108" s="17"/>
      <c r="W108" s="17"/>
      <c r="X108" s="36"/>
      <c r="Y108" s="60"/>
      <c r="Z108" s="37">
        <f t="shared" si="32"/>
        <v>0</v>
      </c>
      <c r="AA108" s="35">
        <f t="shared" si="33"/>
        <v>0</v>
      </c>
      <c r="AB108" s="35">
        <f t="shared" si="34"/>
        <v>0</v>
      </c>
      <c r="AC108" s="35" t="str">
        <f t="shared" si="35"/>
        <v/>
      </c>
    </row>
    <row r="109">
      <c r="A109" s="21" t="s">
        <v>288</v>
      </c>
      <c r="B109" s="41"/>
      <c r="C109" s="22" t="s">
        <v>3</v>
      </c>
      <c r="D109" s="22" t="s">
        <v>4</v>
      </c>
      <c r="E109" s="23" t="s">
        <v>5</v>
      </c>
      <c r="F109" s="23" t="s">
        <v>6</v>
      </c>
      <c r="G109" s="24" t="s">
        <v>7</v>
      </c>
      <c r="H109" s="24" t="s">
        <v>8</v>
      </c>
      <c r="I109" s="24" t="s">
        <v>9</v>
      </c>
      <c r="J109" s="24" t="s">
        <v>10</v>
      </c>
      <c r="K109" s="24" t="s">
        <v>11</v>
      </c>
      <c r="L109" s="24" t="s">
        <v>12</v>
      </c>
      <c r="M109" s="24" t="s">
        <v>13</v>
      </c>
      <c r="N109" s="24" t="s">
        <v>14</v>
      </c>
      <c r="O109" s="24" t="s">
        <v>15</v>
      </c>
      <c r="P109" s="24" t="s">
        <v>16</v>
      </c>
      <c r="Q109" s="24" t="s">
        <v>17</v>
      </c>
      <c r="R109" s="24" t="s">
        <v>18</v>
      </c>
      <c r="S109" s="24" t="s">
        <v>19</v>
      </c>
      <c r="T109" s="24" t="s">
        <v>20</v>
      </c>
      <c r="U109" s="23" t="s">
        <v>21</v>
      </c>
      <c r="V109" s="24" t="s">
        <v>22</v>
      </c>
      <c r="W109" s="24"/>
      <c r="X109" s="23"/>
      <c r="Y109" s="25"/>
      <c r="Z109" s="26" t="s">
        <v>26</v>
      </c>
      <c r="AA109" s="22" t="s">
        <v>31</v>
      </c>
      <c r="AB109" s="22" t="s">
        <v>32</v>
      </c>
      <c r="AC109" s="22" t="s">
        <v>33</v>
      </c>
    </row>
    <row r="110">
      <c r="A110" s="27" t="s">
        <v>289</v>
      </c>
      <c r="B110" s="28"/>
      <c r="C110" s="31"/>
      <c r="D110" s="28"/>
      <c r="E110" s="28"/>
      <c r="F110" s="28"/>
      <c r="G110" s="30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0"/>
      <c r="U110" s="28"/>
      <c r="V110" s="29"/>
      <c r="W110" s="29"/>
      <c r="X110" s="28"/>
      <c r="Y110" s="33"/>
      <c r="Z110" s="33"/>
      <c r="AA110" s="33"/>
      <c r="AB110" s="33"/>
      <c r="AC110" s="33"/>
    </row>
    <row r="111" ht="15.75" customHeight="1">
      <c r="A111" s="36"/>
      <c r="B111" s="34"/>
      <c r="C111" s="66"/>
      <c r="D111" s="36"/>
      <c r="E111" s="36"/>
      <c r="F111" s="36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35"/>
      <c r="U111" s="35"/>
      <c r="V111" s="17"/>
      <c r="W111" s="17"/>
      <c r="X111" s="36"/>
      <c r="Y111" s="67"/>
      <c r="Z111" s="37">
        <f t="shared" ref="Z111:Z123" si="36">IFERROR((I111-H111) + (K111-J111) + (M111-L111) + (O111-N111) + (Q111-P111) + (S111-R111),"")</f>
        <v>0</v>
      </c>
      <c r="AA111" s="35">
        <f t="shared" ref="AA111:AA123" si="37">VALUE(Z111 * (24*60))</f>
        <v>0</v>
      </c>
      <c r="AB111" s="35">
        <f t="shared" ref="AB111:AB123" si="38">IF(OR(T111="ONLINE",T111="IND STU"),0,IF(G111="Lecture", (C111*50), IF(G111="Seminar", (C111*50*1), IF(OR(G111="Lecture/Studio",G111="Lecture/Lab"), (C111*60*2),  IF(G111="Studio", (C111*50*2), IF(G111="Ind Stu", (C111*0), (C111*60*2.75)))))))</f>
        <v>0</v>
      </c>
      <c r="AC111" s="35" t="str">
        <f t="shared" ref="AC111:AC123" si="39">IF(Z111 = "", "", IF(AA111&lt;&gt;AB111,AA111-AB111,""))</f>
        <v/>
      </c>
    </row>
    <row r="112" ht="15.75" customHeight="1">
      <c r="A112" s="68" t="s">
        <v>290</v>
      </c>
      <c r="B112" s="34" t="s">
        <v>291</v>
      </c>
      <c r="C112" s="66">
        <v>3.0</v>
      </c>
      <c r="D112" s="36" t="s">
        <v>277</v>
      </c>
      <c r="E112" s="36" t="s">
        <v>292</v>
      </c>
      <c r="F112" s="69" t="s">
        <v>293</v>
      </c>
      <c r="G112" s="17" t="s">
        <v>40</v>
      </c>
      <c r="H112" s="17"/>
      <c r="I112" s="17"/>
      <c r="J112" s="17"/>
      <c r="K112" s="17"/>
      <c r="L112" s="17">
        <v>0.59375</v>
      </c>
      <c r="M112" s="17">
        <v>0.6458333333333334</v>
      </c>
      <c r="N112" s="17"/>
      <c r="O112" s="17"/>
      <c r="P112" s="17">
        <v>0.59375</v>
      </c>
      <c r="Q112" s="17">
        <v>0.6458333333333334</v>
      </c>
      <c r="R112" s="17"/>
      <c r="S112" s="17"/>
      <c r="T112" s="35"/>
      <c r="U112" s="35"/>
      <c r="V112" s="17"/>
      <c r="W112" s="17" t="s">
        <v>294</v>
      </c>
      <c r="X112" s="36"/>
      <c r="Y112" s="60"/>
      <c r="Z112" s="37">
        <f t="shared" si="36"/>
        <v>0.1041666667</v>
      </c>
      <c r="AA112" s="35">
        <f t="shared" si="37"/>
        <v>150</v>
      </c>
      <c r="AB112" s="35">
        <f t="shared" si="38"/>
        <v>150</v>
      </c>
      <c r="AC112" s="35" t="str">
        <f t="shared" si="39"/>
        <v/>
      </c>
    </row>
    <row r="113" ht="15.75" customHeight="1">
      <c r="A113" s="36" t="s">
        <v>295</v>
      </c>
      <c r="B113" s="34" t="s">
        <v>296</v>
      </c>
      <c r="C113" s="66">
        <v>1.0</v>
      </c>
      <c r="D113" s="36" t="s">
        <v>45</v>
      </c>
      <c r="E113" s="36" t="s">
        <v>70</v>
      </c>
      <c r="F113" s="69" t="s">
        <v>293</v>
      </c>
      <c r="G113" s="17" t="s">
        <v>40</v>
      </c>
      <c r="H113" s="17">
        <v>0.7916666666666666</v>
      </c>
      <c r="I113" s="17">
        <v>0.8541666666666666</v>
      </c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35"/>
      <c r="U113" s="35"/>
      <c r="V113" s="17"/>
      <c r="W113" s="17"/>
      <c r="X113" s="36"/>
      <c r="Y113" s="60"/>
      <c r="Z113" s="37">
        <f t="shared" si="36"/>
        <v>0.0625</v>
      </c>
      <c r="AA113" s="35">
        <f t="shared" si="37"/>
        <v>90</v>
      </c>
      <c r="AB113" s="35">
        <f t="shared" si="38"/>
        <v>50</v>
      </c>
      <c r="AC113" s="35">
        <f t="shared" si="39"/>
        <v>40</v>
      </c>
    </row>
    <row r="114" ht="15.75" customHeight="1">
      <c r="A114" s="36" t="s">
        <v>297</v>
      </c>
      <c r="B114" s="34" t="s">
        <v>298</v>
      </c>
      <c r="C114" s="66">
        <v>4.0</v>
      </c>
      <c r="D114" s="36" t="s">
        <v>277</v>
      </c>
      <c r="E114" s="36" t="s">
        <v>292</v>
      </c>
      <c r="F114" s="69" t="s">
        <v>299</v>
      </c>
      <c r="G114" s="17" t="s">
        <v>40</v>
      </c>
      <c r="H114" s="17">
        <v>0.4166666666666667</v>
      </c>
      <c r="I114" s="17">
        <v>0.4652777777777778</v>
      </c>
      <c r="J114" s="17">
        <v>0.4166666666666667</v>
      </c>
      <c r="K114" s="17">
        <v>0.4652777777777778</v>
      </c>
      <c r="L114" s="17"/>
      <c r="M114" s="17"/>
      <c r="N114" s="17">
        <v>0.4166666666666667</v>
      </c>
      <c r="O114" s="17">
        <v>0.4583333333333333</v>
      </c>
      <c r="P114" s="17"/>
      <c r="Q114" s="17"/>
      <c r="R114" s="17"/>
      <c r="S114" s="17"/>
      <c r="T114" s="35"/>
      <c r="U114" s="35"/>
      <c r="V114" s="17"/>
      <c r="W114" s="17"/>
      <c r="X114" s="36"/>
      <c r="Y114" s="60"/>
      <c r="Z114" s="37">
        <f t="shared" si="36"/>
        <v>0.1388888889</v>
      </c>
      <c r="AA114" s="35">
        <f t="shared" si="37"/>
        <v>200</v>
      </c>
      <c r="AB114" s="35">
        <f t="shared" si="38"/>
        <v>200</v>
      </c>
      <c r="AC114" s="35" t="str">
        <f t="shared" si="39"/>
        <v/>
      </c>
    </row>
    <row r="115" ht="15.75" customHeight="1">
      <c r="A115" s="36" t="s">
        <v>300</v>
      </c>
      <c r="B115" s="34" t="s">
        <v>301</v>
      </c>
      <c r="C115" s="66">
        <v>3.0</v>
      </c>
      <c r="D115" s="36" t="s">
        <v>302</v>
      </c>
      <c r="E115" s="34" t="s">
        <v>303</v>
      </c>
      <c r="F115" s="70" t="s">
        <v>299</v>
      </c>
      <c r="G115" s="17" t="s">
        <v>40</v>
      </c>
      <c r="H115" s="17"/>
      <c r="I115" s="17"/>
      <c r="J115" s="17"/>
      <c r="K115" s="17"/>
      <c r="L115" s="17">
        <v>0.4166666666666667</v>
      </c>
      <c r="M115" s="17">
        <v>0.46875</v>
      </c>
      <c r="N115" s="17"/>
      <c r="O115" s="17"/>
      <c r="P115" s="17">
        <v>0.4166666666666667</v>
      </c>
      <c r="Q115" s="17">
        <v>0.46875</v>
      </c>
      <c r="R115" s="17"/>
      <c r="S115" s="17"/>
      <c r="T115" s="35"/>
      <c r="U115" s="35"/>
      <c r="V115" s="17"/>
      <c r="W115" s="17" t="s">
        <v>304</v>
      </c>
      <c r="X115" s="36"/>
      <c r="Y115" s="60"/>
      <c r="Z115" s="37">
        <f t="shared" si="36"/>
        <v>0.1041666667</v>
      </c>
      <c r="AA115" s="35">
        <f t="shared" si="37"/>
        <v>150</v>
      </c>
      <c r="AB115" s="35">
        <f t="shared" si="38"/>
        <v>150</v>
      </c>
      <c r="AC115" s="35" t="str">
        <f t="shared" si="39"/>
        <v/>
      </c>
    </row>
    <row r="116" ht="15.75" customHeight="1">
      <c r="A116" s="36" t="s">
        <v>305</v>
      </c>
      <c r="B116" s="34" t="s">
        <v>306</v>
      </c>
      <c r="C116" s="66">
        <v>3.0</v>
      </c>
      <c r="D116" s="36" t="s">
        <v>307</v>
      </c>
      <c r="E116" s="36" t="s">
        <v>303</v>
      </c>
      <c r="F116" s="69" t="s">
        <v>299</v>
      </c>
      <c r="G116" s="17" t="s">
        <v>40</v>
      </c>
      <c r="H116" s="17"/>
      <c r="I116" s="17"/>
      <c r="J116" s="17">
        <v>0.59375</v>
      </c>
      <c r="K116" s="17">
        <v>0.6458333333333334</v>
      </c>
      <c r="L116" s="17"/>
      <c r="M116" s="17"/>
      <c r="N116" s="17">
        <v>0.59375</v>
      </c>
      <c r="O116" s="17">
        <v>0.6458333333333334</v>
      </c>
      <c r="P116" s="17"/>
      <c r="Q116" s="17"/>
      <c r="R116" s="17"/>
      <c r="S116" s="17"/>
      <c r="T116" s="35"/>
      <c r="U116" s="35"/>
      <c r="V116" s="17"/>
      <c r="W116" s="17"/>
      <c r="X116" s="36"/>
      <c r="Y116" s="60"/>
      <c r="Z116" s="37">
        <f t="shared" si="36"/>
        <v>0.1041666667</v>
      </c>
      <c r="AA116" s="35">
        <f t="shared" si="37"/>
        <v>150</v>
      </c>
      <c r="AB116" s="35">
        <f t="shared" si="38"/>
        <v>150</v>
      </c>
      <c r="AC116" s="35" t="str">
        <f t="shared" si="39"/>
        <v/>
      </c>
    </row>
    <row r="117" ht="15.75" customHeight="1">
      <c r="A117" s="44" t="s">
        <v>308</v>
      </c>
      <c r="B117" s="45" t="s">
        <v>309</v>
      </c>
      <c r="C117" s="46">
        <v>4.0</v>
      </c>
      <c r="D117" s="45" t="s">
        <v>310</v>
      </c>
      <c r="E117" s="47" t="s">
        <v>292</v>
      </c>
      <c r="F117" s="71" t="s">
        <v>311</v>
      </c>
      <c r="G117" s="17" t="s">
        <v>40</v>
      </c>
      <c r="H117" s="17">
        <v>0.59375</v>
      </c>
      <c r="I117" s="17">
        <v>0.6284722222222222</v>
      </c>
      <c r="J117" s="17">
        <v>0.59375</v>
      </c>
      <c r="K117" s="17">
        <v>0.6458333333333334</v>
      </c>
      <c r="L117" s="17"/>
      <c r="M117" s="17"/>
      <c r="N117" s="17">
        <v>0.59375</v>
      </c>
      <c r="O117" s="17">
        <v>0.6458333333333334</v>
      </c>
      <c r="P117" s="17"/>
      <c r="Q117" s="17"/>
      <c r="R117" s="17"/>
      <c r="S117" s="17"/>
      <c r="T117" s="35"/>
      <c r="U117" s="35"/>
      <c r="V117" s="17"/>
      <c r="W117" s="17" t="s">
        <v>312</v>
      </c>
      <c r="X117" s="36"/>
      <c r="Y117" s="60"/>
      <c r="Z117" s="37">
        <f t="shared" si="36"/>
        <v>0.1388888889</v>
      </c>
      <c r="AA117" s="35">
        <f t="shared" si="37"/>
        <v>200</v>
      </c>
      <c r="AB117" s="35">
        <f t="shared" si="38"/>
        <v>200</v>
      </c>
      <c r="AC117" s="35" t="str">
        <f t="shared" si="39"/>
        <v/>
      </c>
    </row>
    <row r="118" ht="15.75" customHeight="1">
      <c r="A118" s="36" t="s">
        <v>313</v>
      </c>
      <c r="B118" s="34" t="s">
        <v>314</v>
      </c>
      <c r="C118" s="66">
        <v>3.0</v>
      </c>
      <c r="D118" s="36" t="s">
        <v>315</v>
      </c>
      <c r="E118" s="36" t="s">
        <v>286</v>
      </c>
      <c r="F118" s="69" t="s">
        <v>311</v>
      </c>
      <c r="G118" s="17" t="s">
        <v>40</v>
      </c>
      <c r="H118" s="17"/>
      <c r="I118" s="17"/>
      <c r="J118" s="17"/>
      <c r="K118" s="17"/>
      <c r="L118" s="17">
        <v>0.3541666666666667</v>
      </c>
      <c r="M118" s="17">
        <v>0.40625</v>
      </c>
      <c r="N118" s="17"/>
      <c r="O118" s="17"/>
      <c r="P118" s="17">
        <v>0.3541666666666667</v>
      </c>
      <c r="Q118" s="17">
        <v>0.40625</v>
      </c>
      <c r="R118" s="17"/>
      <c r="S118" s="17"/>
      <c r="T118" s="35"/>
      <c r="U118" s="35"/>
      <c r="V118" s="17"/>
      <c r="W118" s="17" t="s">
        <v>316</v>
      </c>
      <c r="X118" s="36"/>
      <c r="Y118" s="60"/>
      <c r="Z118" s="37">
        <f t="shared" si="36"/>
        <v>0.1041666667</v>
      </c>
      <c r="AA118" s="35">
        <f t="shared" si="37"/>
        <v>150</v>
      </c>
      <c r="AB118" s="35">
        <f t="shared" si="38"/>
        <v>150</v>
      </c>
      <c r="AC118" s="35" t="str">
        <f t="shared" si="39"/>
        <v/>
      </c>
    </row>
    <row r="119" ht="15.75" customHeight="1">
      <c r="A119" s="36" t="s">
        <v>317</v>
      </c>
      <c r="B119" s="34" t="s">
        <v>318</v>
      </c>
      <c r="C119" s="66">
        <v>2.0</v>
      </c>
      <c r="D119" s="36" t="s">
        <v>319</v>
      </c>
      <c r="E119" s="36" t="s">
        <v>70</v>
      </c>
      <c r="F119" s="69" t="s">
        <v>320</v>
      </c>
      <c r="G119" s="17" t="s">
        <v>71</v>
      </c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35"/>
      <c r="U119" s="35"/>
      <c r="V119" s="17"/>
      <c r="W119" s="17"/>
      <c r="X119" s="36"/>
      <c r="Y119" s="60"/>
      <c r="Z119" s="37">
        <f t="shared" si="36"/>
        <v>0</v>
      </c>
      <c r="AA119" s="35">
        <f t="shared" si="37"/>
        <v>0</v>
      </c>
      <c r="AB119" s="35">
        <f t="shared" si="38"/>
        <v>0</v>
      </c>
      <c r="AC119" s="35" t="str">
        <f t="shared" si="39"/>
        <v/>
      </c>
    </row>
    <row r="120" ht="15.75" customHeight="1">
      <c r="A120" s="36" t="s">
        <v>321</v>
      </c>
      <c r="B120" s="34" t="s">
        <v>322</v>
      </c>
      <c r="C120" s="66">
        <v>4.0</v>
      </c>
      <c r="D120" s="36" t="s">
        <v>319</v>
      </c>
      <c r="E120" s="36" t="s">
        <v>70</v>
      </c>
      <c r="F120" s="69" t="s">
        <v>320</v>
      </c>
      <c r="G120" s="17" t="s">
        <v>71</v>
      </c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35"/>
      <c r="U120" s="35"/>
      <c r="V120" s="17"/>
      <c r="W120" s="17"/>
      <c r="X120" s="36"/>
      <c r="Y120" s="60"/>
      <c r="Z120" s="37">
        <f t="shared" si="36"/>
        <v>0</v>
      </c>
      <c r="AA120" s="35">
        <f t="shared" si="37"/>
        <v>0</v>
      </c>
      <c r="AB120" s="35">
        <f t="shared" si="38"/>
        <v>0</v>
      </c>
      <c r="AC120" s="35" t="str">
        <f t="shared" si="39"/>
        <v/>
      </c>
    </row>
    <row r="121" ht="15.75" customHeight="1">
      <c r="A121" s="36"/>
      <c r="B121" s="34"/>
      <c r="C121" s="66"/>
      <c r="D121" s="36"/>
      <c r="E121" s="36"/>
      <c r="F121" s="69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35"/>
      <c r="U121" s="35"/>
      <c r="V121" s="17"/>
      <c r="W121" s="17"/>
      <c r="X121" s="36"/>
      <c r="Y121" s="60"/>
      <c r="Z121" s="37">
        <f t="shared" si="36"/>
        <v>0</v>
      </c>
      <c r="AA121" s="35">
        <f t="shared" si="37"/>
        <v>0</v>
      </c>
      <c r="AB121" s="35">
        <f t="shared" si="38"/>
        <v>0</v>
      </c>
      <c r="AC121" s="35" t="str">
        <f t="shared" si="39"/>
        <v/>
      </c>
    </row>
    <row r="122" ht="15.75" customHeight="1">
      <c r="A122" s="36"/>
      <c r="B122" s="34"/>
      <c r="C122" s="66"/>
      <c r="D122" s="36"/>
      <c r="E122" s="36"/>
      <c r="F122" s="69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35"/>
      <c r="U122" s="35"/>
      <c r="V122" s="17"/>
      <c r="W122" s="17"/>
      <c r="X122" s="36"/>
      <c r="Y122" s="60"/>
      <c r="Z122" s="37">
        <f t="shared" si="36"/>
        <v>0</v>
      </c>
      <c r="AA122" s="35">
        <f t="shared" si="37"/>
        <v>0</v>
      </c>
      <c r="AB122" s="35">
        <f t="shared" si="38"/>
        <v>0</v>
      </c>
      <c r="AC122" s="35" t="str">
        <f t="shared" si="39"/>
        <v/>
      </c>
    </row>
    <row r="123" ht="15.75" customHeight="1">
      <c r="A123" s="36"/>
      <c r="B123" s="34"/>
      <c r="C123" s="66"/>
      <c r="D123" s="36"/>
      <c r="E123" s="36"/>
      <c r="F123" s="69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35"/>
      <c r="U123" s="35"/>
      <c r="V123" s="17"/>
      <c r="W123" s="17"/>
      <c r="X123" s="36"/>
      <c r="Y123" s="60"/>
      <c r="Z123" s="37">
        <f t="shared" si="36"/>
        <v>0</v>
      </c>
      <c r="AA123" s="35">
        <f t="shared" si="37"/>
        <v>0</v>
      </c>
      <c r="AB123" s="35">
        <f t="shared" si="38"/>
        <v>0</v>
      </c>
      <c r="AC123" s="35" t="str">
        <f t="shared" si="39"/>
        <v/>
      </c>
    </row>
    <row r="124" ht="15.75" customHeight="1">
      <c r="A124" s="27" t="s">
        <v>323</v>
      </c>
      <c r="B124" s="28"/>
      <c r="C124" s="31"/>
      <c r="D124" s="28"/>
      <c r="E124" s="72"/>
      <c r="F124" s="73"/>
      <c r="G124" s="30"/>
      <c r="H124" s="74"/>
      <c r="I124" s="75"/>
      <c r="J124" s="75"/>
      <c r="K124" s="75"/>
      <c r="L124" s="75"/>
      <c r="M124" s="75"/>
      <c r="N124" s="75"/>
      <c r="O124" s="75"/>
      <c r="P124" s="75"/>
      <c r="Q124" s="75"/>
      <c r="R124" s="32"/>
      <c r="S124" s="32"/>
      <c r="T124" s="30"/>
      <c r="U124" s="72"/>
      <c r="V124" s="29"/>
      <c r="W124" s="29"/>
      <c r="X124" s="72"/>
      <c r="Y124" s="43"/>
      <c r="Z124" s="33"/>
      <c r="AA124" s="33"/>
      <c r="AB124" s="33"/>
      <c r="AC124" s="33"/>
    </row>
    <row r="125" ht="15.75" customHeight="1">
      <c r="A125" s="36"/>
      <c r="B125" s="34"/>
      <c r="C125" s="66"/>
      <c r="D125" s="36"/>
      <c r="E125" s="36"/>
      <c r="F125" s="69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35"/>
      <c r="U125" s="35"/>
      <c r="V125" s="17"/>
      <c r="W125" s="17"/>
      <c r="X125" s="36"/>
      <c r="Y125" s="60"/>
      <c r="Z125" s="37">
        <f t="shared" ref="Z125:Z138" si="40">IFERROR((I125-H125) + (K125-J125) + (M125-L125) + (O125-N125) + (Q125-P125) + (S125-R125),"")</f>
        <v>0</v>
      </c>
      <c r="AA125" s="35">
        <f t="shared" ref="AA125:AA138" si="41">VALUE(Z125 * (24*60))</f>
        <v>0</v>
      </c>
      <c r="AB125" s="35">
        <f t="shared" ref="AB125:AB138" si="42">IF(OR(T125="ONLINE",T125="IND STU"),0,IF(G125="Lecture", (C125*50), IF(G125="Seminar", (C125*50*1), IF(OR(G125="Lecture/Studio",G125="Lecture/Lab"), (C125*60*2),  IF(G125="Studio", (C125*50*2), IF(G125="Ind Stu", (C125*0), (C125*60*2.75)))))))</f>
        <v>0</v>
      </c>
      <c r="AC125" s="35" t="str">
        <f t="shared" ref="AC125:AC138" si="43">IF(Z125 = "", "", IF(AA125&lt;&gt;AB125,AA125-AB125,""))</f>
        <v/>
      </c>
    </row>
    <row r="126" ht="15.75" customHeight="1">
      <c r="A126" s="36" t="s">
        <v>324</v>
      </c>
      <c r="B126" s="34" t="s">
        <v>325</v>
      </c>
      <c r="C126" s="66">
        <v>3.0</v>
      </c>
      <c r="D126" s="36" t="s">
        <v>45</v>
      </c>
      <c r="E126" s="36" t="s">
        <v>303</v>
      </c>
      <c r="F126" s="69" t="s">
        <v>326</v>
      </c>
      <c r="G126" s="57" t="s">
        <v>40</v>
      </c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35" t="s">
        <v>327</v>
      </c>
      <c r="U126" s="35"/>
      <c r="V126" s="17" t="s">
        <v>166</v>
      </c>
      <c r="W126" s="17"/>
      <c r="X126" s="36"/>
      <c r="Y126" s="60"/>
      <c r="Z126" s="37">
        <f t="shared" si="40"/>
        <v>0</v>
      </c>
      <c r="AA126" s="35">
        <f t="shared" si="41"/>
        <v>0</v>
      </c>
      <c r="AB126" s="35">
        <f t="shared" si="42"/>
        <v>0</v>
      </c>
      <c r="AC126" s="35" t="str">
        <f t="shared" si="43"/>
        <v/>
      </c>
    </row>
    <row r="127" ht="15.75" customHeight="1">
      <c r="A127" s="36" t="s">
        <v>328</v>
      </c>
      <c r="B127" s="34" t="s">
        <v>329</v>
      </c>
      <c r="C127" s="66">
        <v>3.0</v>
      </c>
      <c r="D127" s="36" t="s">
        <v>45</v>
      </c>
      <c r="E127" s="36" t="s">
        <v>292</v>
      </c>
      <c r="F127" s="69" t="s">
        <v>326</v>
      </c>
      <c r="G127" s="57" t="s">
        <v>40</v>
      </c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35" t="s">
        <v>327</v>
      </c>
      <c r="U127" s="35"/>
      <c r="V127" s="17" t="s">
        <v>166</v>
      </c>
      <c r="W127" s="17"/>
      <c r="X127" s="36"/>
      <c r="Y127" s="60"/>
      <c r="Z127" s="37">
        <f t="shared" si="40"/>
        <v>0</v>
      </c>
      <c r="AA127" s="35">
        <f t="shared" si="41"/>
        <v>0</v>
      </c>
      <c r="AB127" s="35">
        <f t="shared" si="42"/>
        <v>0</v>
      </c>
      <c r="AC127" s="35" t="str">
        <f t="shared" si="43"/>
        <v/>
      </c>
    </row>
    <row r="128" ht="15.75" customHeight="1">
      <c r="A128" s="36" t="s">
        <v>330</v>
      </c>
      <c r="B128" s="34" t="s">
        <v>331</v>
      </c>
      <c r="C128" s="66">
        <v>3.0</v>
      </c>
      <c r="D128" s="36" t="s">
        <v>332</v>
      </c>
      <c r="E128" s="36" t="s">
        <v>303</v>
      </c>
      <c r="F128" s="69" t="s">
        <v>326</v>
      </c>
      <c r="G128" s="57" t="s">
        <v>40</v>
      </c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35" t="s">
        <v>327</v>
      </c>
      <c r="U128" s="35"/>
      <c r="V128" s="17" t="s">
        <v>166</v>
      </c>
      <c r="W128" s="17"/>
      <c r="X128" s="36"/>
      <c r="Y128" s="60"/>
      <c r="Z128" s="37">
        <f t="shared" si="40"/>
        <v>0</v>
      </c>
      <c r="AA128" s="35">
        <f t="shared" si="41"/>
        <v>0</v>
      </c>
      <c r="AB128" s="35">
        <f t="shared" si="42"/>
        <v>0</v>
      </c>
      <c r="AC128" s="35" t="str">
        <f t="shared" si="43"/>
        <v/>
      </c>
    </row>
    <row r="129" ht="15.75" customHeight="1">
      <c r="A129" s="36" t="s">
        <v>333</v>
      </c>
      <c r="B129" s="34" t="s">
        <v>334</v>
      </c>
      <c r="C129" s="66">
        <v>3.0</v>
      </c>
      <c r="D129" s="36" t="s">
        <v>332</v>
      </c>
      <c r="E129" s="36" t="s">
        <v>303</v>
      </c>
      <c r="F129" s="69" t="s">
        <v>326</v>
      </c>
      <c r="G129" s="57" t="s">
        <v>335</v>
      </c>
      <c r="H129" s="17">
        <v>0.3541666666666667</v>
      </c>
      <c r="I129" s="51">
        <v>0.4375</v>
      </c>
      <c r="J129" s="17"/>
      <c r="K129" s="17"/>
      <c r="L129" s="17">
        <v>0.3541666666666667</v>
      </c>
      <c r="M129" s="51">
        <v>0.4375</v>
      </c>
      <c r="N129" s="17"/>
      <c r="O129" s="17"/>
      <c r="P129" s="17">
        <v>0.3541666666666667</v>
      </c>
      <c r="Q129" s="51">
        <v>0.4375</v>
      </c>
      <c r="R129" s="17"/>
      <c r="S129" s="17"/>
      <c r="T129" s="35"/>
      <c r="U129" s="35"/>
      <c r="V129" s="17" t="s">
        <v>51</v>
      </c>
      <c r="W129" s="17"/>
      <c r="X129" s="36"/>
      <c r="Y129" s="60"/>
      <c r="Z129" s="37">
        <f t="shared" si="40"/>
        <v>0.25</v>
      </c>
      <c r="AA129" s="35">
        <f t="shared" si="41"/>
        <v>360</v>
      </c>
      <c r="AB129" s="35">
        <f t="shared" si="42"/>
        <v>360</v>
      </c>
      <c r="AC129" s="35" t="str">
        <f t="shared" si="43"/>
        <v/>
      </c>
    </row>
    <row r="130" ht="15.75" customHeight="1">
      <c r="A130" s="36" t="s">
        <v>336</v>
      </c>
      <c r="B130" s="34" t="s">
        <v>337</v>
      </c>
      <c r="C130" s="66">
        <v>3.0</v>
      </c>
      <c r="D130" s="36" t="s">
        <v>330</v>
      </c>
      <c r="E130" s="36" t="s">
        <v>303</v>
      </c>
      <c r="F130" s="69" t="s">
        <v>326</v>
      </c>
      <c r="G130" s="17" t="s">
        <v>40</v>
      </c>
      <c r="H130" s="17"/>
      <c r="I130" s="17"/>
      <c r="J130" s="17">
        <v>0.3541666666666667</v>
      </c>
      <c r="K130" s="17">
        <v>0.40625</v>
      </c>
      <c r="L130" s="17"/>
      <c r="M130" s="17"/>
      <c r="N130" s="17">
        <v>0.3541666666666667</v>
      </c>
      <c r="O130" s="17">
        <v>0.40625</v>
      </c>
      <c r="P130" s="17"/>
      <c r="Q130" s="17"/>
      <c r="R130" s="17"/>
      <c r="S130" s="17"/>
      <c r="T130" s="35"/>
      <c r="U130" s="35"/>
      <c r="V130" s="17"/>
      <c r="W130" s="17"/>
      <c r="X130" s="36"/>
      <c r="Y130" s="60"/>
      <c r="Z130" s="37">
        <f t="shared" si="40"/>
        <v>0.1041666667</v>
      </c>
      <c r="AA130" s="35">
        <f t="shared" si="41"/>
        <v>150</v>
      </c>
      <c r="AB130" s="35">
        <f t="shared" si="42"/>
        <v>150</v>
      </c>
      <c r="AC130" s="35" t="str">
        <f t="shared" si="43"/>
        <v/>
      </c>
    </row>
    <row r="131" ht="15.75" customHeight="1">
      <c r="A131" s="36" t="s">
        <v>338</v>
      </c>
      <c r="B131" s="34" t="s">
        <v>339</v>
      </c>
      <c r="C131" s="66">
        <v>3.0</v>
      </c>
      <c r="D131" s="36" t="s">
        <v>332</v>
      </c>
      <c r="E131" s="36" t="s">
        <v>292</v>
      </c>
      <c r="F131" s="69" t="s">
        <v>326</v>
      </c>
      <c r="G131" s="17" t="s">
        <v>40</v>
      </c>
      <c r="H131" s="17"/>
      <c r="I131" s="17"/>
      <c r="J131" s="17">
        <v>0.59375</v>
      </c>
      <c r="K131" s="17">
        <v>0.6458333333333334</v>
      </c>
      <c r="L131" s="17"/>
      <c r="M131" s="17"/>
      <c r="N131" s="17">
        <v>0.59375</v>
      </c>
      <c r="O131" s="17">
        <v>0.6458333333333334</v>
      </c>
      <c r="P131" s="17"/>
      <c r="Q131" s="17"/>
      <c r="R131" s="17"/>
      <c r="S131" s="17"/>
      <c r="T131" s="35"/>
      <c r="U131" s="35"/>
      <c r="V131" s="17"/>
      <c r="W131" s="17"/>
      <c r="X131" s="36"/>
      <c r="Y131" s="60"/>
      <c r="Z131" s="37">
        <f t="shared" si="40"/>
        <v>0.1041666667</v>
      </c>
      <c r="AA131" s="35">
        <f t="shared" si="41"/>
        <v>150</v>
      </c>
      <c r="AB131" s="35">
        <f t="shared" si="42"/>
        <v>150</v>
      </c>
      <c r="AC131" s="35" t="str">
        <f t="shared" si="43"/>
        <v/>
      </c>
    </row>
    <row r="132" ht="15.75" customHeight="1">
      <c r="A132" s="36" t="s">
        <v>340</v>
      </c>
      <c r="B132" s="34" t="s">
        <v>341</v>
      </c>
      <c r="C132" s="66">
        <v>3.0</v>
      </c>
      <c r="D132" s="36" t="s">
        <v>45</v>
      </c>
      <c r="E132" s="36" t="s">
        <v>286</v>
      </c>
      <c r="F132" s="69" t="s">
        <v>326</v>
      </c>
      <c r="G132" s="57" t="s">
        <v>335</v>
      </c>
      <c r="H132" s="51">
        <v>0.5833333333333334</v>
      </c>
      <c r="I132" s="51">
        <v>0.6666666666666666</v>
      </c>
      <c r="J132" s="17"/>
      <c r="K132" s="17"/>
      <c r="L132" s="51">
        <v>0.5833333333333334</v>
      </c>
      <c r="M132" s="51">
        <v>0.6666666666666666</v>
      </c>
      <c r="N132" s="17"/>
      <c r="O132" s="17"/>
      <c r="P132" s="51">
        <v>0.5833333333333334</v>
      </c>
      <c r="Q132" s="51">
        <v>0.6666666666666666</v>
      </c>
      <c r="R132" s="17"/>
      <c r="S132" s="17"/>
      <c r="T132" s="35"/>
      <c r="U132" s="35"/>
      <c r="V132" s="17"/>
      <c r="W132" s="17"/>
      <c r="X132" s="36"/>
      <c r="Y132" s="60"/>
      <c r="Z132" s="37">
        <f t="shared" si="40"/>
        <v>0.25</v>
      </c>
      <c r="AA132" s="35">
        <f t="shared" si="41"/>
        <v>360</v>
      </c>
      <c r="AB132" s="35">
        <f t="shared" si="42"/>
        <v>360</v>
      </c>
      <c r="AC132" s="35" t="str">
        <f t="shared" si="43"/>
        <v/>
      </c>
    </row>
    <row r="133" ht="15.75" customHeight="1">
      <c r="A133" s="36" t="s">
        <v>55</v>
      </c>
      <c r="B133" s="34" t="s">
        <v>56</v>
      </c>
      <c r="C133" s="66">
        <v>3.0</v>
      </c>
      <c r="D133" s="36" t="s">
        <v>45</v>
      </c>
      <c r="E133" s="36" t="s">
        <v>57</v>
      </c>
      <c r="F133" s="69" t="s">
        <v>326</v>
      </c>
      <c r="G133" s="17" t="s">
        <v>40</v>
      </c>
      <c r="H133" s="17"/>
      <c r="I133" s="17"/>
      <c r="J133" s="17">
        <v>0.6666666666666666</v>
      </c>
      <c r="K133" s="17">
        <v>0.71875</v>
      </c>
      <c r="L133" s="17"/>
      <c r="M133" s="17"/>
      <c r="N133" s="17">
        <v>0.6666666666666666</v>
      </c>
      <c r="O133" s="17">
        <v>0.71875</v>
      </c>
      <c r="P133" s="17"/>
      <c r="Q133" s="17"/>
      <c r="R133" s="17"/>
      <c r="S133" s="17"/>
      <c r="T133" s="35"/>
      <c r="U133" s="35"/>
      <c r="V133" s="17" t="s">
        <v>59</v>
      </c>
      <c r="W133" s="17"/>
      <c r="X133" s="36"/>
      <c r="Y133" s="60"/>
      <c r="Z133" s="37">
        <f t="shared" si="40"/>
        <v>0.1041666667</v>
      </c>
      <c r="AA133" s="35">
        <f t="shared" si="41"/>
        <v>150</v>
      </c>
      <c r="AB133" s="35">
        <f t="shared" si="42"/>
        <v>150</v>
      </c>
      <c r="AC133" s="35" t="str">
        <f t="shared" si="43"/>
        <v/>
      </c>
    </row>
    <row r="134" ht="15.75" customHeight="1">
      <c r="A134" s="36" t="s">
        <v>342</v>
      </c>
      <c r="B134" s="34" t="s">
        <v>343</v>
      </c>
      <c r="C134" s="66">
        <v>3.0</v>
      </c>
      <c r="D134" s="36" t="s">
        <v>344</v>
      </c>
      <c r="E134" s="36" t="s">
        <v>292</v>
      </c>
      <c r="F134" s="69" t="s">
        <v>326</v>
      </c>
      <c r="G134" s="17" t="s">
        <v>71</v>
      </c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 t="s">
        <v>71</v>
      </c>
      <c r="U134" s="35"/>
      <c r="V134" s="17"/>
      <c r="W134" s="17"/>
      <c r="X134" s="36"/>
      <c r="Y134" s="60"/>
      <c r="Z134" s="37">
        <f t="shared" si="40"/>
        <v>0</v>
      </c>
      <c r="AA134" s="35">
        <f t="shared" si="41"/>
        <v>0</v>
      </c>
      <c r="AB134" s="35">
        <f t="shared" si="42"/>
        <v>0</v>
      </c>
      <c r="AC134" s="35" t="str">
        <f t="shared" si="43"/>
        <v/>
      </c>
    </row>
    <row r="135" ht="15.75" customHeight="1">
      <c r="A135" s="36" t="s">
        <v>345</v>
      </c>
      <c r="B135" s="34" t="s">
        <v>346</v>
      </c>
      <c r="C135" s="66">
        <v>6.0</v>
      </c>
      <c r="D135" s="36" t="s">
        <v>69</v>
      </c>
      <c r="E135" s="36" t="s">
        <v>70</v>
      </c>
      <c r="F135" s="69" t="s">
        <v>326</v>
      </c>
      <c r="G135" s="17" t="s">
        <v>71</v>
      </c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35"/>
      <c r="U135" s="35"/>
      <c r="V135" s="17"/>
      <c r="W135" s="17"/>
      <c r="X135" s="36"/>
      <c r="Y135" s="60"/>
      <c r="Z135" s="37">
        <f t="shared" si="40"/>
        <v>0</v>
      </c>
      <c r="AA135" s="35">
        <f t="shared" si="41"/>
        <v>0</v>
      </c>
      <c r="AB135" s="35">
        <f t="shared" si="42"/>
        <v>0</v>
      </c>
      <c r="AC135" s="35" t="str">
        <f t="shared" si="43"/>
        <v/>
      </c>
    </row>
    <row r="136" ht="15.75" customHeight="1">
      <c r="A136" s="36"/>
      <c r="B136" s="34"/>
      <c r="C136" s="66"/>
      <c r="D136" s="36"/>
      <c r="E136" s="36"/>
      <c r="F136" s="69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35"/>
      <c r="U136" s="35"/>
      <c r="V136" s="17"/>
      <c r="W136" s="17"/>
      <c r="X136" s="36"/>
      <c r="Y136" s="60"/>
      <c r="Z136" s="37">
        <f t="shared" si="40"/>
        <v>0</v>
      </c>
      <c r="AA136" s="35">
        <f t="shared" si="41"/>
        <v>0</v>
      </c>
      <c r="AB136" s="35">
        <f t="shared" si="42"/>
        <v>0</v>
      </c>
      <c r="AC136" s="35" t="str">
        <f t="shared" si="43"/>
        <v/>
      </c>
    </row>
    <row r="137" ht="15.75" customHeight="1">
      <c r="A137" s="36"/>
      <c r="B137" s="34"/>
      <c r="C137" s="66"/>
      <c r="D137" s="36"/>
      <c r="E137" s="36"/>
      <c r="F137" s="69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35"/>
      <c r="U137" s="35"/>
      <c r="V137" s="17"/>
      <c r="W137" s="17"/>
      <c r="X137" s="36"/>
      <c r="Y137" s="60"/>
      <c r="Z137" s="37">
        <f t="shared" si="40"/>
        <v>0</v>
      </c>
      <c r="AA137" s="35">
        <f t="shared" si="41"/>
        <v>0</v>
      </c>
      <c r="AB137" s="35">
        <f t="shared" si="42"/>
        <v>0</v>
      </c>
      <c r="AC137" s="35" t="str">
        <f t="shared" si="43"/>
        <v/>
      </c>
    </row>
    <row r="138" ht="15.75" customHeight="1">
      <c r="A138" s="36"/>
      <c r="B138" s="34"/>
      <c r="C138" s="66"/>
      <c r="D138" s="36"/>
      <c r="E138" s="36"/>
      <c r="F138" s="69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35"/>
      <c r="U138" s="35"/>
      <c r="V138" s="17"/>
      <c r="W138" s="17"/>
      <c r="X138" s="36"/>
      <c r="Y138" s="60"/>
      <c r="Z138" s="37">
        <f t="shared" si="40"/>
        <v>0</v>
      </c>
      <c r="AA138" s="35">
        <f t="shared" si="41"/>
        <v>0</v>
      </c>
      <c r="AB138" s="35">
        <f t="shared" si="42"/>
        <v>0</v>
      </c>
      <c r="AC138" s="35" t="str">
        <f t="shared" si="43"/>
        <v/>
      </c>
    </row>
    <row r="139">
      <c r="A139" s="21" t="s">
        <v>347</v>
      </c>
      <c r="B139" s="41"/>
      <c r="C139" s="22" t="s">
        <v>3</v>
      </c>
      <c r="D139" s="22" t="s">
        <v>4</v>
      </c>
      <c r="E139" s="23" t="s">
        <v>5</v>
      </c>
      <c r="F139" s="23" t="s">
        <v>6</v>
      </c>
      <c r="G139" s="24" t="s">
        <v>7</v>
      </c>
      <c r="H139" s="24" t="s">
        <v>8</v>
      </c>
      <c r="I139" s="24" t="s">
        <v>9</v>
      </c>
      <c r="J139" s="24" t="s">
        <v>10</v>
      </c>
      <c r="K139" s="24" t="s">
        <v>11</v>
      </c>
      <c r="L139" s="24" t="s">
        <v>12</v>
      </c>
      <c r="M139" s="24" t="s">
        <v>13</v>
      </c>
      <c r="N139" s="24" t="s">
        <v>14</v>
      </c>
      <c r="O139" s="24" t="s">
        <v>15</v>
      </c>
      <c r="P139" s="24" t="s">
        <v>16</v>
      </c>
      <c r="Q139" s="24" t="s">
        <v>17</v>
      </c>
      <c r="R139" s="24" t="s">
        <v>18</v>
      </c>
      <c r="S139" s="24" t="s">
        <v>19</v>
      </c>
      <c r="T139" s="24" t="s">
        <v>20</v>
      </c>
      <c r="U139" s="23" t="s">
        <v>21</v>
      </c>
      <c r="V139" s="24" t="s">
        <v>22</v>
      </c>
      <c r="W139" s="24"/>
      <c r="X139" s="23"/>
      <c r="Y139" s="42"/>
      <c r="Z139" s="26" t="s">
        <v>26</v>
      </c>
      <c r="AA139" s="22" t="s">
        <v>31</v>
      </c>
      <c r="AB139" s="22" t="s">
        <v>32</v>
      </c>
      <c r="AC139" s="22" t="s">
        <v>33</v>
      </c>
    </row>
    <row r="140" ht="15.75" customHeight="1">
      <c r="A140" s="34"/>
      <c r="B140" s="34"/>
      <c r="C140" s="35"/>
      <c r="D140" s="34"/>
      <c r="E140" s="34"/>
      <c r="F140" s="34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35"/>
      <c r="U140" s="35"/>
      <c r="V140" s="17"/>
      <c r="W140" s="17"/>
      <c r="X140" s="36"/>
      <c r="Y140" s="60"/>
      <c r="Z140" s="37">
        <f>IFERROR((I140-H140) + (K140-J140) + (M140-L140) + (O140-N140) + (Q140-P140) + (S140-R140),"")</f>
        <v>0</v>
      </c>
      <c r="AA140" s="35">
        <f t="shared" ref="AA140:AA162" si="44">VALUE(Z140 * (24*60))</f>
        <v>0</v>
      </c>
      <c r="AB140" s="35">
        <f t="shared" ref="AB140:AB162" si="45">IF(OR(T140="ONLINE",T140="IND STU"),0,IF(G140="Lecture", (C140*50), IF(G140="Seminar", (C140*50*1), IF(OR(G140="Lecture/Studio",G140="Lecture/Lab"), (C140*60*2),  IF(G140="Studio", (C140*50*2), IF(G140="Ind Stu", (C140*0), (C140*60*2.75)))))))</f>
        <v>0</v>
      </c>
      <c r="AC140" s="35" t="str">
        <f t="shared" ref="AC140:AC162" si="46">IF(Z140 = "", "", IF(AA140&lt;&gt;AB140,AA140-AB140,""))</f>
        <v/>
      </c>
    </row>
    <row r="141" ht="15.75" customHeight="1">
      <c r="A141" s="34" t="s">
        <v>348</v>
      </c>
      <c r="B141" s="34" t="s">
        <v>349</v>
      </c>
      <c r="C141" s="35">
        <v>3.0</v>
      </c>
      <c r="D141" s="34" t="s">
        <v>45</v>
      </c>
      <c r="E141" s="34" t="s">
        <v>350</v>
      </c>
      <c r="F141" s="34" t="s">
        <v>351</v>
      </c>
      <c r="G141" s="17" t="s">
        <v>40</v>
      </c>
      <c r="J141" s="17"/>
      <c r="K141" s="17"/>
      <c r="L141" s="17">
        <v>0.59375</v>
      </c>
      <c r="M141" s="17">
        <v>0.6458333333333334</v>
      </c>
      <c r="N141" s="17"/>
      <c r="O141" s="17"/>
      <c r="P141" s="17">
        <v>0.59375</v>
      </c>
      <c r="Q141" s="17">
        <v>0.6458333333333334</v>
      </c>
      <c r="R141" s="17"/>
      <c r="S141" s="17"/>
      <c r="T141" s="35" t="s">
        <v>352</v>
      </c>
      <c r="U141" s="35"/>
      <c r="V141" s="17"/>
      <c r="W141" s="17"/>
      <c r="X141" s="36"/>
      <c r="Y141" s="60"/>
      <c r="Z141" s="37" t="str">
        <f>IFERROR((Q141-P141) + (K141-J141) + (M141-L141) + (O141-N141) + (#REF!-#REF!) + (S141-R141),"")</f>
        <v/>
      </c>
      <c r="AA141" s="35">
        <f t="shared" si="44"/>
        <v>0</v>
      </c>
      <c r="AB141" s="35">
        <f t="shared" si="45"/>
        <v>150</v>
      </c>
      <c r="AC141" s="35" t="str">
        <f t="shared" si="46"/>
        <v/>
      </c>
    </row>
    <row r="142" ht="15.75" customHeight="1">
      <c r="A142" s="34" t="s">
        <v>353</v>
      </c>
      <c r="B142" s="34" t="s">
        <v>354</v>
      </c>
      <c r="C142" s="35">
        <v>3.0</v>
      </c>
      <c r="D142" s="34" t="s">
        <v>45</v>
      </c>
      <c r="E142" s="34" t="s">
        <v>350</v>
      </c>
      <c r="F142" s="34" t="s">
        <v>351</v>
      </c>
      <c r="G142" s="17" t="s">
        <v>40</v>
      </c>
      <c r="H142" s="17"/>
      <c r="I142" s="17"/>
      <c r="J142" s="17">
        <v>0.59375</v>
      </c>
      <c r="K142" s="17">
        <v>0.6458333333333334</v>
      </c>
      <c r="L142" s="17"/>
      <c r="M142" s="17"/>
      <c r="N142" s="17">
        <v>0.59375</v>
      </c>
      <c r="O142" s="17">
        <v>0.6458333333333334</v>
      </c>
      <c r="P142" s="17"/>
      <c r="Q142" s="17"/>
      <c r="R142" s="17"/>
      <c r="S142" s="17"/>
      <c r="T142" s="35" t="s">
        <v>352</v>
      </c>
      <c r="U142" s="35"/>
      <c r="V142" s="17" t="s">
        <v>252</v>
      </c>
      <c r="W142" s="17" t="s">
        <v>120</v>
      </c>
      <c r="X142" s="36"/>
      <c r="Y142" s="60"/>
      <c r="Z142" s="37">
        <f t="shared" ref="Z142:Z162" si="47">IFERROR((I142-H142) + (K142-J142) + (M142-L142) + (O142-N142) + (Q142-P142) + (S142-R142),"")</f>
        <v>0.1041666667</v>
      </c>
      <c r="AA142" s="35">
        <f t="shared" si="44"/>
        <v>150</v>
      </c>
      <c r="AB142" s="35">
        <f t="shared" si="45"/>
        <v>150</v>
      </c>
      <c r="AC142" s="35" t="str">
        <f t="shared" si="46"/>
        <v/>
      </c>
    </row>
    <row r="143" ht="15.75" customHeight="1">
      <c r="A143" s="34" t="s">
        <v>355</v>
      </c>
      <c r="B143" s="34" t="s">
        <v>356</v>
      </c>
      <c r="C143" s="35">
        <v>3.0</v>
      </c>
      <c r="D143" s="76" t="s">
        <v>45</v>
      </c>
      <c r="E143" s="34" t="s">
        <v>76</v>
      </c>
      <c r="F143" s="34" t="s">
        <v>351</v>
      </c>
      <c r="G143" s="17" t="s">
        <v>40</v>
      </c>
      <c r="H143" s="17"/>
      <c r="I143" s="17"/>
      <c r="J143" s="17">
        <v>0.78125</v>
      </c>
      <c r="K143" s="17">
        <v>0.8333333333333334</v>
      </c>
      <c r="L143" s="17"/>
      <c r="M143" s="17"/>
      <c r="N143" s="17">
        <v>0.78125</v>
      </c>
      <c r="O143" s="17">
        <v>0.8333333333333334</v>
      </c>
      <c r="P143" s="17"/>
      <c r="Q143" s="17"/>
      <c r="R143" s="17"/>
      <c r="S143" s="17"/>
      <c r="T143" s="35"/>
      <c r="U143" s="35"/>
      <c r="V143" s="17" t="s">
        <v>252</v>
      </c>
      <c r="W143" s="17" t="s">
        <v>78</v>
      </c>
      <c r="X143" s="36"/>
      <c r="Y143" s="60"/>
      <c r="Z143" s="37">
        <f t="shared" si="47"/>
        <v>0.1041666667</v>
      </c>
      <c r="AA143" s="35">
        <f t="shared" si="44"/>
        <v>150</v>
      </c>
      <c r="AB143" s="35">
        <f t="shared" si="45"/>
        <v>150</v>
      </c>
      <c r="AC143" s="35" t="str">
        <f t="shared" si="46"/>
        <v/>
      </c>
    </row>
    <row r="144" ht="15.75" customHeight="1">
      <c r="A144" s="34" t="s">
        <v>357</v>
      </c>
      <c r="B144" s="34" t="s">
        <v>358</v>
      </c>
      <c r="C144" s="35">
        <v>3.0</v>
      </c>
      <c r="D144" s="76" t="s">
        <v>45</v>
      </c>
      <c r="E144" s="34" t="s">
        <v>359</v>
      </c>
      <c r="F144" s="34" t="s">
        <v>351</v>
      </c>
      <c r="G144" s="17" t="s">
        <v>40</v>
      </c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35"/>
      <c r="U144" s="35"/>
      <c r="V144" s="17"/>
      <c r="W144" s="17"/>
      <c r="X144" s="36"/>
      <c r="Y144" s="60"/>
      <c r="Z144" s="37">
        <f t="shared" si="47"/>
        <v>0</v>
      </c>
      <c r="AA144" s="35">
        <f t="shared" si="44"/>
        <v>0</v>
      </c>
      <c r="AB144" s="35">
        <f t="shared" si="45"/>
        <v>150</v>
      </c>
      <c r="AC144" s="35">
        <f t="shared" si="46"/>
        <v>-150</v>
      </c>
    </row>
    <row r="145" ht="15.75" customHeight="1">
      <c r="A145" s="34" t="s">
        <v>360</v>
      </c>
      <c r="B145" s="34" t="s">
        <v>361</v>
      </c>
      <c r="C145" s="35">
        <v>1.0</v>
      </c>
      <c r="D145" s="76" t="s">
        <v>45</v>
      </c>
      <c r="E145" s="34" t="s">
        <v>359</v>
      </c>
      <c r="F145" s="34" t="s">
        <v>351</v>
      </c>
      <c r="G145" s="17" t="s">
        <v>40</v>
      </c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35"/>
      <c r="U145" s="35"/>
      <c r="V145" s="17"/>
      <c r="W145" s="17"/>
      <c r="X145" s="36"/>
      <c r="Y145" s="60"/>
      <c r="Z145" s="37">
        <f t="shared" si="47"/>
        <v>0</v>
      </c>
      <c r="AA145" s="35">
        <f t="shared" si="44"/>
        <v>0</v>
      </c>
      <c r="AB145" s="35">
        <f t="shared" si="45"/>
        <v>50</v>
      </c>
      <c r="AC145" s="35">
        <f t="shared" si="46"/>
        <v>-50</v>
      </c>
    </row>
    <row r="146" ht="15.75" customHeight="1">
      <c r="A146" s="34" t="s">
        <v>362</v>
      </c>
      <c r="B146" s="34" t="s">
        <v>363</v>
      </c>
      <c r="C146" s="35">
        <v>3.0</v>
      </c>
      <c r="D146" s="76" t="s">
        <v>45</v>
      </c>
      <c r="E146" s="34" t="s">
        <v>364</v>
      </c>
      <c r="F146" s="34" t="s">
        <v>351</v>
      </c>
      <c r="G146" s="17" t="s">
        <v>40</v>
      </c>
      <c r="H146" s="17"/>
      <c r="I146" s="17"/>
      <c r="J146" s="17">
        <v>0.59375</v>
      </c>
      <c r="K146" s="17">
        <v>0.6458333333333334</v>
      </c>
      <c r="L146" s="17"/>
      <c r="M146" s="17"/>
      <c r="N146" s="17">
        <v>0.59375</v>
      </c>
      <c r="O146" s="17">
        <v>0.6458333333333334</v>
      </c>
      <c r="P146" s="17"/>
      <c r="Q146" s="17"/>
      <c r="R146" s="17"/>
      <c r="S146" s="17"/>
      <c r="T146" s="35"/>
      <c r="U146" s="35"/>
      <c r="V146" s="17" t="s">
        <v>59</v>
      </c>
      <c r="W146" s="17" t="s">
        <v>120</v>
      </c>
      <c r="X146" s="36"/>
      <c r="Y146" s="60"/>
      <c r="Z146" s="37">
        <f t="shared" si="47"/>
        <v>0.1041666667</v>
      </c>
      <c r="AA146" s="35">
        <f t="shared" si="44"/>
        <v>150</v>
      </c>
      <c r="AB146" s="35">
        <f t="shared" si="45"/>
        <v>150</v>
      </c>
      <c r="AC146" s="35" t="str">
        <f t="shared" si="46"/>
        <v/>
      </c>
    </row>
    <row r="147" ht="15.75" customHeight="1">
      <c r="A147" s="34" t="s">
        <v>365</v>
      </c>
      <c r="B147" s="34" t="s">
        <v>366</v>
      </c>
      <c r="C147" s="35">
        <v>3.0</v>
      </c>
      <c r="D147" s="76" t="s">
        <v>45</v>
      </c>
      <c r="E147" s="34" t="s">
        <v>364</v>
      </c>
      <c r="F147" s="34" t="s">
        <v>351</v>
      </c>
      <c r="G147" s="17" t="s">
        <v>40</v>
      </c>
      <c r="H147" s="17"/>
      <c r="I147" s="17"/>
      <c r="J147" s="17">
        <v>0.53125</v>
      </c>
      <c r="K147" s="17">
        <v>0.5833333333333334</v>
      </c>
      <c r="L147" s="17"/>
      <c r="M147" s="17"/>
      <c r="N147" s="17">
        <v>0.53125</v>
      </c>
      <c r="O147" s="17">
        <v>0.5833333333333334</v>
      </c>
      <c r="P147" s="17"/>
      <c r="Q147" s="17"/>
      <c r="R147" s="17"/>
      <c r="S147" s="17"/>
      <c r="T147" s="35"/>
      <c r="U147" s="35"/>
      <c r="V147" s="17" t="s">
        <v>252</v>
      </c>
      <c r="W147" s="17" t="s">
        <v>367</v>
      </c>
      <c r="X147" s="36"/>
      <c r="Y147" s="60"/>
      <c r="Z147" s="37">
        <f t="shared" si="47"/>
        <v>0.1041666667</v>
      </c>
      <c r="AA147" s="35">
        <f t="shared" si="44"/>
        <v>150</v>
      </c>
      <c r="AB147" s="35">
        <f t="shared" si="45"/>
        <v>150</v>
      </c>
      <c r="AC147" s="35" t="str">
        <f t="shared" si="46"/>
        <v/>
      </c>
    </row>
    <row r="148" ht="15.75" customHeight="1">
      <c r="A148" s="34" t="s">
        <v>368</v>
      </c>
      <c r="B148" s="34" t="s">
        <v>369</v>
      </c>
      <c r="C148" s="35">
        <v>3.0</v>
      </c>
      <c r="D148" s="76" t="s">
        <v>45</v>
      </c>
      <c r="E148" s="34" t="s">
        <v>364</v>
      </c>
      <c r="F148" s="34" t="s">
        <v>351</v>
      </c>
      <c r="G148" s="17" t="s">
        <v>40</v>
      </c>
      <c r="H148" s="17">
        <v>0.59375</v>
      </c>
      <c r="I148" s="17">
        <v>0.6458333333333334</v>
      </c>
      <c r="J148" s="17"/>
      <c r="K148" s="17"/>
      <c r="L148" s="17"/>
      <c r="M148" s="17"/>
      <c r="N148" s="17"/>
      <c r="O148" s="17"/>
      <c r="P148" s="17">
        <v>0.59375</v>
      </c>
      <c r="Q148" s="17">
        <v>0.6458333333333334</v>
      </c>
      <c r="R148" s="17"/>
      <c r="S148" s="17"/>
      <c r="T148" s="35"/>
      <c r="U148" s="35"/>
      <c r="V148" s="17" t="s">
        <v>59</v>
      </c>
      <c r="W148" s="17"/>
      <c r="X148" s="36"/>
      <c r="Y148" s="60"/>
      <c r="Z148" s="37">
        <f t="shared" si="47"/>
        <v>0.1041666667</v>
      </c>
      <c r="AA148" s="35">
        <f t="shared" si="44"/>
        <v>150</v>
      </c>
      <c r="AB148" s="35">
        <f t="shared" si="45"/>
        <v>150</v>
      </c>
      <c r="AC148" s="35" t="str">
        <f t="shared" si="46"/>
        <v/>
      </c>
    </row>
    <row r="149" ht="15.75" customHeight="1">
      <c r="A149" s="34" t="s">
        <v>370</v>
      </c>
      <c r="B149" s="34" t="s">
        <v>371</v>
      </c>
      <c r="C149" s="35">
        <v>3.0</v>
      </c>
      <c r="D149" s="34" t="s">
        <v>362</v>
      </c>
      <c r="E149" s="34" t="s">
        <v>76</v>
      </c>
      <c r="F149" s="34" t="s">
        <v>351</v>
      </c>
      <c r="G149" s="17" t="s">
        <v>40</v>
      </c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35"/>
      <c r="U149" s="35"/>
      <c r="V149" s="17" t="s">
        <v>59</v>
      </c>
      <c r="W149" s="17"/>
      <c r="X149" s="36"/>
      <c r="Y149" s="60"/>
      <c r="Z149" s="37">
        <f t="shared" si="47"/>
        <v>0</v>
      </c>
      <c r="AA149" s="35">
        <f t="shared" si="44"/>
        <v>0</v>
      </c>
      <c r="AB149" s="35">
        <f t="shared" si="45"/>
        <v>150</v>
      </c>
      <c r="AC149" s="35">
        <f t="shared" si="46"/>
        <v>-150</v>
      </c>
    </row>
    <row r="150" ht="15.75" customHeight="1">
      <c r="A150" s="34" t="s">
        <v>372</v>
      </c>
      <c r="B150" s="34" t="s">
        <v>373</v>
      </c>
      <c r="C150" s="35">
        <v>3.0</v>
      </c>
      <c r="D150" s="34" t="s">
        <v>45</v>
      </c>
      <c r="E150" s="34" t="s">
        <v>76</v>
      </c>
      <c r="F150" s="34" t="s">
        <v>351</v>
      </c>
      <c r="G150" s="17" t="s">
        <v>40</v>
      </c>
      <c r="H150" s="17"/>
      <c r="I150" s="17"/>
      <c r="J150" s="17">
        <v>0.65625</v>
      </c>
      <c r="K150" s="17">
        <v>0.7083333333333334</v>
      </c>
      <c r="L150" s="17"/>
      <c r="M150" s="17"/>
      <c r="N150" s="17">
        <v>0.65625</v>
      </c>
      <c r="O150" s="17">
        <v>0.7083333333333334</v>
      </c>
      <c r="P150" s="17"/>
      <c r="Q150" s="17"/>
      <c r="R150" s="17"/>
      <c r="S150" s="17"/>
      <c r="T150" s="35"/>
      <c r="U150" s="35"/>
      <c r="V150" s="17" t="s">
        <v>252</v>
      </c>
      <c r="W150" s="17" t="s">
        <v>374</v>
      </c>
      <c r="X150" s="36"/>
      <c r="Y150" s="60"/>
      <c r="Z150" s="37">
        <f t="shared" si="47"/>
        <v>0.1041666667</v>
      </c>
      <c r="AA150" s="35">
        <f t="shared" si="44"/>
        <v>150</v>
      </c>
      <c r="AB150" s="35">
        <f t="shared" si="45"/>
        <v>150</v>
      </c>
      <c r="AC150" s="35" t="str">
        <f t="shared" si="46"/>
        <v/>
      </c>
    </row>
    <row r="151" ht="15.75" customHeight="1">
      <c r="A151" s="34" t="s">
        <v>375</v>
      </c>
      <c r="B151" s="34" t="s">
        <v>376</v>
      </c>
      <c r="C151" s="35">
        <v>3.0</v>
      </c>
      <c r="D151" s="34" t="s">
        <v>45</v>
      </c>
      <c r="E151" s="34" t="s">
        <v>377</v>
      </c>
      <c r="F151" s="34" t="s">
        <v>351</v>
      </c>
      <c r="G151" s="17" t="s">
        <v>40</v>
      </c>
      <c r="H151" s="17">
        <v>0.53125</v>
      </c>
      <c r="I151" s="17">
        <v>0.5833333333333334</v>
      </c>
      <c r="J151" s="17"/>
      <c r="K151" s="17"/>
      <c r="L151" s="17">
        <v>0.53125</v>
      </c>
      <c r="M151" s="17">
        <v>0.5833333333333334</v>
      </c>
      <c r="N151" s="17"/>
      <c r="O151" s="17"/>
      <c r="P151" s="17"/>
      <c r="Q151" s="17"/>
      <c r="R151" s="17"/>
      <c r="S151" s="17"/>
      <c r="T151" s="35"/>
      <c r="U151" s="35"/>
      <c r="V151" s="17" t="s">
        <v>252</v>
      </c>
      <c r="W151" s="17" t="s">
        <v>378</v>
      </c>
      <c r="X151" s="36"/>
      <c r="Y151" s="60"/>
      <c r="Z151" s="37">
        <f t="shared" si="47"/>
        <v>0.1041666667</v>
      </c>
      <c r="AA151" s="35">
        <f t="shared" si="44"/>
        <v>150</v>
      </c>
      <c r="AB151" s="35">
        <f t="shared" si="45"/>
        <v>150</v>
      </c>
      <c r="AC151" s="35" t="str">
        <f t="shared" si="46"/>
        <v/>
      </c>
    </row>
    <row r="152" ht="15.75" customHeight="1">
      <c r="A152" s="34" t="s">
        <v>379</v>
      </c>
      <c r="B152" s="34" t="s">
        <v>380</v>
      </c>
      <c r="C152" s="35">
        <v>3.0</v>
      </c>
      <c r="D152" s="34" t="s">
        <v>45</v>
      </c>
      <c r="E152" s="34" t="s">
        <v>377</v>
      </c>
      <c r="F152" s="34" t="s">
        <v>351</v>
      </c>
      <c r="G152" s="17" t="s">
        <v>40</v>
      </c>
      <c r="H152" s="17">
        <v>0.65625</v>
      </c>
      <c r="I152" s="17">
        <v>0.7083333333333334</v>
      </c>
      <c r="J152" s="17"/>
      <c r="K152" s="17"/>
      <c r="L152" s="17">
        <v>0.65625</v>
      </c>
      <c r="M152" s="17">
        <v>0.7083333333333334</v>
      </c>
      <c r="N152" s="17"/>
      <c r="O152" s="17"/>
      <c r="P152" s="17"/>
      <c r="Q152" s="17"/>
      <c r="R152" s="17"/>
      <c r="S152" s="17"/>
      <c r="T152" s="35"/>
      <c r="U152" s="35"/>
      <c r="V152" s="17" t="s">
        <v>59</v>
      </c>
      <c r="W152" s="17" t="s">
        <v>381</v>
      </c>
      <c r="X152" s="36"/>
      <c r="Y152" s="60"/>
      <c r="Z152" s="37">
        <f t="shared" si="47"/>
        <v>0.1041666667</v>
      </c>
      <c r="AA152" s="35">
        <f t="shared" si="44"/>
        <v>150</v>
      </c>
      <c r="AB152" s="35">
        <f t="shared" si="45"/>
        <v>150</v>
      </c>
      <c r="AC152" s="35" t="str">
        <f t="shared" si="46"/>
        <v/>
      </c>
    </row>
    <row r="153" ht="15.75" customHeight="1">
      <c r="A153" s="34" t="s">
        <v>382</v>
      </c>
      <c r="B153" s="34" t="s">
        <v>383</v>
      </c>
      <c r="C153" s="35">
        <v>1.0</v>
      </c>
      <c r="D153" s="34" t="s">
        <v>45</v>
      </c>
      <c r="E153" s="34" t="s">
        <v>384</v>
      </c>
      <c r="F153" s="34" t="s">
        <v>351</v>
      </c>
      <c r="G153" s="17" t="s">
        <v>40</v>
      </c>
      <c r="H153" s="17"/>
      <c r="I153" s="17"/>
      <c r="J153" s="17">
        <v>0.6666666666666666</v>
      </c>
      <c r="K153" s="51">
        <v>0.7152777777777778</v>
      </c>
      <c r="L153" s="17"/>
      <c r="M153" s="17"/>
      <c r="N153" s="17"/>
      <c r="O153" s="17"/>
      <c r="P153" s="17"/>
      <c r="Q153" s="17"/>
      <c r="R153" s="17"/>
      <c r="S153" s="17"/>
      <c r="T153" s="35"/>
      <c r="U153" s="35"/>
      <c r="V153" s="17"/>
      <c r="W153" s="17" t="s">
        <v>42</v>
      </c>
      <c r="X153" s="36"/>
      <c r="Y153" s="60"/>
      <c r="Z153" s="37">
        <f t="shared" si="47"/>
        <v>0.04861111111</v>
      </c>
      <c r="AA153" s="35">
        <f t="shared" si="44"/>
        <v>70</v>
      </c>
      <c r="AB153" s="35">
        <f t="shared" si="45"/>
        <v>50</v>
      </c>
      <c r="AC153" s="35">
        <f t="shared" si="46"/>
        <v>20</v>
      </c>
    </row>
    <row r="154" ht="15.75" customHeight="1">
      <c r="A154" s="58" t="s">
        <v>162</v>
      </c>
      <c r="B154" s="58" t="s">
        <v>163</v>
      </c>
      <c r="C154" s="57">
        <v>3.0</v>
      </c>
      <c r="D154" s="58" t="s">
        <v>164</v>
      </c>
      <c r="E154" s="58" t="s">
        <v>165</v>
      </c>
      <c r="F154" s="58" t="s">
        <v>113</v>
      </c>
      <c r="G154" s="57" t="s">
        <v>40</v>
      </c>
      <c r="H154" s="17"/>
      <c r="I154" s="17"/>
      <c r="J154" s="51">
        <v>0.53125</v>
      </c>
      <c r="K154" s="51">
        <v>0.5833333333333334</v>
      </c>
      <c r="L154" s="51">
        <v>0.53125</v>
      </c>
      <c r="M154" s="51">
        <v>0.5833333333333334</v>
      </c>
      <c r="N154" s="17"/>
      <c r="O154" s="17"/>
      <c r="P154" s="17"/>
      <c r="Q154" s="17"/>
      <c r="R154" s="17"/>
      <c r="S154" s="17"/>
      <c r="T154" s="35"/>
      <c r="U154" s="35"/>
      <c r="V154" s="17"/>
      <c r="W154" s="17"/>
      <c r="X154" s="36"/>
      <c r="Y154" s="60"/>
      <c r="Z154" s="37">
        <f t="shared" si="47"/>
        <v>0.1041666667</v>
      </c>
      <c r="AA154" s="35">
        <f t="shared" si="44"/>
        <v>150</v>
      </c>
      <c r="AB154" s="35">
        <f t="shared" si="45"/>
        <v>150</v>
      </c>
      <c r="AC154" s="35" t="str">
        <f t="shared" si="46"/>
        <v/>
      </c>
    </row>
    <row r="155" ht="15.75" customHeight="1">
      <c r="A155" s="34" t="s">
        <v>385</v>
      </c>
      <c r="B155" s="34" t="s">
        <v>386</v>
      </c>
      <c r="C155" s="35">
        <v>3.0</v>
      </c>
      <c r="D155" s="34" t="s">
        <v>45</v>
      </c>
      <c r="E155" s="34" t="s">
        <v>387</v>
      </c>
      <c r="F155" s="34" t="s">
        <v>351</v>
      </c>
      <c r="G155" s="17" t="s">
        <v>40</v>
      </c>
      <c r="H155" s="17"/>
      <c r="I155" s="17"/>
      <c r="J155" s="17">
        <v>0.375</v>
      </c>
      <c r="K155" s="17">
        <v>0.4097222222222222</v>
      </c>
      <c r="L155" s="17">
        <v>0.375</v>
      </c>
      <c r="M155" s="17">
        <v>0.4097222222222222</v>
      </c>
      <c r="N155" s="17"/>
      <c r="O155" s="17"/>
      <c r="P155" s="17">
        <v>0.375</v>
      </c>
      <c r="Q155" s="17">
        <v>0.4097222222222222</v>
      </c>
      <c r="R155" s="17"/>
      <c r="S155" s="17"/>
      <c r="T155" s="35"/>
      <c r="U155" s="35"/>
      <c r="V155" s="17" t="s">
        <v>252</v>
      </c>
      <c r="W155" s="17" t="s">
        <v>388</v>
      </c>
      <c r="X155" s="36"/>
      <c r="Y155" s="60"/>
      <c r="Z155" s="37">
        <f t="shared" si="47"/>
        <v>0.1041666667</v>
      </c>
      <c r="AA155" s="35">
        <f t="shared" si="44"/>
        <v>150</v>
      </c>
      <c r="AB155" s="35">
        <f t="shared" si="45"/>
        <v>150</v>
      </c>
      <c r="AC155" s="35" t="str">
        <f t="shared" si="46"/>
        <v/>
      </c>
    </row>
    <row r="156" ht="15.75" customHeight="1">
      <c r="A156" s="34" t="s">
        <v>43</v>
      </c>
      <c r="B156" s="34" t="s">
        <v>44</v>
      </c>
      <c r="C156" s="35">
        <v>3.0</v>
      </c>
      <c r="D156" s="34" t="s">
        <v>45</v>
      </c>
      <c r="E156" s="34" t="s">
        <v>38</v>
      </c>
      <c r="F156" s="34" t="s">
        <v>351</v>
      </c>
      <c r="G156" s="17" t="s">
        <v>40</v>
      </c>
      <c r="H156" s="17"/>
      <c r="I156" s="17"/>
      <c r="J156" s="17">
        <v>0.4166666666666667</v>
      </c>
      <c r="K156" s="17">
        <v>0.46875</v>
      </c>
      <c r="L156" s="17"/>
      <c r="M156" s="17"/>
      <c r="N156" s="17">
        <v>0.4166666666666667</v>
      </c>
      <c r="O156" s="17">
        <v>0.46875</v>
      </c>
      <c r="P156" s="17"/>
      <c r="Q156" s="17"/>
      <c r="R156" s="17"/>
      <c r="S156" s="17"/>
      <c r="T156" s="35"/>
      <c r="U156" s="35"/>
      <c r="V156" s="17" t="s">
        <v>41</v>
      </c>
      <c r="W156" s="17" t="s">
        <v>42</v>
      </c>
      <c r="X156" s="36"/>
      <c r="Y156" s="60"/>
      <c r="Z156" s="37">
        <f t="shared" si="47"/>
        <v>0.1041666667</v>
      </c>
      <c r="AA156" s="35">
        <f t="shared" si="44"/>
        <v>150</v>
      </c>
      <c r="AB156" s="35">
        <f t="shared" si="45"/>
        <v>150</v>
      </c>
      <c r="AC156" s="35" t="str">
        <f t="shared" si="46"/>
        <v/>
      </c>
    </row>
    <row r="157" ht="15.75" customHeight="1">
      <c r="A157" s="34" t="s">
        <v>389</v>
      </c>
      <c r="B157" s="34" t="s">
        <v>390</v>
      </c>
      <c r="C157" s="35">
        <v>4.0</v>
      </c>
      <c r="D157" s="34" t="s">
        <v>391</v>
      </c>
      <c r="E157" s="34" t="s">
        <v>392</v>
      </c>
      <c r="F157" s="34" t="s">
        <v>351</v>
      </c>
      <c r="G157" s="17" t="s">
        <v>40</v>
      </c>
      <c r="H157" s="17">
        <v>0.6736111111111112</v>
      </c>
      <c r="I157" s="17">
        <v>0.7152777777777778</v>
      </c>
      <c r="J157" s="17"/>
      <c r="K157" s="17"/>
      <c r="L157" s="17">
        <v>0.6597222222222222</v>
      </c>
      <c r="M157" s="17">
        <v>0.7152777777777778</v>
      </c>
      <c r="N157" s="17">
        <v>0.6736111111111112</v>
      </c>
      <c r="O157" s="17">
        <v>0.7152777777777778</v>
      </c>
      <c r="P157" s="17"/>
      <c r="Q157" s="17"/>
      <c r="R157" s="17"/>
      <c r="S157" s="17"/>
      <c r="T157" s="35"/>
      <c r="U157" s="35"/>
      <c r="V157" s="17"/>
      <c r="W157" s="17" t="s">
        <v>393</v>
      </c>
      <c r="X157" s="36"/>
      <c r="Y157" s="60"/>
      <c r="Z157" s="37">
        <f t="shared" si="47"/>
        <v>0.1388888889</v>
      </c>
      <c r="AA157" s="35">
        <f t="shared" si="44"/>
        <v>200</v>
      </c>
      <c r="AB157" s="35">
        <f t="shared" si="45"/>
        <v>200</v>
      </c>
      <c r="AC157" s="35" t="str">
        <f t="shared" si="46"/>
        <v/>
      </c>
    </row>
    <row r="158" ht="15.75" customHeight="1">
      <c r="A158" s="34" t="s">
        <v>394</v>
      </c>
      <c r="B158" s="34" t="s">
        <v>395</v>
      </c>
      <c r="C158" s="35">
        <v>4.0</v>
      </c>
      <c r="D158" s="34" t="s">
        <v>396</v>
      </c>
      <c r="E158" s="34" t="s">
        <v>397</v>
      </c>
      <c r="F158" s="34" t="s">
        <v>351</v>
      </c>
      <c r="G158" s="17" t="s">
        <v>40</v>
      </c>
      <c r="H158" s="17">
        <v>0.6666666666666666</v>
      </c>
      <c r="I158" s="17">
        <v>0.75</v>
      </c>
      <c r="J158" s="17"/>
      <c r="K158" s="17"/>
      <c r="L158" s="17"/>
      <c r="M158" s="17"/>
      <c r="N158" s="17">
        <v>0.6875</v>
      </c>
      <c r="O158" s="17">
        <v>0.7430555555555556</v>
      </c>
      <c r="P158" s="17"/>
      <c r="Q158" s="17"/>
      <c r="R158" s="17"/>
      <c r="S158" s="17"/>
      <c r="T158" s="35"/>
      <c r="U158" s="35"/>
      <c r="V158" s="17"/>
      <c r="W158" s="17" t="s">
        <v>398</v>
      </c>
      <c r="X158" s="36"/>
      <c r="Y158" s="60"/>
      <c r="Z158" s="37">
        <f t="shared" si="47"/>
        <v>0.1388888889</v>
      </c>
      <c r="AA158" s="35">
        <f t="shared" si="44"/>
        <v>200</v>
      </c>
      <c r="AB158" s="35">
        <f t="shared" si="45"/>
        <v>200</v>
      </c>
      <c r="AC158" s="35" t="str">
        <f t="shared" si="46"/>
        <v/>
      </c>
    </row>
    <row r="159" ht="15.75" customHeight="1">
      <c r="A159" s="34" t="s">
        <v>399</v>
      </c>
      <c r="B159" s="34" t="s">
        <v>400</v>
      </c>
      <c r="C159" s="35">
        <v>4.0</v>
      </c>
      <c r="D159" s="34" t="s">
        <v>401</v>
      </c>
      <c r="E159" s="34" t="s">
        <v>402</v>
      </c>
      <c r="F159" s="34" t="s">
        <v>351</v>
      </c>
      <c r="G159" s="17" t="s">
        <v>40</v>
      </c>
      <c r="H159" s="17">
        <v>0.6736111111111112</v>
      </c>
      <c r="I159" s="17">
        <v>0.7152777777777778</v>
      </c>
      <c r="J159" s="17"/>
      <c r="K159" s="17"/>
      <c r="L159" s="17">
        <v>0.6597222222222222</v>
      </c>
      <c r="M159" s="17">
        <v>0.7152777777777778</v>
      </c>
      <c r="N159" s="17">
        <v>0.6736111111111112</v>
      </c>
      <c r="O159" s="17">
        <v>0.7152777777777778</v>
      </c>
      <c r="P159" s="17"/>
      <c r="Q159" s="17"/>
      <c r="R159" s="17"/>
      <c r="S159" s="17"/>
      <c r="T159" s="35"/>
      <c r="U159" s="35"/>
      <c r="V159" s="17"/>
      <c r="W159" s="17" t="s">
        <v>403</v>
      </c>
      <c r="X159" s="36"/>
      <c r="Y159" s="60"/>
      <c r="Z159" s="37">
        <f t="shared" si="47"/>
        <v>0.1388888889</v>
      </c>
      <c r="AA159" s="35">
        <f t="shared" si="44"/>
        <v>200</v>
      </c>
      <c r="AB159" s="35">
        <f t="shared" si="45"/>
        <v>200</v>
      </c>
      <c r="AC159" s="35" t="str">
        <f t="shared" si="46"/>
        <v/>
      </c>
    </row>
    <row r="160" ht="15.75" customHeight="1">
      <c r="A160" s="34" t="s">
        <v>404</v>
      </c>
      <c r="B160" s="34" t="s">
        <v>405</v>
      </c>
      <c r="C160" s="35">
        <v>0.0</v>
      </c>
      <c r="D160" s="34" t="s">
        <v>45</v>
      </c>
      <c r="E160" s="34" t="s">
        <v>406</v>
      </c>
      <c r="F160" s="34" t="s">
        <v>351</v>
      </c>
      <c r="G160" s="17" t="s">
        <v>40</v>
      </c>
      <c r="H160" s="17"/>
      <c r="I160" s="17"/>
      <c r="J160" s="17">
        <v>0.46875</v>
      </c>
      <c r="K160" s="17">
        <v>0.5069444444444444</v>
      </c>
      <c r="L160" s="17"/>
      <c r="M160" s="17"/>
      <c r="N160" s="17"/>
      <c r="O160" s="17"/>
      <c r="P160" s="17"/>
      <c r="Q160" s="17"/>
      <c r="R160" s="17"/>
      <c r="S160" s="17"/>
      <c r="T160" s="35"/>
      <c r="U160" s="35"/>
      <c r="V160" s="17" t="s">
        <v>51</v>
      </c>
      <c r="W160" s="17" t="s">
        <v>120</v>
      </c>
      <c r="X160" s="36"/>
      <c r="Y160" s="60"/>
      <c r="Z160" s="37">
        <f t="shared" si="47"/>
        <v>0.03819444444</v>
      </c>
      <c r="AA160" s="35">
        <f t="shared" si="44"/>
        <v>55</v>
      </c>
      <c r="AB160" s="35">
        <f t="shared" si="45"/>
        <v>0</v>
      </c>
      <c r="AC160" s="35">
        <f t="shared" si="46"/>
        <v>55</v>
      </c>
    </row>
    <row r="161" ht="15.75" customHeight="1">
      <c r="A161" s="34" t="s">
        <v>407</v>
      </c>
      <c r="B161" s="34" t="s">
        <v>408</v>
      </c>
      <c r="C161" s="35">
        <v>0.0</v>
      </c>
      <c r="D161" s="34" t="s">
        <v>45</v>
      </c>
      <c r="E161" s="34" t="s">
        <v>409</v>
      </c>
      <c r="F161" s="34" t="s">
        <v>351</v>
      </c>
      <c r="G161" s="17" t="s">
        <v>40</v>
      </c>
      <c r="H161" s="17">
        <v>0.4722222222222222</v>
      </c>
      <c r="I161" s="17">
        <v>0.4930555555555556</v>
      </c>
      <c r="J161" s="17">
        <v>0.4722222222222222</v>
      </c>
      <c r="K161" s="17">
        <v>0.4930555555555556</v>
      </c>
      <c r="L161" s="17">
        <v>0.4722222222222222</v>
      </c>
      <c r="M161" s="17">
        <v>0.4930555555555556</v>
      </c>
      <c r="N161" s="17">
        <v>0.4722222222222222</v>
      </c>
      <c r="O161" s="17">
        <v>0.4930555555555556</v>
      </c>
      <c r="P161" s="17">
        <v>0.4722222222222222</v>
      </c>
      <c r="Q161" s="17">
        <v>0.4930555555555556</v>
      </c>
      <c r="R161" s="17"/>
      <c r="S161" s="17"/>
      <c r="T161" s="35"/>
      <c r="U161" s="35"/>
      <c r="V161" s="17" t="s">
        <v>410</v>
      </c>
      <c r="W161" s="17" t="s">
        <v>120</v>
      </c>
      <c r="X161" s="36"/>
      <c r="Y161" s="60"/>
      <c r="Z161" s="37">
        <f t="shared" si="47"/>
        <v>0.1041666667</v>
      </c>
      <c r="AA161" s="35">
        <f t="shared" si="44"/>
        <v>150</v>
      </c>
      <c r="AB161" s="35">
        <f t="shared" si="45"/>
        <v>0</v>
      </c>
      <c r="AC161" s="35">
        <f t="shared" si="46"/>
        <v>150</v>
      </c>
    </row>
    <row r="162" ht="15.75" customHeight="1">
      <c r="A162" s="34" t="s">
        <v>74</v>
      </c>
      <c r="B162" s="34" t="s">
        <v>75</v>
      </c>
      <c r="C162" s="35">
        <v>3.0</v>
      </c>
      <c r="D162" s="34" t="s">
        <v>45</v>
      </c>
      <c r="E162" s="34" t="s">
        <v>76</v>
      </c>
      <c r="F162" s="34" t="s">
        <v>351</v>
      </c>
      <c r="G162" s="17" t="s">
        <v>40</v>
      </c>
      <c r="H162" s="51">
        <v>0.65625</v>
      </c>
      <c r="I162" s="51">
        <v>0.7083333333333334</v>
      </c>
      <c r="J162" s="17"/>
      <c r="K162" s="17"/>
      <c r="L162" s="51">
        <v>0.65625</v>
      </c>
      <c r="M162" s="51">
        <v>0.7083333333333334</v>
      </c>
      <c r="N162" s="17"/>
      <c r="O162" s="17"/>
      <c r="P162" s="17"/>
      <c r="Q162" s="17"/>
      <c r="R162" s="17"/>
      <c r="S162" s="17"/>
      <c r="T162" s="35"/>
      <c r="U162" s="35"/>
      <c r="V162" s="17"/>
      <c r="W162" s="57" t="s">
        <v>78</v>
      </c>
      <c r="X162" s="36"/>
      <c r="Y162" s="60"/>
      <c r="Z162" s="37">
        <f t="shared" si="47"/>
        <v>0.1041666667</v>
      </c>
      <c r="AA162" s="35">
        <f t="shared" si="44"/>
        <v>150</v>
      </c>
      <c r="AB162" s="35">
        <f t="shared" si="45"/>
        <v>150</v>
      </c>
      <c r="AC162" s="35" t="str">
        <f t="shared" si="46"/>
        <v/>
      </c>
    </row>
    <row r="163" ht="15.75" customHeight="1">
      <c r="A163" s="77" t="s">
        <v>411</v>
      </c>
      <c r="B163" s="77" t="s">
        <v>412</v>
      </c>
      <c r="C163" s="78">
        <v>2.0</v>
      </c>
      <c r="D163" s="34" t="s">
        <v>45</v>
      </c>
      <c r="E163" s="34" t="s">
        <v>387</v>
      </c>
      <c r="F163" s="34" t="s">
        <v>413</v>
      </c>
      <c r="G163" s="17" t="s">
        <v>40</v>
      </c>
      <c r="H163" s="51"/>
      <c r="I163" s="51"/>
      <c r="J163" s="17"/>
      <c r="K163" s="17"/>
      <c r="L163" s="51"/>
      <c r="M163" s="51"/>
      <c r="N163" s="17"/>
      <c r="O163" s="17"/>
      <c r="P163" s="17"/>
      <c r="Q163" s="17"/>
      <c r="R163" s="17"/>
      <c r="S163" s="17"/>
      <c r="T163" s="35"/>
      <c r="U163" s="35"/>
      <c r="V163" s="17"/>
      <c r="W163" s="57"/>
      <c r="X163" s="36"/>
      <c r="Y163" s="60"/>
      <c r="Z163" s="37"/>
      <c r="AA163" s="35"/>
      <c r="AB163" s="35"/>
      <c r="AC163" s="35"/>
    </row>
    <row r="164" ht="15.0" customHeight="1">
      <c r="A164" s="79" t="s">
        <v>414</v>
      </c>
      <c r="B164" s="79" t="s">
        <v>415</v>
      </c>
      <c r="C164" s="80">
        <v>1.0</v>
      </c>
      <c r="D164" s="79" t="s">
        <v>45</v>
      </c>
      <c r="E164" s="79" t="s">
        <v>81</v>
      </c>
      <c r="F164" s="81" t="s">
        <v>351</v>
      </c>
      <c r="G164" s="57" t="s">
        <v>159</v>
      </c>
      <c r="H164" s="82">
        <v>0.4791666666666667</v>
      </c>
      <c r="I164" s="82">
        <v>0.5138888888888888</v>
      </c>
      <c r="J164" s="82">
        <v>0.4791666666666667</v>
      </c>
      <c r="K164" s="82">
        <v>0.5138888888888888</v>
      </c>
      <c r="L164" s="17"/>
      <c r="M164" s="17"/>
      <c r="N164" s="17"/>
      <c r="O164" s="17"/>
      <c r="P164" s="17"/>
      <c r="Q164" s="17"/>
      <c r="R164" s="17"/>
      <c r="S164" s="17"/>
      <c r="T164" s="35"/>
      <c r="U164" s="35"/>
      <c r="V164" s="17"/>
      <c r="W164" s="17"/>
      <c r="X164" s="36"/>
      <c r="Y164" s="60"/>
      <c r="Z164" s="37"/>
      <c r="AA164" s="35"/>
      <c r="AB164" s="35"/>
      <c r="AC164" s="35"/>
      <c r="AD164" s="83"/>
      <c r="AE164" s="83"/>
      <c r="AF164" s="83"/>
      <c r="AG164" s="83"/>
      <c r="AH164" s="83"/>
      <c r="AI164" s="83"/>
    </row>
    <row r="165" ht="15.75" customHeight="1">
      <c r="A165" s="34" t="s">
        <v>416</v>
      </c>
      <c r="B165" s="34" t="s">
        <v>417</v>
      </c>
      <c r="C165" s="35">
        <v>0.0</v>
      </c>
      <c r="D165" s="34" t="s">
        <v>418</v>
      </c>
      <c r="E165" s="34" t="s">
        <v>76</v>
      </c>
      <c r="F165" s="34"/>
      <c r="G165" s="17" t="s">
        <v>40</v>
      </c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35"/>
      <c r="U165" s="35"/>
      <c r="V165" s="17"/>
      <c r="W165" s="17"/>
      <c r="X165" s="36"/>
      <c r="Y165" s="60"/>
      <c r="Z165" s="37">
        <f t="shared" ref="Z165:Z168" si="48">IFERROR((I165-H165) + (K165-J165) + (M165-L165) + (O165-N165) + (Q165-P165) + (S165-R165),"")</f>
        <v>0</v>
      </c>
      <c r="AA165" s="35">
        <f t="shared" ref="AA165:AA168" si="49">VALUE(Z165 * (24*60))</f>
        <v>0</v>
      </c>
      <c r="AB165" s="35">
        <f t="shared" ref="AB165:AB168" si="50">IF(OR(T165="ONLINE",T165="IND STU"),0,IF(G165="Lecture", (C165*50), IF(G165="Seminar", (C165*50*1), IF(OR(G165="Lecture/Studio",G165="Lecture/Lab"), (C165*60*2),  IF(G165="Studio", (C165*50*2), IF(G165="Ind Stu", (C165*0), (C165*60*2.75)))))))</f>
        <v>0</v>
      </c>
      <c r="AC165" s="35" t="str">
        <f t="shared" ref="AC165:AC168" si="51">IF(Z165 = "", "", IF(AA165&lt;&gt;AB165,AA165-AB165,""))</f>
        <v/>
      </c>
    </row>
    <row r="166" ht="15.75" customHeight="1">
      <c r="A166" s="34"/>
      <c r="B166" s="34"/>
      <c r="C166" s="35"/>
      <c r="D166" s="34"/>
      <c r="E166" s="34"/>
      <c r="F166" s="34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35"/>
      <c r="U166" s="35"/>
      <c r="V166" s="17"/>
      <c r="W166" s="17"/>
      <c r="X166" s="36"/>
      <c r="Y166" s="60"/>
      <c r="Z166" s="37">
        <f t="shared" si="48"/>
        <v>0</v>
      </c>
      <c r="AA166" s="35">
        <f t="shared" si="49"/>
        <v>0</v>
      </c>
      <c r="AB166" s="35">
        <f t="shared" si="50"/>
        <v>0</v>
      </c>
      <c r="AC166" s="35" t="str">
        <f t="shared" si="51"/>
        <v/>
      </c>
    </row>
    <row r="167" ht="15.75" customHeight="1">
      <c r="A167" s="34"/>
      <c r="B167" s="34"/>
      <c r="C167" s="35"/>
      <c r="D167" s="34"/>
      <c r="E167" s="34"/>
      <c r="F167" s="34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35"/>
      <c r="U167" s="35"/>
      <c r="V167" s="17"/>
      <c r="W167" s="17"/>
      <c r="X167" s="36"/>
      <c r="Y167" s="60"/>
      <c r="Z167" s="37">
        <f t="shared" si="48"/>
        <v>0</v>
      </c>
      <c r="AA167" s="35">
        <f t="shared" si="49"/>
        <v>0</v>
      </c>
      <c r="AB167" s="35">
        <f t="shared" si="50"/>
        <v>0</v>
      </c>
      <c r="AC167" s="35" t="str">
        <f t="shared" si="51"/>
        <v/>
      </c>
    </row>
    <row r="168" ht="15.75" customHeight="1">
      <c r="A168" s="34"/>
      <c r="B168" s="34"/>
      <c r="C168" s="35"/>
      <c r="D168" s="34"/>
      <c r="E168" s="34"/>
      <c r="F168" s="34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35"/>
      <c r="U168" s="35"/>
      <c r="V168" s="17"/>
      <c r="W168" s="17"/>
      <c r="X168" s="36"/>
      <c r="Y168" s="60"/>
      <c r="Z168" s="37">
        <f t="shared" si="48"/>
        <v>0</v>
      </c>
      <c r="AA168" s="35">
        <f t="shared" si="49"/>
        <v>0</v>
      </c>
      <c r="AB168" s="35">
        <f t="shared" si="50"/>
        <v>0</v>
      </c>
      <c r="AC168" s="35" t="str">
        <f t="shared" si="51"/>
        <v/>
      </c>
    </row>
    <row r="169">
      <c r="A169" s="40" t="s">
        <v>419</v>
      </c>
      <c r="B169" s="41"/>
      <c r="C169" s="22" t="s">
        <v>3</v>
      </c>
      <c r="D169" s="22" t="s">
        <v>4</v>
      </c>
      <c r="E169" s="23" t="s">
        <v>5</v>
      </c>
      <c r="F169" s="23" t="s">
        <v>6</v>
      </c>
      <c r="G169" s="24" t="s">
        <v>7</v>
      </c>
      <c r="H169" s="24" t="s">
        <v>8</v>
      </c>
      <c r="I169" s="24" t="s">
        <v>9</v>
      </c>
      <c r="J169" s="24" t="s">
        <v>10</v>
      </c>
      <c r="K169" s="24" t="s">
        <v>11</v>
      </c>
      <c r="L169" s="24" t="s">
        <v>12</v>
      </c>
      <c r="M169" s="24" t="s">
        <v>13</v>
      </c>
      <c r="N169" s="24" t="s">
        <v>14</v>
      </c>
      <c r="O169" s="24" t="s">
        <v>15</v>
      </c>
      <c r="P169" s="24" t="s">
        <v>16</v>
      </c>
      <c r="Q169" s="24" t="s">
        <v>17</v>
      </c>
      <c r="R169" s="24" t="s">
        <v>18</v>
      </c>
      <c r="S169" s="24" t="s">
        <v>19</v>
      </c>
      <c r="T169" s="24" t="s">
        <v>20</v>
      </c>
      <c r="U169" s="23" t="s">
        <v>21</v>
      </c>
      <c r="V169" s="24" t="s">
        <v>22</v>
      </c>
      <c r="W169" s="24"/>
      <c r="X169" s="23"/>
      <c r="Y169" s="42"/>
      <c r="Z169" s="26" t="s">
        <v>26</v>
      </c>
      <c r="AA169" s="22" t="s">
        <v>31</v>
      </c>
      <c r="AB169" s="22" t="s">
        <v>32</v>
      </c>
      <c r="AC169" s="22" t="s">
        <v>33</v>
      </c>
    </row>
    <row r="170" ht="15.75" customHeight="1">
      <c r="A170" s="27" t="s">
        <v>420</v>
      </c>
      <c r="B170" s="28"/>
      <c r="C170" s="31"/>
      <c r="D170" s="28"/>
      <c r="E170" s="28"/>
      <c r="F170" s="28"/>
      <c r="G170" s="30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0"/>
      <c r="U170" s="28"/>
      <c r="V170" s="29"/>
      <c r="W170" s="29"/>
      <c r="X170" s="28"/>
      <c r="Y170" s="43"/>
      <c r="Z170" s="33"/>
      <c r="AA170" s="33"/>
      <c r="AB170" s="33"/>
      <c r="AC170" s="33"/>
    </row>
    <row r="171" ht="15.75" customHeight="1">
      <c r="A171" s="44"/>
      <c r="B171" s="61"/>
      <c r="C171" s="84"/>
      <c r="D171" s="85"/>
      <c r="E171" s="61"/>
      <c r="F171" s="61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86"/>
      <c r="U171" s="61"/>
      <c r="V171" s="35"/>
      <c r="W171" s="35"/>
      <c r="X171" s="36"/>
      <c r="Y171" s="87"/>
      <c r="Z171" s="37">
        <f t="shared" ref="Z171:Z195" si="52">IFERROR((I171-H171) + (K171-J171) + (M171-L171) + (O171-N171) + (Q171-P171) + (S171-R171),"")</f>
        <v>0</v>
      </c>
      <c r="AA171" s="35">
        <f t="shared" ref="AA171:AA195" si="53">VALUE(Z171 * (24*60))</f>
        <v>0</v>
      </c>
      <c r="AB171" s="35">
        <f t="shared" ref="AB171:AB195" si="54">IF(OR(T171="ONLINE",T171="IND STU"),0,IF(G171="Lecture", (C171*50), IF(G171="Seminar", (C171*50*1), IF(OR(G171="Lecture/Studio",G171="Lecture/Lab"), (C171*60*2),  IF(G171="Studio", (C171*50*2), IF(G171="Ind Stu", (C171*0), (C171*60*2.75)))))))</f>
        <v>0</v>
      </c>
      <c r="AC171" s="35" t="str">
        <f t="shared" ref="AC171:AC195" si="55">IF(Z171 = "", "", IF(AA171&lt;&gt;AB171,AA171-AB171,""))</f>
        <v/>
      </c>
    </row>
    <row r="172" ht="15.75" customHeight="1">
      <c r="A172" s="61" t="s">
        <v>79</v>
      </c>
      <c r="B172" s="61" t="s">
        <v>80</v>
      </c>
      <c r="C172" s="84">
        <v>3.0</v>
      </c>
      <c r="D172" s="85" t="s">
        <v>45</v>
      </c>
      <c r="E172" s="61" t="s">
        <v>81</v>
      </c>
      <c r="F172" s="61" t="s">
        <v>421</v>
      </c>
      <c r="G172" s="17" t="s">
        <v>40</v>
      </c>
      <c r="H172" s="17">
        <v>0.6041666666666666</v>
      </c>
      <c r="I172" s="17">
        <v>0.65625</v>
      </c>
      <c r="J172" s="17">
        <v>0.6041666666666666</v>
      </c>
      <c r="K172" s="17">
        <v>0.65625</v>
      </c>
      <c r="L172" s="17"/>
      <c r="M172" s="17"/>
      <c r="N172" s="17"/>
      <c r="O172" s="17"/>
      <c r="P172" s="17"/>
      <c r="Q172" s="17"/>
      <c r="R172" s="17"/>
      <c r="S172" s="17"/>
      <c r="T172" s="35"/>
      <c r="U172" s="61"/>
      <c r="V172" s="35" t="s">
        <v>76</v>
      </c>
      <c r="W172" s="35"/>
      <c r="X172" s="36"/>
      <c r="Y172" s="60"/>
      <c r="Z172" s="37">
        <f t="shared" si="52"/>
        <v>0.1041666667</v>
      </c>
      <c r="AA172" s="35">
        <f t="shared" si="53"/>
        <v>150</v>
      </c>
      <c r="AB172" s="35">
        <f t="shared" si="54"/>
        <v>150</v>
      </c>
      <c r="AC172" s="35" t="str">
        <f t="shared" si="55"/>
        <v/>
      </c>
    </row>
    <row r="173" ht="15.75" customHeight="1">
      <c r="A173" s="61" t="s">
        <v>422</v>
      </c>
      <c r="B173" s="61" t="s">
        <v>423</v>
      </c>
      <c r="C173" s="84">
        <v>3.0</v>
      </c>
      <c r="D173" s="85" t="s">
        <v>45</v>
      </c>
      <c r="E173" s="61" t="s">
        <v>424</v>
      </c>
      <c r="F173" s="61" t="s">
        <v>421</v>
      </c>
      <c r="G173" s="17" t="s">
        <v>159</v>
      </c>
      <c r="H173" s="17">
        <v>0.3472222222222222</v>
      </c>
      <c r="I173" s="17">
        <v>0.4097222222222222</v>
      </c>
      <c r="J173" s="17">
        <v>0.3472222222222222</v>
      </c>
      <c r="K173" s="17">
        <v>0.4097222222222222</v>
      </c>
      <c r="L173" s="17">
        <v>0.3472222222222222</v>
      </c>
      <c r="M173" s="17">
        <v>0.4097222222222222</v>
      </c>
      <c r="N173" s="17">
        <v>0.3472222222222222</v>
      </c>
      <c r="O173" s="17">
        <v>0.4097222222222222</v>
      </c>
      <c r="P173" s="17">
        <v>0.3472222222222222</v>
      </c>
      <c r="Q173" s="17">
        <v>0.4097222222222222</v>
      </c>
      <c r="R173" s="17">
        <v>0.3472222222222222</v>
      </c>
      <c r="S173" s="17">
        <v>0.4097222222222222</v>
      </c>
      <c r="T173" s="35"/>
      <c r="U173" s="61"/>
      <c r="V173" s="35" t="s">
        <v>425</v>
      </c>
      <c r="W173" s="35"/>
      <c r="X173" s="36"/>
      <c r="Y173" s="60"/>
      <c r="Z173" s="37">
        <f t="shared" si="52"/>
        <v>0.375</v>
      </c>
      <c r="AA173" s="35">
        <f t="shared" si="53"/>
        <v>540</v>
      </c>
      <c r="AB173" s="35">
        <f t="shared" si="54"/>
        <v>300</v>
      </c>
      <c r="AC173" s="35">
        <f t="shared" si="55"/>
        <v>240</v>
      </c>
    </row>
    <row r="174" ht="15.75" customHeight="1">
      <c r="A174" s="61" t="s">
        <v>426</v>
      </c>
      <c r="B174" s="61" t="s">
        <v>423</v>
      </c>
      <c r="C174" s="84">
        <v>3.0</v>
      </c>
      <c r="D174" s="85" t="s">
        <v>45</v>
      </c>
      <c r="E174" s="61" t="s">
        <v>427</v>
      </c>
      <c r="F174" s="61" t="s">
        <v>421</v>
      </c>
      <c r="G174" s="17" t="s">
        <v>159</v>
      </c>
      <c r="H174" s="17">
        <v>0.3472222222222222</v>
      </c>
      <c r="I174" s="17">
        <v>0.4097222222222222</v>
      </c>
      <c r="J174" s="17">
        <v>0.3472222222222222</v>
      </c>
      <c r="K174" s="17">
        <v>0.4097222222222222</v>
      </c>
      <c r="L174" s="17">
        <v>0.4166666666666667</v>
      </c>
      <c r="M174" s="17">
        <v>0.4791666666666667</v>
      </c>
      <c r="N174" s="17">
        <v>0.4166666666666667</v>
      </c>
      <c r="O174" s="17">
        <v>0.4791666666666667</v>
      </c>
      <c r="P174" s="17">
        <v>0.3472222222222222</v>
      </c>
      <c r="Q174" s="17">
        <v>0.4097222222222222</v>
      </c>
      <c r="R174" s="17">
        <v>0.3472222222222222</v>
      </c>
      <c r="S174" s="17">
        <v>0.4097222222222222</v>
      </c>
      <c r="T174" s="35"/>
      <c r="U174" s="61"/>
      <c r="V174" s="35" t="s">
        <v>425</v>
      </c>
      <c r="W174" s="35"/>
      <c r="X174" s="36"/>
      <c r="Y174" s="60"/>
      <c r="Z174" s="37">
        <f t="shared" si="52"/>
        <v>0.375</v>
      </c>
      <c r="AA174" s="35">
        <f t="shared" si="53"/>
        <v>540</v>
      </c>
      <c r="AB174" s="35">
        <f t="shared" si="54"/>
        <v>300</v>
      </c>
      <c r="AC174" s="35">
        <f t="shared" si="55"/>
        <v>240</v>
      </c>
    </row>
    <row r="175" ht="15.75" customHeight="1">
      <c r="A175" s="61" t="s">
        <v>428</v>
      </c>
      <c r="B175" s="61" t="s">
        <v>429</v>
      </c>
      <c r="C175" s="84">
        <v>1.0</v>
      </c>
      <c r="D175" s="85" t="s">
        <v>45</v>
      </c>
      <c r="E175" s="61" t="s">
        <v>430</v>
      </c>
      <c r="F175" s="61" t="s">
        <v>421</v>
      </c>
      <c r="G175" s="17" t="s">
        <v>159</v>
      </c>
      <c r="H175" s="17"/>
      <c r="I175" s="17"/>
      <c r="J175" s="17">
        <v>0.7708333333333334</v>
      </c>
      <c r="K175" s="17">
        <v>0.8541666666666666</v>
      </c>
      <c r="L175" s="17">
        <v>0.7708333333333334</v>
      </c>
      <c r="M175" s="17">
        <v>0.8541666666666666</v>
      </c>
      <c r="N175" s="17">
        <v>0.7708333333333334</v>
      </c>
      <c r="O175" s="17">
        <v>0.8541666666666666</v>
      </c>
      <c r="P175" s="17"/>
      <c r="Q175" s="17"/>
      <c r="R175" s="17"/>
      <c r="S175" s="17"/>
      <c r="T175" s="35"/>
      <c r="U175" s="61"/>
      <c r="V175" s="35" t="s">
        <v>425</v>
      </c>
      <c r="W175" s="35"/>
      <c r="X175" s="36"/>
      <c r="Y175" s="60"/>
      <c r="Z175" s="37">
        <f t="shared" si="52"/>
        <v>0.25</v>
      </c>
      <c r="AA175" s="35">
        <f t="shared" si="53"/>
        <v>360</v>
      </c>
      <c r="AB175" s="35">
        <f t="shared" si="54"/>
        <v>100</v>
      </c>
      <c r="AC175" s="35">
        <f t="shared" si="55"/>
        <v>260</v>
      </c>
    </row>
    <row r="176" ht="15.75" customHeight="1">
      <c r="A176" s="61" t="s">
        <v>431</v>
      </c>
      <c r="B176" s="61" t="s">
        <v>432</v>
      </c>
      <c r="C176" s="84">
        <v>1.5</v>
      </c>
      <c r="D176" s="85" t="s">
        <v>45</v>
      </c>
      <c r="E176" s="61" t="s">
        <v>424</v>
      </c>
      <c r="F176" s="61" t="s">
        <v>433</v>
      </c>
      <c r="G176" s="17" t="s">
        <v>159</v>
      </c>
      <c r="H176" s="17"/>
      <c r="I176" s="17"/>
      <c r="J176" s="17"/>
      <c r="K176" s="17"/>
      <c r="L176" s="17">
        <v>0.4166666666666667</v>
      </c>
      <c r="M176" s="17">
        <v>0.4513888888888889</v>
      </c>
      <c r="N176" s="17"/>
      <c r="O176" s="17"/>
      <c r="P176" s="17">
        <v>0.4166666666666667</v>
      </c>
      <c r="Q176" s="17">
        <v>0.4513888888888889</v>
      </c>
      <c r="R176" s="17">
        <v>0.4166666666666667</v>
      </c>
      <c r="S176" s="17">
        <v>0.4513888888888889</v>
      </c>
      <c r="T176" s="35"/>
      <c r="U176" s="61"/>
      <c r="V176" s="35" t="s">
        <v>434</v>
      </c>
      <c r="W176" s="35"/>
      <c r="X176" s="36"/>
      <c r="Y176" s="60"/>
      <c r="Z176" s="37">
        <f t="shared" si="52"/>
        <v>0.1041666667</v>
      </c>
      <c r="AA176" s="35">
        <f t="shared" si="53"/>
        <v>150</v>
      </c>
      <c r="AB176" s="35">
        <f t="shared" si="54"/>
        <v>150</v>
      </c>
      <c r="AC176" s="35" t="str">
        <f t="shared" si="55"/>
        <v/>
      </c>
    </row>
    <row r="177" ht="15.75" customHeight="1">
      <c r="A177" s="61" t="s">
        <v>435</v>
      </c>
      <c r="B177" s="61" t="s">
        <v>432</v>
      </c>
      <c r="C177" s="84">
        <v>1.5</v>
      </c>
      <c r="D177" s="85" t="s">
        <v>45</v>
      </c>
      <c r="E177" s="61" t="s">
        <v>436</v>
      </c>
      <c r="F177" s="61" t="s">
        <v>433</v>
      </c>
      <c r="G177" s="17" t="s">
        <v>159</v>
      </c>
      <c r="H177" s="17"/>
      <c r="I177" s="17"/>
      <c r="J177" s="17"/>
      <c r="K177" s="17"/>
      <c r="L177" s="17">
        <v>0.4861111111111111</v>
      </c>
      <c r="M177" s="17">
        <v>0.5208333333333334</v>
      </c>
      <c r="N177" s="17"/>
      <c r="O177" s="17"/>
      <c r="P177" s="17">
        <v>0.4861111111111111</v>
      </c>
      <c r="Q177" s="17">
        <v>0.5208333333333334</v>
      </c>
      <c r="R177" s="17">
        <v>0.4166666666666667</v>
      </c>
      <c r="S177" s="17">
        <v>0.4513888888888889</v>
      </c>
      <c r="T177" s="35"/>
      <c r="U177" s="61"/>
      <c r="V177" s="35" t="s">
        <v>425</v>
      </c>
      <c r="W177" s="35"/>
      <c r="X177" s="36"/>
      <c r="Y177" s="60"/>
      <c r="Z177" s="37">
        <f t="shared" si="52"/>
        <v>0.1041666667</v>
      </c>
      <c r="AA177" s="35">
        <f t="shared" si="53"/>
        <v>150</v>
      </c>
      <c r="AB177" s="35">
        <f t="shared" si="54"/>
        <v>150</v>
      </c>
      <c r="AC177" s="35" t="str">
        <f t="shared" si="55"/>
        <v/>
      </c>
    </row>
    <row r="178" ht="15.75" customHeight="1">
      <c r="A178" s="61" t="s">
        <v>437</v>
      </c>
      <c r="B178" s="61" t="s">
        <v>438</v>
      </c>
      <c r="C178" s="84">
        <v>2.0</v>
      </c>
      <c r="D178" s="85" t="s">
        <v>45</v>
      </c>
      <c r="E178" s="61" t="s">
        <v>76</v>
      </c>
      <c r="F178" s="61" t="s">
        <v>433</v>
      </c>
      <c r="G178" s="17" t="s">
        <v>159</v>
      </c>
      <c r="H178" s="17" t="s">
        <v>76</v>
      </c>
      <c r="I178" s="17" t="s">
        <v>76</v>
      </c>
      <c r="J178" s="17" t="s">
        <v>76</v>
      </c>
      <c r="K178" s="17" t="s">
        <v>76</v>
      </c>
      <c r="L178" s="17" t="s">
        <v>76</v>
      </c>
      <c r="M178" s="17" t="s">
        <v>76</v>
      </c>
      <c r="N178" s="17" t="s">
        <v>76</v>
      </c>
      <c r="O178" s="17" t="s">
        <v>76</v>
      </c>
      <c r="P178" s="17" t="s">
        <v>76</v>
      </c>
      <c r="Q178" s="17" t="s">
        <v>76</v>
      </c>
      <c r="R178" s="17" t="s">
        <v>76</v>
      </c>
      <c r="S178" s="17" t="s">
        <v>76</v>
      </c>
      <c r="T178" s="35"/>
      <c r="U178" s="61"/>
      <c r="V178" s="35" t="s">
        <v>425</v>
      </c>
      <c r="W178" s="35"/>
      <c r="X178" s="36"/>
      <c r="Y178" s="60"/>
      <c r="Z178" s="37" t="str">
        <f t="shared" si="52"/>
        <v/>
      </c>
      <c r="AA178" s="35">
        <f t="shared" si="53"/>
        <v>0</v>
      </c>
      <c r="AB178" s="35">
        <f t="shared" si="54"/>
        <v>200</v>
      </c>
      <c r="AC178" s="35" t="str">
        <f t="shared" si="55"/>
        <v/>
      </c>
    </row>
    <row r="179" ht="15.75" customHeight="1">
      <c r="A179" s="61" t="s">
        <v>439</v>
      </c>
      <c r="B179" s="61" t="s">
        <v>440</v>
      </c>
      <c r="C179" s="84">
        <v>1.0</v>
      </c>
      <c r="D179" s="85" t="s">
        <v>441</v>
      </c>
      <c r="E179" s="61" t="s">
        <v>424</v>
      </c>
      <c r="F179" s="61" t="s">
        <v>433</v>
      </c>
      <c r="G179" s="17" t="s">
        <v>159</v>
      </c>
      <c r="H179" s="17"/>
      <c r="I179" s="17"/>
      <c r="J179" s="17"/>
      <c r="K179" s="17"/>
      <c r="L179" s="17">
        <v>0.4583333333333333</v>
      </c>
      <c r="M179" s="17">
        <v>0.4930555555555556</v>
      </c>
      <c r="N179" s="17"/>
      <c r="O179" s="17"/>
      <c r="P179" s="17">
        <v>0.4583333333333333</v>
      </c>
      <c r="Q179" s="17">
        <v>0.4930555555555556</v>
      </c>
      <c r="R179" s="17"/>
      <c r="S179" s="17"/>
      <c r="T179" s="35"/>
      <c r="U179" s="61"/>
      <c r="V179" s="35" t="s">
        <v>425</v>
      </c>
      <c r="W179" s="35"/>
      <c r="X179" s="36"/>
      <c r="Y179" s="60"/>
      <c r="Z179" s="37">
        <f t="shared" si="52"/>
        <v>0.06944444444</v>
      </c>
      <c r="AA179" s="35">
        <f t="shared" si="53"/>
        <v>100</v>
      </c>
      <c r="AB179" s="35">
        <f t="shared" si="54"/>
        <v>100</v>
      </c>
      <c r="AC179" s="35" t="str">
        <f t="shared" si="55"/>
        <v/>
      </c>
    </row>
    <row r="180" ht="15.75" customHeight="1">
      <c r="A180" s="61" t="s">
        <v>442</v>
      </c>
      <c r="B180" s="61" t="s">
        <v>440</v>
      </c>
      <c r="C180" s="84">
        <v>1.0</v>
      </c>
      <c r="D180" s="85" t="s">
        <v>441</v>
      </c>
      <c r="E180" s="61" t="s">
        <v>443</v>
      </c>
      <c r="F180" s="61" t="s">
        <v>433</v>
      </c>
      <c r="G180" s="17" t="s">
        <v>159</v>
      </c>
      <c r="H180" s="17"/>
      <c r="I180" s="17"/>
      <c r="J180" s="17"/>
      <c r="K180" s="17"/>
      <c r="L180" s="17">
        <v>0.6736111111111112</v>
      </c>
      <c r="M180" s="17">
        <v>0.7083333333333334</v>
      </c>
      <c r="N180" s="17"/>
      <c r="O180" s="17"/>
      <c r="P180" s="17">
        <v>0.4166666666666667</v>
      </c>
      <c r="Q180" s="17">
        <v>0.4513888888888889</v>
      </c>
      <c r="R180" s="17"/>
      <c r="S180" s="17"/>
      <c r="T180" s="35"/>
      <c r="U180" s="61"/>
      <c r="V180" s="35" t="s">
        <v>425</v>
      </c>
      <c r="W180" s="35"/>
      <c r="X180" s="36"/>
      <c r="Y180" s="60"/>
      <c r="Z180" s="37">
        <f t="shared" si="52"/>
        <v>0.06944444444</v>
      </c>
      <c r="AA180" s="35">
        <f t="shared" si="53"/>
        <v>100</v>
      </c>
      <c r="AB180" s="35">
        <f t="shared" si="54"/>
        <v>100</v>
      </c>
      <c r="AC180" s="35" t="str">
        <f t="shared" si="55"/>
        <v/>
      </c>
    </row>
    <row r="181" ht="15.75" customHeight="1">
      <c r="A181" s="61" t="s">
        <v>444</v>
      </c>
      <c r="B181" s="61" t="s">
        <v>445</v>
      </c>
      <c r="C181" s="84">
        <v>2.0</v>
      </c>
      <c r="D181" s="85" t="s">
        <v>446</v>
      </c>
      <c r="E181" s="61" t="s">
        <v>447</v>
      </c>
      <c r="F181" s="61"/>
      <c r="G181" s="17" t="s">
        <v>159</v>
      </c>
      <c r="H181" s="17" t="s">
        <v>76</v>
      </c>
      <c r="I181" s="17" t="s">
        <v>76</v>
      </c>
      <c r="J181" s="17" t="s">
        <v>76</v>
      </c>
      <c r="K181" s="17" t="s">
        <v>76</v>
      </c>
      <c r="L181" s="17" t="s">
        <v>76</v>
      </c>
      <c r="M181" s="17" t="s">
        <v>76</v>
      </c>
      <c r="N181" s="17" t="s">
        <v>76</v>
      </c>
      <c r="O181" s="17" t="s">
        <v>76</v>
      </c>
      <c r="P181" s="17" t="s">
        <v>76</v>
      </c>
      <c r="Q181" s="17" t="s">
        <v>76</v>
      </c>
      <c r="R181" s="17" t="s">
        <v>76</v>
      </c>
      <c r="S181" s="17" t="s">
        <v>76</v>
      </c>
      <c r="T181" s="35"/>
      <c r="U181" s="61"/>
      <c r="V181" s="35" t="s">
        <v>425</v>
      </c>
      <c r="W181" s="35"/>
      <c r="X181" s="36"/>
      <c r="Y181" s="60"/>
      <c r="Z181" s="37" t="str">
        <f t="shared" si="52"/>
        <v/>
      </c>
      <c r="AA181" s="35">
        <f t="shared" si="53"/>
        <v>0</v>
      </c>
      <c r="AB181" s="35">
        <f t="shared" si="54"/>
        <v>200</v>
      </c>
      <c r="AC181" s="35" t="str">
        <f t="shared" si="55"/>
        <v/>
      </c>
    </row>
    <row r="182" ht="15.75" customHeight="1">
      <c r="A182" s="61" t="s">
        <v>448</v>
      </c>
      <c r="B182" s="61" t="s">
        <v>449</v>
      </c>
      <c r="C182" s="84">
        <v>3.0</v>
      </c>
      <c r="D182" s="85" t="s">
        <v>450</v>
      </c>
      <c r="E182" s="61" t="s">
        <v>424</v>
      </c>
      <c r="F182" s="61" t="s">
        <v>451</v>
      </c>
      <c r="G182" s="17" t="s">
        <v>159</v>
      </c>
      <c r="H182" s="17">
        <v>0.3472222222222222</v>
      </c>
      <c r="I182" s="17">
        <v>0.4097222222222222</v>
      </c>
      <c r="J182" s="17">
        <v>0.3472222222222222</v>
      </c>
      <c r="K182" s="17">
        <v>0.4097222222222222</v>
      </c>
      <c r="L182" s="17">
        <v>0.3472222222222222</v>
      </c>
      <c r="M182" s="17">
        <v>0.4097222222222222</v>
      </c>
      <c r="N182" s="17">
        <v>0.3472222222222222</v>
      </c>
      <c r="O182" s="17">
        <v>0.4097222222222222</v>
      </c>
      <c r="P182" s="17">
        <v>0.3472222222222222</v>
      </c>
      <c r="Q182" s="17">
        <v>0.4097222222222222</v>
      </c>
      <c r="R182" s="17">
        <v>0.3472222222222222</v>
      </c>
      <c r="S182" s="17">
        <v>0.4097222222222222</v>
      </c>
      <c r="T182" s="35"/>
      <c r="U182" s="61"/>
      <c r="V182" s="35" t="s">
        <v>425</v>
      </c>
      <c r="W182" s="35"/>
      <c r="X182" s="36"/>
      <c r="Y182" s="60"/>
      <c r="Z182" s="37">
        <f t="shared" si="52"/>
        <v>0.375</v>
      </c>
      <c r="AA182" s="35">
        <f t="shared" si="53"/>
        <v>540</v>
      </c>
      <c r="AB182" s="35">
        <f t="shared" si="54"/>
        <v>300</v>
      </c>
      <c r="AC182" s="35">
        <f t="shared" si="55"/>
        <v>240</v>
      </c>
    </row>
    <row r="183" ht="15.75" customHeight="1">
      <c r="A183" s="61" t="s">
        <v>452</v>
      </c>
      <c r="B183" s="61" t="s">
        <v>449</v>
      </c>
      <c r="C183" s="84">
        <v>3.0</v>
      </c>
      <c r="D183" s="85" t="s">
        <v>450</v>
      </c>
      <c r="E183" s="61" t="s">
        <v>427</v>
      </c>
      <c r="F183" s="61" t="s">
        <v>453</v>
      </c>
      <c r="G183" s="17" t="s">
        <v>159</v>
      </c>
      <c r="H183" s="17">
        <v>0.3472222222222222</v>
      </c>
      <c r="I183" s="17">
        <v>0.4097222222222222</v>
      </c>
      <c r="J183" s="17">
        <v>0.3472222222222222</v>
      </c>
      <c r="K183" s="17">
        <v>0.4097222222222222</v>
      </c>
      <c r="L183" s="17">
        <v>0.4166666666666667</v>
      </c>
      <c r="M183" s="17">
        <v>0.4791666666666667</v>
      </c>
      <c r="N183" s="17">
        <v>0.4166666666666667</v>
      </c>
      <c r="O183" s="17">
        <v>0.4791666666666667</v>
      </c>
      <c r="P183" s="17">
        <v>0.3472222222222222</v>
      </c>
      <c r="Q183" s="17">
        <v>0.4097222222222222</v>
      </c>
      <c r="R183" s="17">
        <v>0.3472222222222222</v>
      </c>
      <c r="S183" s="17">
        <v>0.4097222222222222</v>
      </c>
      <c r="T183" s="35"/>
      <c r="U183" s="61"/>
      <c r="V183" s="35" t="s">
        <v>425</v>
      </c>
      <c r="W183" s="35"/>
      <c r="X183" s="36"/>
      <c r="Y183" s="60"/>
      <c r="Z183" s="37">
        <f t="shared" si="52"/>
        <v>0.375</v>
      </c>
      <c r="AA183" s="35">
        <f t="shared" si="53"/>
        <v>540</v>
      </c>
      <c r="AB183" s="35">
        <f t="shared" si="54"/>
        <v>300</v>
      </c>
      <c r="AC183" s="35">
        <f t="shared" si="55"/>
        <v>240</v>
      </c>
    </row>
    <row r="184" ht="15.75" customHeight="1">
      <c r="A184" s="61" t="s">
        <v>454</v>
      </c>
      <c r="B184" s="61" t="s">
        <v>455</v>
      </c>
      <c r="C184" s="84">
        <v>1.5</v>
      </c>
      <c r="D184" s="85" t="s">
        <v>45</v>
      </c>
      <c r="E184" s="61" t="s">
        <v>424</v>
      </c>
      <c r="F184" s="61" t="s">
        <v>456</v>
      </c>
      <c r="G184" s="17" t="s">
        <v>159</v>
      </c>
      <c r="H184" s="17"/>
      <c r="I184" s="17"/>
      <c r="J184" s="17"/>
      <c r="K184" s="17"/>
      <c r="L184" s="17">
        <v>0.4166666666666667</v>
      </c>
      <c r="M184" s="17">
        <v>0.4513888888888889</v>
      </c>
      <c r="N184" s="17"/>
      <c r="O184" s="17"/>
      <c r="P184" s="17">
        <v>0.4166666666666667</v>
      </c>
      <c r="Q184" s="17">
        <v>0.4513888888888889</v>
      </c>
      <c r="R184" s="17">
        <v>0.4166666666666667</v>
      </c>
      <c r="S184" s="17">
        <v>0.4513888888888889</v>
      </c>
      <c r="T184" s="35"/>
      <c r="U184" s="61"/>
      <c r="V184" s="35" t="s">
        <v>434</v>
      </c>
      <c r="W184" s="35"/>
      <c r="X184" s="36"/>
      <c r="Y184" s="60"/>
      <c r="Z184" s="37">
        <f t="shared" si="52"/>
        <v>0.1041666667</v>
      </c>
      <c r="AA184" s="35">
        <f t="shared" si="53"/>
        <v>150</v>
      </c>
      <c r="AB184" s="35">
        <f t="shared" si="54"/>
        <v>150</v>
      </c>
      <c r="AC184" s="35" t="str">
        <f t="shared" si="55"/>
        <v/>
      </c>
    </row>
    <row r="185" ht="15.75" customHeight="1">
      <c r="A185" s="61" t="s">
        <v>457</v>
      </c>
      <c r="B185" s="61" t="s">
        <v>458</v>
      </c>
      <c r="C185" s="84">
        <v>1.0</v>
      </c>
      <c r="D185" s="85" t="s">
        <v>428</v>
      </c>
      <c r="E185" s="61" t="s">
        <v>430</v>
      </c>
      <c r="F185" s="61" t="s">
        <v>433</v>
      </c>
      <c r="G185" s="17" t="s">
        <v>159</v>
      </c>
      <c r="H185" s="17"/>
      <c r="I185" s="17"/>
      <c r="J185" s="17">
        <v>0.7708333333333334</v>
      </c>
      <c r="K185" s="17">
        <v>0.8541666666666666</v>
      </c>
      <c r="L185" s="17">
        <v>0.7708333333333334</v>
      </c>
      <c r="M185" s="17">
        <v>0.8541666666666666</v>
      </c>
      <c r="N185" s="17">
        <v>0.7708333333333334</v>
      </c>
      <c r="O185" s="17">
        <v>0.8541666666666666</v>
      </c>
      <c r="P185" s="17"/>
      <c r="Q185" s="17"/>
      <c r="R185" s="17"/>
      <c r="S185" s="17"/>
      <c r="T185" s="35"/>
      <c r="U185" s="61"/>
      <c r="V185" s="35" t="s">
        <v>425</v>
      </c>
      <c r="W185" s="35"/>
      <c r="X185" s="36"/>
      <c r="Y185" s="60"/>
      <c r="Z185" s="37">
        <f t="shared" si="52"/>
        <v>0.25</v>
      </c>
      <c r="AA185" s="35">
        <f t="shared" si="53"/>
        <v>360</v>
      </c>
      <c r="AB185" s="35">
        <f t="shared" si="54"/>
        <v>100</v>
      </c>
      <c r="AC185" s="35">
        <f t="shared" si="55"/>
        <v>260</v>
      </c>
    </row>
    <row r="186" ht="15.75" customHeight="1">
      <c r="A186" s="61" t="s">
        <v>459</v>
      </c>
      <c r="B186" s="61" t="s">
        <v>460</v>
      </c>
      <c r="C186" s="84">
        <v>1.0</v>
      </c>
      <c r="D186" s="85" t="s">
        <v>461</v>
      </c>
      <c r="E186" s="61" t="s">
        <v>462</v>
      </c>
      <c r="F186" s="61" t="s">
        <v>456</v>
      </c>
      <c r="G186" s="17" t="s">
        <v>159</v>
      </c>
      <c r="H186" s="17"/>
      <c r="I186" s="17"/>
      <c r="J186" s="17"/>
      <c r="K186" s="17"/>
      <c r="L186" s="17"/>
      <c r="M186" s="17"/>
      <c r="N186" s="17">
        <v>0.4166666666666667</v>
      </c>
      <c r="O186" s="17">
        <v>0.4513888888888889</v>
      </c>
      <c r="P186" s="17"/>
      <c r="Q186" s="17"/>
      <c r="R186" s="17">
        <v>0.4583333333333333</v>
      </c>
      <c r="S186" s="17">
        <v>0.4930555555555556</v>
      </c>
      <c r="T186" s="35"/>
      <c r="U186" s="61"/>
      <c r="V186" s="35" t="s">
        <v>425</v>
      </c>
      <c r="W186" s="35"/>
      <c r="X186" s="36"/>
      <c r="Y186" s="60"/>
      <c r="Z186" s="37">
        <f t="shared" si="52"/>
        <v>0.06944444444</v>
      </c>
      <c r="AA186" s="35">
        <f t="shared" si="53"/>
        <v>100</v>
      </c>
      <c r="AB186" s="35">
        <f t="shared" si="54"/>
        <v>100</v>
      </c>
      <c r="AC186" s="35" t="str">
        <f t="shared" si="55"/>
        <v/>
      </c>
    </row>
    <row r="187" ht="15.75" customHeight="1">
      <c r="A187" s="61" t="s">
        <v>463</v>
      </c>
      <c r="B187" s="61" t="s">
        <v>464</v>
      </c>
      <c r="C187" s="84">
        <v>4.0</v>
      </c>
      <c r="D187" s="85" t="s">
        <v>465</v>
      </c>
      <c r="E187" s="61" t="s">
        <v>424</v>
      </c>
      <c r="F187" s="61" t="s">
        <v>456</v>
      </c>
      <c r="G187" s="17" t="s">
        <v>159</v>
      </c>
      <c r="H187" s="17">
        <v>0.3472222222222222</v>
      </c>
      <c r="I187" s="17">
        <v>0.4097222222222222</v>
      </c>
      <c r="J187" s="17">
        <v>0.3472222222222222</v>
      </c>
      <c r="K187" s="17">
        <v>0.4097222222222222</v>
      </c>
      <c r="L187" s="17">
        <v>0.3472222222222222</v>
      </c>
      <c r="M187" s="17">
        <v>0.4097222222222222</v>
      </c>
      <c r="N187" s="17">
        <v>0.3472222222222222</v>
      </c>
      <c r="O187" s="17">
        <v>0.4097222222222222</v>
      </c>
      <c r="P187" s="17">
        <v>0.3472222222222222</v>
      </c>
      <c r="Q187" s="17">
        <v>0.4097222222222222</v>
      </c>
      <c r="R187" s="17">
        <v>0.3472222222222222</v>
      </c>
      <c r="S187" s="17">
        <v>0.4097222222222222</v>
      </c>
      <c r="T187" s="35"/>
      <c r="U187" s="61"/>
      <c r="V187" s="35" t="s">
        <v>425</v>
      </c>
      <c r="W187" s="35"/>
      <c r="X187" s="36"/>
      <c r="Y187" s="60"/>
      <c r="Z187" s="37">
        <f t="shared" si="52"/>
        <v>0.375</v>
      </c>
      <c r="AA187" s="35">
        <f t="shared" si="53"/>
        <v>540</v>
      </c>
      <c r="AB187" s="35">
        <f t="shared" si="54"/>
        <v>400</v>
      </c>
      <c r="AC187" s="35">
        <f t="shared" si="55"/>
        <v>140</v>
      </c>
    </row>
    <row r="188" ht="15.75" customHeight="1">
      <c r="A188" s="61" t="s">
        <v>466</v>
      </c>
      <c r="B188" s="61" t="s">
        <v>467</v>
      </c>
      <c r="C188" s="84">
        <v>1.5</v>
      </c>
      <c r="D188" s="85" t="s">
        <v>457</v>
      </c>
      <c r="E188" s="61" t="s">
        <v>430</v>
      </c>
      <c r="F188" s="61" t="s">
        <v>456</v>
      </c>
      <c r="G188" s="17" t="s">
        <v>159</v>
      </c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35"/>
      <c r="U188" s="61"/>
      <c r="V188" s="35" t="s">
        <v>425</v>
      </c>
      <c r="W188" s="35"/>
      <c r="X188" s="36"/>
      <c r="Y188" s="60"/>
      <c r="Z188" s="37">
        <f t="shared" si="52"/>
        <v>0</v>
      </c>
      <c r="AA188" s="35">
        <f t="shared" si="53"/>
        <v>0</v>
      </c>
      <c r="AB188" s="35">
        <f t="shared" si="54"/>
        <v>150</v>
      </c>
      <c r="AC188" s="35">
        <f t="shared" si="55"/>
        <v>-150</v>
      </c>
    </row>
    <row r="189" ht="15.75" customHeight="1">
      <c r="A189" s="61" t="s">
        <v>468</v>
      </c>
      <c r="B189" s="61" t="s">
        <v>469</v>
      </c>
      <c r="C189" s="84">
        <v>2.0</v>
      </c>
      <c r="D189" s="85" t="s">
        <v>470</v>
      </c>
      <c r="E189" s="61" t="s">
        <v>447</v>
      </c>
      <c r="F189" s="61" t="s">
        <v>471</v>
      </c>
      <c r="G189" s="17" t="s">
        <v>159</v>
      </c>
      <c r="H189" s="17"/>
      <c r="I189" s="17"/>
      <c r="J189" s="17">
        <v>0.7083333333333334</v>
      </c>
      <c r="K189" s="17">
        <v>0.75</v>
      </c>
      <c r="L189" s="17">
        <v>0.7083333333333334</v>
      </c>
      <c r="M189" s="17">
        <v>0.75</v>
      </c>
      <c r="N189" s="17"/>
      <c r="O189" s="17"/>
      <c r="P189" s="17"/>
      <c r="Q189" s="17"/>
      <c r="R189" s="17"/>
      <c r="S189" s="17"/>
      <c r="T189" s="35"/>
      <c r="U189" s="61"/>
      <c r="V189" s="35" t="s">
        <v>425</v>
      </c>
      <c r="W189" s="35"/>
      <c r="X189" s="36"/>
      <c r="Y189" s="60"/>
      <c r="Z189" s="37">
        <f t="shared" si="52"/>
        <v>0.08333333333</v>
      </c>
      <c r="AA189" s="35">
        <f t="shared" si="53"/>
        <v>120</v>
      </c>
      <c r="AB189" s="35">
        <f t="shared" si="54"/>
        <v>200</v>
      </c>
      <c r="AC189" s="35">
        <f t="shared" si="55"/>
        <v>-80</v>
      </c>
    </row>
    <row r="190" ht="15.75" customHeight="1">
      <c r="A190" s="61" t="s">
        <v>472</v>
      </c>
      <c r="B190" s="61" t="s">
        <v>473</v>
      </c>
      <c r="C190" s="84">
        <v>4.0</v>
      </c>
      <c r="D190" s="85" t="s">
        <v>474</v>
      </c>
      <c r="E190" s="61" t="s">
        <v>475</v>
      </c>
      <c r="F190" s="61" t="s">
        <v>476</v>
      </c>
      <c r="G190" s="17" t="s">
        <v>159</v>
      </c>
      <c r="H190" s="17">
        <v>0.3472222222222222</v>
      </c>
      <c r="I190" s="17">
        <v>0.4097222222222222</v>
      </c>
      <c r="J190" s="17">
        <v>0.3472222222222222</v>
      </c>
      <c r="K190" s="17">
        <v>0.4097222222222222</v>
      </c>
      <c r="L190" s="17">
        <v>0.3472222222222222</v>
      </c>
      <c r="M190" s="17">
        <v>0.4097222222222222</v>
      </c>
      <c r="N190" s="17">
        <v>0.3472222222222222</v>
      </c>
      <c r="O190" s="17">
        <v>0.4097222222222222</v>
      </c>
      <c r="P190" s="17">
        <v>0.3472222222222222</v>
      </c>
      <c r="Q190" s="17">
        <v>0.4097222222222222</v>
      </c>
      <c r="R190" s="17">
        <v>0.3472222222222222</v>
      </c>
      <c r="S190" s="17">
        <v>0.4097222222222222</v>
      </c>
      <c r="T190" s="35"/>
      <c r="U190" s="61"/>
      <c r="V190" s="35" t="s">
        <v>425</v>
      </c>
      <c r="W190" s="35"/>
      <c r="X190" s="36"/>
      <c r="Y190" s="60"/>
      <c r="Z190" s="37">
        <f t="shared" si="52"/>
        <v>0.375</v>
      </c>
      <c r="AA190" s="35">
        <f t="shared" si="53"/>
        <v>540</v>
      </c>
      <c r="AB190" s="35">
        <f t="shared" si="54"/>
        <v>400</v>
      </c>
      <c r="AC190" s="35">
        <f t="shared" si="55"/>
        <v>140</v>
      </c>
    </row>
    <row r="191" ht="15.75" customHeight="1">
      <c r="A191" s="61" t="s">
        <v>477</v>
      </c>
      <c r="B191" s="61" t="s">
        <v>478</v>
      </c>
      <c r="C191" s="84">
        <v>2.0</v>
      </c>
      <c r="D191" s="85" t="s">
        <v>466</v>
      </c>
      <c r="E191" s="61" t="s">
        <v>430</v>
      </c>
      <c r="F191" s="61" t="s">
        <v>479</v>
      </c>
      <c r="G191" s="17" t="s">
        <v>159</v>
      </c>
      <c r="H191" s="17"/>
      <c r="I191" s="17"/>
      <c r="J191" s="17">
        <v>0.7708333333333334</v>
      </c>
      <c r="K191" s="17">
        <v>0.8541666666666666</v>
      </c>
      <c r="L191" s="17">
        <v>0.7708333333333334</v>
      </c>
      <c r="M191" s="17">
        <v>0.8541666666666666</v>
      </c>
      <c r="N191" s="17">
        <v>0.7708333333333334</v>
      </c>
      <c r="O191" s="17">
        <v>0.8541666666666666</v>
      </c>
      <c r="P191" s="17"/>
      <c r="Q191" s="17"/>
      <c r="R191" s="17"/>
      <c r="S191" s="17"/>
      <c r="T191" s="35"/>
      <c r="U191" s="61"/>
      <c r="V191" s="35" t="s">
        <v>425</v>
      </c>
      <c r="W191" s="35"/>
      <c r="X191" s="36"/>
      <c r="Y191" s="60"/>
      <c r="Z191" s="37">
        <f t="shared" si="52"/>
        <v>0.25</v>
      </c>
      <c r="AA191" s="35">
        <f t="shared" si="53"/>
        <v>360</v>
      </c>
      <c r="AB191" s="35">
        <f t="shared" si="54"/>
        <v>200</v>
      </c>
      <c r="AC191" s="35">
        <f t="shared" si="55"/>
        <v>160</v>
      </c>
    </row>
    <row r="192" ht="15.75" customHeight="1">
      <c r="A192" s="61" t="s">
        <v>480</v>
      </c>
      <c r="B192" s="61" t="s">
        <v>322</v>
      </c>
      <c r="C192" s="84">
        <v>4.0</v>
      </c>
      <c r="D192" s="85" t="s">
        <v>481</v>
      </c>
      <c r="E192" s="61" t="s">
        <v>482</v>
      </c>
      <c r="F192" s="61" t="s">
        <v>476</v>
      </c>
      <c r="G192" s="17" t="s">
        <v>71</v>
      </c>
      <c r="H192" s="17" t="s">
        <v>76</v>
      </c>
      <c r="I192" s="17" t="s">
        <v>76</v>
      </c>
      <c r="J192" s="17" t="s">
        <v>76</v>
      </c>
      <c r="K192" s="17" t="s">
        <v>76</v>
      </c>
      <c r="L192" s="17" t="s">
        <v>76</v>
      </c>
      <c r="M192" s="17" t="s">
        <v>76</v>
      </c>
      <c r="N192" s="17" t="s">
        <v>76</v>
      </c>
      <c r="O192" s="17" t="s">
        <v>76</v>
      </c>
      <c r="P192" s="17" t="s">
        <v>76</v>
      </c>
      <c r="Q192" s="17" t="s">
        <v>76</v>
      </c>
      <c r="R192" s="17" t="s">
        <v>76</v>
      </c>
      <c r="S192" s="17" t="s">
        <v>76</v>
      </c>
      <c r="T192" s="35"/>
      <c r="U192" s="61"/>
      <c r="V192" s="35"/>
      <c r="W192" s="35"/>
      <c r="X192" s="36"/>
      <c r="Y192" s="60"/>
      <c r="Z192" s="37" t="str">
        <f t="shared" si="52"/>
        <v/>
      </c>
      <c r="AA192" s="35">
        <f t="shared" si="53"/>
        <v>0</v>
      </c>
      <c r="AB192" s="35">
        <f t="shared" si="54"/>
        <v>0</v>
      </c>
      <c r="AC192" s="35" t="str">
        <f t="shared" si="55"/>
        <v/>
      </c>
    </row>
    <row r="193" ht="15.75" customHeight="1">
      <c r="A193" s="61"/>
      <c r="B193" s="61"/>
      <c r="C193" s="84"/>
      <c r="D193" s="85"/>
      <c r="E193" s="61"/>
      <c r="F193" s="61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35"/>
      <c r="U193" s="61"/>
      <c r="V193" s="35"/>
      <c r="W193" s="35"/>
      <c r="X193" s="36"/>
      <c r="Y193" s="60"/>
      <c r="Z193" s="37">
        <f t="shared" si="52"/>
        <v>0</v>
      </c>
      <c r="AA193" s="35">
        <f t="shared" si="53"/>
        <v>0</v>
      </c>
      <c r="AB193" s="35">
        <f t="shared" si="54"/>
        <v>0</v>
      </c>
      <c r="AC193" s="35" t="str">
        <f t="shared" si="55"/>
        <v/>
      </c>
    </row>
    <row r="194" ht="15.75" customHeight="1">
      <c r="A194" s="61"/>
      <c r="B194" s="61"/>
      <c r="C194" s="84"/>
      <c r="D194" s="85"/>
      <c r="E194" s="61"/>
      <c r="F194" s="61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35"/>
      <c r="U194" s="61"/>
      <c r="V194" s="35"/>
      <c r="W194" s="35"/>
      <c r="X194" s="36"/>
      <c r="Y194" s="60"/>
      <c r="Z194" s="37">
        <f t="shared" si="52"/>
        <v>0</v>
      </c>
      <c r="AA194" s="35">
        <f t="shared" si="53"/>
        <v>0</v>
      </c>
      <c r="AB194" s="35">
        <f t="shared" si="54"/>
        <v>0</v>
      </c>
      <c r="AC194" s="35" t="str">
        <f t="shared" si="55"/>
        <v/>
      </c>
    </row>
    <row r="195" ht="15.75" customHeight="1">
      <c r="A195" s="61"/>
      <c r="B195" s="61"/>
      <c r="C195" s="84"/>
      <c r="D195" s="85"/>
      <c r="E195" s="61"/>
      <c r="F195" s="61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35"/>
      <c r="U195" s="61"/>
      <c r="V195" s="35"/>
      <c r="W195" s="35"/>
      <c r="X195" s="36"/>
      <c r="Y195" s="60"/>
      <c r="Z195" s="37">
        <f t="shared" si="52"/>
        <v>0</v>
      </c>
      <c r="AA195" s="35">
        <f t="shared" si="53"/>
        <v>0</v>
      </c>
      <c r="AB195" s="35">
        <f t="shared" si="54"/>
        <v>0</v>
      </c>
      <c r="AC195" s="35" t="str">
        <f t="shared" si="55"/>
        <v/>
      </c>
    </row>
    <row r="196" ht="15.75" customHeight="1">
      <c r="A196" s="27" t="s">
        <v>483</v>
      </c>
      <c r="B196" s="28"/>
      <c r="C196" s="31"/>
      <c r="D196" s="28"/>
      <c r="E196" s="28"/>
      <c r="F196" s="28"/>
      <c r="G196" s="28"/>
      <c r="H196" s="27"/>
      <c r="I196" s="28"/>
      <c r="J196" s="31"/>
      <c r="K196" s="28"/>
      <c r="L196" s="28"/>
      <c r="M196" s="27"/>
      <c r="N196" s="28"/>
      <c r="O196" s="31"/>
      <c r="P196" s="28"/>
      <c r="Q196" s="28"/>
      <c r="R196" s="27"/>
      <c r="S196" s="28"/>
      <c r="T196" s="31"/>
      <c r="U196" s="27"/>
      <c r="V196" s="31"/>
      <c r="W196" s="31"/>
      <c r="X196" s="27"/>
      <c r="Y196" s="88"/>
      <c r="Z196" s="88"/>
      <c r="AA196" s="88"/>
      <c r="AB196" s="88"/>
      <c r="AC196" s="88"/>
    </row>
    <row r="197" ht="15.75" customHeight="1">
      <c r="A197" s="61"/>
      <c r="B197" s="61"/>
      <c r="C197" s="84"/>
      <c r="D197" s="61"/>
      <c r="E197" s="61"/>
      <c r="F197" s="61"/>
      <c r="G197" s="35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35"/>
      <c r="U197" s="89"/>
      <c r="V197" s="35"/>
      <c r="W197" s="35"/>
      <c r="X197" s="36"/>
      <c r="Y197" s="60"/>
      <c r="Z197" s="37">
        <f t="shared" ref="Z197:Z209" si="56">IFERROR((I197-H197) + (K197-J197) + (M197-L197) + (O197-N197) + (Q197-P197) + (S197-R197),"")</f>
        <v>0</v>
      </c>
      <c r="AA197" s="35">
        <f t="shared" ref="AA197:AA209" si="57">VALUE(Z197 * (24*60))</f>
        <v>0</v>
      </c>
      <c r="AB197" s="35">
        <f t="shared" ref="AB197:AB209" si="58">IF(OR(T197="ONLINE",T197="IND STU"),0,IF(G197="Lecture", (C197*50), IF(G197="Seminar", (C197*50*1), IF(OR(G197="Lecture/Studio",G197="Lecture/Lab"), (C197*60*2),  IF(G197="Studio", (C197*50*2), IF(G197="Ind Stu", (C197*0), (C197*60*2.75)))))))</f>
        <v>0</v>
      </c>
      <c r="AC197" s="35" t="str">
        <f t="shared" ref="AC197:AC209" si="59">IF(Z197 = "", "", IF(AA197&lt;&gt;AB197,AA197-AB197,""))</f>
        <v/>
      </c>
    </row>
    <row r="198" ht="15.75" customHeight="1">
      <c r="A198" s="61" t="s">
        <v>484</v>
      </c>
      <c r="B198" s="61" t="s">
        <v>485</v>
      </c>
      <c r="C198" s="84">
        <v>4.0</v>
      </c>
      <c r="D198" s="61" t="s">
        <v>486</v>
      </c>
      <c r="E198" s="61" t="s">
        <v>424</v>
      </c>
      <c r="F198" s="61" t="s">
        <v>433</v>
      </c>
      <c r="G198" s="35" t="s">
        <v>159</v>
      </c>
      <c r="H198" s="17">
        <v>0.3472222222222222</v>
      </c>
      <c r="I198" s="17">
        <v>0.4097222222222222</v>
      </c>
      <c r="J198" s="17">
        <v>0.3472222222222222</v>
      </c>
      <c r="K198" s="17">
        <v>0.4097222222222222</v>
      </c>
      <c r="L198" s="17">
        <v>0.3472222222222222</v>
      </c>
      <c r="M198" s="17">
        <v>0.4097222222222222</v>
      </c>
      <c r="N198" s="17">
        <v>0.3472222222222222</v>
      </c>
      <c r="O198" s="17">
        <v>0.4097222222222222</v>
      </c>
      <c r="P198" s="17">
        <v>0.3472222222222222</v>
      </c>
      <c r="Q198" s="17">
        <v>0.4097222222222222</v>
      </c>
      <c r="R198" s="17">
        <v>0.3472222222222222</v>
      </c>
      <c r="S198" s="17">
        <v>0.4097222222222222</v>
      </c>
      <c r="T198" s="35"/>
      <c r="U198" s="89"/>
      <c r="V198" s="35" t="s">
        <v>425</v>
      </c>
      <c r="W198" s="35"/>
      <c r="X198" s="36"/>
      <c r="Y198" s="60"/>
      <c r="Z198" s="37">
        <f t="shared" si="56"/>
        <v>0.375</v>
      </c>
      <c r="AA198" s="35">
        <f t="shared" si="57"/>
        <v>540</v>
      </c>
      <c r="AB198" s="35">
        <f t="shared" si="58"/>
        <v>400</v>
      </c>
      <c r="AC198" s="35">
        <f t="shared" si="59"/>
        <v>140</v>
      </c>
    </row>
    <row r="199" ht="15.75" customHeight="1">
      <c r="A199" s="61" t="s">
        <v>487</v>
      </c>
      <c r="B199" s="61" t="s">
        <v>488</v>
      </c>
      <c r="C199" s="84">
        <v>2.0</v>
      </c>
      <c r="D199" s="61" t="s">
        <v>489</v>
      </c>
      <c r="E199" s="61" t="s">
        <v>424</v>
      </c>
      <c r="F199" s="61" t="s">
        <v>433</v>
      </c>
      <c r="G199" s="35" t="s">
        <v>159</v>
      </c>
      <c r="H199" s="17" t="s">
        <v>76</v>
      </c>
      <c r="I199" s="17" t="s">
        <v>76</v>
      </c>
      <c r="J199" s="17" t="s">
        <v>76</v>
      </c>
      <c r="K199" s="17" t="s">
        <v>76</v>
      </c>
      <c r="L199" s="17" t="s">
        <v>76</v>
      </c>
      <c r="M199" s="17" t="s">
        <v>76</v>
      </c>
      <c r="N199" s="17" t="s">
        <v>76</v>
      </c>
      <c r="O199" s="17" t="s">
        <v>76</v>
      </c>
      <c r="P199" s="17" t="s">
        <v>76</v>
      </c>
      <c r="Q199" s="17" t="s">
        <v>76</v>
      </c>
      <c r="R199" s="17" t="s">
        <v>76</v>
      </c>
      <c r="S199" s="17" t="s">
        <v>76</v>
      </c>
      <c r="T199" s="35"/>
      <c r="U199" s="89"/>
      <c r="V199" s="35" t="s">
        <v>76</v>
      </c>
      <c r="W199" s="35"/>
      <c r="X199" s="36"/>
      <c r="Y199" s="60"/>
      <c r="Z199" s="37" t="str">
        <f t="shared" si="56"/>
        <v/>
      </c>
      <c r="AA199" s="35">
        <f t="shared" si="57"/>
        <v>0</v>
      </c>
      <c r="AB199" s="35">
        <f t="shared" si="58"/>
        <v>200</v>
      </c>
      <c r="AC199" s="35" t="str">
        <f t="shared" si="59"/>
        <v/>
      </c>
    </row>
    <row r="200" ht="15.75" customHeight="1">
      <c r="A200" s="61" t="s">
        <v>490</v>
      </c>
      <c r="B200" s="61" t="s">
        <v>491</v>
      </c>
      <c r="C200" s="84">
        <v>2.0</v>
      </c>
      <c r="D200" s="61" t="s">
        <v>446</v>
      </c>
      <c r="E200" s="61" t="s">
        <v>447</v>
      </c>
      <c r="F200" s="61" t="s">
        <v>421</v>
      </c>
      <c r="G200" s="35" t="s">
        <v>159</v>
      </c>
      <c r="H200" s="17" t="s">
        <v>76</v>
      </c>
      <c r="I200" s="17" t="s">
        <v>76</v>
      </c>
      <c r="J200" s="17" t="s">
        <v>76</v>
      </c>
      <c r="K200" s="17" t="s">
        <v>76</v>
      </c>
      <c r="L200" s="17" t="s">
        <v>76</v>
      </c>
      <c r="M200" s="17" t="s">
        <v>76</v>
      </c>
      <c r="N200" s="17" t="s">
        <v>76</v>
      </c>
      <c r="O200" s="17" t="s">
        <v>76</v>
      </c>
      <c r="P200" s="17" t="s">
        <v>76</v>
      </c>
      <c r="Q200" s="17" t="s">
        <v>76</v>
      </c>
      <c r="R200" s="17" t="s">
        <v>76</v>
      </c>
      <c r="S200" s="17" t="s">
        <v>76</v>
      </c>
      <c r="T200" s="35"/>
      <c r="U200" s="89"/>
      <c r="V200" s="35" t="s">
        <v>425</v>
      </c>
      <c r="W200" s="35"/>
      <c r="X200" s="36"/>
      <c r="Y200" s="60"/>
      <c r="Z200" s="37" t="str">
        <f t="shared" si="56"/>
        <v/>
      </c>
      <c r="AA200" s="35">
        <f t="shared" si="57"/>
        <v>0</v>
      </c>
      <c r="AB200" s="35">
        <f t="shared" si="58"/>
        <v>200</v>
      </c>
      <c r="AC200" s="35" t="str">
        <f t="shared" si="59"/>
        <v/>
      </c>
    </row>
    <row r="201" ht="15.75" customHeight="1">
      <c r="A201" s="61" t="s">
        <v>492</v>
      </c>
      <c r="B201" s="61" t="s">
        <v>493</v>
      </c>
      <c r="C201" s="84">
        <v>2.0</v>
      </c>
      <c r="D201" s="61" t="s">
        <v>494</v>
      </c>
      <c r="E201" s="61" t="s">
        <v>495</v>
      </c>
      <c r="F201" s="61" t="s">
        <v>433</v>
      </c>
      <c r="G201" s="35" t="s">
        <v>159</v>
      </c>
      <c r="H201" s="17"/>
      <c r="I201" s="17"/>
      <c r="J201" s="17">
        <v>0.7708333333333334</v>
      </c>
      <c r="K201" s="17">
        <v>0.8541666666666666</v>
      </c>
      <c r="L201" s="17">
        <v>0.7708333333333334</v>
      </c>
      <c r="M201" s="17">
        <v>0.8541666666666666</v>
      </c>
      <c r="N201" s="17">
        <v>0.7708333333333334</v>
      </c>
      <c r="O201" s="17">
        <v>0.8541666666666666</v>
      </c>
      <c r="P201" s="17"/>
      <c r="Q201" s="17"/>
      <c r="R201" s="17"/>
      <c r="S201" s="17"/>
      <c r="T201" s="35"/>
      <c r="U201" s="89"/>
      <c r="V201" s="35" t="s">
        <v>425</v>
      </c>
      <c r="W201" s="35"/>
      <c r="X201" s="36"/>
      <c r="Y201" s="60"/>
      <c r="Z201" s="37">
        <f t="shared" si="56"/>
        <v>0.25</v>
      </c>
      <c r="AA201" s="35">
        <f t="shared" si="57"/>
        <v>360</v>
      </c>
      <c r="AB201" s="35">
        <f t="shared" si="58"/>
        <v>200</v>
      </c>
      <c r="AC201" s="35">
        <f t="shared" si="59"/>
        <v>160</v>
      </c>
    </row>
    <row r="202" ht="15.75" customHeight="1">
      <c r="A202" s="61" t="s">
        <v>496</v>
      </c>
      <c r="B202" s="61" t="s">
        <v>497</v>
      </c>
      <c r="C202" s="84">
        <v>2.0</v>
      </c>
      <c r="D202" s="61" t="s">
        <v>45</v>
      </c>
      <c r="E202" s="61" t="s">
        <v>81</v>
      </c>
      <c r="F202" s="61" t="s">
        <v>421</v>
      </c>
      <c r="G202" s="35" t="s">
        <v>40</v>
      </c>
      <c r="H202" s="17" t="s">
        <v>76</v>
      </c>
      <c r="I202" s="17" t="s">
        <v>76</v>
      </c>
      <c r="J202" s="17" t="s">
        <v>76</v>
      </c>
      <c r="K202" s="17" t="s">
        <v>76</v>
      </c>
      <c r="L202" s="17"/>
      <c r="M202" s="17"/>
      <c r="N202" s="17"/>
      <c r="O202" s="17"/>
      <c r="P202" s="17"/>
      <c r="Q202" s="17"/>
      <c r="R202" s="17"/>
      <c r="S202" s="17"/>
      <c r="T202" s="35"/>
      <c r="U202" s="89"/>
      <c r="V202" s="35" t="s">
        <v>76</v>
      </c>
      <c r="W202" s="35"/>
      <c r="X202" s="36"/>
      <c r="Y202" s="60"/>
      <c r="Z202" s="37" t="str">
        <f t="shared" si="56"/>
        <v/>
      </c>
      <c r="AA202" s="35">
        <f t="shared" si="57"/>
        <v>0</v>
      </c>
      <c r="AB202" s="35">
        <f t="shared" si="58"/>
        <v>100</v>
      </c>
      <c r="AC202" s="35" t="str">
        <f t="shared" si="59"/>
        <v/>
      </c>
    </row>
    <row r="203" ht="15.75" customHeight="1">
      <c r="A203" s="61" t="s">
        <v>498</v>
      </c>
      <c r="B203" s="61" t="s">
        <v>499</v>
      </c>
      <c r="C203" s="84">
        <v>1.0</v>
      </c>
      <c r="D203" s="61" t="s">
        <v>45</v>
      </c>
      <c r="E203" s="61" t="s">
        <v>81</v>
      </c>
      <c r="F203" s="61" t="s">
        <v>421</v>
      </c>
      <c r="G203" s="35" t="s">
        <v>40</v>
      </c>
      <c r="H203" s="17" t="s">
        <v>76</v>
      </c>
      <c r="I203" s="17" t="s">
        <v>76</v>
      </c>
      <c r="J203" s="17" t="s">
        <v>76</v>
      </c>
      <c r="K203" s="17" t="s">
        <v>76</v>
      </c>
      <c r="L203" s="17"/>
      <c r="M203" s="17"/>
      <c r="N203" s="17"/>
      <c r="O203" s="17"/>
      <c r="P203" s="17"/>
      <c r="Q203" s="17"/>
      <c r="R203" s="17"/>
      <c r="S203" s="17"/>
      <c r="T203" s="35"/>
      <c r="U203" s="89"/>
      <c r="V203" s="35" t="s">
        <v>76</v>
      </c>
      <c r="W203" s="35"/>
      <c r="X203" s="36"/>
      <c r="Y203" s="60"/>
      <c r="Z203" s="37" t="str">
        <f t="shared" si="56"/>
        <v/>
      </c>
      <c r="AA203" s="35">
        <f t="shared" si="57"/>
        <v>0</v>
      </c>
      <c r="AB203" s="35">
        <f t="shared" si="58"/>
        <v>50</v>
      </c>
      <c r="AC203" s="35" t="str">
        <f t="shared" si="59"/>
        <v/>
      </c>
    </row>
    <row r="204" ht="15.75" customHeight="1">
      <c r="A204" s="61" t="s">
        <v>500</v>
      </c>
      <c r="B204" s="61" t="s">
        <v>501</v>
      </c>
      <c r="C204" s="84">
        <v>2.0</v>
      </c>
      <c r="D204" s="61" t="s">
        <v>45</v>
      </c>
      <c r="E204" s="61" t="s">
        <v>81</v>
      </c>
      <c r="F204" s="61" t="s">
        <v>451</v>
      </c>
      <c r="G204" s="35" t="s">
        <v>40</v>
      </c>
      <c r="H204" s="17" t="s">
        <v>76</v>
      </c>
      <c r="I204" s="17" t="s">
        <v>76</v>
      </c>
      <c r="J204" s="17" t="s">
        <v>76</v>
      </c>
      <c r="K204" s="17" t="s">
        <v>76</v>
      </c>
      <c r="L204" s="17"/>
      <c r="M204" s="17"/>
      <c r="N204" s="17"/>
      <c r="O204" s="17"/>
      <c r="P204" s="17"/>
      <c r="Q204" s="17"/>
      <c r="R204" s="17"/>
      <c r="S204" s="17"/>
      <c r="T204" s="35"/>
      <c r="U204" s="89"/>
      <c r="V204" s="35" t="s">
        <v>76</v>
      </c>
      <c r="W204" s="35"/>
      <c r="X204" s="36"/>
      <c r="Y204" s="60"/>
      <c r="Z204" s="37" t="str">
        <f t="shared" si="56"/>
        <v/>
      </c>
      <c r="AA204" s="35">
        <f t="shared" si="57"/>
        <v>0</v>
      </c>
      <c r="AB204" s="35">
        <f t="shared" si="58"/>
        <v>100</v>
      </c>
      <c r="AC204" s="35" t="str">
        <f t="shared" si="59"/>
        <v/>
      </c>
    </row>
    <row r="205" ht="15.75" customHeight="1">
      <c r="A205" s="61" t="s">
        <v>502</v>
      </c>
      <c r="B205" s="61" t="s">
        <v>503</v>
      </c>
      <c r="C205" s="84">
        <v>2.0</v>
      </c>
      <c r="D205" s="61" t="s">
        <v>45</v>
      </c>
      <c r="E205" s="61" t="s">
        <v>81</v>
      </c>
      <c r="F205" s="61" t="s">
        <v>421</v>
      </c>
      <c r="G205" s="35" t="s">
        <v>40</v>
      </c>
      <c r="H205" s="17" t="s">
        <v>76</v>
      </c>
      <c r="I205" s="17" t="s">
        <v>76</v>
      </c>
      <c r="J205" s="17" t="s">
        <v>76</v>
      </c>
      <c r="K205" s="17" t="s">
        <v>76</v>
      </c>
      <c r="L205" s="17"/>
      <c r="M205" s="17"/>
      <c r="N205" s="17"/>
      <c r="O205" s="17"/>
      <c r="P205" s="17"/>
      <c r="Q205" s="17"/>
      <c r="R205" s="17"/>
      <c r="S205" s="17"/>
      <c r="T205" s="35"/>
      <c r="U205" s="89"/>
      <c r="V205" s="35" t="s">
        <v>76</v>
      </c>
      <c r="W205" s="35"/>
      <c r="X205" s="36"/>
      <c r="Y205" s="60"/>
      <c r="Z205" s="37" t="str">
        <f t="shared" si="56"/>
        <v/>
      </c>
      <c r="AA205" s="35">
        <f t="shared" si="57"/>
        <v>0</v>
      </c>
      <c r="AB205" s="35">
        <f t="shared" si="58"/>
        <v>100</v>
      </c>
      <c r="AC205" s="35" t="str">
        <f t="shared" si="59"/>
        <v/>
      </c>
    </row>
    <row r="206" ht="15.75" customHeight="1">
      <c r="A206" s="90" t="s">
        <v>504</v>
      </c>
      <c r="B206" s="90" t="s">
        <v>505</v>
      </c>
      <c r="C206" s="91">
        <v>2.0</v>
      </c>
      <c r="D206" s="90" t="s">
        <v>506</v>
      </c>
      <c r="E206" s="90" t="s">
        <v>447</v>
      </c>
      <c r="F206" s="90" t="s">
        <v>451</v>
      </c>
      <c r="G206" s="17" t="s">
        <v>71</v>
      </c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35"/>
      <c r="U206" s="89"/>
      <c r="V206" s="35" t="s">
        <v>76</v>
      </c>
      <c r="W206" s="35"/>
      <c r="X206" s="36"/>
      <c r="Y206" s="60"/>
      <c r="Z206" s="37">
        <f t="shared" si="56"/>
        <v>0</v>
      </c>
      <c r="AA206" s="35">
        <f t="shared" si="57"/>
        <v>0</v>
      </c>
      <c r="AB206" s="35">
        <f t="shared" si="58"/>
        <v>0</v>
      </c>
      <c r="AC206" s="35" t="str">
        <f t="shared" si="59"/>
        <v/>
      </c>
    </row>
    <row r="207" ht="15.75" customHeight="1">
      <c r="A207" s="61"/>
      <c r="B207" s="61"/>
      <c r="C207" s="84"/>
      <c r="D207" s="61"/>
      <c r="E207" s="61"/>
      <c r="F207" s="61"/>
      <c r="G207" s="35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35"/>
      <c r="U207" s="89"/>
      <c r="V207" s="35"/>
      <c r="W207" s="35"/>
      <c r="X207" s="36"/>
      <c r="Y207" s="60"/>
      <c r="Z207" s="37">
        <f t="shared" si="56"/>
        <v>0</v>
      </c>
      <c r="AA207" s="35">
        <f t="shared" si="57"/>
        <v>0</v>
      </c>
      <c r="AB207" s="35">
        <f t="shared" si="58"/>
        <v>0</v>
      </c>
      <c r="AC207" s="35" t="str">
        <f t="shared" si="59"/>
        <v/>
      </c>
    </row>
    <row r="208" ht="15.75" customHeight="1">
      <c r="A208" s="61"/>
      <c r="B208" s="61"/>
      <c r="C208" s="84"/>
      <c r="D208" s="61"/>
      <c r="E208" s="61"/>
      <c r="F208" s="61"/>
      <c r="G208" s="35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35"/>
      <c r="U208" s="89"/>
      <c r="V208" s="35"/>
      <c r="W208" s="35"/>
      <c r="X208" s="36"/>
      <c r="Y208" s="60"/>
      <c r="Z208" s="37">
        <f t="shared" si="56"/>
        <v>0</v>
      </c>
      <c r="AA208" s="35">
        <f t="shared" si="57"/>
        <v>0</v>
      </c>
      <c r="AB208" s="35">
        <f t="shared" si="58"/>
        <v>0</v>
      </c>
      <c r="AC208" s="35" t="str">
        <f t="shared" si="59"/>
        <v/>
      </c>
    </row>
    <row r="209" ht="15.75" customHeight="1">
      <c r="A209" s="61"/>
      <c r="B209" s="61"/>
      <c r="C209" s="84"/>
      <c r="D209" s="61"/>
      <c r="E209" s="61"/>
      <c r="F209" s="61"/>
      <c r="G209" s="35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35"/>
      <c r="U209" s="89"/>
      <c r="V209" s="35"/>
      <c r="W209" s="35"/>
      <c r="X209" s="36"/>
      <c r="Y209" s="60"/>
      <c r="Z209" s="37">
        <f t="shared" si="56"/>
        <v>0</v>
      </c>
      <c r="AA209" s="35">
        <f t="shared" si="57"/>
        <v>0</v>
      </c>
      <c r="AB209" s="35">
        <f t="shared" si="58"/>
        <v>0</v>
      </c>
      <c r="AC209" s="35" t="str">
        <f t="shared" si="59"/>
        <v/>
      </c>
    </row>
    <row r="210">
      <c r="A210" s="40" t="s">
        <v>507</v>
      </c>
      <c r="B210" s="41"/>
      <c r="C210" s="22" t="s">
        <v>3</v>
      </c>
      <c r="D210" s="22" t="s">
        <v>4</v>
      </c>
      <c r="E210" s="23" t="s">
        <v>5</v>
      </c>
      <c r="F210" s="23" t="s">
        <v>6</v>
      </c>
      <c r="G210" s="24" t="s">
        <v>7</v>
      </c>
      <c r="H210" s="24" t="s">
        <v>8</v>
      </c>
      <c r="I210" s="24" t="s">
        <v>9</v>
      </c>
      <c r="J210" s="24" t="s">
        <v>10</v>
      </c>
      <c r="K210" s="24" t="s">
        <v>11</v>
      </c>
      <c r="L210" s="24" t="s">
        <v>12</v>
      </c>
      <c r="M210" s="24" t="s">
        <v>13</v>
      </c>
      <c r="N210" s="24" t="s">
        <v>14</v>
      </c>
      <c r="O210" s="24" t="s">
        <v>15</v>
      </c>
      <c r="P210" s="24" t="s">
        <v>16</v>
      </c>
      <c r="Q210" s="24" t="s">
        <v>17</v>
      </c>
      <c r="R210" s="24" t="s">
        <v>18</v>
      </c>
      <c r="S210" s="24" t="s">
        <v>19</v>
      </c>
      <c r="T210" s="24" t="s">
        <v>20</v>
      </c>
      <c r="U210" s="23" t="s">
        <v>21</v>
      </c>
      <c r="V210" s="24" t="s">
        <v>22</v>
      </c>
      <c r="W210" s="24"/>
      <c r="X210" s="23"/>
      <c r="Y210" s="42"/>
      <c r="Z210" s="26" t="s">
        <v>26</v>
      </c>
      <c r="AA210" s="22" t="s">
        <v>31</v>
      </c>
      <c r="AB210" s="22" t="s">
        <v>32</v>
      </c>
      <c r="AC210" s="22" t="s">
        <v>33</v>
      </c>
    </row>
    <row r="211" ht="15.75" customHeight="1">
      <c r="A211" s="27"/>
      <c r="B211" s="28"/>
      <c r="C211" s="31"/>
      <c r="D211" s="28"/>
      <c r="E211" s="28"/>
      <c r="F211" s="28"/>
      <c r="G211" s="30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0"/>
      <c r="U211" s="28"/>
      <c r="V211" s="29"/>
      <c r="W211" s="29"/>
      <c r="X211" s="28"/>
      <c r="Y211" s="43"/>
      <c r="Z211" s="33"/>
      <c r="AA211" s="33"/>
      <c r="AB211" s="33"/>
      <c r="AC211" s="33"/>
    </row>
    <row r="212" ht="15.75" customHeight="1">
      <c r="A212" s="61"/>
      <c r="B212" s="61"/>
      <c r="C212" s="84"/>
      <c r="D212" s="61"/>
      <c r="E212" s="61"/>
      <c r="F212" s="61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35"/>
      <c r="U212" s="35"/>
      <c r="V212" s="17"/>
      <c r="W212" s="17"/>
      <c r="X212" s="36"/>
      <c r="Y212" s="60"/>
      <c r="Z212" s="37">
        <f t="shared" ref="Z212:Z219" si="60">IFERROR((I212-H212) + (K212-J212) + (M212-L212) + (O212-N212) + (Q212-P212) + (S212-R212),"")</f>
        <v>0</v>
      </c>
      <c r="AA212" s="35">
        <f t="shared" ref="AA212:AA219" si="61">VALUE(Z212 * (24*60))</f>
        <v>0</v>
      </c>
      <c r="AB212" s="35">
        <f t="shared" ref="AB212:AB219" si="62">IF(OR(T212="ONLINE",T212="IND STU"),0,IF(G212="Lecture", (C212*50), IF(G212="Seminar", (C212*50*1), IF(OR(G212="Lecture/Studio",G212="Lecture/Lab"), (C212*60*2),  IF(G212="Studio", (C212*50*2), IF(G212="Ind Stu", (C212*0), (C212*60*2.75)))))))</f>
        <v>0</v>
      </c>
      <c r="AC212" s="35" t="str">
        <f t="shared" ref="AC212:AC219" si="63">IF(Z212 = "", "", IF(AA212&lt;&gt;AB212,AA212-AB212,""))</f>
        <v/>
      </c>
    </row>
    <row r="213" ht="15.75" customHeight="1">
      <c r="A213" s="92" t="s">
        <v>508</v>
      </c>
      <c r="B213" s="90" t="s">
        <v>509</v>
      </c>
      <c r="C213" s="91">
        <v>0.0</v>
      </c>
      <c r="D213" s="90" t="s">
        <v>45</v>
      </c>
      <c r="E213" s="90" t="s">
        <v>510</v>
      </c>
      <c r="F213" s="92" t="s">
        <v>508</v>
      </c>
      <c r="G213" s="57" t="s">
        <v>511</v>
      </c>
      <c r="H213" s="17"/>
      <c r="I213" s="17"/>
      <c r="J213" s="17"/>
      <c r="K213" s="17"/>
      <c r="L213" s="17"/>
      <c r="M213" s="17"/>
      <c r="N213" s="17"/>
      <c r="O213" s="17"/>
      <c r="P213" s="51">
        <v>0.6736111111111112</v>
      </c>
      <c r="Q213" s="51">
        <v>0.7152777777777778</v>
      </c>
      <c r="R213" s="17"/>
      <c r="S213" s="17"/>
      <c r="T213" s="35"/>
      <c r="U213" s="35"/>
      <c r="V213" s="57" t="s">
        <v>59</v>
      </c>
      <c r="W213" s="17"/>
      <c r="X213" s="36"/>
      <c r="Y213" s="60"/>
      <c r="Z213" s="37">
        <f t="shared" si="60"/>
        <v>0.04166666667</v>
      </c>
      <c r="AA213" s="35">
        <f t="shared" si="61"/>
        <v>60</v>
      </c>
      <c r="AB213" s="35">
        <f t="shared" si="62"/>
        <v>0</v>
      </c>
      <c r="AC213" s="35">
        <f t="shared" si="63"/>
        <v>60</v>
      </c>
    </row>
    <row r="214" ht="15.75" customHeight="1">
      <c r="A214" s="61"/>
      <c r="B214" s="61"/>
      <c r="C214" s="84"/>
      <c r="D214" s="61"/>
      <c r="E214" s="61"/>
      <c r="F214" s="61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35"/>
      <c r="U214" s="35"/>
      <c r="V214" s="17"/>
      <c r="W214" s="17"/>
      <c r="X214" s="36"/>
      <c r="Y214" s="60"/>
      <c r="Z214" s="37">
        <f t="shared" si="60"/>
        <v>0</v>
      </c>
      <c r="AA214" s="35">
        <f t="shared" si="61"/>
        <v>0</v>
      </c>
      <c r="AB214" s="35">
        <f t="shared" si="62"/>
        <v>0</v>
      </c>
      <c r="AC214" s="35" t="str">
        <f t="shared" si="63"/>
        <v/>
      </c>
    </row>
    <row r="215" ht="15.75" customHeight="1">
      <c r="A215" s="61"/>
      <c r="B215" s="61"/>
      <c r="C215" s="84"/>
      <c r="D215" s="61"/>
      <c r="E215" s="61"/>
      <c r="F215" s="61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35"/>
      <c r="U215" s="35"/>
      <c r="V215" s="17"/>
      <c r="W215" s="17"/>
      <c r="X215" s="36"/>
      <c r="Y215" s="60"/>
      <c r="Z215" s="37">
        <f t="shared" si="60"/>
        <v>0</v>
      </c>
      <c r="AA215" s="35">
        <f t="shared" si="61"/>
        <v>0</v>
      </c>
      <c r="AB215" s="35">
        <f t="shared" si="62"/>
        <v>0</v>
      </c>
      <c r="AC215" s="35" t="str">
        <f t="shared" si="63"/>
        <v/>
      </c>
    </row>
    <row r="216" ht="15.75" customHeight="1">
      <c r="A216" s="61"/>
      <c r="B216" s="61"/>
      <c r="C216" s="84"/>
      <c r="D216" s="61"/>
      <c r="E216" s="61"/>
      <c r="F216" s="61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35"/>
      <c r="U216" s="35"/>
      <c r="V216" s="17"/>
      <c r="W216" s="17"/>
      <c r="X216" s="36"/>
      <c r="Y216" s="60"/>
      <c r="Z216" s="37">
        <f t="shared" si="60"/>
        <v>0</v>
      </c>
      <c r="AA216" s="35">
        <f t="shared" si="61"/>
        <v>0</v>
      </c>
      <c r="AB216" s="35">
        <f t="shared" si="62"/>
        <v>0</v>
      </c>
      <c r="AC216" s="35" t="str">
        <f t="shared" si="63"/>
        <v/>
      </c>
    </row>
    <row r="217" ht="15.75" customHeight="1">
      <c r="A217" s="61"/>
      <c r="B217" s="61"/>
      <c r="C217" s="84"/>
      <c r="D217" s="61"/>
      <c r="E217" s="61"/>
      <c r="F217" s="61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35"/>
      <c r="U217" s="35"/>
      <c r="V217" s="17"/>
      <c r="W217" s="17"/>
      <c r="X217" s="36"/>
      <c r="Y217" s="60"/>
      <c r="Z217" s="37">
        <f t="shared" si="60"/>
        <v>0</v>
      </c>
      <c r="AA217" s="35">
        <f t="shared" si="61"/>
        <v>0</v>
      </c>
      <c r="AB217" s="35">
        <f t="shared" si="62"/>
        <v>0</v>
      </c>
      <c r="AC217" s="35" t="str">
        <f t="shared" si="63"/>
        <v/>
      </c>
    </row>
    <row r="218" ht="15.75" customHeight="1">
      <c r="A218" s="61"/>
      <c r="B218" s="61"/>
      <c r="C218" s="84"/>
      <c r="D218" s="61"/>
      <c r="E218" s="61"/>
      <c r="F218" s="61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35"/>
      <c r="U218" s="35"/>
      <c r="V218" s="17"/>
      <c r="W218" s="17"/>
      <c r="X218" s="36"/>
      <c r="Y218" s="60"/>
      <c r="Z218" s="37">
        <f t="shared" si="60"/>
        <v>0</v>
      </c>
      <c r="AA218" s="35">
        <f t="shared" si="61"/>
        <v>0</v>
      </c>
      <c r="AB218" s="35">
        <f t="shared" si="62"/>
        <v>0</v>
      </c>
      <c r="AC218" s="35" t="str">
        <f t="shared" si="63"/>
        <v/>
      </c>
    </row>
    <row r="219" ht="15.75" customHeight="1">
      <c r="A219" s="61"/>
      <c r="B219" s="61"/>
      <c r="C219" s="84"/>
      <c r="D219" s="61"/>
      <c r="E219" s="61"/>
      <c r="F219" s="61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35"/>
      <c r="U219" s="35"/>
      <c r="V219" s="17"/>
      <c r="W219" s="17"/>
      <c r="X219" s="36"/>
      <c r="Y219" s="60"/>
      <c r="Z219" s="37">
        <f t="shared" si="60"/>
        <v>0</v>
      </c>
      <c r="AA219" s="35">
        <f t="shared" si="61"/>
        <v>0</v>
      </c>
      <c r="AB219" s="35">
        <f t="shared" si="62"/>
        <v>0</v>
      </c>
      <c r="AC219" s="35" t="str">
        <f t="shared" si="63"/>
        <v/>
      </c>
    </row>
  </sheetData>
  <autoFilter ref="$A$3:$AC$220"/>
  <printOptions/>
  <pageMargins bottom="0.5" footer="0.0" header="0.0" left="0.25" right="0.25" top="0.5"/>
  <pageSetup scale="8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28.86"/>
    <col customWidth="1" min="4" max="4" width="5.14"/>
    <col customWidth="1" min="6" max="6" width="13.0"/>
    <col customWidth="1" min="7" max="18" width="10.57"/>
  </cols>
  <sheetData>
    <row r="1" ht="28.5" customHeight="1">
      <c r="A1" s="93" t="s">
        <v>512</v>
      </c>
    </row>
    <row r="2" ht="23.25" customHeight="1">
      <c r="A2" s="94" t="s">
        <v>1</v>
      </c>
      <c r="B2" s="94" t="s">
        <v>2</v>
      </c>
      <c r="C2" s="94" t="s">
        <v>513</v>
      </c>
      <c r="D2" s="94" t="s">
        <v>3</v>
      </c>
      <c r="E2" s="94" t="s">
        <v>5</v>
      </c>
      <c r="F2" s="94" t="s">
        <v>4</v>
      </c>
      <c r="G2" s="95" t="s">
        <v>8</v>
      </c>
      <c r="H2" s="96" t="s">
        <v>9</v>
      </c>
      <c r="I2" s="97" t="s">
        <v>10</v>
      </c>
      <c r="J2" s="96" t="s">
        <v>11</v>
      </c>
      <c r="K2" s="97" t="s">
        <v>12</v>
      </c>
      <c r="L2" s="96" t="s">
        <v>13</v>
      </c>
      <c r="M2" s="97" t="s">
        <v>14</v>
      </c>
      <c r="N2" s="96" t="s">
        <v>15</v>
      </c>
      <c r="O2" s="97" t="s">
        <v>16</v>
      </c>
      <c r="P2" s="96" t="s">
        <v>17</v>
      </c>
      <c r="Q2" s="97" t="s">
        <v>18</v>
      </c>
      <c r="R2" s="96" t="s">
        <v>19</v>
      </c>
      <c r="S2" s="98" t="s">
        <v>514</v>
      </c>
    </row>
    <row r="3" ht="12.75" customHeight="1">
      <c r="A3" s="99" t="s">
        <v>210</v>
      </c>
      <c r="B3" s="99"/>
      <c r="C3" s="99"/>
      <c r="D3" s="100"/>
      <c r="E3" s="99"/>
      <c r="F3" s="101"/>
      <c r="G3" s="102" t="s">
        <v>515</v>
      </c>
      <c r="H3" s="103" t="s">
        <v>516</v>
      </c>
      <c r="I3" s="102" t="s">
        <v>515</v>
      </c>
      <c r="J3" s="103" t="s">
        <v>516</v>
      </c>
      <c r="K3" s="102" t="s">
        <v>515</v>
      </c>
      <c r="L3" s="103" t="s">
        <v>516</v>
      </c>
      <c r="M3" s="102" t="s">
        <v>515</v>
      </c>
      <c r="N3" s="103" t="s">
        <v>516</v>
      </c>
      <c r="O3" s="102" t="s">
        <v>515</v>
      </c>
      <c r="P3" s="103" t="s">
        <v>516</v>
      </c>
      <c r="Q3" s="102" t="s">
        <v>515</v>
      </c>
      <c r="R3" s="103" t="s">
        <v>516</v>
      </c>
      <c r="S3" s="104" t="s">
        <v>514</v>
      </c>
    </row>
    <row r="4" ht="12.75" customHeight="1">
      <c r="A4" s="105"/>
      <c r="B4" s="105"/>
      <c r="C4" s="105"/>
      <c r="D4" s="106"/>
      <c r="E4" s="105"/>
      <c r="F4" s="105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8"/>
    </row>
    <row r="5" ht="12.75" customHeight="1">
      <c r="A5" s="105"/>
      <c r="B5" s="105"/>
      <c r="C5" s="105"/>
      <c r="D5" s="106"/>
      <c r="E5" s="105"/>
      <c r="F5" s="105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8"/>
    </row>
    <row r="7" ht="12.75" customHeight="1">
      <c r="A7" s="99" t="s">
        <v>288</v>
      </c>
      <c r="B7" s="109"/>
      <c r="C7" s="110"/>
      <c r="D7" s="111"/>
      <c r="E7" s="112"/>
      <c r="F7" s="112"/>
      <c r="G7" s="100" t="s">
        <v>515</v>
      </c>
      <c r="H7" s="100" t="s">
        <v>516</v>
      </c>
      <c r="I7" s="100" t="s">
        <v>515</v>
      </c>
      <c r="J7" s="100" t="s">
        <v>516</v>
      </c>
      <c r="K7" s="100" t="s">
        <v>515</v>
      </c>
      <c r="L7" s="100" t="s">
        <v>516</v>
      </c>
      <c r="M7" s="100" t="s">
        <v>515</v>
      </c>
      <c r="N7" s="100" t="s">
        <v>516</v>
      </c>
      <c r="O7" s="100" t="s">
        <v>515</v>
      </c>
      <c r="P7" s="100" t="s">
        <v>516</v>
      </c>
      <c r="Q7" s="100" t="s">
        <v>515</v>
      </c>
      <c r="R7" s="100" t="s">
        <v>516</v>
      </c>
      <c r="S7" s="104" t="s">
        <v>514</v>
      </c>
    </row>
    <row r="8" ht="12.75" customHeight="1">
      <c r="A8" s="113"/>
      <c r="B8" s="105"/>
      <c r="C8" s="113"/>
      <c r="D8" s="114"/>
      <c r="E8" s="113"/>
      <c r="F8" s="113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8"/>
    </row>
    <row r="9" ht="12.75" customHeight="1">
      <c r="A9" s="113"/>
      <c r="B9" s="105"/>
      <c r="C9" s="113"/>
      <c r="D9" s="114"/>
      <c r="E9" s="113"/>
      <c r="F9" s="113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8"/>
    </row>
    <row r="11" ht="12.75" customHeight="1">
      <c r="A11" s="99" t="s">
        <v>517</v>
      </c>
      <c r="B11" s="109"/>
      <c r="C11" s="110"/>
      <c r="D11" s="111"/>
      <c r="E11" s="112"/>
      <c r="F11" s="112"/>
      <c r="G11" s="100" t="s">
        <v>515</v>
      </c>
      <c r="H11" s="100" t="s">
        <v>516</v>
      </c>
      <c r="I11" s="100" t="s">
        <v>515</v>
      </c>
      <c r="J11" s="100" t="s">
        <v>516</v>
      </c>
      <c r="K11" s="100" t="s">
        <v>515</v>
      </c>
      <c r="L11" s="100" t="s">
        <v>516</v>
      </c>
      <c r="M11" s="100" t="s">
        <v>515</v>
      </c>
      <c r="N11" s="100" t="s">
        <v>516</v>
      </c>
      <c r="O11" s="100" t="s">
        <v>515</v>
      </c>
      <c r="P11" s="100" t="s">
        <v>516</v>
      </c>
      <c r="Q11" s="100" t="s">
        <v>515</v>
      </c>
      <c r="R11" s="100" t="s">
        <v>516</v>
      </c>
      <c r="S11" s="104" t="s">
        <v>514</v>
      </c>
    </row>
    <row r="12" ht="12.75" customHeight="1">
      <c r="A12" s="113"/>
      <c r="B12" s="113"/>
      <c r="C12" s="113"/>
      <c r="D12" s="114"/>
      <c r="E12" s="115"/>
      <c r="F12" s="113"/>
      <c r="G12" s="116"/>
      <c r="H12" s="116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8"/>
    </row>
    <row r="13" ht="12.75" customHeight="1">
      <c r="A13" s="113"/>
      <c r="B13" s="113"/>
      <c r="C13" s="113"/>
      <c r="D13" s="114"/>
      <c r="E13" s="115"/>
      <c r="F13" s="113"/>
      <c r="G13" s="116"/>
      <c r="H13" s="116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8"/>
    </row>
    <row r="15" ht="12.75" customHeight="1">
      <c r="A15" s="99" t="s">
        <v>347</v>
      </c>
      <c r="B15" s="109"/>
      <c r="C15" s="110"/>
      <c r="D15" s="111"/>
      <c r="E15" s="112"/>
      <c r="F15" s="112"/>
      <c r="G15" s="100" t="s">
        <v>515</v>
      </c>
      <c r="H15" s="100" t="s">
        <v>516</v>
      </c>
      <c r="I15" s="100" t="s">
        <v>515</v>
      </c>
      <c r="J15" s="100" t="s">
        <v>516</v>
      </c>
      <c r="K15" s="100" t="s">
        <v>515</v>
      </c>
      <c r="L15" s="100" t="s">
        <v>516</v>
      </c>
      <c r="M15" s="100" t="s">
        <v>515</v>
      </c>
      <c r="N15" s="100" t="s">
        <v>516</v>
      </c>
      <c r="O15" s="100" t="s">
        <v>515</v>
      </c>
      <c r="P15" s="100" t="s">
        <v>516</v>
      </c>
      <c r="Q15" s="100" t="s">
        <v>515</v>
      </c>
      <c r="R15" s="100" t="s">
        <v>516</v>
      </c>
      <c r="S15" s="104" t="s">
        <v>514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86"/>
    <col customWidth="1" min="2" max="2" width="15.29"/>
    <col customWidth="1" min="3" max="3" width="42.71"/>
    <col customWidth="1" min="4" max="4" width="25.29"/>
    <col customWidth="1" min="5" max="5" width="73.57"/>
  </cols>
  <sheetData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86"/>
    <col customWidth="1" min="2" max="2" width="16.14"/>
    <col customWidth="1" min="3" max="3" width="16.71"/>
    <col customWidth="1" min="4" max="4" width="16.0"/>
    <col customWidth="1" min="5" max="26" width="8.71"/>
  </cols>
  <sheetData>
    <row r="1">
      <c r="A1" s="117" t="s">
        <v>518</v>
      </c>
      <c r="B1" s="117" t="s">
        <v>514</v>
      </c>
      <c r="C1" s="117" t="s">
        <v>519</v>
      </c>
      <c r="D1" s="118" t="s">
        <v>520</v>
      </c>
    </row>
    <row r="2">
      <c r="A2" s="116" t="s">
        <v>521</v>
      </c>
      <c r="B2" s="116" t="s">
        <v>522</v>
      </c>
      <c r="C2" s="116" t="s">
        <v>523</v>
      </c>
      <c r="D2" s="119">
        <v>49.0</v>
      </c>
    </row>
    <row r="3">
      <c r="A3" s="116" t="s">
        <v>524</v>
      </c>
      <c r="B3" s="116" t="s">
        <v>425</v>
      </c>
      <c r="C3" s="116" t="s">
        <v>523</v>
      </c>
      <c r="D3" s="119">
        <v>49.0</v>
      </c>
    </row>
    <row r="4">
      <c r="A4" s="116" t="s">
        <v>525</v>
      </c>
      <c r="B4" s="116" t="s">
        <v>425</v>
      </c>
      <c r="C4" s="116" t="s">
        <v>523</v>
      </c>
      <c r="D4" s="119">
        <v>49.0</v>
      </c>
    </row>
    <row r="5">
      <c r="A5" s="116" t="s">
        <v>524</v>
      </c>
      <c r="B5" s="116" t="s">
        <v>434</v>
      </c>
      <c r="C5" s="116" t="s">
        <v>523</v>
      </c>
      <c r="D5" s="119">
        <v>25.0</v>
      </c>
    </row>
    <row r="6">
      <c r="A6" s="116" t="s">
        <v>525</v>
      </c>
      <c r="B6" s="116" t="s">
        <v>434</v>
      </c>
      <c r="C6" s="116" t="s">
        <v>523</v>
      </c>
      <c r="D6" s="119">
        <v>25.0</v>
      </c>
    </row>
    <row r="7">
      <c r="A7" s="116"/>
      <c r="B7" s="116"/>
      <c r="C7" s="116"/>
      <c r="D7" s="119"/>
    </row>
    <row r="8">
      <c r="A8" s="116" t="s">
        <v>526</v>
      </c>
      <c r="B8" s="116" t="s">
        <v>527</v>
      </c>
      <c r="C8" s="116" t="s">
        <v>528</v>
      </c>
      <c r="D8" s="119">
        <v>20.0</v>
      </c>
    </row>
    <row r="9">
      <c r="A9" s="116" t="s">
        <v>526</v>
      </c>
      <c r="B9" s="116" t="s">
        <v>252</v>
      </c>
      <c r="C9" s="116" t="s">
        <v>529</v>
      </c>
      <c r="D9" s="119">
        <v>25.0</v>
      </c>
    </row>
    <row r="10">
      <c r="A10" s="116" t="s">
        <v>524</v>
      </c>
      <c r="B10" s="116" t="s">
        <v>252</v>
      </c>
      <c r="C10" s="116" t="s">
        <v>40</v>
      </c>
      <c r="D10" s="119">
        <v>25.0</v>
      </c>
    </row>
    <row r="11">
      <c r="A11" s="116" t="s">
        <v>530</v>
      </c>
      <c r="B11" s="116" t="s">
        <v>252</v>
      </c>
      <c r="C11" s="116" t="s">
        <v>40</v>
      </c>
      <c r="D11" s="119">
        <v>25.0</v>
      </c>
    </row>
    <row r="12">
      <c r="A12" s="116" t="s">
        <v>351</v>
      </c>
      <c r="B12" s="116" t="s">
        <v>252</v>
      </c>
      <c r="C12" s="116" t="s">
        <v>40</v>
      </c>
      <c r="D12" s="119">
        <v>25.0</v>
      </c>
    </row>
    <row r="13">
      <c r="A13" s="116"/>
      <c r="B13" s="116"/>
      <c r="C13" s="116"/>
      <c r="D13" s="119"/>
    </row>
    <row r="14">
      <c r="A14" s="116" t="s">
        <v>526</v>
      </c>
      <c r="B14" s="116" t="s">
        <v>41</v>
      </c>
      <c r="C14" s="116" t="s">
        <v>529</v>
      </c>
      <c r="D14" s="119">
        <v>17.0</v>
      </c>
    </row>
    <row r="15">
      <c r="A15" s="116" t="s">
        <v>524</v>
      </c>
      <c r="B15" s="116" t="s">
        <v>41</v>
      </c>
      <c r="C15" s="116" t="s">
        <v>40</v>
      </c>
      <c r="D15" s="119">
        <v>17.0</v>
      </c>
    </row>
    <row r="16">
      <c r="A16" s="116" t="s">
        <v>531</v>
      </c>
      <c r="B16" s="116" t="s">
        <v>41</v>
      </c>
      <c r="C16" s="116" t="s">
        <v>40</v>
      </c>
      <c r="D16" s="119">
        <v>17.0</v>
      </c>
    </row>
    <row r="17">
      <c r="A17" s="116" t="s">
        <v>351</v>
      </c>
      <c r="B17" s="116" t="s">
        <v>41</v>
      </c>
      <c r="C17" s="116" t="s">
        <v>40</v>
      </c>
      <c r="D17" s="119">
        <v>17.0</v>
      </c>
    </row>
    <row r="18">
      <c r="A18" s="116" t="s">
        <v>187</v>
      </c>
      <c r="B18" s="116" t="s">
        <v>41</v>
      </c>
      <c r="C18" s="116" t="s">
        <v>40</v>
      </c>
      <c r="D18" s="119">
        <v>17.0</v>
      </c>
    </row>
    <row r="19" ht="15.75" customHeight="1">
      <c r="A19" s="116"/>
      <c r="B19" s="116"/>
      <c r="C19" s="116"/>
      <c r="D19" s="119"/>
    </row>
    <row r="20" ht="15.75" customHeight="1">
      <c r="A20" s="116" t="s">
        <v>530</v>
      </c>
      <c r="B20" s="116" t="s">
        <v>59</v>
      </c>
      <c r="C20" s="116" t="s">
        <v>40</v>
      </c>
      <c r="D20" s="119">
        <v>42.0</v>
      </c>
    </row>
    <row r="21" ht="15.75" customHeight="1">
      <c r="A21" s="116" t="s">
        <v>351</v>
      </c>
      <c r="B21" s="116" t="s">
        <v>59</v>
      </c>
      <c r="C21" s="116" t="s">
        <v>40</v>
      </c>
      <c r="D21" s="119">
        <v>42.0</v>
      </c>
    </row>
    <row r="22" ht="15.75" customHeight="1">
      <c r="A22" s="116"/>
      <c r="B22" s="116"/>
      <c r="C22" s="116"/>
      <c r="D22" s="119"/>
    </row>
    <row r="23" ht="15.75" customHeight="1">
      <c r="A23" s="116" t="s">
        <v>526</v>
      </c>
      <c r="B23" s="116" t="s">
        <v>532</v>
      </c>
      <c r="C23" s="116" t="s">
        <v>529</v>
      </c>
      <c r="D23" s="119">
        <v>12.0</v>
      </c>
    </row>
    <row r="24" ht="15.75" customHeight="1">
      <c r="A24" s="116" t="s">
        <v>524</v>
      </c>
      <c r="B24" s="116" t="s">
        <v>532</v>
      </c>
      <c r="C24" s="116" t="s">
        <v>40</v>
      </c>
      <c r="D24" s="119">
        <v>12.0</v>
      </c>
    </row>
    <row r="25" ht="15.75" customHeight="1">
      <c r="A25" s="116" t="s">
        <v>351</v>
      </c>
      <c r="B25" s="116" t="s">
        <v>533</v>
      </c>
      <c r="C25" s="116" t="s">
        <v>40</v>
      </c>
      <c r="D25" s="119">
        <v>12.0</v>
      </c>
    </row>
    <row r="26" ht="15.75" customHeight="1">
      <c r="A26" s="116"/>
      <c r="B26" s="116"/>
      <c r="C26" s="116"/>
      <c r="D26" s="119"/>
    </row>
    <row r="27" ht="15.75" customHeight="1">
      <c r="A27" s="116" t="s">
        <v>351</v>
      </c>
      <c r="B27" s="116" t="s">
        <v>534</v>
      </c>
      <c r="C27" s="116" t="s">
        <v>40</v>
      </c>
      <c r="D27" s="119">
        <v>10.0</v>
      </c>
    </row>
    <row r="28" ht="15.75" customHeight="1">
      <c r="A28" s="116"/>
      <c r="B28" s="116"/>
      <c r="C28" s="116"/>
      <c r="D28" s="119"/>
    </row>
    <row r="29" ht="15.75" customHeight="1">
      <c r="A29" s="116" t="s">
        <v>526</v>
      </c>
      <c r="B29" s="116" t="s">
        <v>535</v>
      </c>
      <c r="C29" s="116" t="s">
        <v>529</v>
      </c>
      <c r="D29" s="119" t="s">
        <v>536</v>
      </c>
    </row>
    <row r="30" ht="15.75" customHeight="1">
      <c r="A30" s="116" t="s">
        <v>531</v>
      </c>
      <c r="B30" s="116" t="s">
        <v>535</v>
      </c>
      <c r="C30" s="116" t="s">
        <v>529</v>
      </c>
      <c r="D30" s="119" t="s">
        <v>536</v>
      </c>
    </row>
    <row r="31" ht="15.75" customHeight="1">
      <c r="A31" s="116" t="s">
        <v>537</v>
      </c>
      <c r="B31" s="116" t="s">
        <v>535</v>
      </c>
      <c r="C31" s="116" t="s">
        <v>40</v>
      </c>
      <c r="D31" s="119" t="s">
        <v>536</v>
      </c>
    </row>
    <row r="33" ht="15.75" customHeight="1">
      <c r="A33" s="116"/>
      <c r="B33" s="116" t="s">
        <v>538</v>
      </c>
      <c r="C33" s="116" t="s">
        <v>40</v>
      </c>
      <c r="D33" s="119" t="s">
        <v>539</v>
      </c>
    </row>
    <row r="34" ht="15.75" customHeight="1">
      <c r="A34" s="116"/>
      <c r="B34" s="116"/>
      <c r="C34" s="116"/>
      <c r="D34" s="119"/>
    </row>
    <row r="35" ht="15.75" customHeight="1">
      <c r="A35" s="116" t="s">
        <v>530</v>
      </c>
      <c r="B35" s="116" t="s">
        <v>51</v>
      </c>
      <c r="C35" s="116" t="s">
        <v>40</v>
      </c>
      <c r="D35" s="119">
        <v>38.0</v>
      </c>
    </row>
    <row r="36" ht="15.75" customHeight="1">
      <c r="A36" s="116"/>
      <c r="B36" s="116"/>
      <c r="C36" s="116"/>
      <c r="D36" s="119"/>
    </row>
    <row r="37" ht="15.75" customHeight="1">
      <c r="A37" s="116" t="s">
        <v>526</v>
      </c>
      <c r="B37" s="116" t="s">
        <v>540</v>
      </c>
      <c r="C37" s="116" t="s">
        <v>529</v>
      </c>
      <c r="D37" s="119" t="s">
        <v>541</v>
      </c>
    </row>
    <row r="38" ht="15.75" customHeight="1">
      <c r="A38" s="116"/>
      <c r="B38" s="116"/>
      <c r="C38" s="116"/>
      <c r="D38" s="119"/>
    </row>
    <row r="39" ht="15.75" customHeight="1">
      <c r="A39" s="116" t="s">
        <v>526</v>
      </c>
      <c r="B39" s="116" t="s">
        <v>410</v>
      </c>
      <c r="C39" s="116" t="s">
        <v>529</v>
      </c>
      <c r="D39" s="119" t="s">
        <v>542</v>
      </c>
    </row>
    <row r="40" ht="15.75" customHeight="1">
      <c r="A40" s="116" t="s">
        <v>526</v>
      </c>
      <c r="B40" s="116" t="s">
        <v>410</v>
      </c>
      <c r="C40" s="116" t="s">
        <v>159</v>
      </c>
      <c r="D40" s="119" t="s">
        <v>542</v>
      </c>
    </row>
    <row r="41" ht="15.75" customHeight="1">
      <c r="A41" s="116"/>
      <c r="B41" s="116"/>
      <c r="C41" s="116"/>
      <c r="D41" s="119"/>
    </row>
    <row r="42" ht="15.75" customHeight="1">
      <c r="A42" s="116"/>
      <c r="B42" s="116" t="s">
        <v>91</v>
      </c>
      <c r="C42" s="116" t="s">
        <v>529</v>
      </c>
      <c r="D42" s="119">
        <v>12.0</v>
      </c>
    </row>
    <row r="43" ht="15.75" customHeight="1">
      <c r="A43" s="116"/>
      <c r="B43" s="116" t="s">
        <v>260</v>
      </c>
      <c r="C43" s="116" t="s">
        <v>529</v>
      </c>
      <c r="D43" s="119">
        <v>14.0</v>
      </c>
    </row>
    <row r="44" ht="15.75" customHeight="1">
      <c r="A44" s="116"/>
      <c r="B44" s="116"/>
      <c r="C44" s="116"/>
      <c r="D44" s="119"/>
    </row>
    <row r="45" ht="15.75" customHeight="1">
      <c r="A45" s="116" t="s">
        <v>526</v>
      </c>
      <c r="B45" s="116" t="s">
        <v>543</v>
      </c>
      <c r="C45" s="116" t="s">
        <v>159</v>
      </c>
      <c r="D45" s="119"/>
    </row>
    <row r="46" ht="15.75" customHeight="1">
      <c r="A46" s="116" t="s">
        <v>526</v>
      </c>
      <c r="B46" s="116" t="s">
        <v>544</v>
      </c>
      <c r="C46" s="116" t="s">
        <v>159</v>
      </c>
      <c r="D46" s="119"/>
    </row>
    <row r="47" ht="15.75" customHeight="1">
      <c r="A47" s="116"/>
      <c r="B47" s="116"/>
      <c r="C47" s="116"/>
      <c r="D47" s="119"/>
    </row>
    <row r="48" ht="15.75" customHeight="1">
      <c r="A48" s="116" t="s">
        <v>531</v>
      </c>
      <c r="B48" s="116" t="s">
        <v>114</v>
      </c>
      <c r="C48" s="116" t="s">
        <v>40</v>
      </c>
      <c r="D48" s="119">
        <v>16.0</v>
      </c>
    </row>
    <row r="49" ht="15.75" customHeight="1">
      <c r="A49" s="116" t="s">
        <v>531</v>
      </c>
      <c r="B49" s="116" t="s">
        <v>114</v>
      </c>
      <c r="C49" s="116" t="s">
        <v>529</v>
      </c>
      <c r="D49" s="119">
        <v>16.0</v>
      </c>
    </row>
    <row r="50" ht="15.75" customHeight="1">
      <c r="A50" s="116"/>
      <c r="B50" s="116"/>
      <c r="C50" s="116"/>
      <c r="D50" s="119"/>
    </row>
    <row r="51" ht="15.75" customHeight="1">
      <c r="A51" s="116" t="s">
        <v>531</v>
      </c>
      <c r="B51" s="116" t="s">
        <v>545</v>
      </c>
      <c r="C51" s="116" t="s">
        <v>546</v>
      </c>
      <c r="D51" s="119">
        <v>24.0</v>
      </c>
    </row>
    <row r="52" ht="15.75" customHeight="1">
      <c r="A52" s="116" t="s">
        <v>531</v>
      </c>
      <c r="B52" s="116" t="s">
        <v>224</v>
      </c>
      <c r="C52" s="116" t="s">
        <v>547</v>
      </c>
      <c r="D52" s="119">
        <v>24.0</v>
      </c>
    </row>
    <row r="53" ht="15.75" customHeight="1">
      <c r="A53" s="116"/>
      <c r="B53" s="116"/>
      <c r="C53" s="116"/>
      <c r="D53" s="119"/>
    </row>
    <row r="54" ht="15.75" customHeight="1">
      <c r="A54" s="116"/>
      <c r="B54" s="116" t="s">
        <v>548</v>
      </c>
      <c r="C54" s="116" t="s">
        <v>40</v>
      </c>
      <c r="D54" s="119" t="s">
        <v>76</v>
      </c>
    </row>
    <row r="55" ht="15.75" customHeight="1">
      <c r="A55" s="116"/>
      <c r="B55" s="116" t="s">
        <v>71</v>
      </c>
      <c r="C55" s="116" t="s">
        <v>40</v>
      </c>
      <c r="D55" s="119"/>
    </row>
    <row r="56" ht="15.75" customHeight="1">
      <c r="A56" s="116"/>
      <c r="B56" s="116"/>
      <c r="C56" s="116"/>
      <c r="D56" s="119"/>
    </row>
    <row r="57" ht="15.75" customHeight="1">
      <c r="A57" s="116" t="s">
        <v>351</v>
      </c>
      <c r="B57" s="116" t="s">
        <v>549</v>
      </c>
      <c r="C57" s="116" t="s">
        <v>523</v>
      </c>
      <c r="D57" s="119"/>
    </row>
    <row r="58" ht="15.75" customHeight="1">
      <c r="A58" s="116"/>
      <c r="B58" s="116"/>
      <c r="C58" s="116"/>
      <c r="D58" s="119"/>
    </row>
    <row r="59" ht="15.75" customHeight="1">
      <c r="A59" s="116" t="s">
        <v>526</v>
      </c>
      <c r="B59" s="116" t="s">
        <v>327</v>
      </c>
      <c r="C59" s="116" t="s">
        <v>550</v>
      </c>
      <c r="D59" s="119"/>
    </row>
    <row r="60" ht="15.75" customHeight="1">
      <c r="A60" s="116" t="s">
        <v>524</v>
      </c>
      <c r="B60" s="116" t="s">
        <v>327</v>
      </c>
      <c r="C60" s="116" t="s">
        <v>40</v>
      </c>
      <c r="D60" s="119"/>
    </row>
    <row r="61" ht="15.75" customHeight="1">
      <c r="A61" s="116" t="s">
        <v>530</v>
      </c>
      <c r="B61" s="116" t="s">
        <v>327</v>
      </c>
      <c r="C61" s="116" t="s">
        <v>40</v>
      </c>
      <c r="D61" s="119"/>
    </row>
    <row r="62" ht="15.75" customHeight="1">
      <c r="A62" s="116" t="s">
        <v>537</v>
      </c>
      <c r="B62" s="116" t="s">
        <v>327</v>
      </c>
      <c r="C62" s="116" t="s">
        <v>40</v>
      </c>
      <c r="D62" s="119"/>
    </row>
  </sheetData>
  <autoFilter ref="$A$1:$D$63"/>
  <printOptions/>
  <pageMargins bottom="0.75" footer="0.0" header="0.0" left="0.25" right="0.25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2020-10-16T15:51:07Z</dcterms:created>
  <dc:creator>admin</dc:creator>
</cp:coreProperties>
</file>