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80" windowHeight="12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<sst xmlns="http://schemas.openxmlformats.org/spreadsheetml/2006/main" count="125" uniqueCount="110">
  <si>
    <t>Driver ID</t>
  </si>
  <si>
    <t>Location</t>
  </si>
  <si>
    <t>Rider ID</t>
  </si>
  <si>
    <t>Order time</t>
  </si>
  <si>
    <t>Pick up time</t>
  </si>
  <si>
    <t>Drop off time</t>
  </si>
  <si>
    <t>Wait Time(min)</t>
  </si>
  <si>
    <t>Duration Time (min)</t>
  </si>
  <si>
    <t>Passenger_cont</t>
  </si>
  <si>
    <t>Trip_Distance</t>
  </si>
  <si>
    <t xml:space="preserve">Start location </t>
  </si>
  <si>
    <t>Start location1</t>
  </si>
  <si>
    <t>Destination location</t>
  </si>
  <si>
    <t>Destination location1</t>
  </si>
  <si>
    <t>m</t>
  </si>
  <si>
    <t>\alpha</t>
  </si>
  <si>
    <t>\beta</t>
  </si>
  <si>
    <t>\gamma</t>
  </si>
  <si>
    <t>Fare</t>
  </si>
  <si>
    <t>Surge fee</t>
  </si>
  <si>
    <t>i1</t>
  </si>
  <si>
    <t>40°41'34"N 73°50'45"W</t>
  </si>
  <si>
    <t>j1</t>
  </si>
  <si>
    <t>JFK Airports</t>
  </si>
  <si>
    <t>40°38'20"N 73°47'04"W</t>
  </si>
  <si>
    <t>Prospect Heights</t>
  </si>
  <si>
    <t>40°40'23.99"N 73°58'5.99"W</t>
  </si>
  <si>
    <t>i2</t>
  </si>
  <si>
    <t>40°44'13"N 73°59'17"W</t>
  </si>
  <si>
    <t>j2</t>
  </si>
  <si>
    <t>East Village</t>
  </si>
  <si>
    <t>40°40'49"N 73°57'56"W</t>
  </si>
  <si>
    <t>Gramercy</t>
  </si>
  <si>
    <t>40°42'51"N 74°0'23"W</t>
  </si>
  <si>
    <t>i3</t>
  </si>
  <si>
    <t>40°43'19"N 74°00'23"W</t>
  </si>
  <si>
    <t>j3</t>
  </si>
  <si>
    <t>Clinton East</t>
  </si>
  <si>
    <t>40°45'21"N 73°58'08"W</t>
  </si>
  <si>
    <t>Seaport</t>
  </si>
  <si>
    <r>
      <rPr>
        <sz val="12"/>
        <color theme="1"/>
        <rFont val="Times New Roman Regular"/>
        <charset val="134"/>
      </rPr>
      <t>40°44'46'‘N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 Regular"/>
        <charset val="134"/>
      </rPr>
      <t xml:space="preserve">73°58’'W </t>
    </r>
  </si>
  <si>
    <t>i4</t>
  </si>
  <si>
    <t>40°44'22"N 74°00'09"W</t>
  </si>
  <si>
    <t>j4</t>
  </si>
  <si>
    <t>Penn Station</t>
  </si>
  <si>
    <t>40°45'04"N 73°59'35"W</t>
  </si>
  <si>
    <t>Williamsburg(North Side)</t>
  </si>
  <si>
    <t>40°46'20"N 73°59'4"W</t>
  </si>
  <si>
    <t>i5</t>
  </si>
  <si>
    <t>40°47'07"N 73°58'09"W</t>
  </si>
  <si>
    <t>j5</t>
  </si>
  <si>
    <t>Central Harlem</t>
  </si>
  <si>
    <t>40°48'32"N 73°56'54"W</t>
  </si>
  <si>
    <t>Lincoln Square West</t>
  </si>
  <si>
    <t>i6</t>
  </si>
  <si>
    <t>40°45'19"N 73°59'02"W</t>
  </si>
  <si>
    <t>j6</t>
  </si>
  <si>
    <t>Lincole Square Esat</t>
  </si>
  <si>
    <t>40°46'27"N 73°59'05"W</t>
  </si>
  <si>
    <t>40°45'2.0880"N 73°59'36.9024"W</t>
  </si>
  <si>
    <t>i7</t>
  </si>
  <si>
    <t>j7</t>
  </si>
  <si>
    <t>Sutton Place</t>
  </si>
  <si>
    <t>40°45'27"N 73°57'42"W</t>
  </si>
  <si>
    <t>Upper West Side North</t>
  </si>
  <si>
    <t>40°47'7.79"N 73°58'18.59"W</t>
  </si>
  <si>
    <t>i8</t>
  </si>
  <si>
    <t>40°44'03"N 73°59'28"W</t>
  </si>
  <si>
    <t>j8</t>
  </si>
  <si>
    <t>Meatpacking</t>
  </si>
  <si>
    <t>40°44'22.618"N 74°0'32.277"W</t>
  </si>
  <si>
    <t>i9</t>
  </si>
  <si>
    <t>40°43'56"N 73°59'28"W</t>
  </si>
  <si>
    <t>j9</t>
  </si>
  <si>
    <t>Greenwich Village North</t>
  </si>
  <si>
    <t>40°44'01"N 74°00'10"W</t>
  </si>
  <si>
    <t>i10</t>
  </si>
  <si>
    <t>40°44'28"N 73°59'37"W</t>
  </si>
  <si>
    <t>j10</t>
  </si>
  <si>
    <t>Kips Bay</t>
  </si>
  <si>
    <t>40°44'32"N 73°58'48"W</t>
  </si>
  <si>
    <t>Parkchester</t>
  </si>
  <si>
    <t>40°50'10.79"N 73°51'6.59"W</t>
  </si>
  <si>
    <t>i11</t>
  </si>
  <si>
    <t>40°44'50"N 73°59'18"W</t>
  </si>
  <si>
    <t>j11</t>
  </si>
  <si>
    <t>Murray Hill</t>
  </si>
  <si>
    <t>40°44'52"N 73°58'32"W</t>
  </si>
  <si>
    <t>i12</t>
  </si>
  <si>
    <t>40°43'42"N 73°59'27"W</t>
  </si>
  <si>
    <t>j12</t>
  </si>
  <si>
    <t>Central Harlem North</t>
  </si>
  <si>
    <t>40°47'54"N 73°57'9"W</t>
  </si>
  <si>
    <t>i13</t>
  </si>
  <si>
    <t>40°43'50"N 73°59'22"W</t>
  </si>
  <si>
    <t>j13</t>
  </si>
  <si>
    <t>West Chelsea</t>
  </si>
  <si>
    <t xml:space="preserve">40°44'N 73°59'W </t>
  </si>
  <si>
    <t>i14</t>
  </si>
  <si>
    <t>40°43'52"N 73°59'46"W</t>
  </si>
  <si>
    <t>j14</t>
  </si>
  <si>
    <t>Union Sq</t>
  </si>
  <si>
    <t>40°44'11"N 73°59'5"W</t>
  </si>
  <si>
    <t>i15</t>
  </si>
  <si>
    <t>40°45'50"N 73°58'53"W</t>
  </si>
  <si>
    <t>j15</t>
  </si>
  <si>
    <t>Lenox Hill East</t>
  </si>
  <si>
    <t>40°45'58"N 73°57'37"W</t>
  </si>
  <si>
    <t>East Chelsea</t>
  </si>
  <si>
    <t>40°44'N 73°58'W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</si>
</sst>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 Regular"/>
      <charset val="134"/>
    </font>
    <font>
      <sz val="9.75"/>
      <color theme="1"/>
      <name val="Times New Roman Regular"/>
      <charset val="134"/>
    </font>
    <font>
      <sz val="12"/>
      <color theme="1"/>
      <name val="Times New Roman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22" fontId="1" fillId="0" borderId="0" xfId="0" applyNumberFormat="1" applyFont="1" applyFill="1">
      <alignment vertical="center"/>
    </xf>
    <xf numFmtId="22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3" fillId="0" borderId="0" xfId="0" applyFo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tabSelected="1" zoomScale="103" zoomScaleNormal="103" workbookViewId="0">
      <selection activeCell="C6" sqref="C6"/>
    </sheetView>
  </sheetViews>
  <sheetFormatPr defaultColWidth="9.23076923076923" defaultRowHeight="16.8"/>
  <cols>
    <col min="2" max="2" width="24.5192307692308" customWidth="1"/>
    <col min="3" max="3" width="14.3076923076923"/>
    <col min="4" max="4" width="16.6153846153846"/>
    <col min="5" max="5" width="14.3076923076923"/>
    <col min="6" max="6" width="14.3076923076923" style="1"/>
    <col min="7" max="7" width="16.4903846153846" customWidth="1"/>
    <col min="8" max="8" width="10.7692307692308"/>
    <col min="11" max="11" width="28.2403846153846" customWidth="1"/>
    <col min="12" max="12" width="29.7980769230769" customWidth="1"/>
    <col min="13" max="13" width="34.4519230769231" customWidth="1"/>
    <col min="14" max="15" width="32.8461538461538" customWidth="1"/>
    <col min="17" max="18" width="13.8461538461538"/>
  </cols>
  <sheetData>
    <row r="1" spans="1:20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7.6" spans="1:20">
      <c r="A2" s="2" t="s">
        <v>20</v>
      </c>
      <c r="B2" s="4" t="s">
        <v>21</v>
      </c>
      <c r="C2" s="3" t="s">
        <v>22</v>
      </c>
      <c r="D2" s="5">
        <v>45444.9881944444</v>
      </c>
      <c r="E2" s="5">
        <v>45445</v>
      </c>
      <c r="F2" s="6">
        <v>45444.022025463</v>
      </c>
      <c r="G2" s="7">
        <v>17</v>
      </c>
      <c r="H2" s="7">
        <v>31</v>
      </c>
      <c r="I2" s="7">
        <v>1</v>
      </c>
      <c r="J2" s="7">
        <v>12.59</v>
      </c>
      <c r="K2" s="3" t="s">
        <v>23</v>
      </c>
      <c r="L2" s="3" t="s">
        <v>24</v>
      </c>
      <c r="M2" s="3" t="s">
        <v>25</v>
      </c>
      <c r="N2" s="8" t="s">
        <v>26</v>
      </c>
      <c r="O2" s="8">
        <v>3.55</v>
      </c>
      <c r="P2" s="9">
        <f>1.75</f>
        <v>1.75</v>
      </c>
      <c r="Q2" s="9">
        <f ca="1">ROUND(0.4+(1.6-0.4)*RAND(),2)</f>
        <v>0.43</v>
      </c>
      <c r="R2" s="9">
        <f>ROUND(J2/H2,2)</f>
        <v>0.41</v>
      </c>
      <c r="S2" s="7">
        <v>37</v>
      </c>
      <c r="T2" s="7">
        <v>0</v>
      </c>
    </row>
    <row r="3" ht="17.6" spans="1:20">
      <c r="A3" s="2" t="s">
        <v>27</v>
      </c>
      <c r="B3" s="4" t="s">
        <v>28</v>
      </c>
      <c r="C3" s="3" t="s">
        <v>29</v>
      </c>
      <c r="D3" s="5">
        <v>45444.9888888889</v>
      </c>
      <c r="E3" s="5">
        <v>45445.0013888889</v>
      </c>
      <c r="F3" s="6">
        <v>45444.0070949074</v>
      </c>
      <c r="G3" s="7">
        <v>18</v>
      </c>
      <c r="H3" s="7">
        <v>8</v>
      </c>
      <c r="I3" s="7">
        <v>1</v>
      </c>
      <c r="J3" s="7">
        <v>1.08</v>
      </c>
      <c r="K3" s="3" t="s">
        <v>30</v>
      </c>
      <c r="L3" s="3" t="s">
        <v>31</v>
      </c>
      <c r="M3" s="3" t="s">
        <v>32</v>
      </c>
      <c r="N3" s="8" t="s">
        <v>33</v>
      </c>
      <c r="O3" s="8">
        <f>3.55</f>
        <v>3.55</v>
      </c>
      <c r="P3" s="9">
        <f t="shared" ref="P3:P16" si="0">1.75</f>
        <v>1.75</v>
      </c>
      <c r="Q3" s="9">
        <f ca="1" t="shared" ref="Q3:Q16" si="1">ROUND(0.4+(1.6-0.4)*RAND(),2)</f>
        <v>1.39</v>
      </c>
      <c r="R3" s="9">
        <f t="shared" ref="R3:R16" si="2">ROUND(J3/H3,2)</f>
        <v>0.14</v>
      </c>
      <c r="S3" s="7">
        <v>7</v>
      </c>
      <c r="T3" s="7">
        <v>0</v>
      </c>
    </row>
    <row r="4" ht="18" spans="1:20">
      <c r="A4" s="2" t="s">
        <v>34</v>
      </c>
      <c r="B4" s="4" t="s">
        <v>35</v>
      </c>
      <c r="C4" s="3" t="s">
        <v>36</v>
      </c>
      <c r="D4" s="5">
        <v>45444.9916666667</v>
      </c>
      <c r="E4" s="5">
        <v>45445.0020833333</v>
      </c>
      <c r="F4" s="6">
        <v>45444.0161226852</v>
      </c>
      <c r="G4" s="7">
        <v>15</v>
      </c>
      <c r="H4" s="7">
        <v>20</v>
      </c>
      <c r="I4" s="7">
        <v>1</v>
      </c>
      <c r="J4" s="7">
        <v>4.59</v>
      </c>
      <c r="K4" s="3" t="s">
        <v>37</v>
      </c>
      <c r="L4" s="3" t="s">
        <v>38</v>
      </c>
      <c r="M4" s="3" t="s">
        <v>39</v>
      </c>
      <c r="N4" s="8" t="s">
        <v>40</v>
      </c>
      <c r="O4" s="8">
        <f t="shared" ref="O4:O16" si="3">3.55</f>
        <v>3.55</v>
      </c>
      <c r="P4" s="9">
        <f t="shared" si="0"/>
        <v>1.75</v>
      </c>
      <c r="Q4" s="9">
        <f ca="1" t="shared" si="1"/>
        <v>1.06</v>
      </c>
      <c r="R4" s="9">
        <f t="shared" si="2"/>
        <v>0.23</v>
      </c>
      <c r="S4" s="7">
        <v>17</v>
      </c>
      <c r="T4" s="7">
        <v>4.16</v>
      </c>
    </row>
    <row r="5" ht="17.6" spans="1:20">
      <c r="A5" s="2" t="s">
        <v>41</v>
      </c>
      <c r="B5" s="4" t="s">
        <v>42</v>
      </c>
      <c r="C5" s="3" t="s">
        <v>43</v>
      </c>
      <c r="D5" s="5">
        <v>45444.9923611111</v>
      </c>
      <c r="E5" s="5">
        <v>45445.0027777778</v>
      </c>
      <c r="F5" s="6">
        <v>45444.0175347222</v>
      </c>
      <c r="G5" s="7">
        <v>15</v>
      </c>
      <c r="H5" s="7">
        <v>21</v>
      </c>
      <c r="I5" s="7">
        <v>1</v>
      </c>
      <c r="J5" s="7">
        <v>5.8</v>
      </c>
      <c r="K5" s="3" t="s">
        <v>44</v>
      </c>
      <c r="L5" s="3" t="s">
        <v>45</v>
      </c>
      <c r="M5" s="3" t="s">
        <v>46</v>
      </c>
      <c r="N5" s="9" t="s">
        <v>47</v>
      </c>
      <c r="O5" s="8">
        <f t="shared" si="3"/>
        <v>3.55</v>
      </c>
      <c r="P5" s="9">
        <f t="shared" si="0"/>
        <v>1.75</v>
      </c>
      <c r="Q5" s="9">
        <f ca="1" t="shared" si="1"/>
        <v>1.23</v>
      </c>
      <c r="R5" s="9">
        <f t="shared" si="2"/>
        <v>0.28</v>
      </c>
      <c r="S5" s="7">
        <v>19.5</v>
      </c>
      <c r="T5" s="7">
        <v>6</v>
      </c>
    </row>
    <row r="6" ht="17.6" spans="1:20">
      <c r="A6" s="2" t="s">
        <v>48</v>
      </c>
      <c r="B6" s="4" t="s">
        <v>49</v>
      </c>
      <c r="C6" s="3" t="s">
        <v>50</v>
      </c>
      <c r="D6" s="5">
        <v>45444.9930555556</v>
      </c>
      <c r="E6" s="5">
        <v>45445.0041666667</v>
      </c>
      <c r="F6" s="6">
        <v>45444.015474537</v>
      </c>
      <c r="G6" s="7">
        <v>16</v>
      </c>
      <c r="H6" s="7">
        <v>16</v>
      </c>
      <c r="I6" s="7">
        <v>6</v>
      </c>
      <c r="J6" s="7">
        <v>3.29</v>
      </c>
      <c r="K6" s="3" t="s">
        <v>51</v>
      </c>
      <c r="L6" s="3" t="s">
        <v>52</v>
      </c>
      <c r="M6" s="3" t="s">
        <v>53</v>
      </c>
      <c r="N6" s="8" t="s">
        <v>47</v>
      </c>
      <c r="O6" s="8">
        <f t="shared" si="3"/>
        <v>3.55</v>
      </c>
      <c r="P6" s="9">
        <f t="shared" si="0"/>
        <v>1.75</v>
      </c>
      <c r="Q6" s="9">
        <f ca="1" t="shared" si="1"/>
        <v>1.38</v>
      </c>
      <c r="R6" s="9">
        <f t="shared" si="2"/>
        <v>0.21</v>
      </c>
      <c r="S6" s="7">
        <v>14</v>
      </c>
      <c r="T6" s="7">
        <v>0</v>
      </c>
    </row>
    <row r="7" ht="17.6" spans="1:20">
      <c r="A7" s="2" t="s">
        <v>54</v>
      </c>
      <c r="B7" s="2" t="s">
        <v>55</v>
      </c>
      <c r="C7" s="3" t="s">
        <v>56</v>
      </c>
      <c r="D7" s="5">
        <v>45444.9965277778</v>
      </c>
      <c r="E7" s="5">
        <v>45445.0041666667</v>
      </c>
      <c r="F7" s="6">
        <v>45444.0092824074</v>
      </c>
      <c r="G7" s="7">
        <v>11</v>
      </c>
      <c r="H7" s="7">
        <v>7</v>
      </c>
      <c r="I7" s="7">
        <v>1</v>
      </c>
      <c r="J7" s="7">
        <v>1.72</v>
      </c>
      <c r="K7" s="3" t="s">
        <v>57</v>
      </c>
      <c r="L7" s="3" t="s">
        <v>58</v>
      </c>
      <c r="M7" s="3" t="s">
        <v>44</v>
      </c>
      <c r="N7" s="8" t="s">
        <v>59</v>
      </c>
      <c r="O7" s="8">
        <f t="shared" si="3"/>
        <v>3.55</v>
      </c>
      <c r="P7" s="9">
        <f t="shared" si="0"/>
        <v>1.75</v>
      </c>
      <c r="Q7" s="9">
        <f ca="1" t="shared" si="1"/>
        <v>1.34</v>
      </c>
      <c r="R7" s="9">
        <f t="shared" si="2"/>
        <v>0.25</v>
      </c>
      <c r="S7" s="7">
        <v>8</v>
      </c>
      <c r="T7" s="7">
        <v>0</v>
      </c>
    </row>
    <row r="8" ht="17.6" spans="1:20">
      <c r="A8" s="2" t="s">
        <v>60</v>
      </c>
      <c r="B8" s="4" t="s">
        <v>55</v>
      </c>
      <c r="C8" s="3" t="s">
        <v>61</v>
      </c>
      <c r="D8" s="5">
        <v>45444.9979166667</v>
      </c>
      <c r="E8" s="5">
        <v>45445.0055555556</v>
      </c>
      <c r="F8" s="6">
        <v>45444.0149652778</v>
      </c>
      <c r="G8" s="7">
        <v>11</v>
      </c>
      <c r="H8" s="7">
        <v>13</v>
      </c>
      <c r="I8" s="7">
        <v>1</v>
      </c>
      <c r="J8" s="7">
        <v>3.41</v>
      </c>
      <c r="K8" s="3" t="s">
        <v>62</v>
      </c>
      <c r="L8" s="3" t="s">
        <v>63</v>
      </c>
      <c r="M8" s="3" t="s">
        <v>64</v>
      </c>
      <c r="N8" s="8" t="s">
        <v>65</v>
      </c>
      <c r="O8" s="8">
        <f t="shared" si="3"/>
        <v>3.55</v>
      </c>
      <c r="P8" s="9">
        <f t="shared" si="0"/>
        <v>1.75</v>
      </c>
      <c r="Q8" s="9">
        <f ca="1" t="shared" si="1"/>
        <v>1.06</v>
      </c>
      <c r="R8" s="9">
        <f t="shared" si="2"/>
        <v>0.26</v>
      </c>
      <c r="S8" s="7">
        <v>13</v>
      </c>
      <c r="T8" s="7">
        <v>0</v>
      </c>
    </row>
    <row r="9" ht="17.6" spans="1:20">
      <c r="A9" s="2" t="s">
        <v>66</v>
      </c>
      <c r="B9" s="4" t="s">
        <v>67</v>
      </c>
      <c r="C9" s="3" t="s">
        <v>68</v>
      </c>
      <c r="D9" s="5">
        <v>45444.9986111111</v>
      </c>
      <c r="E9" s="5">
        <v>45445.0076388889</v>
      </c>
      <c r="F9" s="6">
        <v>45444.0115972222</v>
      </c>
      <c r="G9" s="7">
        <v>13</v>
      </c>
      <c r="H9" s="7">
        <v>5</v>
      </c>
      <c r="I9" s="7">
        <v>1</v>
      </c>
      <c r="J9" s="7">
        <v>1.9</v>
      </c>
      <c r="K9" s="3" t="s">
        <v>37</v>
      </c>
      <c r="L9" s="3" t="s">
        <v>38</v>
      </c>
      <c r="M9" s="3" t="s">
        <v>69</v>
      </c>
      <c r="N9" s="8" t="s">
        <v>70</v>
      </c>
      <c r="O9" s="8">
        <f t="shared" si="3"/>
        <v>3.55</v>
      </c>
      <c r="P9" s="9">
        <f t="shared" si="0"/>
        <v>1.75</v>
      </c>
      <c r="Q9" s="9">
        <f ca="1" t="shared" si="1"/>
        <v>0.75</v>
      </c>
      <c r="R9" s="9">
        <f t="shared" si="2"/>
        <v>0.38</v>
      </c>
      <c r="S9" s="7">
        <v>7</v>
      </c>
      <c r="T9" s="7">
        <v>0</v>
      </c>
    </row>
    <row r="10" ht="18" spans="1:20">
      <c r="A10" s="2" t="s">
        <v>71</v>
      </c>
      <c r="B10" s="4" t="s">
        <v>72</v>
      </c>
      <c r="C10" s="3" t="s">
        <v>73</v>
      </c>
      <c r="D10" s="5">
        <v>45445.0006944444</v>
      </c>
      <c r="E10" s="5">
        <v>45445.0097222222</v>
      </c>
      <c r="F10" s="6">
        <v>45444.017650463</v>
      </c>
      <c r="G10" s="7">
        <v>13</v>
      </c>
      <c r="H10" s="7">
        <v>11</v>
      </c>
      <c r="I10" s="7">
        <v>1</v>
      </c>
      <c r="J10" s="7">
        <v>3.1</v>
      </c>
      <c r="K10" s="3" t="s">
        <v>74</v>
      </c>
      <c r="L10" s="3" t="s">
        <v>75</v>
      </c>
      <c r="M10" s="3" t="s">
        <v>39</v>
      </c>
      <c r="N10" s="8" t="s">
        <v>40</v>
      </c>
      <c r="O10" s="8">
        <f t="shared" si="3"/>
        <v>3.55</v>
      </c>
      <c r="P10" s="9">
        <f t="shared" si="0"/>
        <v>1.75</v>
      </c>
      <c r="Q10" s="9">
        <f ca="1" t="shared" si="1"/>
        <v>0.43</v>
      </c>
      <c r="R10" s="9">
        <f t="shared" si="2"/>
        <v>0.28</v>
      </c>
      <c r="S10" s="7">
        <v>11.5</v>
      </c>
      <c r="T10" s="7">
        <v>3.05</v>
      </c>
    </row>
    <row r="11" ht="17.6" spans="1:20">
      <c r="A11" s="2" t="s">
        <v>76</v>
      </c>
      <c r="B11" s="4" t="s">
        <v>77</v>
      </c>
      <c r="C11" s="3" t="s">
        <v>78</v>
      </c>
      <c r="D11" s="5">
        <v>45445.0013888889</v>
      </c>
      <c r="E11" s="5">
        <v>45445.0118055556</v>
      </c>
      <c r="F11" s="6">
        <v>45444.0280439815</v>
      </c>
      <c r="G11" s="7">
        <v>15</v>
      </c>
      <c r="H11" s="7">
        <v>23</v>
      </c>
      <c r="I11" s="7">
        <v>2</v>
      </c>
      <c r="J11" s="7">
        <v>13.12</v>
      </c>
      <c r="K11" s="3" t="s">
        <v>79</v>
      </c>
      <c r="L11" s="3" t="s">
        <v>80</v>
      </c>
      <c r="M11" s="3" t="s">
        <v>81</v>
      </c>
      <c r="N11" s="8" t="s">
        <v>82</v>
      </c>
      <c r="O11" s="8">
        <f t="shared" si="3"/>
        <v>3.55</v>
      </c>
      <c r="P11" s="9">
        <f t="shared" si="0"/>
        <v>1.75</v>
      </c>
      <c r="Q11" s="9">
        <f ca="1" t="shared" si="1"/>
        <v>1.33</v>
      </c>
      <c r="R11" s="9">
        <f t="shared" si="2"/>
        <v>0.57</v>
      </c>
      <c r="S11" s="7">
        <v>36.5</v>
      </c>
      <c r="T11" s="7">
        <v>0</v>
      </c>
    </row>
    <row r="12" ht="17.6" spans="1:20">
      <c r="A12" s="2" t="s">
        <v>83</v>
      </c>
      <c r="B12" s="4" t="s">
        <v>84</v>
      </c>
      <c r="C12" s="3" t="s">
        <v>85</v>
      </c>
      <c r="D12" s="5">
        <v>45445.0013888889</v>
      </c>
      <c r="E12" s="5">
        <v>45445.0118055556</v>
      </c>
      <c r="F12" s="6">
        <v>45444.018125</v>
      </c>
      <c r="G12" s="7">
        <v>15</v>
      </c>
      <c r="H12" s="7">
        <v>9</v>
      </c>
      <c r="I12" s="7">
        <v>1</v>
      </c>
      <c r="J12" s="7">
        <v>1.9</v>
      </c>
      <c r="K12" s="3" t="s">
        <v>86</v>
      </c>
      <c r="L12" s="3" t="s">
        <v>87</v>
      </c>
      <c r="M12" s="3" t="s">
        <v>69</v>
      </c>
      <c r="N12" s="8" t="s">
        <v>70</v>
      </c>
      <c r="O12" s="8">
        <f t="shared" si="3"/>
        <v>3.55</v>
      </c>
      <c r="P12" s="9">
        <f t="shared" si="0"/>
        <v>1.75</v>
      </c>
      <c r="Q12" s="9">
        <f ca="1" t="shared" si="1"/>
        <v>0.55</v>
      </c>
      <c r="R12" s="9">
        <f t="shared" si="2"/>
        <v>0.21</v>
      </c>
      <c r="S12" s="7">
        <v>8.5</v>
      </c>
      <c r="T12" s="7">
        <v>0</v>
      </c>
    </row>
    <row r="13" ht="17.6" spans="1:20">
      <c r="A13" s="2" t="s">
        <v>88</v>
      </c>
      <c r="B13" s="4" t="s">
        <v>89</v>
      </c>
      <c r="C13" s="3" t="s">
        <v>90</v>
      </c>
      <c r="D13" s="5">
        <v>45445.0034722222</v>
      </c>
      <c r="E13" s="5">
        <v>45445.0125</v>
      </c>
      <c r="F13" s="6">
        <v>45444.0257523148</v>
      </c>
      <c r="G13" s="7">
        <v>13</v>
      </c>
      <c r="H13" s="7">
        <v>19</v>
      </c>
      <c r="I13" s="7">
        <v>1</v>
      </c>
      <c r="J13" s="7">
        <v>6.66</v>
      </c>
      <c r="K13" s="3" t="s">
        <v>37</v>
      </c>
      <c r="L13" s="3" t="s">
        <v>38</v>
      </c>
      <c r="M13" s="2" t="s">
        <v>91</v>
      </c>
      <c r="N13" s="8" t="s">
        <v>92</v>
      </c>
      <c r="O13" s="8">
        <f t="shared" si="3"/>
        <v>3.55</v>
      </c>
      <c r="P13" s="9">
        <f t="shared" si="0"/>
        <v>1.75</v>
      </c>
      <c r="Q13" s="9">
        <f ca="1" t="shared" si="1"/>
        <v>1.27</v>
      </c>
      <c r="R13" s="9">
        <f t="shared" si="2"/>
        <v>0.35</v>
      </c>
      <c r="S13" s="7">
        <v>22</v>
      </c>
      <c r="T13" s="7">
        <v>6.45</v>
      </c>
    </row>
    <row r="14" ht="17.6" spans="1:20">
      <c r="A14" s="2" t="s">
        <v>93</v>
      </c>
      <c r="B14" s="4" t="s">
        <v>94</v>
      </c>
      <c r="C14" s="3" t="s">
        <v>95</v>
      </c>
      <c r="D14" s="5">
        <v>45445.0048611111</v>
      </c>
      <c r="E14" s="5">
        <v>45445.0138888889</v>
      </c>
      <c r="F14" s="6">
        <v>45444.0165625</v>
      </c>
      <c r="G14" s="7">
        <v>13</v>
      </c>
      <c r="H14" s="7">
        <v>3</v>
      </c>
      <c r="I14" s="7">
        <v>1</v>
      </c>
      <c r="J14" s="7">
        <v>1.1</v>
      </c>
      <c r="K14" s="3" t="s">
        <v>37</v>
      </c>
      <c r="L14" s="3" t="s">
        <v>38</v>
      </c>
      <c r="M14" s="3" t="s">
        <v>96</v>
      </c>
      <c r="N14" s="8" t="s">
        <v>97</v>
      </c>
      <c r="O14" s="8">
        <f t="shared" si="3"/>
        <v>3.55</v>
      </c>
      <c r="P14" s="9">
        <f t="shared" si="0"/>
        <v>1.75</v>
      </c>
      <c r="Q14" s="9">
        <f ca="1" t="shared" si="1"/>
        <v>1.05</v>
      </c>
      <c r="R14" s="9">
        <f t="shared" si="2"/>
        <v>0.37</v>
      </c>
      <c r="S14" s="7">
        <v>5.5</v>
      </c>
      <c r="T14" s="7">
        <v>0</v>
      </c>
    </row>
    <row r="15" ht="17.6" spans="1:20">
      <c r="A15" s="2" t="s">
        <v>98</v>
      </c>
      <c r="B15" s="4" t="s">
        <v>99</v>
      </c>
      <c r="C15" s="3" t="s">
        <v>100</v>
      </c>
      <c r="D15" s="5">
        <v>45445.0055555556</v>
      </c>
      <c r="E15" s="5">
        <v>45445.0138888889</v>
      </c>
      <c r="F15" s="6">
        <v>45444.0175462963</v>
      </c>
      <c r="G15" s="3">
        <v>12</v>
      </c>
      <c r="H15" s="3">
        <v>5</v>
      </c>
      <c r="I15" s="3">
        <v>1</v>
      </c>
      <c r="J15" s="7">
        <v>1.53</v>
      </c>
      <c r="K15" s="3" t="s">
        <v>37</v>
      </c>
      <c r="L15" s="3" t="s">
        <v>38</v>
      </c>
      <c r="M15" s="3" t="s">
        <v>101</v>
      </c>
      <c r="N15" s="9" t="s">
        <v>102</v>
      </c>
      <c r="O15" s="8">
        <f t="shared" si="3"/>
        <v>3.55</v>
      </c>
      <c r="P15" s="9">
        <f t="shared" si="0"/>
        <v>1.75</v>
      </c>
      <c r="Q15" s="9">
        <f ca="1" t="shared" si="1"/>
        <v>0.49</v>
      </c>
      <c r="R15" s="9">
        <f t="shared" si="2"/>
        <v>0.31</v>
      </c>
      <c r="S15" s="7">
        <v>6.5</v>
      </c>
      <c r="T15" s="7">
        <v>2.06</v>
      </c>
    </row>
    <row r="16" ht="17.6" spans="1:20">
      <c r="A16" s="2" t="s">
        <v>103</v>
      </c>
      <c r="B16" s="4" t="s">
        <v>104</v>
      </c>
      <c r="C16" s="3" t="s">
        <v>105</v>
      </c>
      <c r="D16" s="5">
        <v>45445.00625</v>
      </c>
      <c r="E16" s="5">
        <v>45445.0138888889</v>
      </c>
      <c r="F16" s="6">
        <v>45444.0252893519</v>
      </c>
      <c r="G16" s="3">
        <v>11</v>
      </c>
      <c r="H16" s="3">
        <v>16</v>
      </c>
      <c r="I16" s="3">
        <v>6</v>
      </c>
      <c r="J16" s="7">
        <v>3.68</v>
      </c>
      <c r="K16" s="3" t="s">
        <v>106</v>
      </c>
      <c r="L16" s="3" t="s">
        <v>107</v>
      </c>
      <c r="M16" s="3" t="s">
        <v>108</v>
      </c>
      <c r="N16" s="8" t="s">
        <v>109</v>
      </c>
      <c r="O16" s="8">
        <f t="shared" si="3"/>
        <v>3.55</v>
      </c>
      <c r="P16" s="9">
        <f t="shared" si="0"/>
        <v>1.75</v>
      </c>
      <c r="Q16" s="9">
        <f ca="1" t="shared" si="1"/>
        <v>1.26</v>
      </c>
      <c r="R16" s="9">
        <f t="shared" si="2"/>
        <v>0.23</v>
      </c>
      <c r="S16" s="7">
        <v>14</v>
      </c>
      <c r="T16" s="7">
        <v>5</v>
      </c>
    </row>
    <row r="17" spans="5:6">
      <c r="E17" s="1"/>
      <c r="F17"/>
    </row>
    <row r="18" spans="5:6">
      <c r="E18" s="1"/>
      <c r="F1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yjay</dc:creator>
  <cp:lastModifiedBy>Yjay</cp:lastModifiedBy>
  <dcterms:created xsi:type="dcterms:W3CDTF">2025-05-19T20:42:00Z</dcterms:created>
  <dcterms:modified xsi:type="dcterms:W3CDTF">2025-05-21T16:01:04Z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4F2B0E03E565696740882D68F1EA18FD_43</vt:lpwstr>
  </property>
  <property fmtid="{D5CDD505-2E9C-101B-9397-08002B2CF9AE}" pid="3" name="KSOProductBuildVer">
    <vt:lpwstr>2052-7.4.1.8983</vt:lpwstr>
  </property>
  <property fmtid="{D5CDD505-2E9C-101B-9397-08002B2CF9AE}" pid="4" name="KSOReadingLayout">
    <vt:bool>false</vt:bool>
  </property>
</Properties>
</file>