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.leyton\Desktop\"/>
    </mc:Choice>
  </mc:AlternateContent>
  <bookViews>
    <workbookView xWindow="0" yWindow="0" windowWidth="28800" windowHeight="12210" activeTab="1"/>
  </bookViews>
  <sheets>
    <sheet name="PFS Progress Curve" sheetId="1" r:id="rId1"/>
    <sheet name="PFS Curve Database" sheetId="2" r:id="rId2"/>
  </sheets>
  <externalReferences>
    <externalReference r:id="rId3"/>
  </externalReferences>
  <definedNames>
    <definedName name="_xlnm.Print_Area" localSheetId="1">'PFS Curve Database'!$A$1:$B$30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2" i="2" l="1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B55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B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B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A46" i="2"/>
  <c r="S45" i="2"/>
  <c r="R45" i="2"/>
  <c r="Q45" i="2"/>
  <c r="P45" i="2"/>
  <c r="O45" i="2"/>
  <c r="N45" i="2"/>
  <c r="M45" i="2"/>
  <c r="L45" i="2"/>
  <c r="S44" i="2"/>
  <c r="R44" i="2"/>
  <c r="Q44" i="2"/>
  <c r="P44" i="2"/>
  <c r="O44" i="2"/>
  <c r="N44" i="2"/>
  <c r="M44" i="2"/>
  <c r="L44" i="2"/>
  <c r="S43" i="2"/>
  <c r="R43" i="2"/>
  <c r="Q43" i="2"/>
  <c r="P43" i="2"/>
  <c r="O43" i="2"/>
  <c r="N43" i="2"/>
  <c r="M43" i="2"/>
  <c r="L43" i="2"/>
  <c r="S42" i="2"/>
  <c r="R42" i="2"/>
  <c r="Q42" i="2"/>
  <c r="P42" i="2"/>
  <c r="O42" i="2"/>
  <c r="N42" i="2"/>
  <c r="M42" i="2"/>
  <c r="L42" i="2"/>
  <c r="S41" i="2"/>
  <c r="R41" i="2"/>
  <c r="Q41" i="2"/>
  <c r="P41" i="2"/>
  <c r="O41" i="2"/>
  <c r="N41" i="2"/>
  <c r="M41" i="2"/>
  <c r="L41" i="2"/>
  <c r="S40" i="2"/>
  <c r="R40" i="2"/>
  <c r="Q40" i="2"/>
  <c r="P40" i="2"/>
  <c r="O40" i="2"/>
  <c r="N40" i="2"/>
  <c r="M40" i="2"/>
  <c r="L40" i="2"/>
  <c r="S39" i="2"/>
  <c r="R39" i="2"/>
  <c r="Q39" i="2"/>
  <c r="P39" i="2"/>
  <c r="O39" i="2"/>
  <c r="N39" i="2"/>
  <c r="M39" i="2"/>
  <c r="L39" i="2"/>
  <c r="S38" i="2"/>
  <c r="R38" i="2"/>
  <c r="Q38" i="2"/>
  <c r="P38" i="2"/>
  <c r="O38" i="2"/>
  <c r="N38" i="2"/>
  <c r="M38" i="2"/>
  <c r="L38" i="2"/>
  <c r="B38" i="2"/>
  <c r="S37" i="2"/>
  <c r="R37" i="2"/>
  <c r="Q37" i="2"/>
  <c r="P37" i="2"/>
  <c r="O37" i="2"/>
  <c r="N37" i="2"/>
  <c r="M37" i="2"/>
  <c r="L37" i="2"/>
  <c r="S36" i="2"/>
  <c r="R36" i="2"/>
  <c r="Q36" i="2"/>
  <c r="P36" i="2"/>
  <c r="O36" i="2"/>
  <c r="N36" i="2"/>
  <c r="M36" i="2"/>
  <c r="L36" i="2"/>
  <c r="S35" i="2"/>
  <c r="R35" i="2"/>
  <c r="Q35" i="2"/>
  <c r="P35" i="2"/>
  <c r="O35" i="2"/>
  <c r="N35" i="2"/>
  <c r="M35" i="2"/>
  <c r="L35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B29" i="2"/>
  <c r="B62" i="2" s="1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B28" i="2"/>
  <c r="B61" i="2" s="1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B27" i="2"/>
  <c r="B60" i="2" s="1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B26" i="2"/>
  <c r="B59" i="2" s="1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25" i="2"/>
  <c r="B58" i="2" s="1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B24" i="2"/>
  <c r="B57" i="2" s="1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B23" i="2"/>
  <c r="B56" i="2" s="1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B22" i="2"/>
  <c r="A22" i="2"/>
  <c r="A55" i="2" s="1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B21" i="2"/>
  <c r="B54" i="2" s="1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B20" i="2"/>
  <c r="B53" i="2" s="1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B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B18" i="2"/>
  <c r="B51" i="2" s="1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B17" i="2"/>
  <c r="B50" i="2" s="1"/>
  <c r="A17" i="2"/>
  <c r="A50" i="2" s="1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B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B15" i="2"/>
  <c r="B48" i="2" s="1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B14" i="2"/>
  <c r="B47" i="2" s="1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B13" i="2"/>
  <c r="B46" i="2" s="1"/>
  <c r="A13" i="2"/>
  <c r="S12" i="2"/>
  <c r="R12" i="2"/>
  <c r="Q12" i="2"/>
  <c r="P12" i="2"/>
  <c r="O12" i="2"/>
  <c r="N12" i="2"/>
  <c r="M12" i="2"/>
  <c r="L12" i="2"/>
  <c r="B12" i="2"/>
  <c r="B45" i="2" s="1"/>
  <c r="S11" i="2"/>
  <c r="R11" i="2"/>
  <c r="Q11" i="2"/>
  <c r="P11" i="2"/>
  <c r="O11" i="2"/>
  <c r="N11" i="2"/>
  <c r="M11" i="2"/>
  <c r="L11" i="2"/>
  <c r="B11" i="2"/>
  <c r="B44" i="2" s="1"/>
  <c r="S10" i="2"/>
  <c r="R10" i="2"/>
  <c r="Q10" i="2"/>
  <c r="P10" i="2"/>
  <c r="O10" i="2"/>
  <c r="N10" i="2"/>
  <c r="M10" i="2"/>
  <c r="L10" i="2"/>
  <c r="B10" i="2"/>
  <c r="B43" i="2" s="1"/>
  <c r="S9" i="2"/>
  <c r="R9" i="2"/>
  <c r="Q9" i="2"/>
  <c r="P9" i="2"/>
  <c r="O9" i="2"/>
  <c r="N9" i="2"/>
  <c r="M9" i="2"/>
  <c r="L9" i="2"/>
  <c r="B9" i="2"/>
  <c r="B42" i="2" s="1"/>
  <c r="S8" i="2"/>
  <c r="R8" i="2"/>
  <c r="Q8" i="2"/>
  <c r="P8" i="2"/>
  <c r="O8" i="2"/>
  <c r="N8" i="2"/>
  <c r="M8" i="2"/>
  <c r="L8" i="2"/>
  <c r="B8" i="2"/>
  <c r="B41" i="2" s="1"/>
  <c r="S7" i="2"/>
  <c r="R7" i="2"/>
  <c r="Q7" i="2"/>
  <c r="P7" i="2"/>
  <c r="O7" i="2"/>
  <c r="N7" i="2"/>
  <c r="M7" i="2"/>
  <c r="L7" i="2"/>
  <c r="B7" i="2"/>
  <c r="B40" i="2" s="1"/>
  <c r="S6" i="2"/>
  <c r="R6" i="2"/>
  <c r="Q6" i="2"/>
  <c r="P6" i="2"/>
  <c r="O6" i="2"/>
  <c r="N6" i="2"/>
  <c r="M6" i="2"/>
  <c r="L6" i="2"/>
  <c r="B6" i="2"/>
  <c r="B39" i="2" s="1"/>
  <c r="S5" i="2"/>
  <c r="R5" i="2"/>
  <c r="Q5" i="2"/>
  <c r="P5" i="2"/>
  <c r="O5" i="2"/>
  <c r="N5" i="2"/>
  <c r="M5" i="2"/>
  <c r="L5" i="2"/>
  <c r="B5" i="2"/>
  <c r="S4" i="2"/>
  <c r="R4" i="2"/>
  <c r="Q4" i="2"/>
  <c r="P4" i="2"/>
  <c r="O4" i="2"/>
  <c r="N4" i="2"/>
  <c r="M4" i="2"/>
  <c r="L4" i="2"/>
  <c r="B4" i="2"/>
  <c r="B37" i="2" s="1"/>
  <c r="S3" i="2"/>
  <c r="R3" i="2"/>
  <c r="Q3" i="2"/>
  <c r="P3" i="2"/>
  <c r="O3" i="2"/>
  <c r="N3" i="2"/>
  <c r="M3" i="2"/>
  <c r="L3" i="2"/>
  <c r="B3" i="2"/>
  <c r="B36" i="2" s="1"/>
  <c r="S2" i="2"/>
  <c r="S30" i="2" s="1"/>
  <c r="R2" i="2"/>
  <c r="R30" i="2" s="1"/>
  <c r="Q2" i="2"/>
  <c r="Q30" i="2" s="1"/>
  <c r="P2" i="2"/>
  <c r="P30" i="2" s="1"/>
  <c r="O2" i="2"/>
  <c r="N2" i="2"/>
  <c r="N30" i="2" s="1"/>
  <c r="N31" i="2" s="1"/>
  <c r="M2" i="2"/>
  <c r="M30" i="2" s="1"/>
  <c r="L2" i="2"/>
  <c r="L30" i="2" s="1"/>
  <c r="B2" i="2"/>
  <c r="B35" i="2" s="1"/>
  <c r="A2" i="2"/>
  <c r="AD30" i="2" s="1"/>
  <c r="S31" i="2" l="1"/>
  <c r="Q31" i="2"/>
  <c r="M63" i="2"/>
  <c r="R31" i="2"/>
  <c r="P63" i="2"/>
  <c r="R63" i="2"/>
  <c r="O63" i="2"/>
  <c r="M31" i="2"/>
  <c r="G30" i="2"/>
  <c r="H30" i="2"/>
  <c r="X30" i="2"/>
  <c r="AF30" i="2"/>
  <c r="I30" i="2"/>
  <c r="I31" i="2" s="1"/>
  <c r="Y30" i="2"/>
  <c r="AG30" i="2"/>
  <c r="J30" i="2"/>
  <c r="Z30" i="2"/>
  <c r="AH30" i="2"/>
  <c r="AH31" i="2" s="1"/>
  <c r="W30" i="2"/>
  <c r="C30" i="2"/>
  <c r="C31" i="2" s="1"/>
  <c r="K30" i="2"/>
  <c r="K31" i="2" s="1"/>
  <c r="AA30" i="2"/>
  <c r="A35" i="2"/>
  <c r="L63" i="2" s="1"/>
  <c r="AE30" i="2"/>
  <c r="AE31" i="2" s="1"/>
  <c r="D30" i="2"/>
  <c r="T30" i="2"/>
  <c r="T31" i="2" s="1"/>
  <c r="AB30" i="2"/>
  <c r="O30" i="2"/>
  <c r="O31" i="2" s="1"/>
  <c r="E30" i="2"/>
  <c r="E31" i="2" s="1"/>
  <c r="U30" i="2"/>
  <c r="U31" i="2" s="1"/>
  <c r="AC30" i="2"/>
  <c r="AD31" i="2" s="1"/>
  <c r="F30" i="2"/>
  <c r="V30" i="2"/>
  <c r="Y31" i="2" l="1"/>
  <c r="AA31" i="2"/>
  <c r="P31" i="2"/>
  <c r="H31" i="2"/>
  <c r="AF31" i="2"/>
  <c r="L64" i="2"/>
  <c r="L31" i="2"/>
  <c r="AB31" i="2"/>
  <c r="W31" i="2"/>
  <c r="X31" i="2"/>
  <c r="Q63" i="2"/>
  <c r="Q64" i="2" s="1"/>
  <c r="M64" i="2"/>
  <c r="V31" i="2"/>
  <c r="D31" i="2"/>
  <c r="Z31" i="2"/>
  <c r="G31" i="2"/>
  <c r="P64" i="2"/>
  <c r="J31" i="2"/>
  <c r="O64" i="2"/>
  <c r="F31" i="2"/>
  <c r="AC31" i="2"/>
  <c r="AH63" i="2"/>
  <c r="AH64" i="2" s="1"/>
  <c r="Z63" i="2"/>
  <c r="J63" i="2"/>
  <c r="J64" i="2" s="1"/>
  <c r="AG63" i="2"/>
  <c r="AG64" i="2" s="1"/>
  <c r="Y63" i="2"/>
  <c r="Y64" i="2" s="1"/>
  <c r="I63" i="2"/>
  <c r="AF63" i="2"/>
  <c r="X63" i="2"/>
  <c r="X64" i="2" s="1"/>
  <c r="H63" i="2"/>
  <c r="K63" i="2"/>
  <c r="K64" i="2" s="1"/>
  <c r="AE63" i="2"/>
  <c r="W63" i="2"/>
  <c r="W64" i="2" s="1"/>
  <c r="G63" i="2"/>
  <c r="G64" i="2" s="1"/>
  <c r="AA63" i="2"/>
  <c r="AA64" i="2" s="1"/>
  <c r="AD63" i="2"/>
  <c r="V63" i="2"/>
  <c r="V64" i="2" s="1"/>
  <c r="F63" i="2"/>
  <c r="F64" i="2" s="1"/>
  <c r="AC63" i="2"/>
  <c r="AC64" i="2" s="1"/>
  <c r="U63" i="2"/>
  <c r="E63" i="2"/>
  <c r="E64" i="2" s="1"/>
  <c r="S63" i="2"/>
  <c r="S64" i="2" s="1"/>
  <c r="AB63" i="2"/>
  <c r="AB64" i="2" s="1"/>
  <c r="T63" i="2"/>
  <c r="D63" i="2"/>
  <c r="C63" i="2"/>
  <c r="C64" i="2" s="1"/>
  <c r="AG31" i="2"/>
  <c r="N63" i="2"/>
  <c r="N64" i="2" s="1"/>
  <c r="H64" i="2" l="1"/>
  <c r="T64" i="2"/>
  <c r="AD64" i="2"/>
  <c r="AF64" i="2"/>
  <c r="D64" i="2"/>
  <c r="I64" i="2"/>
  <c r="R64" i="2"/>
  <c r="U64" i="2"/>
  <c r="AE64" i="2"/>
  <c r="Z64" i="2"/>
</calcChain>
</file>

<file path=xl/sharedStrings.xml><?xml version="1.0" encoding="utf-8"?>
<sst xmlns="http://schemas.openxmlformats.org/spreadsheetml/2006/main" count="8" uniqueCount="7">
  <si>
    <t>Weight</t>
  </si>
  <si>
    <t>Plan</t>
  </si>
  <si>
    <t>Plan Acum</t>
  </si>
  <si>
    <t>Plan Partial</t>
  </si>
  <si>
    <t>Real/Fcst</t>
  </si>
  <si>
    <t>Fcst Acum</t>
  </si>
  <si>
    <t>Fcst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</si>
</sst>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9" fontId="0" fillId="3" borderId="0" xfId="1" applyFont="1" applyFill="1" applyBorder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3" borderId="0" xfId="1" applyNumberFormat="1" applyFont="1" applyFill="1" applyAlignment="1">
      <alignment horizontal="center" vertical="center"/>
    </xf>
    <xf numFmtId="0" fontId="0" fillId="3" borderId="0" xfId="0" quotePrefix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9" fontId="0" fillId="3" borderId="0" xfId="0" quotePrefix="1" applyNumberFormat="1" applyFont="1" applyFill="1" applyBorder="1" applyAlignment="1">
      <alignment horizontal="right" vertical="center"/>
    </xf>
    <xf numFmtId="9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4" borderId="0" xfId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34564843325725E-2"/>
          <c:y val="2.5165046542951732E-2"/>
          <c:w val="0.91063568004314399"/>
          <c:h val="0.84519054514194891"/>
        </c:manualLayout>
      </c:layout>
      <c:barChart>
        <c:barDir val="col"/>
        <c:grouping val="clustered"/>
        <c:varyColors val="0"/>
        <c:ser>
          <c:idx val="1"/>
          <c:order val="2"/>
          <c:tx>
            <c:strRef>
              <c:f>'PFS Curve Database'!$B$31</c:f>
              <c:strCache>
                <c:ptCount val="1"/>
                <c:pt idx="0">
                  <c:v>Plan Partial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'PFS Curve Database'!$K$1:$AH$1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'PFS Curve Database'!$K$31:$AH$31</c:f>
              <c:numCache>
                <c:formatCode>0%</c:formatCode>
                <c:ptCount val="24"/>
                <c:pt idx="0">
                  <c:v>4.4451721979160433E-2</c:v>
                </c:pt>
                <c:pt idx="1">
                  <c:v>7.856255547567377E-2</c:v>
                </c:pt>
                <c:pt idx="2">
                  <c:v>0.15986229037941321</c:v>
                </c:pt>
                <c:pt idx="3">
                  <c:v>0.1340094467844149</c:v>
                </c:pt>
                <c:pt idx="4">
                  <c:v>0.14189382333036077</c:v>
                </c:pt>
                <c:pt idx="5">
                  <c:v>0.14236412709248036</c:v>
                </c:pt>
                <c:pt idx="6">
                  <c:v>0.12888176828355724</c:v>
                </c:pt>
                <c:pt idx="7">
                  <c:v>8.1098484246963976E-2</c:v>
                </c:pt>
                <c:pt idx="8">
                  <c:v>4.9899615853101875E-2</c:v>
                </c:pt>
                <c:pt idx="9">
                  <c:v>2.8735886666665378E-3</c:v>
                </c:pt>
                <c:pt idx="10">
                  <c:v>1.7729273333333406E-3</c:v>
                </c:pt>
                <c:pt idx="11">
                  <c:v>1.1120946666667297E-3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419-8775-D717FBCFA059}"/>
            </c:ext>
          </c:extLst>
        </c:ser>
        <c:ser>
          <c:idx val="2"/>
          <c:order val="3"/>
          <c:tx>
            <c:strRef>
              <c:f>'PFS Curve Database'!$B$64</c:f>
              <c:strCache>
                <c:ptCount val="1"/>
                <c:pt idx="0">
                  <c:v>Fcst Partial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'PFS Curve Database'!$K$1:$AH$1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'PFS Curve Database'!$K$64:$AH$64</c:f>
              <c:numCache>
                <c:formatCode>0%</c:formatCode>
                <c:ptCount val="24"/>
                <c:pt idx="0">
                  <c:v>2.909285097555863E-2</c:v>
                </c:pt>
                <c:pt idx="1">
                  <c:v>7.5732230218851185E-2</c:v>
                </c:pt>
                <c:pt idx="2">
                  <c:v>0.1322011421377145</c:v>
                </c:pt>
                <c:pt idx="3">
                  <c:v>0.10584454425575501</c:v>
                </c:pt>
                <c:pt idx="4">
                  <c:v>0.13000070365254601</c:v>
                </c:pt>
                <c:pt idx="5">
                  <c:v>0.16858150880645828</c:v>
                </c:pt>
                <c:pt idx="6">
                  <c:v>0.17490953849522428</c:v>
                </c:pt>
                <c:pt idx="7">
                  <c:v>9.280488461570835E-2</c:v>
                </c:pt>
                <c:pt idx="8">
                  <c:v>5.4254986200503064E-2</c:v>
                </c:pt>
                <c:pt idx="9">
                  <c:v>3.0067739276269378E-3</c:v>
                </c:pt>
                <c:pt idx="10">
                  <c:v>7.2617327178658986E-4</c:v>
                </c:pt>
                <c:pt idx="11">
                  <c:v>1.2832908844188085E-3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419-8775-D717FBCF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895088"/>
        <c:axId val="621276160"/>
      </c:barChart>
      <c:lineChart>
        <c:grouping val="standard"/>
        <c:varyColors val="0"/>
        <c:ser>
          <c:idx val="0"/>
          <c:order val="0"/>
          <c:tx>
            <c:strRef>
              <c:f>'PFS Curve Database'!$B$30</c:f>
              <c:strCache>
                <c:ptCount val="1"/>
                <c:pt idx="0">
                  <c:v>Plan Acum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'PFS Curve Database'!$K$1:$AH$1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'PFS Curve Database'!$K$30:$AH$30</c:f>
              <c:numCache>
                <c:formatCode>0%</c:formatCode>
                <c:ptCount val="24"/>
                <c:pt idx="0">
                  <c:v>7.7677724554034058E-2</c:v>
                </c:pt>
                <c:pt idx="1">
                  <c:v>0.15624028002970783</c:v>
                </c:pt>
                <c:pt idx="2" formatCode="0.0%">
                  <c:v>0.31610257040912104</c:v>
                </c:pt>
                <c:pt idx="3">
                  <c:v>0.45011201719353594</c:v>
                </c:pt>
                <c:pt idx="4">
                  <c:v>0.59200584052389671</c:v>
                </c:pt>
                <c:pt idx="5">
                  <c:v>0.73436996761637707</c:v>
                </c:pt>
                <c:pt idx="6">
                  <c:v>0.86325173589993431</c:v>
                </c:pt>
                <c:pt idx="7">
                  <c:v>0.94435022014689829</c:v>
                </c:pt>
                <c:pt idx="8">
                  <c:v>0.99424983600000016</c:v>
                </c:pt>
                <c:pt idx="9">
                  <c:v>0.9971234246666667</c:v>
                </c:pt>
                <c:pt idx="10">
                  <c:v>0.99889635200000004</c:v>
                </c:pt>
                <c:pt idx="11">
                  <c:v>1.0000084466666668</c:v>
                </c:pt>
                <c:pt idx="12">
                  <c:v>1.0000084466666668</c:v>
                </c:pt>
                <c:pt idx="13">
                  <c:v>1.0000084466666668</c:v>
                </c:pt>
                <c:pt idx="14">
                  <c:v>1.0000084466666668</c:v>
                </c:pt>
                <c:pt idx="15">
                  <c:v>1.0000084466666668</c:v>
                </c:pt>
                <c:pt idx="16">
                  <c:v>1.0000084466666668</c:v>
                </c:pt>
                <c:pt idx="17">
                  <c:v>1.0000084466666668</c:v>
                </c:pt>
                <c:pt idx="18">
                  <c:v>1.0000084466666668</c:v>
                </c:pt>
                <c:pt idx="19">
                  <c:v>1.0000084466666668</c:v>
                </c:pt>
                <c:pt idx="20">
                  <c:v>1.0000084466666668</c:v>
                </c:pt>
                <c:pt idx="21">
                  <c:v>1.0000084466666668</c:v>
                </c:pt>
                <c:pt idx="22">
                  <c:v>1.0000084466666668</c:v>
                </c:pt>
                <c:pt idx="23">
                  <c:v>1.0000084466666668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3-4419-8775-D717FBCFA059}"/>
            </c:ext>
          </c:extLst>
        </c:ser>
        <c:ser>
          <c:idx val="4"/>
          <c:order val="1"/>
          <c:tx>
            <c:strRef>
              <c:f>'PFS Curve Database'!$B$63</c:f>
              <c:strCache>
                <c:ptCount val="1"/>
                <c:pt idx="0">
                  <c:v>Fcst Acum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'PFS Curve Database'!$K$1:$AH$1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'PFS Curve Database'!$K$63:$AH$63</c:f>
              <c:numCache>
                <c:formatCode>0%</c:formatCode>
                <c:ptCount val="24"/>
                <c:pt idx="0">
                  <c:v>6.0654223533406978E-2</c:v>
                </c:pt>
                <c:pt idx="1">
                  <c:v>0.13638645375225816</c:v>
                </c:pt>
                <c:pt idx="2" formatCode="0.0%">
                  <c:v>0.26858759588997266</c:v>
                </c:pt>
                <c:pt idx="3" formatCode="0.0%">
                  <c:v>0.37443214014572768</c:v>
                </c:pt>
                <c:pt idx="4">
                  <c:v>0.50443284379827369</c:v>
                </c:pt>
                <c:pt idx="5">
                  <c:v>0.67301435260473197</c:v>
                </c:pt>
                <c:pt idx="6">
                  <c:v>0.84792389109995625</c:v>
                </c:pt>
                <c:pt idx="7">
                  <c:v>0.9407287757156646</c:v>
                </c:pt>
                <c:pt idx="8">
                  <c:v>0.99498376191616766</c:v>
                </c:pt>
                <c:pt idx="9">
                  <c:v>0.9979905358437946</c:v>
                </c:pt>
                <c:pt idx="10">
                  <c:v>0.99871670911558119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53-4419-8775-D717FBCF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27808"/>
        <c:axId val="281160464"/>
      </c:lineChart>
      <c:dateAx>
        <c:axId val="1811278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1160464"/>
        <c:crosses val="autoZero"/>
        <c:auto val="1"/>
        <c:lblOffset val="100"/>
        <c:baseTimeUnit val="months"/>
      </c:dateAx>
      <c:valAx>
        <c:axId val="281160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127808"/>
        <c:crosses val="autoZero"/>
        <c:crossBetween val="between"/>
        <c:majorUnit val="0.2"/>
        <c:minorUnit val="0.2"/>
      </c:valAx>
      <c:valAx>
        <c:axId val="621276160"/>
        <c:scaling>
          <c:orientation val="minMax"/>
          <c:max val="0.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2895088"/>
        <c:crosses val="max"/>
        <c:crossBetween val="between"/>
        <c:majorUnit val="4.0000000000000008E-2"/>
        <c:minorUnit val="4.0000000000000008E-2"/>
      </c:valAx>
      <c:dateAx>
        <c:axId val="5328950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2127616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82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DBB1F7-A2B5-4875-8E4E-3B4F3BAE7B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0.06164</cdr:x>
      <cdr:y>0.03574</cdr:y>
    </cdr:from>
    <cdr:to>
      <cdr:x>0.14391</cdr:x>
      <cdr:y>0.10332</cdr:y>
    </cdr:to>
    <cdr:pic>
      <cdr:nvPicPr>
        <cdr:cNvPr id="2" name="Imagen 1" descr="Description: logo nu.jpg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2634" y="216191"/>
          <a:ext cx="764285" cy="4087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  <cdr:relSizeAnchor xmlns:cdr="http://schemas.openxmlformats.org/drawingml/2006/chartDrawing">
    <cdr:from>
      <cdr:x>0.86456</cdr:x>
      <cdr:y>0.03852</cdr:y>
    </cdr:from>
    <cdr:to>
      <cdr:x>1</cdr:x>
      <cdr:y>0.14395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8124CDC3-5C7B-428B-B7EA-E9E448463ABE}"/>
            </a:ext>
          </a:extLst>
        </cdr:cNvPr>
        <cdr:cNvSpPr txBox="1"/>
      </cdr:nvSpPr>
      <cdr:spPr>
        <a:xfrm xmlns:a="http://schemas.openxmlformats.org/drawingml/2006/main">
          <a:off x="8031715" y="233017"/>
          <a:ext cx="1258253" cy="637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Plan Date 5May17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latin typeface="+mn-lt"/>
              <a:ea typeface="+mn-ea"/>
              <a:cs typeface="+mn-cs"/>
            </a:rPr>
            <a:t>Datadate  30Abr17</a:t>
          </a:r>
          <a:endParaRPr lang="en-US" sz="1000"/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0.18642</cdr:x>
      <cdr:y>0.02377</cdr:y>
    </cdr:from>
    <cdr:to>
      <cdr:x>0.18642</cdr:x>
      <cdr:y>0.87042</cdr:y>
    </cdr:to>
    <cdr:cxnSp macro="">
      <cdr:nvCxnSpPr>
        <cdr:cNvPr id="6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08D3D18-304C-4A3D-B7F9-7A71C7B50B70}"/>
            </a:ext>
          </a:extLst>
        </cdr:cNvPr>
        <cdr:cNvCxnSpPr/>
      </cdr:nvCxnSpPr>
      <cdr:spPr>
        <a:xfrm xmlns:a="http://schemas.openxmlformats.org/drawingml/2006/main">
          <a:off x="1731991" y="143830"/>
          <a:ext cx="0" cy="512283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4">
              <a:lumMod val="60000"/>
              <a:lumOff val="40000"/>
            </a:schemeClr>
          </a:solidFill>
          <a:prstDash val="solid"/>
          <a:miter lim="800000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0.26387</cdr:x>
      <cdr:y>0.04103</cdr:y>
    </cdr:from>
    <cdr:to>
      <cdr:x>0.68824</cdr:x>
      <cdr:y>0.12172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71AFC224-6331-49CB-8ADC-522F7C99ACB5}"/>
            </a:ext>
          </a:extLst>
        </cdr:cNvPr>
        <cdr:cNvSpPr txBox="1"/>
      </cdr:nvSpPr>
      <cdr:spPr>
        <a:xfrm xmlns:a="http://schemas.openxmlformats.org/drawingml/2006/main">
          <a:off x="2451516" y="248261"/>
          <a:ext cx="3942725" cy="48823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600" b="1">
              <a:solidFill>
                <a:srgbClr val="C00000"/>
              </a:solidFill>
            </a:rPr>
            <a:t>PFS Development - Overall Progress Report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blo%20Villegas/OneDrive/GS/A9PC%20-%20NU/PFS&amp;EIA%20Progress/20170430%20Monthly%20-%20Rev%20A/PFS/20170430%20Progress%20for%20PFS%20NU%20Rev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S Progress"/>
      <sheetName val="PFS Progress Curve"/>
      <sheetName val="PFS Curve Database"/>
      <sheetName val="Progress Key Decisions Progress"/>
      <sheetName val="Progress Key Decisions Plan"/>
      <sheetName val="Progress Key Decisions Fcst"/>
      <sheetName val="Backup Section A"/>
      <sheetName val="Backup Section B"/>
      <sheetName val="Backup Section C"/>
      <sheetName val="Backup Section D"/>
    </sheetNames>
    <sheetDataSet>
      <sheetData sheetId="0">
        <row r="10">
          <cell r="C10" t="str">
            <v>Fast Flitering</v>
          </cell>
        </row>
        <row r="11">
          <cell r="C11" t="str">
            <v>Desalination Plant</v>
          </cell>
        </row>
        <row r="12">
          <cell r="C12" t="str">
            <v>Port</v>
          </cell>
        </row>
        <row r="13">
          <cell r="C13" t="str">
            <v>Concentrate Transport</v>
          </cell>
        </row>
        <row r="14">
          <cell r="C14" t="str">
            <v>Rockfill 1 vs 2</v>
          </cell>
        </row>
        <row r="15">
          <cell r="C15" t="str">
            <v>Power Transmission</v>
          </cell>
        </row>
        <row r="16">
          <cell r="C16" t="str">
            <v>Water for Construction</v>
          </cell>
        </row>
        <row r="17">
          <cell r="C17" t="str">
            <v>HPGR</v>
          </cell>
        </row>
        <row r="18">
          <cell r="C18" t="str">
            <v>Camp Strategy</v>
          </cell>
        </row>
        <row r="19">
          <cell r="C19" t="str">
            <v>Autonomous Trucking</v>
          </cell>
        </row>
        <row r="20">
          <cell r="C20" t="str">
            <v>A. NuevaUnión - Key Decisions</v>
          </cell>
          <cell r="D20">
            <v>0.1</v>
          </cell>
        </row>
        <row r="22">
          <cell r="C22" t="str">
            <v>La Fortuna camp repair</v>
          </cell>
        </row>
        <row r="23">
          <cell r="C23" t="str">
            <v>Drilling @ La Fortuna</v>
          </cell>
        </row>
        <row r="24">
          <cell r="C24" t="str">
            <v>Drilling @ Relincho</v>
          </cell>
        </row>
        <row r="25">
          <cell r="C25" t="str">
            <v>B. Drilling</v>
          </cell>
          <cell r="D25">
            <v>0.2</v>
          </cell>
        </row>
        <row r="27">
          <cell r="C27" t="str">
            <v>Fluor</v>
          </cell>
        </row>
        <row r="28">
          <cell r="C28" t="str">
            <v>Fluor 3rd party @ SN</v>
          </cell>
        </row>
        <row r="29">
          <cell r="C29" t="str">
            <v>Piteau</v>
          </cell>
        </row>
        <row r="30">
          <cell r="C30" t="str">
            <v>GCF</v>
          </cell>
        </row>
        <row r="31">
          <cell r="C31" t="str">
            <v>C. PFS engineering (Fluor and key contractors)</v>
          </cell>
          <cell r="D31">
            <v>0.35</v>
          </cell>
        </row>
        <row r="33">
          <cell r="C33" t="str">
            <v>PFS Mine plan</v>
          </cell>
        </row>
        <row r="34">
          <cell r="C34" t="str">
            <v xml:space="preserve">Mining  &amp; surface rights negotiations </v>
          </cell>
        </row>
        <row r="35">
          <cell r="C35" t="str">
            <v>CAPEX / OPEX</v>
          </cell>
        </row>
        <row r="36">
          <cell r="C36" t="str">
            <v>PFS Final report</v>
          </cell>
        </row>
        <row r="37">
          <cell r="C37" t="str">
            <v>FS Scope</v>
          </cell>
        </row>
        <row r="38">
          <cell r="C38" t="str">
            <v>NuevaUnión FS Study Work Plan</v>
          </cell>
        </row>
        <row r="39">
          <cell r="C39" t="str">
            <v>FS Award</v>
          </cell>
        </row>
        <row r="40">
          <cell r="C40" t="str">
            <v>D. PFS Report and other enabling activities for 2017</v>
          </cell>
          <cell r="D40">
            <v>0.35</v>
          </cell>
        </row>
      </sheetData>
      <sheetData sheetId="1" refreshError="1"/>
      <sheetData sheetId="2">
        <row r="1">
          <cell r="K1">
            <v>42736</v>
          </cell>
        </row>
      </sheetData>
      <sheetData sheetId="3" refreshError="1"/>
      <sheetData sheetId="4">
        <row r="29"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>
            <v>0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0.22727272727272727</v>
          </cell>
          <cell r="I31">
            <v>0.11363636363636363</v>
          </cell>
          <cell r="J31">
            <v>0.11363636363636363</v>
          </cell>
          <cell r="K31">
            <v>0.11363636363636363</v>
          </cell>
          <cell r="L31">
            <v>0.11363636363636363</v>
          </cell>
          <cell r="M31">
            <v>0.11363636363636363</v>
          </cell>
          <cell r="N31">
            <v>0.11363636363636363</v>
          </cell>
          <cell r="O31">
            <v>0</v>
          </cell>
          <cell r="P31">
            <v>9.0909090909090912E-2</v>
          </cell>
          <cell r="Q31">
            <v>0</v>
          </cell>
          <cell r="R31">
            <v>0</v>
          </cell>
          <cell r="S31">
            <v>0</v>
          </cell>
        </row>
        <row r="33">
          <cell r="C33">
            <v>0</v>
          </cell>
          <cell r="D33">
            <v>0.17857142857142858</v>
          </cell>
          <cell r="E33">
            <v>0</v>
          </cell>
          <cell r="F33">
            <v>0.35714285714285715</v>
          </cell>
          <cell r="G33">
            <v>0.17857142857142858</v>
          </cell>
          <cell r="H33">
            <v>0.17857142857142858</v>
          </cell>
          <cell r="I33">
            <v>0</v>
          </cell>
          <cell r="J33">
            <v>0.10714285714285715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0.44444444444444442</v>
          </cell>
          <cell r="G34">
            <v>0.22222222222222221</v>
          </cell>
          <cell r="H34">
            <v>0.22222222222222221</v>
          </cell>
          <cell r="I34">
            <v>0</v>
          </cell>
          <cell r="J34">
            <v>0.1111111111111111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>
            <v>0</v>
          </cell>
          <cell r="D35">
            <v>0.17857142857142858</v>
          </cell>
          <cell r="E35">
            <v>0</v>
          </cell>
          <cell r="F35">
            <v>0.35714285714285715</v>
          </cell>
          <cell r="G35">
            <v>0.17857142857142858</v>
          </cell>
          <cell r="H35">
            <v>0.17857142857142858</v>
          </cell>
          <cell r="I35">
            <v>0</v>
          </cell>
          <cell r="J35">
            <v>0.10714285714285715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>
            <v>0</v>
          </cell>
          <cell r="D36">
            <v>0.33333333333333331</v>
          </cell>
          <cell r="E36">
            <v>0</v>
          </cell>
          <cell r="F36">
            <v>0.66666666666666663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>
            <v>0</v>
          </cell>
          <cell r="D37">
            <v>0.15037593984962405</v>
          </cell>
          <cell r="E37">
            <v>0</v>
          </cell>
          <cell r="F37">
            <v>0.15037593984962405</v>
          </cell>
          <cell r="G37">
            <v>0</v>
          </cell>
          <cell r="H37">
            <v>0.15037593984962405</v>
          </cell>
          <cell r="I37">
            <v>7.5187969924812026E-2</v>
          </cell>
          <cell r="J37">
            <v>7.5187969924812026E-2</v>
          </cell>
          <cell r="K37">
            <v>7.5187969924812026E-2</v>
          </cell>
          <cell r="L37">
            <v>7.5187969924812026E-2</v>
          </cell>
          <cell r="M37">
            <v>7.5187969924812026E-2</v>
          </cell>
          <cell r="N37">
            <v>7.5187969924812026E-2</v>
          </cell>
          <cell r="O37">
            <v>0</v>
          </cell>
          <cell r="P37">
            <v>9.7744360902255634E-2</v>
          </cell>
          <cell r="Q37">
            <v>0</v>
          </cell>
          <cell r="R37">
            <v>0</v>
          </cell>
          <cell r="S37">
            <v>0</v>
          </cell>
        </row>
        <row r="39">
          <cell r="C39">
            <v>0</v>
          </cell>
          <cell r="D39">
            <v>0.14925373134328357</v>
          </cell>
          <cell r="E39">
            <v>0</v>
          </cell>
          <cell r="F39">
            <v>0.14925373134328357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0.29850746268656714</v>
          </cell>
          <cell r="R39">
            <v>0.14925373134328357</v>
          </cell>
          <cell r="S39">
            <v>0.14925373134328357</v>
          </cell>
          <cell r="T39">
            <v>0</v>
          </cell>
          <cell r="U39">
            <v>0.1044776119402985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0.17857142857142858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0.17857142857142858</v>
          </cell>
          <cell r="U40">
            <v>0.17857142857142858</v>
          </cell>
          <cell r="V40">
            <v>0.17857142857142858</v>
          </cell>
          <cell r="W40">
            <v>0.17857142857142858</v>
          </cell>
          <cell r="X40">
            <v>0</v>
          </cell>
          <cell r="Y40">
            <v>0.10714285714285715</v>
          </cell>
        </row>
        <row r="63">
          <cell r="D63">
            <v>9.9010586166909803E-2</v>
          </cell>
          <cell r="H63">
            <v>0.68300826126827707</v>
          </cell>
          <cell r="L63">
            <v>0.79107767723243005</v>
          </cell>
          <cell r="Q63">
            <v>0.87755863539445667</v>
          </cell>
          <cell r="U63">
            <v>0.95357142857142907</v>
          </cell>
          <cell r="Z63">
            <v>1.0000000000000007</v>
          </cell>
          <cell r="AD63">
            <v>1.0000000000000007</v>
          </cell>
          <cell r="AH63">
            <v>1.0000000000000007</v>
          </cell>
        </row>
      </sheetData>
      <sheetData sheetId="5"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0.95</v>
          </cell>
          <cell r="I29">
            <v>0</v>
          </cell>
          <cell r="J29">
            <v>0</v>
          </cell>
          <cell r="K29">
            <v>0</v>
          </cell>
          <cell r="L29">
            <v>0.05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0.95</v>
          </cell>
          <cell r="I30">
            <v>0</v>
          </cell>
          <cell r="J30">
            <v>0</v>
          </cell>
          <cell r="K30">
            <v>0</v>
          </cell>
          <cell r="L30">
            <v>0.05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0.12820512820512822</v>
          </cell>
          <cell r="I31">
            <v>0.12820512820512822</v>
          </cell>
          <cell r="J31">
            <v>0.12820512820512822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X31">
            <v>0.12820512820512822</v>
          </cell>
          <cell r="Y31">
            <v>0.12820512820512822</v>
          </cell>
          <cell r="Z31">
            <v>0.12820512820512822</v>
          </cell>
          <cell r="AA31">
            <v>0.12820512820512822</v>
          </cell>
          <cell r="AB31">
            <v>0</v>
          </cell>
          <cell r="AC31">
            <v>0.10256410256410257</v>
          </cell>
        </row>
        <row r="33">
          <cell r="C33">
            <v>0</v>
          </cell>
          <cell r="D33">
            <v>0.17857142857142858</v>
          </cell>
          <cell r="E33">
            <v>0</v>
          </cell>
          <cell r="F33">
            <v>0.35714285714285715</v>
          </cell>
          <cell r="G33">
            <v>0.17857142857142858</v>
          </cell>
          <cell r="H33">
            <v>0.17857142857142858</v>
          </cell>
          <cell r="I33">
            <v>0</v>
          </cell>
          <cell r="J33">
            <v>0</v>
          </cell>
          <cell r="K33">
            <v>0</v>
          </cell>
          <cell r="L33">
            <v>0.10714285714285715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0.44444444444444442</v>
          </cell>
          <cell r="G34">
            <v>0.22222222222222221</v>
          </cell>
          <cell r="H34">
            <v>0.22222222222222221</v>
          </cell>
          <cell r="I34">
            <v>0</v>
          </cell>
          <cell r="J34">
            <v>0</v>
          </cell>
          <cell r="K34">
            <v>0</v>
          </cell>
          <cell r="L34">
            <v>0.1111111111111111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C35">
            <v>0</v>
          </cell>
          <cell r="D35">
            <v>0.17857142857142858</v>
          </cell>
          <cell r="E35">
            <v>0</v>
          </cell>
          <cell r="F35">
            <v>0.35714285714285715</v>
          </cell>
          <cell r="G35">
            <v>0.17857142857142858</v>
          </cell>
          <cell r="H35">
            <v>0.17857142857142858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0.10714285714285715</v>
          </cell>
          <cell r="P35">
            <v>0</v>
          </cell>
          <cell r="Q35">
            <v>0</v>
          </cell>
          <cell r="R35">
            <v>0</v>
          </cell>
        </row>
        <row r="36">
          <cell r="C36">
            <v>0</v>
          </cell>
          <cell r="D36">
            <v>0.12820512820512822</v>
          </cell>
          <cell r="E36">
            <v>0</v>
          </cell>
          <cell r="F36">
            <v>0.12820512820512822</v>
          </cell>
          <cell r="G36">
            <v>0</v>
          </cell>
          <cell r="H36">
            <v>0</v>
          </cell>
          <cell r="I36">
            <v>0</v>
          </cell>
          <cell r="J36">
            <v>0.12820512820512822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0.12820512820512822</v>
          </cell>
          <cell r="U36">
            <v>0.12820512820512822</v>
          </cell>
          <cell r="V36">
            <v>0.12820512820512822</v>
          </cell>
          <cell r="W36">
            <v>0.12820512820512822</v>
          </cell>
          <cell r="X36">
            <v>0</v>
          </cell>
          <cell r="Y36">
            <v>0.10256410256410257</v>
          </cell>
        </row>
        <row r="37">
          <cell r="C37">
            <v>0</v>
          </cell>
          <cell r="D37">
            <v>0.16393442622950821</v>
          </cell>
          <cell r="E37">
            <v>0</v>
          </cell>
          <cell r="F37">
            <v>0.16393442622950821</v>
          </cell>
          <cell r="G37">
            <v>0</v>
          </cell>
          <cell r="H37">
            <v>8.1967213114754106E-2</v>
          </cell>
          <cell r="I37">
            <v>8.1967213114754106E-2</v>
          </cell>
          <cell r="J37">
            <v>8.1967213114754106E-2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T37">
            <v>8.1967213114754106E-2</v>
          </cell>
          <cell r="U37">
            <v>8.1967213114754106E-2</v>
          </cell>
          <cell r="V37">
            <v>8.1967213114754106E-2</v>
          </cell>
          <cell r="W37">
            <v>8.1967213114754106E-2</v>
          </cell>
          <cell r="X37">
            <v>0</v>
          </cell>
          <cell r="Y37">
            <v>9.8360655737704916E-2</v>
          </cell>
        </row>
        <row r="39">
          <cell r="C39">
            <v>0</v>
          </cell>
          <cell r="D39">
            <v>0.14925373134328357</v>
          </cell>
          <cell r="E39">
            <v>0</v>
          </cell>
          <cell r="F39">
            <v>0.14925373134328357</v>
          </cell>
          <cell r="G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0.14925373134328357</v>
          </cell>
          <cell r="Q39">
            <v>0.14925373134328357</v>
          </cell>
          <cell r="R39">
            <v>0.14925373134328357</v>
          </cell>
          <cell r="S39">
            <v>0.14925373134328357</v>
          </cell>
          <cell r="T39">
            <v>0</v>
          </cell>
          <cell r="U39">
            <v>0.1044776119402985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0.17857142857142858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T40">
            <v>0.17857142857142858</v>
          </cell>
          <cell r="U40">
            <v>0.17857142857142858</v>
          </cell>
          <cell r="V40">
            <v>0.17857142857142858</v>
          </cell>
          <cell r="W40">
            <v>0.17857142857142858</v>
          </cell>
          <cell r="X40">
            <v>0</v>
          </cell>
          <cell r="Y40">
            <v>0.10714285714285715</v>
          </cell>
        </row>
        <row r="63">
          <cell r="D63">
            <v>7.9853614292077713E-2</v>
          </cell>
          <cell r="H63">
            <v>0.58461335160503247</v>
          </cell>
          <cell r="L63">
            <v>0.67129372951491861</v>
          </cell>
          <cell r="Q63">
            <v>0.71185876149786109</v>
          </cell>
          <cell r="U63">
            <v>0.82990602293881</v>
          </cell>
          <cell r="Z63">
            <v>0.97692307692307701</v>
          </cell>
          <cell r="AD63">
            <v>1</v>
          </cell>
          <cell r="AH63">
            <v>1</v>
          </cell>
        </row>
      </sheetData>
      <sheetData sheetId="6"/>
      <sheetData sheetId="7">
        <row r="10"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</row>
        <row r="11"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0.12279069767441861</v>
          </cell>
          <cell r="X11">
            <v>0.45767441860465119</v>
          </cell>
          <cell r="Y11">
            <v>0.80744186046511623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  <cell r="AG11">
            <v>1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AL11">
            <v>1</v>
          </cell>
          <cell r="AM11">
            <v>1</v>
          </cell>
          <cell r="AN11">
            <v>1</v>
          </cell>
          <cell r="AO11">
            <v>1</v>
          </cell>
          <cell r="AP11">
            <v>1</v>
          </cell>
          <cell r="AQ11">
            <v>1</v>
          </cell>
          <cell r="AR11">
            <v>1</v>
          </cell>
        </row>
        <row r="12"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0.19917864476386038</v>
          </cell>
          <cell r="AA12">
            <v>0.6386036960985626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</row>
        <row r="13"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0.1</v>
          </cell>
          <cell r="W13">
            <v>0.1613953488372093</v>
          </cell>
          <cell r="X13">
            <v>0.32883720930232563</v>
          </cell>
          <cell r="Y13">
            <v>0.50372093023255815</v>
          </cell>
          <cell r="Z13">
            <v>0.67967145790554417</v>
          </cell>
          <cell r="AA13">
            <v>0.85544147843942508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</row>
        <row r="18"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</v>
          </cell>
          <cell r="AK18">
            <v>1</v>
          </cell>
          <cell r="AL18">
            <v>1</v>
          </cell>
          <cell r="AM18">
            <v>1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</row>
        <row r="19"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0.17805581395348835</v>
          </cell>
          <cell r="Y19">
            <v>0.41367441860465115</v>
          </cell>
          <cell r="Z19">
            <v>0.64893023255813953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1</v>
          </cell>
          <cell r="AL19">
            <v>1</v>
          </cell>
          <cell r="AM19">
            <v>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</row>
        <row r="20"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0.19917864476386038</v>
          </cell>
          <cell r="AA20">
            <v>0.6386036960985626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</row>
        <row r="21"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0.1</v>
          </cell>
          <cell r="W21">
            <v>0.1</v>
          </cell>
          <cell r="X21">
            <v>0.18902790697674418</v>
          </cell>
          <cell r="Y21">
            <v>0.30683720930232561</v>
          </cell>
          <cell r="Z21">
            <v>0.50413657418461399</v>
          </cell>
          <cell r="AA21">
            <v>0.85544147843942508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L21">
            <v>1</v>
          </cell>
          <cell r="AM21">
            <v>1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</row>
      </sheetData>
      <sheetData sheetId="8">
        <row r="10">
          <cell r="Q10">
            <v>0</v>
          </cell>
          <cell r="R10">
            <v>1.8741039173221799E-2</v>
          </cell>
          <cell r="S10">
            <v>7.6076638470293056E-2</v>
          </cell>
          <cell r="T10">
            <v>0.13335518741980504</v>
          </cell>
          <cell r="U10">
            <v>0.24482814352977464</v>
          </cell>
          <cell r="V10">
            <v>0.38826127484592554</v>
          </cell>
          <cell r="W10">
            <v>0.59059717850660098</v>
          </cell>
          <cell r="X10">
            <v>0.72698787229416617</v>
          </cell>
          <cell r="Y10">
            <v>0.84042065046866565</v>
          </cell>
          <cell r="Z10">
            <v>0.93402726333419217</v>
          </cell>
          <cell r="AA10">
            <v>0.98627482738418959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</row>
        <row r="11"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8.7940831604581943E-4</v>
          </cell>
          <cell r="V11">
            <v>5.7860557409578788E-2</v>
          </cell>
          <cell r="W11">
            <v>0.23365202489402001</v>
          </cell>
          <cell r="X11">
            <v>0.50631370073058535</v>
          </cell>
          <cell r="Y11">
            <v>0.75626860286822406</v>
          </cell>
          <cell r="Z11">
            <v>0.94148552358618198</v>
          </cell>
          <cell r="AA11">
            <v>0.99420492468656985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  <cell r="AG11">
            <v>1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AL11">
            <v>1</v>
          </cell>
          <cell r="AM11">
            <v>1</v>
          </cell>
          <cell r="AN11">
            <v>1</v>
          </cell>
          <cell r="AO11">
            <v>1</v>
          </cell>
          <cell r="AP11">
            <v>1</v>
          </cell>
          <cell r="AQ11">
            <v>1</v>
          </cell>
          <cell r="AR11">
            <v>1</v>
          </cell>
        </row>
        <row r="12"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0.02</v>
          </cell>
          <cell r="V12">
            <v>0.04</v>
          </cell>
          <cell r="W12">
            <v>0.15</v>
          </cell>
          <cell r="X12">
            <v>0.3</v>
          </cell>
          <cell r="Y12">
            <v>0.4</v>
          </cell>
          <cell r="Z12">
            <v>0.6</v>
          </cell>
          <cell r="AA12">
            <v>0.7</v>
          </cell>
          <cell r="AB12">
            <v>0.8</v>
          </cell>
          <cell r="AC12">
            <v>0.87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</row>
        <row r="13"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0.22137404580152673</v>
          </cell>
          <cell r="V13">
            <v>0.4351145038167939</v>
          </cell>
          <cell r="W13">
            <v>0.6717557251908397</v>
          </cell>
          <cell r="X13">
            <v>0.9007633587786259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</row>
        <row r="14">
          <cell r="Q14">
            <v>0</v>
          </cell>
          <cell r="R14">
            <v>1.124462350393308E-2</v>
          </cell>
          <cell r="S14">
            <v>4.564598308217583E-2</v>
          </cell>
          <cell r="T14">
            <v>8.0013112451883014E-2</v>
          </cell>
          <cell r="U14">
            <v>0.15922941090275486</v>
          </cell>
          <cell r="V14">
            <v>0.27407065732126862</v>
          </cell>
          <cell r="W14">
            <v>0.46554170083170865</v>
          </cell>
          <cell r="X14">
            <v>0.64812500153460662</v>
          </cell>
          <cell r="Y14">
            <v>0.80113297114166659</v>
          </cell>
          <cell r="Z14">
            <v>0.92286201507636989</v>
          </cell>
          <cell r="AA14">
            <v>0.97502637383648472</v>
          </cell>
          <cell r="AB14">
            <v>0.99</v>
          </cell>
          <cell r="AC14">
            <v>0.99349999999999994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1</v>
          </cell>
          <cell r="AI14">
            <v>1</v>
          </cell>
          <cell r="AJ14">
            <v>1</v>
          </cell>
          <cell r="AK14">
            <v>1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</row>
        <row r="17">
          <cell r="Q17">
            <v>0</v>
          </cell>
          <cell r="R17">
            <v>1.1087289656620647E-2</v>
          </cell>
          <cell r="S17">
            <v>5.4890276378836207E-2</v>
          </cell>
          <cell r="T17">
            <v>0.12542837781492275</v>
          </cell>
          <cell r="U17">
            <v>0.20186513581709314</v>
          </cell>
          <cell r="V17">
            <v>0.34840305773193647</v>
          </cell>
          <cell r="W17">
            <v>0.54912123255006884</v>
          </cell>
          <cell r="X17">
            <v>0.67975981724574697</v>
          </cell>
          <cell r="Y17">
            <v>0.8092201726009447</v>
          </cell>
          <cell r="Z17">
            <v>0.92615448496070696</v>
          </cell>
          <cell r="AA17">
            <v>0.98134884254724364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</row>
        <row r="18"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8.7940831604581943E-4</v>
          </cell>
          <cell r="V18">
            <v>4.7803734103003516E-2</v>
          </cell>
          <cell r="W18">
            <v>0.202895282763597</v>
          </cell>
          <cell r="X18">
            <v>0.44351492739244158</v>
          </cell>
          <cell r="Y18">
            <v>0.70219626589699646</v>
          </cell>
          <cell r="Z18">
            <v>0.89726706954090374</v>
          </cell>
          <cell r="AA18">
            <v>0.96441778659691535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</v>
          </cell>
          <cell r="AK18">
            <v>1</v>
          </cell>
          <cell r="AL18">
            <v>1</v>
          </cell>
          <cell r="AM18">
            <v>1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</row>
        <row r="19"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0.02</v>
          </cell>
          <cell r="V19">
            <v>0.04</v>
          </cell>
          <cell r="W19">
            <v>7.0000000000000007E-2</v>
          </cell>
          <cell r="X19">
            <v>0.1</v>
          </cell>
          <cell r="Y19">
            <v>0.25</v>
          </cell>
          <cell r="Z19">
            <v>0.6</v>
          </cell>
          <cell r="AA19">
            <v>0.7</v>
          </cell>
          <cell r="AB19">
            <v>0.8</v>
          </cell>
          <cell r="AC19">
            <v>0.87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1</v>
          </cell>
          <cell r="AL19">
            <v>1</v>
          </cell>
          <cell r="AM19">
            <v>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</row>
        <row r="20"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0.22137404580152673</v>
          </cell>
          <cell r="V20">
            <v>0.4351145038167939</v>
          </cell>
          <cell r="W20">
            <v>0.6717557251908397</v>
          </cell>
          <cell r="X20">
            <v>0.9007633587786259</v>
          </cell>
          <cell r="Y20">
            <v>1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</row>
        <row r="21">
          <cell r="Q21">
            <v>0</v>
          </cell>
          <cell r="R21">
            <v>6.6523737939723883E-3</v>
          </cell>
          <cell r="S21">
            <v>3.2934165827301722E-2</v>
          </cell>
          <cell r="T21">
            <v>7.5257026688953649E-2</v>
          </cell>
          <cell r="U21">
            <v>0.13345160627514596</v>
          </cell>
          <cell r="V21">
            <v>0.24713868006090262</v>
          </cell>
          <cell r="W21">
            <v>0.4274291106186624</v>
          </cell>
          <cell r="X21">
            <v>0.59094853650411194</v>
          </cell>
          <cell r="Y21">
            <v>0.75869098332966578</v>
          </cell>
          <cell r="Z21">
            <v>0.90487281183869528</v>
          </cell>
          <cell r="AA21">
            <v>0.9631346415074209</v>
          </cell>
          <cell r="AB21">
            <v>0.99</v>
          </cell>
          <cell r="AC21">
            <v>0.99349999999999994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L21">
            <v>1</v>
          </cell>
          <cell r="AM21">
            <v>1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</row>
      </sheetData>
      <sheetData sheetId="9">
        <row r="10"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0.1875</v>
          </cell>
          <cell r="V10">
            <v>0.3125</v>
          </cell>
          <cell r="W10">
            <v>0.4375</v>
          </cell>
          <cell r="X10">
            <v>0.5625</v>
          </cell>
          <cell r="Y10">
            <v>0.6875</v>
          </cell>
          <cell r="Z10">
            <v>0.84375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</row>
        <row r="11"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0.23351073333333333</v>
          </cell>
          <cell r="V11">
            <v>0.24042546666666667</v>
          </cell>
          <cell r="W11">
            <v>0.39787466666666665</v>
          </cell>
          <cell r="X11">
            <v>0.40405099999999999</v>
          </cell>
          <cell r="Y11">
            <v>0.41039979999999998</v>
          </cell>
          <cell r="Z11">
            <v>0.43991166666666665</v>
          </cell>
          <cell r="AA11">
            <v>0.86648046666666667</v>
          </cell>
          <cell r="AB11">
            <v>0.89341380000000004</v>
          </cell>
          <cell r="AC11">
            <v>0.9007096</v>
          </cell>
          <cell r="AD11">
            <v>0.91781213333333334</v>
          </cell>
          <cell r="AE11">
            <v>0.96846719999999997</v>
          </cell>
          <cell r="AF11">
            <v>1.0002413333333333</v>
          </cell>
          <cell r="AG11">
            <v>1.0002413333333333</v>
          </cell>
          <cell r="AH11">
            <v>1.0002413333333333</v>
          </cell>
          <cell r="AI11">
            <v>1.0002413333333333</v>
          </cell>
          <cell r="AJ11">
            <v>1.0002413333333333</v>
          </cell>
          <cell r="AK11">
            <v>1.0002413333333333</v>
          </cell>
          <cell r="AL11">
            <v>1.0002413333333333</v>
          </cell>
          <cell r="AM11">
            <v>1.0002413333333333</v>
          </cell>
          <cell r="AN11">
            <v>1.0002413333333333</v>
          </cell>
          <cell r="AO11">
            <v>1.0002413333333333</v>
          </cell>
          <cell r="AP11">
            <v>1.0002413333333333</v>
          </cell>
          <cell r="AQ11">
            <v>1.0002413333333333</v>
          </cell>
          <cell r="AR11">
            <v>1.0002413333333333</v>
          </cell>
        </row>
        <row r="12">
          <cell r="Q12">
            <v>0</v>
          </cell>
          <cell r="R12">
            <v>2.1953974056313351E-2</v>
          </cell>
          <cell r="S12">
            <v>4.5860585228212264E-2</v>
          </cell>
          <cell r="T12">
            <v>5.9673293905309413E-2</v>
          </cell>
          <cell r="U12">
            <v>7.242348653032217E-2</v>
          </cell>
          <cell r="V12">
            <v>0.10642400019702285</v>
          </cell>
          <cell r="W12">
            <v>0.14679961017622989</v>
          </cell>
          <cell r="X12">
            <v>0.18930025225960573</v>
          </cell>
          <cell r="Y12">
            <v>0.36780294900978427</v>
          </cell>
          <cell r="Z12">
            <v>0.58455622363500104</v>
          </cell>
          <cell r="AA12">
            <v>0.80088449183938404</v>
          </cell>
          <cell r="AB12">
            <v>0.96663699596454977</v>
          </cell>
          <cell r="AC12">
            <v>0.99999999999999978</v>
          </cell>
          <cell r="AD12">
            <v>0.99999999999999978</v>
          </cell>
          <cell r="AE12">
            <v>0.99999999999999978</v>
          </cell>
          <cell r="AF12">
            <v>0.99999999999999978</v>
          </cell>
          <cell r="AG12">
            <v>0.99999999999999978</v>
          </cell>
          <cell r="AH12">
            <v>0.99999999999999978</v>
          </cell>
          <cell r="AI12">
            <v>0.99999999999999978</v>
          </cell>
          <cell r="AJ12">
            <v>0.99999999999999978</v>
          </cell>
          <cell r="AK12">
            <v>0.99999999999999978</v>
          </cell>
          <cell r="AL12">
            <v>0.99999999999999978</v>
          </cell>
          <cell r="AM12">
            <v>0.99999999999999978</v>
          </cell>
          <cell r="AN12">
            <v>0.99999999999999978</v>
          </cell>
          <cell r="AO12">
            <v>0.99999999999999978</v>
          </cell>
          <cell r="AP12">
            <v>0.99999999999999978</v>
          </cell>
          <cell r="AQ12">
            <v>0.99999999999999978</v>
          </cell>
          <cell r="AR12">
            <v>0.99999999999999978</v>
          </cell>
        </row>
        <row r="13"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0.05</v>
          </cell>
          <cell r="X13">
            <v>0.1</v>
          </cell>
          <cell r="Y13">
            <v>0.2</v>
          </cell>
          <cell r="Z13">
            <v>0.4</v>
          </cell>
          <cell r="AA13">
            <v>0.6</v>
          </cell>
          <cell r="AB13">
            <v>0.8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</row>
        <row r="14"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0.5</v>
          </cell>
          <cell r="Y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1</v>
          </cell>
          <cell r="AI14">
            <v>1</v>
          </cell>
          <cell r="AJ14">
            <v>1</v>
          </cell>
          <cell r="AK14">
            <v>1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</row>
        <row r="15"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0.05</v>
          </cell>
          <cell r="V15">
            <v>0.1</v>
          </cell>
          <cell r="W15">
            <v>0.2</v>
          </cell>
          <cell r="X15">
            <v>0.30000000000000004</v>
          </cell>
          <cell r="Y15">
            <v>0.4</v>
          </cell>
          <cell r="Z15">
            <v>0.60000000000000009</v>
          </cell>
          <cell r="AA15">
            <v>0.8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1</v>
          </cell>
          <cell r="AJ15">
            <v>1</v>
          </cell>
          <cell r="AK15">
            <v>1</v>
          </cell>
          <cell r="AL15">
            <v>1</v>
          </cell>
          <cell r="AM15">
            <v>1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</row>
        <row r="16"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1</v>
          </cell>
          <cell r="AJ16">
            <v>1</v>
          </cell>
          <cell r="AK16">
            <v>1</v>
          </cell>
          <cell r="AL16">
            <v>1</v>
          </cell>
          <cell r="AM16">
            <v>1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</row>
        <row r="17">
          <cell r="Q17">
            <v>0</v>
          </cell>
          <cell r="R17">
            <v>5.4884935140783377E-3</v>
          </cell>
          <cell r="S17">
            <v>1.1465146307053066E-2</v>
          </cell>
          <cell r="T17">
            <v>1.4918323476327353E-2</v>
          </cell>
          <cell r="U17">
            <v>6.2706944965913877E-2</v>
          </cell>
          <cell r="V17">
            <v>8.6898546715922384E-2</v>
          </cell>
          <cell r="W17">
            <v>0.15023736921072417</v>
          </cell>
          <cell r="X17">
            <v>0.22398016306490143</v>
          </cell>
          <cell r="Y17">
            <v>0.3517407172524461</v>
          </cell>
          <cell r="Z17">
            <v>0.51450522257541698</v>
          </cell>
          <cell r="AA17">
            <v>0.71686916962651281</v>
          </cell>
          <cell r="AB17">
            <v>0.8510006289911376</v>
          </cell>
          <cell r="AC17">
            <v>0.99007096000000017</v>
          </cell>
          <cell r="AD17">
            <v>0.99178121333333347</v>
          </cell>
          <cell r="AE17">
            <v>0.99684672000000007</v>
          </cell>
          <cell r="AF17">
            <v>1.0000241333333335</v>
          </cell>
          <cell r="AG17">
            <v>1.0000241333333335</v>
          </cell>
          <cell r="AH17">
            <v>1.0000241333333335</v>
          </cell>
          <cell r="AI17">
            <v>1.0000241333333335</v>
          </cell>
          <cell r="AJ17">
            <v>1.0000241333333335</v>
          </cell>
          <cell r="AK17">
            <v>1.0000241333333335</v>
          </cell>
          <cell r="AL17">
            <v>1.0000241333333335</v>
          </cell>
          <cell r="AM17">
            <v>1.0000241333333335</v>
          </cell>
          <cell r="AN17">
            <v>1.0000241333333335</v>
          </cell>
          <cell r="AO17">
            <v>1.0000241333333335</v>
          </cell>
          <cell r="AP17">
            <v>1.0000241333333335</v>
          </cell>
          <cell r="AQ17">
            <v>1.0000241333333335</v>
          </cell>
          <cell r="AR17">
            <v>1.0000241333333335</v>
          </cell>
        </row>
        <row r="21"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0.1875</v>
          </cell>
          <cell r="V21">
            <v>0.3125</v>
          </cell>
          <cell r="W21">
            <v>0.4375</v>
          </cell>
          <cell r="X21">
            <v>0.5625</v>
          </cell>
          <cell r="Y21">
            <v>0.6875</v>
          </cell>
          <cell r="Z21">
            <v>0.84375</v>
          </cell>
          <cell r="AA21">
            <v>1</v>
          </cell>
          <cell r="AB21">
            <v>1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L21">
            <v>1</v>
          </cell>
          <cell r="AM21">
            <v>1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</row>
        <row r="22"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4.9030361629344684E-3</v>
          </cell>
          <cell r="V22">
            <v>1.3287265763842551E-2</v>
          </cell>
          <cell r="W22">
            <v>9.5387771798215754E-2</v>
          </cell>
          <cell r="X22">
            <v>0.1029342292127939</v>
          </cell>
          <cell r="Y22">
            <v>0.20071947493255521</v>
          </cell>
          <cell r="Z22">
            <v>0.23456289515385206</v>
          </cell>
          <cell r="AA22">
            <v>0.69060466263332076</v>
          </cell>
          <cell r="AB22">
            <v>0.90653644901898622</v>
          </cell>
          <cell r="AC22">
            <v>0.92167891189050433</v>
          </cell>
          <cell r="AD22">
            <v>0.9425867383941301</v>
          </cell>
          <cell r="AE22">
            <v>0.96333454615946068</v>
          </cell>
          <cell r="AF22">
            <v>0.99999999999999989</v>
          </cell>
          <cell r="AG22">
            <v>0.99999999999999989</v>
          </cell>
          <cell r="AH22">
            <v>0.99999999999999989</v>
          </cell>
          <cell r="AI22">
            <v>0.99999999999999989</v>
          </cell>
          <cell r="AJ22">
            <v>0.99999999999999989</v>
          </cell>
          <cell r="AK22">
            <v>0.99999999999999989</v>
          </cell>
          <cell r="AL22">
            <v>0.99999999999999989</v>
          </cell>
          <cell r="AM22">
            <v>0.99999999999999989</v>
          </cell>
          <cell r="AN22">
            <v>0.99999999999999989</v>
          </cell>
          <cell r="AO22">
            <v>0.99999999999999989</v>
          </cell>
          <cell r="AP22">
            <v>0.99999999999999989</v>
          </cell>
          <cell r="AQ22">
            <v>0.99999999999999989</v>
          </cell>
          <cell r="AR22">
            <v>0.99999999999999989</v>
          </cell>
        </row>
        <row r="23">
          <cell r="Q23">
            <v>0</v>
          </cell>
          <cell r="R23">
            <v>2.1953974056313351E-2</v>
          </cell>
          <cell r="S23">
            <v>4.5860585228212264E-2</v>
          </cell>
          <cell r="T23">
            <v>5.9673293905309413E-2</v>
          </cell>
          <cell r="U23">
            <v>7.242348653032217E-2</v>
          </cell>
          <cell r="V23">
            <v>0.1</v>
          </cell>
          <cell r="W23">
            <v>0.12</v>
          </cell>
          <cell r="X23">
            <v>0.16</v>
          </cell>
          <cell r="Y23">
            <v>0.32</v>
          </cell>
          <cell r="Z23">
            <v>0.54</v>
          </cell>
          <cell r="AA23">
            <v>0.75</v>
          </cell>
          <cell r="AB23">
            <v>0.92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</row>
        <row r="24"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0.05</v>
          </cell>
          <cell r="X24">
            <v>0.1</v>
          </cell>
          <cell r="Y24">
            <v>0.2</v>
          </cell>
          <cell r="Z24">
            <v>0.4</v>
          </cell>
          <cell r="AA24">
            <v>0.6</v>
          </cell>
          <cell r="AB24">
            <v>0.8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</row>
        <row r="25"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0.25</v>
          </cell>
          <cell r="Y25">
            <v>0.5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L25">
            <v>1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</row>
        <row r="26"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0.05</v>
          </cell>
          <cell r="V26">
            <v>0.1</v>
          </cell>
          <cell r="W26">
            <v>0.25</v>
          </cell>
          <cell r="X26">
            <v>0.4</v>
          </cell>
          <cell r="Y26">
            <v>0.6</v>
          </cell>
          <cell r="Z26">
            <v>0.8</v>
          </cell>
          <cell r="AA26">
            <v>0.9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</row>
        <row r="27"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</row>
        <row r="28">
          <cell r="Q28">
            <v>0</v>
          </cell>
          <cell r="R28">
            <v>5.4884935140783377E-3</v>
          </cell>
          <cell r="S28">
            <v>1.1465146307053066E-2</v>
          </cell>
          <cell r="T28">
            <v>1.4918323476327353E-2</v>
          </cell>
          <cell r="U28">
            <v>3.9846175248873995E-2</v>
          </cell>
          <cell r="V28">
            <v>6.2578726576384261E-2</v>
          </cell>
          <cell r="W28">
            <v>0.11578877717982158</v>
          </cell>
          <cell r="X28">
            <v>0.17904342292127939</v>
          </cell>
          <cell r="Y28">
            <v>0.30382194749325553</v>
          </cell>
          <cell r="Z28">
            <v>0.49283128951538524</v>
          </cell>
          <cell r="AA28">
            <v>0.69156046626333223</v>
          </cell>
          <cell r="AB28">
            <v>0.84065364490189876</v>
          </cell>
          <cell r="AC28">
            <v>0.99216789118905058</v>
          </cell>
          <cell r="AD28">
            <v>0.99425867383941324</v>
          </cell>
          <cell r="AE28">
            <v>0.99633345461594625</v>
          </cell>
          <cell r="AF28">
            <v>1.0000000000000002</v>
          </cell>
          <cell r="AG28">
            <v>1.0000000000000002</v>
          </cell>
          <cell r="AH28">
            <v>1.0000000000000002</v>
          </cell>
          <cell r="AI28">
            <v>1.0000000000000002</v>
          </cell>
          <cell r="AJ28">
            <v>1.0000000000000002</v>
          </cell>
          <cell r="AK28">
            <v>1.0000000000000002</v>
          </cell>
          <cell r="AL28">
            <v>1.0000000000000002</v>
          </cell>
          <cell r="AM28">
            <v>1.0000000000000002</v>
          </cell>
          <cell r="AN28">
            <v>1.0000000000000002</v>
          </cell>
          <cell r="AO28">
            <v>1.0000000000000002</v>
          </cell>
          <cell r="AP28">
            <v>1.0000000000000002</v>
          </cell>
          <cell r="AQ28">
            <v>1.0000000000000002</v>
          </cell>
          <cell r="AR28">
            <v>1.0000000000000002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4"/>
  <sheetViews>
    <sheetView showGridLines="0" tabSelected="1" zoomScale="85" zoomScaleNormal="85" workbookViewId="0">
      <selection activeCell="D66" sqref="D66"/>
    </sheetView>
  </sheetViews>
  <sheetFormatPr baseColWidth="10" defaultColWidth="9.140625" defaultRowHeight="15" outlineLevelRow="1" x14ac:dyDescent="0.25"/>
  <cols>
    <col min="1" max="1" width="7.7109375" style="3" customWidth="1"/>
    <col min="2" max="2" width="55.42578125" style="17" customWidth="1"/>
    <col min="3" max="16384" width="9.140625" style="3"/>
  </cols>
  <sheetData>
    <row r="1" spans="1:34" x14ac:dyDescent="0.25">
      <c r="A1" s="1" t="s">
        <v>0</v>
      </c>
      <c r="B1" s="1" t="s">
        <v>1</v>
      </c>
      <c r="C1" s="2">
        <v>42491</v>
      </c>
      <c r="D1" s="2">
        <v>42522</v>
      </c>
      <c r="E1" s="2">
        <v>42552</v>
      </c>
      <c r="F1" s="2">
        <v>42583</v>
      </c>
      <c r="G1" s="2">
        <v>42614</v>
      </c>
      <c r="H1" s="2">
        <v>42644</v>
      </c>
      <c r="I1" s="2">
        <v>42675</v>
      </c>
      <c r="J1" s="2">
        <v>42705</v>
      </c>
      <c r="K1" s="2">
        <v>42736</v>
      </c>
      <c r="L1" s="2">
        <v>42767</v>
      </c>
      <c r="M1" s="2">
        <v>42795</v>
      </c>
      <c r="N1" s="2">
        <v>42826</v>
      </c>
      <c r="O1" s="2">
        <v>42856</v>
      </c>
      <c r="P1" s="2">
        <v>42887</v>
      </c>
      <c r="Q1" s="2">
        <v>42917</v>
      </c>
      <c r="R1" s="2">
        <v>42948</v>
      </c>
      <c r="S1" s="2">
        <v>42979</v>
      </c>
      <c r="T1" s="2">
        <v>43009</v>
      </c>
      <c r="U1" s="2">
        <v>43040</v>
      </c>
      <c r="V1" s="2">
        <v>43070</v>
      </c>
      <c r="W1" s="2">
        <v>43101</v>
      </c>
      <c r="X1" s="2">
        <v>43132</v>
      </c>
      <c r="Y1" s="2">
        <v>43160</v>
      </c>
      <c r="Z1" s="2">
        <v>43191</v>
      </c>
      <c r="AA1" s="2">
        <v>43221</v>
      </c>
      <c r="AB1" s="2">
        <v>43252</v>
      </c>
      <c r="AC1" s="2">
        <v>43282</v>
      </c>
      <c r="AD1" s="2">
        <v>43313</v>
      </c>
      <c r="AE1" s="2">
        <v>43344</v>
      </c>
      <c r="AF1" s="2">
        <v>43374</v>
      </c>
      <c r="AG1" s="2">
        <v>43405</v>
      </c>
      <c r="AH1" s="2">
        <v>43435</v>
      </c>
    </row>
    <row r="2" spans="1:34" x14ac:dyDescent="0.25">
      <c r="A2" s="4">
        <f>+'[1]PFS Progress'!D20</f>
        <v>0.1</v>
      </c>
      <c r="B2" s="4" t="str">
        <f>+'[1]PFS Progress'!C20</f>
        <v>A. NuevaUnión - Key Decisions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f>+'[1]Progress Key Decisions Plan'!D63</f>
        <v>9.9010586166909803E-2</v>
      </c>
      <c r="M2" s="5">
        <f>+'[1]Progress Key Decisions Plan'!H63</f>
        <v>0.68300826126827707</v>
      </c>
      <c r="N2" s="5">
        <f>+'[1]Progress Key Decisions Plan'!L63</f>
        <v>0.79107767723243005</v>
      </c>
      <c r="O2" s="5">
        <f>+'[1]Progress Key Decisions Plan'!Q63</f>
        <v>0.87755863539445667</v>
      </c>
      <c r="P2" s="5">
        <f>+'[1]Progress Key Decisions Plan'!U63</f>
        <v>0.95357142857142907</v>
      </c>
      <c r="Q2" s="5">
        <f>+'[1]Progress Key Decisions Plan'!Z63</f>
        <v>1.0000000000000007</v>
      </c>
      <c r="R2" s="5">
        <f>+'[1]Progress Key Decisions Plan'!AD63</f>
        <v>1.0000000000000007</v>
      </c>
      <c r="S2" s="6">
        <f>+'[1]Progress Key Decisions Plan'!AH63</f>
        <v>1.0000000000000007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4" hidden="1" outlineLevel="1" x14ac:dyDescent="0.25">
      <c r="A3" s="7"/>
      <c r="B3" s="8" t="str">
        <f>+'[1]PFS Progress'!C10</f>
        <v>Fast Flitering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>SUM('[1]Progress Key Decisions Plan'!$B29:D29)</f>
        <v>0</v>
      </c>
      <c r="M3" s="5">
        <f>SUM('[1]Progress Key Decisions Plan'!$B29:H29)</f>
        <v>1</v>
      </c>
      <c r="N3" s="5">
        <f>SUM('[1]Progress Key Decisions Plan'!$B29:L29)</f>
        <v>1</v>
      </c>
      <c r="O3" s="5">
        <f>SUM('[1]Progress Key Decisions Plan'!$B29:Q29)</f>
        <v>1</v>
      </c>
      <c r="P3" s="5">
        <f>SUM('[1]Progress Key Decisions Plan'!$B29:U29)</f>
        <v>1</v>
      </c>
      <c r="Q3" s="5">
        <f>SUM('[1]Progress Key Decisions Plan'!$B29:Z29)</f>
        <v>1</v>
      </c>
      <c r="R3" s="5">
        <f>SUM('[1]Progress Key Decisions Plan'!$B29:AD29)</f>
        <v>1</v>
      </c>
      <c r="S3" s="5">
        <f>SUM('[1]Progress Key Decisions Plan'!$B29:AH29)</f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4" hidden="1" outlineLevel="1" x14ac:dyDescent="0.25">
      <c r="A4" s="7"/>
      <c r="B4" s="9" t="str">
        <f>+'[1]PFS Progress'!C11</f>
        <v>Desalination Plant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>SUM('[1]Progress Key Decisions Plan'!$B30:D30)</f>
        <v>0</v>
      </c>
      <c r="M4" s="5">
        <f>SUM('[1]Progress Key Decisions Plan'!$B30:H30)</f>
        <v>1</v>
      </c>
      <c r="N4" s="5">
        <f>SUM('[1]Progress Key Decisions Plan'!$B30:L30)</f>
        <v>1</v>
      </c>
      <c r="O4" s="5">
        <f>SUM('[1]Progress Key Decisions Plan'!$B30:Q30)</f>
        <v>1</v>
      </c>
      <c r="P4" s="5">
        <f>SUM('[1]Progress Key Decisions Plan'!$B30:U30)</f>
        <v>1</v>
      </c>
      <c r="Q4" s="5">
        <f>SUM('[1]Progress Key Decisions Plan'!$B30:Z30)</f>
        <v>1</v>
      </c>
      <c r="R4" s="5">
        <f>SUM('[1]Progress Key Decisions Plan'!$B30:AD30)</f>
        <v>1</v>
      </c>
      <c r="S4" s="5">
        <f>SUM('[1]Progress Key Decisions Plan'!$B30:AH30)</f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4" hidden="1" outlineLevel="1" x14ac:dyDescent="0.25">
      <c r="A5" s="7"/>
      <c r="B5" s="9" t="str">
        <f>+'[1]PFS Progress'!C12</f>
        <v>Port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>SUM('[1]Progress Key Decisions Plan'!$B31:D31)</f>
        <v>0</v>
      </c>
      <c r="M5" s="5">
        <f>SUM('[1]Progress Key Decisions Plan'!$B31:H31)</f>
        <v>0.22727272727272727</v>
      </c>
      <c r="N5" s="5">
        <f>SUM('[1]Progress Key Decisions Plan'!$B31:L31)</f>
        <v>0.68181818181818177</v>
      </c>
      <c r="O5" s="5">
        <f>SUM('[1]Progress Key Decisions Plan'!$B31:Q31)</f>
        <v>1</v>
      </c>
      <c r="P5" s="5">
        <f>SUM('[1]Progress Key Decisions Plan'!$B31:U31)</f>
        <v>1</v>
      </c>
      <c r="Q5" s="5">
        <f>SUM('[1]Progress Key Decisions Plan'!$B31:Z31)</f>
        <v>1</v>
      </c>
      <c r="R5" s="5">
        <f>SUM('[1]Progress Key Decisions Plan'!$B31:AD31)</f>
        <v>1</v>
      </c>
      <c r="S5" s="5">
        <f>SUM('[1]Progress Key Decisions Plan'!$B31:AH31)</f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4" hidden="1" outlineLevel="1" x14ac:dyDescent="0.25">
      <c r="A6" s="7"/>
      <c r="B6" s="9" t="str">
        <f>+'[1]PFS Progress'!C13</f>
        <v>Concentrate Transport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>SUM('[1]Progress Key Decisions Plan'!$B33:D33)</f>
        <v>0.17857142857142858</v>
      </c>
      <c r="M6" s="5">
        <f>SUM('[1]Progress Key Decisions Plan'!$B33:H33)</f>
        <v>0.8928571428571429</v>
      </c>
      <c r="N6" s="5">
        <f>SUM('[1]Progress Key Decisions Plan'!$B33:L33)</f>
        <v>1</v>
      </c>
      <c r="O6" s="5">
        <f>SUM('[1]Progress Key Decisions Plan'!$B33:Q33)</f>
        <v>1</v>
      </c>
      <c r="P6" s="5">
        <f>SUM('[1]Progress Key Decisions Plan'!$B33:U33)</f>
        <v>1</v>
      </c>
      <c r="Q6" s="5">
        <f>SUM('[1]Progress Key Decisions Plan'!$B33:Z33)</f>
        <v>1</v>
      </c>
      <c r="R6" s="5">
        <f>SUM('[1]Progress Key Decisions Plan'!$B33:AD33)</f>
        <v>1</v>
      </c>
      <c r="S6" s="5">
        <f>SUM('[1]Progress Key Decisions Plan'!$B33:AH33)</f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4" hidden="1" outlineLevel="1" x14ac:dyDescent="0.25">
      <c r="A7" s="7"/>
      <c r="B7" s="9" t="str">
        <f>+'[1]PFS Progress'!C14</f>
        <v>Rockfill 1 vs 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>SUM('[1]Progress Key Decisions Plan'!$B34:D34)</f>
        <v>0</v>
      </c>
      <c r="M7" s="5">
        <f>SUM('[1]Progress Key Decisions Plan'!$B34:H34)</f>
        <v>0.88888888888888884</v>
      </c>
      <c r="N7" s="5">
        <f>SUM('[1]Progress Key Decisions Plan'!$B34:L34)</f>
        <v>1</v>
      </c>
      <c r="O7" s="5">
        <f>SUM('[1]Progress Key Decisions Plan'!$B34:Q34)</f>
        <v>1</v>
      </c>
      <c r="P7" s="5">
        <f>SUM('[1]Progress Key Decisions Plan'!$B34:U34)</f>
        <v>1</v>
      </c>
      <c r="Q7" s="5">
        <f>SUM('[1]Progress Key Decisions Plan'!$B34:Z34)</f>
        <v>1</v>
      </c>
      <c r="R7" s="5">
        <f>SUM('[1]Progress Key Decisions Plan'!$B34:AD34)</f>
        <v>1</v>
      </c>
      <c r="S7" s="5">
        <f>SUM('[1]Progress Key Decisions Plan'!$B34:AH34)</f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4" hidden="1" outlineLevel="1" x14ac:dyDescent="0.25">
      <c r="A8" s="7"/>
      <c r="B8" s="9" t="str">
        <f>+'[1]PFS Progress'!C15</f>
        <v>Power Transmission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f>SUM('[1]Progress Key Decisions Plan'!$B35:D35)</f>
        <v>0.17857142857142858</v>
      </c>
      <c r="M8" s="5">
        <f>SUM('[1]Progress Key Decisions Plan'!$B35:H35)</f>
        <v>0.8928571428571429</v>
      </c>
      <c r="N8" s="5">
        <f>SUM('[1]Progress Key Decisions Plan'!$B35:L35)</f>
        <v>1</v>
      </c>
      <c r="O8" s="5">
        <f>SUM('[1]Progress Key Decisions Plan'!$B35:Q35)</f>
        <v>1</v>
      </c>
      <c r="P8" s="5">
        <f>SUM('[1]Progress Key Decisions Plan'!$B35:U35)</f>
        <v>1</v>
      </c>
      <c r="Q8" s="5">
        <f>SUM('[1]Progress Key Decisions Plan'!$B35:Z35)</f>
        <v>1</v>
      </c>
      <c r="R8" s="5">
        <f>SUM('[1]Progress Key Decisions Plan'!$B35:AD35)</f>
        <v>1</v>
      </c>
      <c r="S8" s="5">
        <f>SUM('[1]Progress Key Decisions Plan'!$B35:AH35)</f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4" hidden="1" outlineLevel="1" x14ac:dyDescent="0.25">
      <c r="A9" s="7"/>
      <c r="B9" s="9" t="str">
        <f>+'[1]PFS Progress'!C16</f>
        <v>Water for Construction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f>SUM('[1]Progress Key Decisions Plan'!$B36:D36)</f>
        <v>0.33333333333333331</v>
      </c>
      <c r="M9" s="5">
        <f>SUM('[1]Progress Key Decisions Plan'!$B36:H36)</f>
        <v>1</v>
      </c>
      <c r="N9" s="5">
        <f>SUM('[1]Progress Key Decisions Plan'!$B36:L36)</f>
        <v>1</v>
      </c>
      <c r="O9" s="5">
        <f>SUM('[1]Progress Key Decisions Plan'!$B36:Q36)</f>
        <v>1</v>
      </c>
      <c r="P9" s="5">
        <f>SUM('[1]Progress Key Decisions Plan'!$B36:U36)</f>
        <v>1</v>
      </c>
      <c r="Q9" s="5">
        <f>SUM('[1]Progress Key Decisions Plan'!$B36:Z36)</f>
        <v>1</v>
      </c>
      <c r="R9" s="5">
        <f>SUM('[1]Progress Key Decisions Plan'!$B36:AD36)</f>
        <v>1</v>
      </c>
      <c r="S9" s="5">
        <f>SUM('[1]Progress Key Decisions Plan'!$B36:AH36)</f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4" hidden="1" outlineLevel="1" x14ac:dyDescent="0.25">
      <c r="A10" s="7"/>
      <c r="B10" s="9" t="str">
        <f>+'[1]PFS Progress'!C17</f>
        <v>HPGR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>SUM('[1]Progress Key Decisions Plan'!$B37:D37)</f>
        <v>0.15037593984962405</v>
      </c>
      <c r="M10" s="5">
        <f>SUM('[1]Progress Key Decisions Plan'!$B37:H37)</f>
        <v>0.45112781954887216</v>
      </c>
      <c r="N10" s="5">
        <f>SUM('[1]Progress Key Decisions Plan'!$B37:L37)</f>
        <v>0.75187969924812026</v>
      </c>
      <c r="O10" s="5">
        <f>SUM('[1]Progress Key Decisions Plan'!$B37:Q37)</f>
        <v>1</v>
      </c>
      <c r="P10" s="5">
        <f>SUM('[1]Progress Key Decisions Plan'!$B37:U37)</f>
        <v>1</v>
      </c>
      <c r="Q10" s="5">
        <f>SUM('[1]Progress Key Decisions Plan'!$B37:Z37)</f>
        <v>1</v>
      </c>
      <c r="R10" s="5">
        <f>SUM('[1]Progress Key Decisions Plan'!$B37:AD37)</f>
        <v>1</v>
      </c>
      <c r="S10" s="5">
        <f>SUM('[1]Progress Key Decisions Plan'!$B37:AH37)</f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</row>
    <row r="11" spans="1:34" hidden="1" outlineLevel="1" x14ac:dyDescent="0.25">
      <c r="A11" s="7"/>
      <c r="B11" s="9" t="str">
        <f>+'[1]PFS Progress'!C18</f>
        <v>Camp Strategy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f>SUM('[1]Progress Key Decisions Plan'!$B39:D39)</f>
        <v>0.14925373134328357</v>
      </c>
      <c r="M11" s="5">
        <f>SUM('[1]Progress Key Decisions Plan'!$B39:H39)</f>
        <v>0.29850746268656714</v>
      </c>
      <c r="N11" s="5">
        <f>SUM('[1]Progress Key Decisions Plan'!$B39:L39)</f>
        <v>0.29850746268656714</v>
      </c>
      <c r="O11" s="5">
        <f>SUM('[1]Progress Key Decisions Plan'!$B39:Q39)</f>
        <v>0.59701492537313428</v>
      </c>
      <c r="P11" s="5">
        <f>SUM('[1]Progress Key Decisions Plan'!$B39:U39)</f>
        <v>0.99999999999999989</v>
      </c>
      <c r="Q11" s="5">
        <f>SUM('[1]Progress Key Decisions Plan'!$B39:Z39)</f>
        <v>0.99999999999999989</v>
      </c>
      <c r="R11" s="5">
        <f>SUM('[1]Progress Key Decisions Plan'!$B39:AD39)</f>
        <v>0.99999999999999989</v>
      </c>
      <c r="S11" s="5">
        <f>SUM('[1]Progress Key Decisions Plan'!$B39:AH39)</f>
        <v>0.99999999999999989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</row>
    <row r="12" spans="1:34" hidden="1" outlineLevel="1" x14ac:dyDescent="0.25">
      <c r="A12" s="7"/>
      <c r="B12" s="9" t="str">
        <f>+'[1]PFS Progress'!C19</f>
        <v>Autonomous Trucking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>SUM('[1]Progress Key Decisions Plan'!$B40:D40)</f>
        <v>0</v>
      </c>
      <c r="M12" s="5">
        <f>SUM('[1]Progress Key Decisions Plan'!$B40:H40)</f>
        <v>0.17857142857142858</v>
      </c>
      <c r="N12" s="5">
        <f>SUM('[1]Progress Key Decisions Plan'!$B40:L40)</f>
        <v>0.17857142857142858</v>
      </c>
      <c r="O12" s="5">
        <f>SUM('[1]Progress Key Decisions Plan'!$B40:Q40)</f>
        <v>0.17857142857142858</v>
      </c>
      <c r="P12" s="5">
        <f>SUM('[1]Progress Key Decisions Plan'!$B40:U40)</f>
        <v>0.5357142857142857</v>
      </c>
      <c r="Q12" s="5">
        <f>SUM('[1]Progress Key Decisions Plan'!$B40:Z40)</f>
        <v>1</v>
      </c>
      <c r="R12" s="5">
        <f>SUM('[1]Progress Key Decisions Plan'!$B40:AD40)</f>
        <v>1</v>
      </c>
      <c r="S12" s="5">
        <f>SUM('[1]Progress Key Decisions Plan'!$B40:AH40)</f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4" collapsed="1" x14ac:dyDescent="0.25">
      <c r="A13" s="4">
        <f>+'[1]PFS Progress'!D25</f>
        <v>0.2</v>
      </c>
      <c r="B13" s="9" t="str">
        <f>+'[1]PFS Progress'!C25</f>
        <v>B. Drilling</v>
      </c>
      <c r="C13" s="5">
        <v>0</v>
      </c>
      <c r="D13" s="5">
        <v>0</v>
      </c>
      <c r="E13" s="5">
        <v>0</v>
      </c>
      <c r="F13" s="5">
        <v>0</v>
      </c>
      <c r="G13" s="5">
        <f>+'[1]Backup Section B'!Q13</f>
        <v>0</v>
      </c>
      <c r="H13" s="5">
        <f>+'[1]Backup Section B'!R13</f>
        <v>0</v>
      </c>
      <c r="I13" s="5">
        <f>+'[1]Backup Section B'!S13</f>
        <v>0</v>
      </c>
      <c r="J13" s="5">
        <f>+'[1]Backup Section B'!T13</f>
        <v>0</v>
      </c>
      <c r="K13" s="5">
        <f>+'[1]Backup Section B'!U13</f>
        <v>0</v>
      </c>
      <c r="L13" s="5">
        <f>+'[1]Backup Section B'!V13</f>
        <v>0.1</v>
      </c>
      <c r="M13" s="5">
        <f>+'[1]Backup Section B'!W13</f>
        <v>0.1613953488372093</v>
      </c>
      <c r="N13" s="5">
        <f>+'[1]Backup Section B'!X13</f>
        <v>0.32883720930232563</v>
      </c>
      <c r="O13" s="5">
        <f>+'[1]Backup Section B'!Y13</f>
        <v>0.50372093023255815</v>
      </c>
      <c r="P13" s="5">
        <f>+'[1]Backup Section B'!Z13</f>
        <v>0.67967145790554417</v>
      </c>
      <c r="Q13" s="5">
        <f>+'[1]Backup Section B'!AA13</f>
        <v>0.85544147843942508</v>
      </c>
      <c r="R13" s="5">
        <f>+'[1]Backup Section B'!AB13</f>
        <v>1</v>
      </c>
      <c r="S13" s="5">
        <f>+'[1]Backup Section B'!AC13</f>
        <v>1</v>
      </c>
      <c r="T13" s="5">
        <f>+'[1]Backup Section B'!AD13</f>
        <v>1</v>
      </c>
      <c r="U13" s="5">
        <f>+'[1]Backup Section B'!AE13</f>
        <v>1</v>
      </c>
      <c r="V13" s="5">
        <f>+'[1]Backup Section B'!AF13</f>
        <v>1</v>
      </c>
      <c r="W13" s="5">
        <f>+'[1]Backup Section B'!AG13</f>
        <v>1</v>
      </c>
      <c r="X13" s="5">
        <f>+'[1]Backup Section B'!AH13</f>
        <v>1</v>
      </c>
      <c r="Y13" s="5">
        <f>+'[1]Backup Section B'!AI13</f>
        <v>1</v>
      </c>
      <c r="Z13" s="5">
        <f>+'[1]Backup Section B'!AJ13</f>
        <v>1</v>
      </c>
      <c r="AA13" s="5">
        <f>+'[1]Backup Section B'!AK13</f>
        <v>1</v>
      </c>
      <c r="AB13" s="5">
        <f>+'[1]Backup Section B'!AL13</f>
        <v>1</v>
      </c>
      <c r="AC13" s="5">
        <f>+'[1]Backup Section B'!AM13</f>
        <v>1</v>
      </c>
      <c r="AD13" s="5">
        <f>+'[1]Backup Section B'!AN13</f>
        <v>1</v>
      </c>
      <c r="AE13" s="5">
        <f>+'[1]Backup Section B'!AO13</f>
        <v>1</v>
      </c>
      <c r="AF13" s="5">
        <f>+'[1]Backup Section B'!AP13</f>
        <v>1</v>
      </c>
      <c r="AG13" s="5">
        <f>+'[1]Backup Section B'!AQ13</f>
        <v>1</v>
      </c>
      <c r="AH13" s="5">
        <f>+'[1]Backup Section B'!AR13</f>
        <v>1</v>
      </c>
    </row>
    <row r="14" spans="1:34" hidden="1" outlineLevel="1" x14ac:dyDescent="0.25">
      <c r="A14" s="7"/>
      <c r="B14" s="9" t="str">
        <f>+'[1]PFS Progress'!C22</f>
        <v>La Fortuna camp repair</v>
      </c>
      <c r="C14" s="5">
        <v>0</v>
      </c>
      <c r="D14" s="5">
        <v>0</v>
      </c>
      <c r="E14" s="5">
        <v>0</v>
      </c>
      <c r="F14" s="5">
        <v>0</v>
      </c>
      <c r="G14" s="5">
        <f>+'[1]Backup Section B'!Q10</f>
        <v>0</v>
      </c>
      <c r="H14" s="5">
        <f>+'[1]Backup Section B'!R10</f>
        <v>0</v>
      </c>
      <c r="I14" s="5">
        <f>+'[1]Backup Section B'!S10</f>
        <v>0</v>
      </c>
      <c r="J14" s="5">
        <f>+'[1]Backup Section B'!T10</f>
        <v>0</v>
      </c>
      <c r="K14" s="5">
        <f>+'[1]Backup Section B'!U10</f>
        <v>0</v>
      </c>
      <c r="L14" s="5">
        <f>+'[1]Backup Section B'!V10</f>
        <v>1</v>
      </c>
      <c r="M14" s="5">
        <f>+'[1]Backup Section B'!W10</f>
        <v>1</v>
      </c>
      <c r="N14" s="5">
        <f>+'[1]Backup Section B'!X10</f>
        <v>1</v>
      </c>
      <c r="O14" s="5">
        <f>+'[1]Backup Section B'!Y10</f>
        <v>1</v>
      </c>
      <c r="P14" s="5">
        <f>+'[1]Backup Section B'!Z10</f>
        <v>1</v>
      </c>
      <c r="Q14" s="5">
        <f>+'[1]Backup Section B'!AA10</f>
        <v>1</v>
      </c>
      <c r="R14" s="5">
        <f>+'[1]Backup Section B'!AB10</f>
        <v>1</v>
      </c>
      <c r="S14" s="5">
        <f>+'[1]Backup Section B'!AC10</f>
        <v>1</v>
      </c>
      <c r="T14" s="5">
        <f>+'[1]Backup Section B'!AD10</f>
        <v>1</v>
      </c>
      <c r="U14" s="5">
        <f>+'[1]Backup Section B'!AE10</f>
        <v>1</v>
      </c>
      <c r="V14" s="5">
        <f>+'[1]Backup Section B'!AF10</f>
        <v>1</v>
      </c>
      <c r="W14" s="5">
        <f>+'[1]Backup Section B'!AG10</f>
        <v>1</v>
      </c>
      <c r="X14" s="5">
        <f>+'[1]Backup Section B'!AH10</f>
        <v>1</v>
      </c>
      <c r="Y14" s="5">
        <f>+'[1]Backup Section B'!AI10</f>
        <v>1</v>
      </c>
      <c r="Z14" s="5">
        <f>+'[1]Backup Section B'!AJ10</f>
        <v>1</v>
      </c>
      <c r="AA14" s="5">
        <f>+'[1]Backup Section B'!AK10</f>
        <v>1</v>
      </c>
      <c r="AB14" s="5">
        <f>+'[1]Backup Section B'!AL10</f>
        <v>1</v>
      </c>
      <c r="AC14" s="5">
        <f>+'[1]Backup Section B'!AM10</f>
        <v>1</v>
      </c>
      <c r="AD14" s="5">
        <f>+'[1]Backup Section B'!AN10</f>
        <v>1</v>
      </c>
      <c r="AE14" s="5">
        <f>+'[1]Backup Section B'!AO10</f>
        <v>1</v>
      </c>
      <c r="AF14" s="5">
        <f>+'[1]Backup Section B'!AP10</f>
        <v>1</v>
      </c>
      <c r="AG14" s="5">
        <f>+'[1]Backup Section B'!AQ10</f>
        <v>1</v>
      </c>
      <c r="AH14" s="5">
        <f>+'[1]Backup Section B'!AR10</f>
        <v>1</v>
      </c>
    </row>
    <row r="15" spans="1:34" hidden="1" outlineLevel="1" x14ac:dyDescent="0.25">
      <c r="A15" s="7"/>
      <c r="B15" s="9" t="str">
        <f>+'[1]PFS Progress'!C23</f>
        <v>Drilling @ La Fortuna</v>
      </c>
      <c r="C15" s="5">
        <v>0</v>
      </c>
      <c r="D15" s="5">
        <v>0</v>
      </c>
      <c r="E15" s="5">
        <v>0</v>
      </c>
      <c r="F15" s="5">
        <v>0</v>
      </c>
      <c r="G15" s="5">
        <f>+'[1]Backup Section B'!Q11</f>
        <v>0</v>
      </c>
      <c r="H15" s="5">
        <f>+'[1]Backup Section B'!R11</f>
        <v>0</v>
      </c>
      <c r="I15" s="5">
        <f>+'[1]Backup Section B'!S11</f>
        <v>0</v>
      </c>
      <c r="J15" s="5">
        <f>+'[1]Backup Section B'!T11</f>
        <v>0</v>
      </c>
      <c r="K15" s="5">
        <f>+'[1]Backup Section B'!U11</f>
        <v>0</v>
      </c>
      <c r="L15" s="5">
        <f>+'[1]Backup Section B'!V11</f>
        <v>0</v>
      </c>
      <c r="M15" s="5">
        <f>+'[1]Backup Section B'!W11</f>
        <v>0.12279069767441861</v>
      </c>
      <c r="N15" s="10">
        <f>+'[1]Backup Section B'!X11</f>
        <v>0.45767441860465119</v>
      </c>
      <c r="O15" s="5">
        <f>+'[1]Backup Section B'!Y11</f>
        <v>0.80744186046511623</v>
      </c>
      <c r="P15" s="5">
        <f>+'[1]Backup Section B'!Z11</f>
        <v>1</v>
      </c>
      <c r="Q15" s="5">
        <f>+'[1]Backup Section B'!AA11</f>
        <v>1</v>
      </c>
      <c r="R15" s="5">
        <f>+'[1]Backup Section B'!AB11</f>
        <v>1</v>
      </c>
      <c r="S15" s="5">
        <f>+'[1]Backup Section B'!AC11</f>
        <v>1</v>
      </c>
      <c r="T15" s="5">
        <f>+'[1]Backup Section B'!AD11</f>
        <v>1</v>
      </c>
      <c r="U15" s="5">
        <f>+'[1]Backup Section B'!AE11</f>
        <v>1</v>
      </c>
      <c r="V15" s="5">
        <f>+'[1]Backup Section B'!AF11</f>
        <v>1</v>
      </c>
      <c r="W15" s="5">
        <f>+'[1]Backup Section B'!AG11</f>
        <v>1</v>
      </c>
      <c r="X15" s="5">
        <f>+'[1]Backup Section B'!AH11</f>
        <v>1</v>
      </c>
      <c r="Y15" s="5">
        <f>+'[1]Backup Section B'!AI11</f>
        <v>1</v>
      </c>
      <c r="Z15" s="5">
        <f>+'[1]Backup Section B'!AJ11</f>
        <v>1</v>
      </c>
      <c r="AA15" s="5">
        <f>+'[1]Backup Section B'!AK11</f>
        <v>1</v>
      </c>
      <c r="AB15" s="5">
        <f>+'[1]Backup Section B'!AL11</f>
        <v>1</v>
      </c>
      <c r="AC15" s="5">
        <f>+'[1]Backup Section B'!AM11</f>
        <v>1</v>
      </c>
      <c r="AD15" s="5">
        <f>+'[1]Backup Section B'!AN11</f>
        <v>1</v>
      </c>
      <c r="AE15" s="5">
        <f>+'[1]Backup Section B'!AO11</f>
        <v>1</v>
      </c>
      <c r="AF15" s="5">
        <f>+'[1]Backup Section B'!AP11</f>
        <v>1</v>
      </c>
      <c r="AG15" s="5">
        <f>+'[1]Backup Section B'!AQ11</f>
        <v>1</v>
      </c>
      <c r="AH15" s="5">
        <f>+'[1]Backup Section B'!AR11</f>
        <v>1</v>
      </c>
    </row>
    <row r="16" spans="1:34" hidden="1" outlineLevel="1" x14ac:dyDescent="0.25">
      <c r="A16" s="7"/>
      <c r="B16" s="9" t="str">
        <f>+'[1]PFS Progress'!C24</f>
        <v>Drilling @ Relincho</v>
      </c>
      <c r="C16" s="5">
        <v>0</v>
      </c>
      <c r="D16" s="5">
        <v>0</v>
      </c>
      <c r="E16" s="5">
        <v>0</v>
      </c>
      <c r="F16" s="5">
        <v>0</v>
      </c>
      <c r="G16" s="5">
        <f>+'[1]Backup Section B'!Q12</f>
        <v>0</v>
      </c>
      <c r="H16" s="5">
        <f>+'[1]Backup Section B'!R12</f>
        <v>0</v>
      </c>
      <c r="I16" s="5">
        <f>+'[1]Backup Section B'!S12</f>
        <v>0</v>
      </c>
      <c r="J16" s="5">
        <f>+'[1]Backup Section B'!T12</f>
        <v>0</v>
      </c>
      <c r="K16" s="5">
        <f>+'[1]Backup Section B'!U12</f>
        <v>0</v>
      </c>
      <c r="L16" s="5">
        <f>+'[1]Backup Section B'!V12</f>
        <v>0</v>
      </c>
      <c r="M16" s="5">
        <f>+'[1]Backup Section B'!W12</f>
        <v>0</v>
      </c>
      <c r="N16" s="5">
        <f>+'[1]Backup Section B'!X12</f>
        <v>0</v>
      </c>
      <c r="O16" s="5">
        <f>+'[1]Backup Section B'!Y12</f>
        <v>0</v>
      </c>
      <c r="P16" s="5">
        <f>+'[1]Backup Section B'!Z12</f>
        <v>0.19917864476386038</v>
      </c>
      <c r="Q16" s="5">
        <f>+'[1]Backup Section B'!AA12</f>
        <v>0.6386036960985626</v>
      </c>
      <c r="R16" s="5">
        <f>+'[1]Backup Section B'!AB12</f>
        <v>1</v>
      </c>
      <c r="S16" s="5">
        <f>+'[1]Backup Section B'!AC12</f>
        <v>1</v>
      </c>
      <c r="T16" s="5">
        <f>+'[1]Backup Section B'!AD12</f>
        <v>1</v>
      </c>
      <c r="U16" s="5">
        <f>+'[1]Backup Section B'!AE12</f>
        <v>1</v>
      </c>
      <c r="V16" s="5">
        <f>+'[1]Backup Section B'!AF12</f>
        <v>1</v>
      </c>
      <c r="W16" s="5">
        <f>+'[1]Backup Section B'!AG12</f>
        <v>1</v>
      </c>
      <c r="X16" s="5">
        <f>+'[1]Backup Section B'!AH12</f>
        <v>1</v>
      </c>
      <c r="Y16" s="5">
        <f>+'[1]Backup Section B'!AI12</f>
        <v>1</v>
      </c>
      <c r="Z16" s="5">
        <f>+'[1]Backup Section B'!AJ12</f>
        <v>1</v>
      </c>
      <c r="AA16" s="5">
        <f>+'[1]Backup Section B'!AK12</f>
        <v>1</v>
      </c>
      <c r="AB16" s="5">
        <f>+'[1]Backup Section B'!AL12</f>
        <v>1</v>
      </c>
      <c r="AC16" s="5">
        <f>+'[1]Backup Section B'!AM12</f>
        <v>1</v>
      </c>
      <c r="AD16" s="5">
        <f>+'[1]Backup Section B'!AN12</f>
        <v>1</v>
      </c>
      <c r="AE16" s="5">
        <f>+'[1]Backup Section B'!AO12</f>
        <v>1</v>
      </c>
      <c r="AF16" s="5">
        <f>+'[1]Backup Section B'!AP12</f>
        <v>1</v>
      </c>
      <c r="AG16" s="5">
        <f>+'[1]Backup Section B'!AQ12</f>
        <v>1</v>
      </c>
      <c r="AH16" s="5">
        <f>+'[1]Backup Section B'!AR12</f>
        <v>1</v>
      </c>
    </row>
    <row r="17" spans="1:34" collapsed="1" x14ac:dyDescent="0.25">
      <c r="A17" s="4">
        <f>+'[1]PFS Progress'!D31</f>
        <v>0.35</v>
      </c>
      <c r="B17" s="9" t="str">
        <f>+'[1]PFS Progress'!C31</f>
        <v>C. PFS engineering (Fluor and key contractors)</v>
      </c>
      <c r="C17" s="5">
        <v>0</v>
      </c>
      <c r="D17" s="5">
        <v>0</v>
      </c>
      <c r="E17" s="5">
        <v>0</v>
      </c>
      <c r="F17" s="5">
        <v>0</v>
      </c>
      <c r="G17" s="5">
        <f>+'[1]Backup Section C'!Q14</f>
        <v>0</v>
      </c>
      <c r="H17" s="5">
        <f>+'[1]Backup Section C'!R14</f>
        <v>1.124462350393308E-2</v>
      </c>
      <c r="I17" s="5">
        <f>+'[1]Backup Section C'!S14</f>
        <v>4.564598308217583E-2</v>
      </c>
      <c r="J17" s="5">
        <f>+'[1]Backup Section C'!T14</f>
        <v>8.0013112451883014E-2</v>
      </c>
      <c r="K17" s="5">
        <f>+'[1]Backup Section C'!U14</f>
        <v>0.15922941090275486</v>
      </c>
      <c r="L17" s="5">
        <f>+'[1]Backup Section C'!V14</f>
        <v>0.27407065732126862</v>
      </c>
      <c r="M17" s="5">
        <f>+'[1]Backup Section C'!W14</f>
        <v>0.46554170083170865</v>
      </c>
      <c r="N17" s="5">
        <f>+'[1]Backup Section C'!X14</f>
        <v>0.64812500153460662</v>
      </c>
      <c r="O17" s="5">
        <f>+'[1]Backup Section C'!Y14</f>
        <v>0.80113297114166659</v>
      </c>
      <c r="P17" s="5">
        <f>+'[1]Backup Section C'!Z14</f>
        <v>0.92286201507636989</v>
      </c>
      <c r="Q17" s="5">
        <f>+'[1]Backup Section C'!AA14</f>
        <v>0.97502637383648472</v>
      </c>
      <c r="R17" s="5">
        <f>+'[1]Backup Section C'!AB14</f>
        <v>0.99</v>
      </c>
      <c r="S17" s="5">
        <f>+'[1]Backup Section C'!AC14</f>
        <v>0.99349999999999994</v>
      </c>
      <c r="T17" s="5">
        <f>+'[1]Backup Section C'!AD14</f>
        <v>1</v>
      </c>
      <c r="U17" s="5">
        <f>+'[1]Backup Section C'!AE14</f>
        <v>1</v>
      </c>
      <c r="V17" s="5">
        <f>+'[1]Backup Section C'!AF14</f>
        <v>1</v>
      </c>
      <c r="W17" s="5">
        <f>+'[1]Backup Section C'!AG14</f>
        <v>1</v>
      </c>
      <c r="X17" s="5">
        <f>+'[1]Backup Section C'!AH14</f>
        <v>1</v>
      </c>
      <c r="Y17" s="5">
        <f>+'[1]Backup Section C'!AI14</f>
        <v>1</v>
      </c>
      <c r="Z17" s="5">
        <f>+'[1]Backup Section C'!AJ14</f>
        <v>1</v>
      </c>
      <c r="AA17" s="5">
        <f>+'[1]Backup Section C'!AK14</f>
        <v>1</v>
      </c>
      <c r="AB17" s="5">
        <f>+'[1]Backup Section C'!AL14</f>
        <v>1</v>
      </c>
      <c r="AC17" s="5">
        <f>+'[1]Backup Section C'!AM14</f>
        <v>1</v>
      </c>
      <c r="AD17" s="5">
        <f>+'[1]Backup Section C'!AN14</f>
        <v>1</v>
      </c>
      <c r="AE17" s="5">
        <f>+'[1]Backup Section C'!AO14</f>
        <v>1</v>
      </c>
      <c r="AF17" s="5">
        <f>+'[1]Backup Section C'!AP14</f>
        <v>1</v>
      </c>
      <c r="AG17" s="5">
        <f>+'[1]Backup Section C'!AQ14</f>
        <v>1</v>
      </c>
      <c r="AH17" s="5">
        <f>+'[1]Backup Section C'!AR14</f>
        <v>1</v>
      </c>
    </row>
    <row r="18" spans="1:34" hidden="1" outlineLevel="1" x14ac:dyDescent="0.25">
      <c r="A18" s="11"/>
      <c r="B18" s="9" t="str">
        <f>+'[1]PFS Progress'!C27</f>
        <v>Fluor</v>
      </c>
      <c r="C18" s="5">
        <v>0</v>
      </c>
      <c r="D18" s="5">
        <v>0</v>
      </c>
      <c r="E18" s="5">
        <v>0</v>
      </c>
      <c r="F18" s="5">
        <v>0</v>
      </c>
      <c r="G18" s="5">
        <f>+'[1]Backup Section C'!Q10</f>
        <v>0</v>
      </c>
      <c r="H18" s="5">
        <f>+'[1]Backup Section C'!R10</f>
        <v>1.8741039173221799E-2</v>
      </c>
      <c r="I18" s="5">
        <f>+'[1]Backup Section C'!S10</f>
        <v>7.6076638470293056E-2</v>
      </c>
      <c r="J18" s="5">
        <f>+'[1]Backup Section C'!T10</f>
        <v>0.13335518741980504</v>
      </c>
      <c r="K18" s="5">
        <f>+'[1]Backup Section C'!U10</f>
        <v>0.24482814352977464</v>
      </c>
      <c r="L18" s="5">
        <f>+'[1]Backup Section C'!V10</f>
        <v>0.38826127484592554</v>
      </c>
      <c r="M18" s="5">
        <f>+'[1]Backup Section C'!W10</f>
        <v>0.59059717850660098</v>
      </c>
      <c r="N18" s="5">
        <f>+'[1]Backup Section C'!X10</f>
        <v>0.72698787229416617</v>
      </c>
      <c r="O18" s="5">
        <f>+'[1]Backup Section C'!Y10</f>
        <v>0.84042065046866565</v>
      </c>
      <c r="P18" s="5">
        <f>+'[1]Backup Section C'!Z10</f>
        <v>0.93402726333419217</v>
      </c>
      <c r="Q18" s="5">
        <f>+'[1]Backup Section C'!AA10</f>
        <v>0.98627482738418959</v>
      </c>
      <c r="R18" s="5">
        <f>+'[1]Backup Section C'!AB10</f>
        <v>1</v>
      </c>
      <c r="S18" s="5">
        <f>+'[1]Backup Section C'!AC10</f>
        <v>1</v>
      </c>
      <c r="T18" s="5">
        <f>+'[1]Backup Section C'!AD10</f>
        <v>1</v>
      </c>
      <c r="U18" s="5">
        <f>+'[1]Backup Section C'!AE10</f>
        <v>1</v>
      </c>
      <c r="V18" s="5">
        <f>+'[1]Backup Section C'!AF10</f>
        <v>1</v>
      </c>
      <c r="W18" s="5">
        <f>+'[1]Backup Section C'!AG10</f>
        <v>1</v>
      </c>
      <c r="X18" s="5">
        <f>+'[1]Backup Section C'!AH10</f>
        <v>1</v>
      </c>
      <c r="Y18" s="5">
        <f>+'[1]Backup Section C'!AI10</f>
        <v>1</v>
      </c>
      <c r="Z18" s="5">
        <f>+'[1]Backup Section C'!AJ10</f>
        <v>1</v>
      </c>
      <c r="AA18" s="5">
        <f>+'[1]Backup Section C'!AK10</f>
        <v>1</v>
      </c>
      <c r="AB18" s="5">
        <f>+'[1]Backup Section C'!AL10</f>
        <v>1</v>
      </c>
      <c r="AC18" s="5">
        <f>+'[1]Backup Section C'!AM10</f>
        <v>1</v>
      </c>
      <c r="AD18" s="5">
        <f>+'[1]Backup Section C'!AN10</f>
        <v>1</v>
      </c>
      <c r="AE18" s="5">
        <f>+'[1]Backup Section C'!AO10</f>
        <v>1</v>
      </c>
      <c r="AF18" s="5">
        <f>+'[1]Backup Section C'!AP10</f>
        <v>1</v>
      </c>
      <c r="AG18" s="5">
        <f>+'[1]Backup Section C'!AQ10</f>
        <v>1</v>
      </c>
      <c r="AH18" s="5">
        <f>+'[1]Backup Section C'!AR10</f>
        <v>1</v>
      </c>
    </row>
    <row r="19" spans="1:34" hidden="1" outlineLevel="1" x14ac:dyDescent="0.25">
      <c r="A19" s="11"/>
      <c r="B19" s="9" t="str">
        <f>+'[1]PFS Progress'!C28</f>
        <v>Fluor 3rd party @ SN</v>
      </c>
      <c r="C19" s="5">
        <v>0</v>
      </c>
      <c r="D19" s="5">
        <v>0</v>
      </c>
      <c r="E19" s="5">
        <v>0</v>
      </c>
      <c r="F19" s="5">
        <v>0</v>
      </c>
      <c r="G19" s="5">
        <f>+'[1]Backup Section C'!Q11</f>
        <v>0</v>
      </c>
      <c r="H19" s="5">
        <f>+'[1]Backup Section C'!R11</f>
        <v>0</v>
      </c>
      <c r="I19" s="5">
        <f>+'[1]Backup Section C'!S11</f>
        <v>0</v>
      </c>
      <c r="J19" s="5">
        <f>+'[1]Backup Section C'!T11</f>
        <v>0</v>
      </c>
      <c r="K19" s="5">
        <f>+'[1]Backup Section C'!U11</f>
        <v>8.7940831604581943E-4</v>
      </c>
      <c r="L19" s="5">
        <f>+'[1]Backup Section C'!V11</f>
        <v>5.7860557409578788E-2</v>
      </c>
      <c r="M19" s="5">
        <f>+'[1]Backup Section C'!W11</f>
        <v>0.23365202489402001</v>
      </c>
      <c r="N19" s="5">
        <f>+'[1]Backup Section C'!X11</f>
        <v>0.50631370073058535</v>
      </c>
      <c r="O19" s="5">
        <f>+'[1]Backup Section C'!Y11</f>
        <v>0.75626860286822406</v>
      </c>
      <c r="P19" s="5">
        <f>+'[1]Backup Section C'!Z11</f>
        <v>0.94148552358618198</v>
      </c>
      <c r="Q19" s="5">
        <f>+'[1]Backup Section C'!AA11</f>
        <v>0.99420492468656985</v>
      </c>
      <c r="R19" s="5">
        <f>+'[1]Backup Section C'!AB11</f>
        <v>1</v>
      </c>
      <c r="S19" s="5">
        <f>+'[1]Backup Section C'!AC11</f>
        <v>1</v>
      </c>
      <c r="T19" s="5">
        <f>+'[1]Backup Section C'!AD11</f>
        <v>1</v>
      </c>
      <c r="U19" s="5">
        <f>+'[1]Backup Section C'!AE11</f>
        <v>1</v>
      </c>
      <c r="V19" s="5">
        <f>+'[1]Backup Section C'!AF11</f>
        <v>1</v>
      </c>
      <c r="W19" s="5">
        <f>+'[1]Backup Section C'!AG11</f>
        <v>1</v>
      </c>
      <c r="X19" s="5">
        <f>+'[1]Backup Section C'!AH11</f>
        <v>1</v>
      </c>
      <c r="Y19" s="5">
        <f>+'[1]Backup Section C'!AI11</f>
        <v>1</v>
      </c>
      <c r="Z19" s="5">
        <f>+'[1]Backup Section C'!AJ11</f>
        <v>1</v>
      </c>
      <c r="AA19" s="5">
        <f>+'[1]Backup Section C'!AK11</f>
        <v>1</v>
      </c>
      <c r="AB19" s="5">
        <f>+'[1]Backup Section C'!AL11</f>
        <v>1</v>
      </c>
      <c r="AC19" s="5">
        <f>+'[1]Backup Section C'!AM11</f>
        <v>1</v>
      </c>
      <c r="AD19" s="5">
        <f>+'[1]Backup Section C'!AN11</f>
        <v>1</v>
      </c>
      <c r="AE19" s="5">
        <f>+'[1]Backup Section C'!AO11</f>
        <v>1</v>
      </c>
      <c r="AF19" s="5">
        <f>+'[1]Backup Section C'!AP11</f>
        <v>1</v>
      </c>
      <c r="AG19" s="5">
        <f>+'[1]Backup Section C'!AQ11</f>
        <v>1</v>
      </c>
      <c r="AH19" s="5">
        <f>+'[1]Backup Section C'!AR11</f>
        <v>1</v>
      </c>
    </row>
    <row r="20" spans="1:34" hidden="1" outlineLevel="1" x14ac:dyDescent="0.25">
      <c r="A20" s="11"/>
      <c r="B20" s="9" t="str">
        <f>+'[1]PFS Progress'!C29</f>
        <v>Piteau</v>
      </c>
      <c r="C20" s="5">
        <v>0</v>
      </c>
      <c r="D20" s="5">
        <v>0</v>
      </c>
      <c r="E20" s="5">
        <v>0</v>
      </c>
      <c r="F20" s="5">
        <v>0</v>
      </c>
      <c r="G20" s="5">
        <f>+'[1]Backup Section C'!Q12</f>
        <v>0</v>
      </c>
      <c r="H20" s="5">
        <f>+'[1]Backup Section C'!R12</f>
        <v>0</v>
      </c>
      <c r="I20" s="5">
        <f>+'[1]Backup Section C'!S12</f>
        <v>0</v>
      </c>
      <c r="J20" s="5">
        <f>+'[1]Backup Section C'!T12</f>
        <v>0</v>
      </c>
      <c r="K20" s="5">
        <f>+'[1]Backup Section C'!U12</f>
        <v>0.02</v>
      </c>
      <c r="L20" s="5">
        <f>+'[1]Backup Section C'!V12</f>
        <v>0.04</v>
      </c>
      <c r="M20" s="5">
        <f>+'[1]Backup Section C'!W12</f>
        <v>0.15</v>
      </c>
      <c r="N20" s="5">
        <f>+'[1]Backup Section C'!X12</f>
        <v>0.3</v>
      </c>
      <c r="O20" s="5">
        <f>+'[1]Backup Section C'!Y12</f>
        <v>0.4</v>
      </c>
      <c r="P20" s="5">
        <f>+'[1]Backup Section C'!Z12</f>
        <v>0.6</v>
      </c>
      <c r="Q20" s="5">
        <f>+'[1]Backup Section C'!AA12</f>
        <v>0.7</v>
      </c>
      <c r="R20" s="5">
        <f>+'[1]Backup Section C'!AB12</f>
        <v>0.8</v>
      </c>
      <c r="S20" s="5">
        <f>+'[1]Backup Section C'!AC12</f>
        <v>0.87</v>
      </c>
      <c r="T20" s="5">
        <f>+'[1]Backup Section C'!AD12</f>
        <v>1</v>
      </c>
      <c r="U20" s="5">
        <f>+'[1]Backup Section C'!AE12</f>
        <v>1</v>
      </c>
      <c r="V20" s="5">
        <f>+'[1]Backup Section C'!AF12</f>
        <v>1</v>
      </c>
      <c r="W20" s="5">
        <f>+'[1]Backup Section C'!AG12</f>
        <v>1</v>
      </c>
      <c r="X20" s="5">
        <f>+'[1]Backup Section C'!AH12</f>
        <v>1</v>
      </c>
      <c r="Y20" s="5">
        <f>+'[1]Backup Section C'!AI12</f>
        <v>1</v>
      </c>
      <c r="Z20" s="5">
        <f>+'[1]Backup Section C'!AJ12</f>
        <v>1</v>
      </c>
      <c r="AA20" s="5">
        <f>+'[1]Backup Section C'!AK12</f>
        <v>1</v>
      </c>
      <c r="AB20" s="5">
        <f>+'[1]Backup Section C'!AL12</f>
        <v>1</v>
      </c>
      <c r="AC20" s="5">
        <f>+'[1]Backup Section C'!AM12</f>
        <v>1</v>
      </c>
      <c r="AD20" s="5">
        <f>+'[1]Backup Section C'!AN12</f>
        <v>1</v>
      </c>
      <c r="AE20" s="5">
        <f>+'[1]Backup Section C'!AO12</f>
        <v>1</v>
      </c>
      <c r="AF20" s="5">
        <f>+'[1]Backup Section C'!AP12</f>
        <v>1</v>
      </c>
      <c r="AG20" s="5">
        <f>+'[1]Backup Section C'!AQ12</f>
        <v>1</v>
      </c>
      <c r="AH20" s="5">
        <f>+'[1]Backup Section C'!AR12</f>
        <v>1</v>
      </c>
    </row>
    <row r="21" spans="1:34" hidden="1" outlineLevel="1" x14ac:dyDescent="0.25">
      <c r="A21" s="11"/>
      <c r="B21" s="9" t="str">
        <f>+'[1]PFS Progress'!C30</f>
        <v>GCF</v>
      </c>
      <c r="C21" s="5">
        <v>0</v>
      </c>
      <c r="D21" s="5">
        <v>0</v>
      </c>
      <c r="E21" s="5">
        <v>0</v>
      </c>
      <c r="F21" s="5">
        <v>0</v>
      </c>
      <c r="G21" s="5">
        <f>+'[1]Backup Section C'!Q13</f>
        <v>0</v>
      </c>
      <c r="H21" s="5">
        <f>+'[1]Backup Section C'!R13</f>
        <v>0</v>
      </c>
      <c r="I21" s="5">
        <f>+'[1]Backup Section C'!S13</f>
        <v>0</v>
      </c>
      <c r="J21" s="5">
        <f>+'[1]Backup Section C'!T13</f>
        <v>0</v>
      </c>
      <c r="K21" s="5">
        <f>+'[1]Backup Section C'!U13</f>
        <v>0.22137404580152673</v>
      </c>
      <c r="L21" s="5">
        <f>+'[1]Backup Section C'!V13</f>
        <v>0.4351145038167939</v>
      </c>
      <c r="M21" s="5">
        <f>+'[1]Backup Section C'!W13</f>
        <v>0.6717557251908397</v>
      </c>
      <c r="N21" s="5">
        <f>+'[1]Backup Section C'!X13</f>
        <v>0.9007633587786259</v>
      </c>
      <c r="O21" s="5">
        <f>+'[1]Backup Section C'!Y13</f>
        <v>1</v>
      </c>
      <c r="P21" s="5">
        <f>+'[1]Backup Section C'!Z13</f>
        <v>1</v>
      </c>
      <c r="Q21" s="5">
        <f>+'[1]Backup Section C'!AA13</f>
        <v>1</v>
      </c>
      <c r="R21" s="5">
        <f>+'[1]Backup Section C'!AB13</f>
        <v>1</v>
      </c>
      <c r="S21" s="5">
        <f>+'[1]Backup Section C'!AC13</f>
        <v>1</v>
      </c>
      <c r="T21" s="5">
        <f>+'[1]Backup Section C'!AD13</f>
        <v>1</v>
      </c>
      <c r="U21" s="5">
        <f>+'[1]Backup Section C'!AE13</f>
        <v>1</v>
      </c>
      <c r="V21" s="5">
        <f>+'[1]Backup Section C'!AF13</f>
        <v>1</v>
      </c>
      <c r="W21" s="5">
        <f>+'[1]Backup Section C'!AG13</f>
        <v>1</v>
      </c>
      <c r="X21" s="5">
        <f>+'[1]Backup Section C'!AH13</f>
        <v>1</v>
      </c>
      <c r="Y21" s="5">
        <f>+'[1]Backup Section C'!AI13</f>
        <v>1</v>
      </c>
      <c r="Z21" s="5">
        <f>+'[1]Backup Section C'!AJ13</f>
        <v>1</v>
      </c>
      <c r="AA21" s="5">
        <f>+'[1]Backup Section C'!AK13</f>
        <v>1</v>
      </c>
      <c r="AB21" s="5">
        <f>+'[1]Backup Section C'!AL13</f>
        <v>1</v>
      </c>
      <c r="AC21" s="5">
        <f>+'[1]Backup Section C'!AM13</f>
        <v>1</v>
      </c>
      <c r="AD21" s="5">
        <f>+'[1]Backup Section C'!AN13</f>
        <v>1</v>
      </c>
      <c r="AE21" s="5">
        <f>+'[1]Backup Section C'!AO13</f>
        <v>1</v>
      </c>
      <c r="AF21" s="5">
        <f>+'[1]Backup Section C'!AP13</f>
        <v>1</v>
      </c>
      <c r="AG21" s="5">
        <f>+'[1]Backup Section C'!AQ13</f>
        <v>1</v>
      </c>
      <c r="AH21" s="5">
        <f>+'[1]Backup Section C'!AR13</f>
        <v>1</v>
      </c>
    </row>
    <row r="22" spans="1:34" collapsed="1" x14ac:dyDescent="0.25">
      <c r="A22" s="4">
        <f>+'[1]PFS Progress'!D40</f>
        <v>0.35</v>
      </c>
      <c r="B22" s="9" t="str">
        <f>+'[1]PFS Progress'!C40</f>
        <v>D. PFS Report and other enabling activities for 2017</v>
      </c>
      <c r="C22" s="5">
        <v>0</v>
      </c>
      <c r="D22" s="5">
        <v>0</v>
      </c>
      <c r="E22" s="5">
        <v>0</v>
      </c>
      <c r="F22" s="5">
        <v>0</v>
      </c>
      <c r="G22" s="5">
        <f>+'[1]Backup Section D'!Q17</f>
        <v>0</v>
      </c>
      <c r="H22" s="5">
        <f>+'[1]Backup Section D'!R17</f>
        <v>5.4884935140783377E-3</v>
      </c>
      <c r="I22" s="5">
        <f>+'[1]Backup Section D'!S17</f>
        <v>1.1465146307053066E-2</v>
      </c>
      <c r="J22" s="5">
        <f>+'[1]Backup Section D'!T17</f>
        <v>1.4918323476327353E-2</v>
      </c>
      <c r="K22" s="5">
        <f>+'[1]Backup Section D'!U17</f>
        <v>6.2706944965913877E-2</v>
      </c>
      <c r="L22" s="5">
        <f>+'[1]Backup Section D'!V17</f>
        <v>8.6898546715922384E-2</v>
      </c>
      <c r="M22" s="5">
        <f>+'[1]Backup Section D'!W17</f>
        <v>0.15023736921072417</v>
      </c>
      <c r="N22" s="5">
        <f>+'[1]Backup Section D'!X17</f>
        <v>0.22398016306490143</v>
      </c>
      <c r="O22" s="5">
        <f>+'[1]Backup Section D'!Y17</f>
        <v>0.3517407172524461</v>
      </c>
      <c r="P22" s="5">
        <f>+'[1]Backup Section D'!Z17</f>
        <v>0.51450522257541698</v>
      </c>
      <c r="Q22" s="5">
        <f>+'[1]Backup Section D'!AA17</f>
        <v>0.71686916962651281</v>
      </c>
      <c r="R22" s="5">
        <f>+'[1]Backup Section D'!AB17</f>
        <v>0.8510006289911376</v>
      </c>
      <c r="S22" s="5">
        <f>+'[1]Backup Section D'!AC17</f>
        <v>0.99007096000000017</v>
      </c>
      <c r="T22" s="5">
        <f>+'[1]Backup Section D'!AD17</f>
        <v>0.99178121333333347</v>
      </c>
      <c r="U22" s="5">
        <f>+'[1]Backup Section D'!AE17</f>
        <v>0.99684672000000007</v>
      </c>
      <c r="V22" s="5">
        <f>+'[1]Backup Section D'!AF17</f>
        <v>1.0000241333333335</v>
      </c>
      <c r="W22" s="5">
        <f>+'[1]Backup Section D'!AG17</f>
        <v>1.0000241333333335</v>
      </c>
      <c r="X22" s="5">
        <f>+'[1]Backup Section D'!AH17</f>
        <v>1.0000241333333335</v>
      </c>
      <c r="Y22" s="5">
        <f>+'[1]Backup Section D'!AI17</f>
        <v>1.0000241333333335</v>
      </c>
      <c r="Z22" s="5">
        <f>+'[1]Backup Section D'!AJ17</f>
        <v>1.0000241333333335</v>
      </c>
      <c r="AA22" s="5">
        <f>+'[1]Backup Section D'!AK17</f>
        <v>1.0000241333333335</v>
      </c>
      <c r="AB22" s="5">
        <f>+'[1]Backup Section D'!AL17</f>
        <v>1.0000241333333335</v>
      </c>
      <c r="AC22" s="5">
        <f>+'[1]Backup Section D'!AM17</f>
        <v>1.0000241333333335</v>
      </c>
      <c r="AD22" s="5">
        <f>+'[1]Backup Section D'!AN17</f>
        <v>1.0000241333333335</v>
      </c>
      <c r="AE22" s="5">
        <f>+'[1]Backup Section D'!AO17</f>
        <v>1.0000241333333335</v>
      </c>
      <c r="AF22" s="5">
        <f>+'[1]Backup Section D'!AP17</f>
        <v>1.0000241333333335</v>
      </c>
      <c r="AG22" s="5">
        <f>+'[1]Backup Section D'!AQ17</f>
        <v>1.0000241333333335</v>
      </c>
      <c r="AH22" s="5">
        <f>+'[1]Backup Section D'!AR17</f>
        <v>1.0000241333333335</v>
      </c>
    </row>
    <row r="23" spans="1:34" hidden="1" outlineLevel="1" x14ac:dyDescent="0.25">
      <c r="A23" s="11"/>
      <c r="B23" s="9" t="str">
        <f>+'[1]PFS Progress'!C33</f>
        <v>PFS Mine plan</v>
      </c>
      <c r="C23" s="5">
        <v>0</v>
      </c>
      <c r="D23" s="5">
        <v>0</v>
      </c>
      <c r="E23" s="5">
        <v>0</v>
      </c>
      <c r="F23" s="5">
        <v>0</v>
      </c>
      <c r="G23" s="5">
        <f>+'[1]Backup Section D'!Q10</f>
        <v>0</v>
      </c>
      <c r="H23" s="5">
        <f>+'[1]Backup Section D'!R10</f>
        <v>0</v>
      </c>
      <c r="I23" s="5">
        <f>+'[1]Backup Section D'!S10</f>
        <v>0</v>
      </c>
      <c r="J23" s="5">
        <f>+'[1]Backup Section D'!T10</f>
        <v>0</v>
      </c>
      <c r="K23" s="5">
        <f>+'[1]Backup Section D'!U10</f>
        <v>0.1875</v>
      </c>
      <c r="L23" s="5">
        <f>+'[1]Backup Section D'!V10</f>
        <v>0.3125</v>
      </c>
      <c r="M23" s="5">
        <f>+'[1]Backup Section D'!W10</f>
        <v>0.4375</v>
      </c>
      <c r="N23" s="5">
        <f>+'[1]Backup Section D'!X10</f>
        <v>0.5625</v>
      </c>
      <c r="O23" s="5">
        <f>+'[1]Backup Section D'!Y10</f>
        <v>0.6875</v>
      </c>
      <c r="P23" s="5">
        <f>+'[1]Backup Section D'!Z10</f>
        <v>0.84375</v>
      </c>
      <c r="Q23" s="5">
        <f>+'[1]Backup Section D'!AA10</f>
        <v>1</v>
      </c>
      <c r="R23" s="5">
        <f>+'[1]Backup Section D'!AB10</f>
        <v>1</v>
      </c>
      <c r="S23" s="5">
        <f>+'[1]Backup Section D'!AC10</f>
        <v>1</v>
      </c>
      <c r="T23" s="5">
        <f>+'[1]Backup Section D'!AD10</f>
        <v>1</v>
      </c>
      <c r="U23" s="5">
        <f>+'[1]Backup Section D'!AE10</f>
        <v>1</v>
      </c>
      <c r="V23" s="5">
        <f>+'[1]Backup Section D'!AF10</f>
        <v>1</v>
      </c>
      <c r="W23" s="5">
        <f>+'[1]Backup Section D'!AG10</f>
        <v>1</v>
      </c>
      <c r="X23" s="5">
        <f>+'[1]Backup Section D'!AH10</f>
        <v>1</v>
      </c>
      <c r="Y23" s="5">
        <f>+'[1]Backup Section D'!AI10</f>
        <v>1</v>
      </c>
      <c r="Z23" s="5">
        <f>+'[1]Backup Section D'!AJ10</f>
        <v>1</v>
      </c>
      <c r="AA23" s="5">
        <f>+'[1]Backup Section D'!AK10</f>
        <v>1</v>
      </c>
      <c r="AB23" s="5">
        <f>+'[1]Backup Section D'!AL10</f>
        <v>1</v>
      </c>
      <c r="AC23" s="5">
        <f>+'[1]Backup Section D'!AM10</f>
        <v>1</v>
      </c>
      <c r="AD23" s="5">
        <f>+'[1]Backup Section D'!AN10</f>
        <v>1</v>
      </c>
      <c r="AE23" s="5">
        <f>+'[1]Backup Section D'!AO10</f>
        <v>1</v>
      </c>
      <c r="AF23" s="5">
        <f>+'[1]Backup Section D'!AP10</f>
        <v>1</v>
      </c>
      <c r="AG23" s="5">
        <f>+'[1]Backup Section D'!AQ10</f>
        <v>1</v>
      </c>
      <c r="AH23" s="5">
        <f>+'[1]Backup Section D'!AR10</f>
        <v>1</v>
      </c>
    </row>
    <row r="24" spans="1:34" hidden="1" outlineLevel="1" x14ac:dyDescent="0.25">
      <c r="A24" s="7"/>
      <c r="B24" s="9" t="str">
        <f>+'[1]PFS Progress'!C34</f>
        <v xml:space="preserve">Mining  &amp; surface rights negotiations </v>
      </c>
      <c r="C24" s="5">
        <v>0</v>
      </c>
      <c r="D24" s="5">
        <v>0</v>
      </c>
      <c r="E24" s="5">
        <v>0</v>
      </c>
      <c r="F24" s="5">
        <v>0</v>
      </c>
      <c r="G24" s="5">
        <f>+'[1]Backup Section D'!Q11</f>
        <v>0</v>
      </c>
      <c r="H24" s="5">
        <f>+'[1]Backup Section D'!R11</f>
        <v>0</v>
      </c>
      <c r="I24" s="5">
        <f>+'[1]Backup Section D'!S11</f>
        <v>0</v>
      </c>
      <c r="J24" s="5">
        <f>+'[1]Backup Section D'!T11</f>
        <v>0</v>
      </c>
      <c r="K24" s="5">
        <f>+'[1]Backup Section D'!U11</f>
        <v>0.23351073333333333</v>
      </c>
      <c r="L24" s="5">
        <f>+'[1]Backup Section D'!V11</f>
        <v>0.24042546666666667</v>
      </c>
      <c r="M24" s="5">
        <f>+'[1]Backup Section D'!W11</f>
        <v>0.39787466666666665</v>
      </c>
      <c r="N24" s="5">
        <f>+'[1]Backup Section D'!X11</f>
        <v>0.40405099999999999</v>
      </c>
      <c r="O24" s="5">
        <f>+'[1]Backup Section D'!Y11</f>
        <v>0.41039979999999998</v>
      </c>
      <c r="P24" s="5">
        <f>+'[1]Backup Section D'!Z11</f>
        <v>0.43991166666666665</v>
      </c>
      <c r="Q24" s="5">
        <f>+'[1]Backup Section D'!AA11</f>
        <v>0.86648046666666667</v>
      </c>
      <c r="R24" s="5">
        <f>+'[1]Backup Section D'!AB11</f>
        <v>0.89341380000000004</v>
      </c>
      <c r="S24" s="5">
        <f>+'[1]Backup Section D'!AC11</f>
        <v>0.9007096</v>
      </c>
      <c r="T24" s="5">
        <f>+'[1]Backup Section D'!AD11</f>
        <v>0.91781213333333334</v>
      </c>
      <c r="U24" s="5">
        <f>+'[1]Backup Section D'!AE11</f>
        <v>0.96846719999999997</v>
      </c>
      <c r="V24" s="5">
        <f>+'[1]Backup Section D'!AF11</f>
        <v>1.0002413333333333</v>
      </c>
      <c r="W24" s="5">
        <f>+'[1]Backup Section D'!AG11</f>
        <v>1.0002413333333333</v>
      </c>
      <c r="X24" s="5">
        <f>+'[1]Backup Section D'!AH11</f>
        <v>1.0002413333333333</v>
      </c>
      <c r="Y24" s="5">
        <f>+'[1]Backup Section D'!AI11</f>
        <v>1.0002413333333333</v>
      </c>
      <c r="Z24" s="5">
        <f>+'[1]Backup Section D'!AJ11</f>
        <v>1.0002413333333333</v>
      </c>
      <c r="AA24" s="5">
        <f>+'[1]Backup Section D'!AK11</f>
        <v>1.0002413333333333</v>
      </c>
      <c r="AB24" s="5">
        <f>+'[1]Backup Section D'!AL11</f>
        <v>1.0002413333333333</v>
      </c>
      <c r="AC24" s="5">
        <f>+'[1]Backup Section D'!AM11</f>
        <v>1.0002413333333333</v>
      </c>
      <c r="AD24" s="5">
        <f>+'[1]Backup Section D'!AN11</f>
        <v>1.0002413333333333</v>
      </c>
      <c r="AE24" s="5">
        <f>+'[1]Backup Section D'!AO11</f>
        <v>1.0002413333333333</v>
      </c>
      <c r="AF24" s="5">
        <f>+'[1]Backup Section D'!AP11</f>
        <v>1.0002413333333333</v>
      </c>
      <c r="AG24" s="5">
        <f>+'[1]Backup Section D'!AQ11</f>
        <v>1.0002413333333333</v>
      </c>
      <c r="AH24" s="5">
        <f>+'[1]Backup Section D'!AR11</f>
        <v>1.0002413333333333</v>
      </c>
    </row>
    <row r="25" spans="1:34" hidden="1" outlineLevel="1" x14ac:dyDescent="0.25">
      <c r="A25" s="7"/>
      <c r="B25" s="9" t="str">
        <f>+'[1]PFS Progress'!C35</f>
        <v>CAPEX / OPEX</v>
      </c>
      <c r="C25" s="5">
        <v>0</v>
      </c>
      <c r="D25" s="5">
        <v>0</v>
      </c>
      <c r="E25" s="5">
        <v>0</v>
      </c>
      <c r="F25" s="5">
        <v>0</v>
      </c>
      <c r="G25" s="5">
        <f>+'[1]Backup Section D'!Q12</f>
        <v>0</v>
      </c>
      <c r="H25" s="5">
        <f>+'[1]Backup Section D'!R12</f>
        <v>2.1953974056313351E-2</v>
      </c>
      <c r="I25" s="5">
        <f>+'[1]Backup Section D'!S12</f>
        <v>4.5860585228212264E-2</v>
      </c>
      <c r="J25" s="5">
        <f>+'[1]Backup Section D'!T12</f>
        <v>5.9673293905309413E-2</v>
      </c>
      <c r="K25" s="5">
        <f>+'[1]Backup Section D'!U12</f>
        <v>7.242348653032217E-2</v>
      </c>
      <c r="L25" s="5">
        <f>+'[1]Backup Section D'!V12</f>
        <v>0.10642400019702285</v>
      </c>
      <c r="M25" s="5">
        <f>+'[1]Backup Section D'!W12</f>
        <v>0.14679961017622989</v>
      </c>
      <c r="N25" s="5">
        <f>+'[1]Backup Section D'!X12</f>
        <v>0.18930025225960573</v>
      </c>
      <c r="O25" s="5">
        <f>+'[1]Backup Section D'!Y12</f>
        <v>0.36780294900978427</v>
      </c>
      <c r="P25" s="5">
        <f>+'[1]Backup Section D'!Z12</f>
        <v>0.58455622363500104</v>
      </c>
      <c r="Q25" s="5">
        <f>+'[1]Backup Section D'!AA12</f>
        <v>0.80088449183938404</v>
      </c>
      <c r="R25" s="5">
        <f>+'[1]Backup Section D'!AB12</f>
        <v>0.96663699596454977</v>
      </c>
      <c r="S25" s="5">
        <f>+'[1]Backup Section D'!AC12</f>
        <v>0.99999999999999978</v>
      </c>
      <c r="T25" s="5">
        <f>+'[1]Backup Section D'!AD12</f>
        <v>0.99999999999999978</v>
      </c>
      <c r="U25" s="5">
        <f>+'[1]Backup Section D'!AE12</f>
        <v>0.99999999999999978</v>
      </c>
      <c r="V25" s="5">
        <f>+'[1]Backup Section D'!AF12</f>
        <v>0.99999999999999978</v>
      </c>
      <c r="W25" s="5">
        <f>+'[1]Backup Section D'!AG12</f>
        <v>0.99999999999999978</v>
      </c>
      <c r="X25" s="5">
        <f>+'[1]Backup Section D'!AH12</f>
        <v>0.99999999999999978</v>
      </c>
      <c r="Y25" s="5">
        <f>+'[1]Backup Section D'!AI12</f>
        <v>0.99999999999999978</v>
      </c>
      <c r="Z25" s="5">
        <f>+'[1]Backup Section D'!AJ12</f>
        <v>0.99999999999999978</v>
      </c>
      <c r="AA25" s="5">
        <f>+'[1]Backup Section D'!AK12</f>
        <v>0.99999999999999978</v>
      </c>
      <c r="AB25" s="5">
        <f>+'[1]Backup Section D'!AL12</f>
        <v>0.99999999999999978</v>
      </c>
      <c r="AC25" s="5">
        <f>+'[1]Backup Section D'!AM12</f>
        <v>0.99999999999999978</v>
      </c>
      <c r="AD25" s="5">
        <f>+'[1]Backup Section D'!AN12</f>
        <v>0.99999999999999978</v>
      </c>
      <c r="AE25" s="5">
        <f>+'[1]Backup Section D'!AO12</f>
        <v>0.99999999999999978</v>
      </c>
      <c r="AF25" s="5">
        <f>+'[1]Backup Section D'!AP12</f>
        <v>0.99999999999999978</v>
      </c>
      <c r="AG25" s="5">
        <f>+'[1]Backup Section D'!AQ12</f>
        <v>0.99999999999999978</v>
      </c>
      <c r="AH25" s="5">
        <f>+'[1]Backup Section D'!AR12</f>
        <v>0.99999999999999978</v>
      </c>
    </row>
    <row r="26" spans="1:34" hidden="1" outlineLevel="1" x14ac:dyDescent="0.25">
      <c r="A26" s="7"/>
      <c r="B26" s="9" t="str">
        <f>+'[1]PFS Progress'!C36</f>
        <v>PFS Final report</v>
      </c>
      <c r="C26" s="5">
        <v>0</v>
      </c>
      <c r="D26" s="5">
        <v>0</v>
      </c>
      <c r="E26" s="5">
        <v>0</v>
      </c>
      <c r="F26" s="5">
        <v>0</v>
      </c>
      <c r="G26" s="5">
        <f>+'[1]Backup Section D'!Q13</f>
        <v>0</v>
      </c>
      <c r="H26" s="5">
        <f>+'[1]Backup Section D'!R13</f>
        <v>0</v>
      </c>
      <c r="I26" s="5">
        <f>+'[1]Backup Section D'!S13</f>
        <v>0</v>
      </c>
      <c r="J26" s="5">
        <f>+'[1]Backup Section D'!T13</f>
        <v>0</v>
      </c>
      <c r="K26" s="5">
        <f>+'[1]Backup Section D'!U13</f>
        <v>0</v>
      </c>
      <c r="L26" s="5">
        <f>+'[1]Backup Section D'!V13</f>
        <v>0</v>
      </c>
      <c r="M26" s="5">
        <f>+'[1]Backup Section D'!W13</f>
        <v>0.05</v>
      </c>
      <c r="N26" s="5">
        <f>+'[1]Backup Section D'!X13</f>
        <v>0.1</v>
      </c>
      <c r="O26" s="5">
        <f>+'[1]Backup Section D'!Y13</f>
        <v>0.2</v>
      </c>
      <c r="P26" s="5">
        <f>+'[1]Backup Section D'!Z13</f>
        <v>0.4</v>
      </c>
      <c r="Q26" s="5">
        <f>+'[1]Backup Section D'!AA13</f>
        <v>0.6</v>
      </c>
      <c r="R26" s="5">
        <f>+'[1]Backup Section D'!AB13</f>
        <v>0.8</v>
      </c>
      <c r="S26" s="5">
        <f>+'[1]Backup Section D'!AC13</f>
        <v>1</v>
      </c>
      <c r="T26" s="5">
        <f>+'[1]Backup Section D'!AD13</f>
        <v>1</v>
      </c>
      <c r="U26" s="5">
        <f>+'[1]Backup Section D'!AE13</f>
        <v>1</v>
      </c>
      <c r="V26" s="5">
        <f>+'[1]Backup Section D'!AF13</f>
        <v>1</v>
      </c>
      <c r="W26" s="5">
        <f>+'[1]Backup Section D'!AG13</f>
        <v>1</v>
      </c>
      <c r="X26" s="5">
        <f>+'[1]Backup Section D'!AH13</f>
        <v>1</v>
      </c>
      <c r="Y26" s="5">
        <f>+'[1]Backup Section D'!AI13</f>
        <v>1</v>
      </c>
      <c r="Z26" s="5">
        <f>+'[1]Backup Section D'!AJ13</f>
        <v>1</v>
      </c>
      <c r="AA26" s="5">
        <f>+'[1]Backup Section D'!AK13</f>
        <v>1</v>
      </c>
      <c r="AB26" s="5">
        <f>+'[1]Backup Section D'!AL13</f>
        <v>1</v>
      </c>
      <c r="AC26" s="5">
        <f>+'[1]Backup Section D'!AM13</f>
        <v>1</v>
      </c>
      <c r="AD26" s="5">
        <f>+'[1]Backup Section D'!AN13</f>
        <v>1</v>
      </c>
      <c r="AE26" s="5">
        <f>+'[1]Backup Section D'!AO13</f>
        <v>1</v>
      </c>
      <c r="AF26" s="5">
        <f>+'[1]Backup Section D'!AP13</f>
        <v>1</v>
      </c>
      <c r="AG26" s="5">
        <f>+'[1]Backup Section D'!AQ13</f>
        <v>1</v>
      </c>
      <c r="AH26" s="5">
        <f>+'[1]Backup Section D'!AR13</f>
        <v>1</v>
      </c>
    </row>
    <row r="27" spans="1:34" hidden="1" outlineLevel="1" x14ac:dyDescent="0.25">
      <c r="A27" s="7"/>
      <c r="B27" s="9" t="str">
        <f>+'[1]PFS Progress'!C37</f>
        <v>FS Scope</v>
      </c>
      <c r="C27" s="5">
        <v>0</v>
      </c>
      <c r="D27" s="5">
        <v>0</v>
      </c>
      <c r="E27" s="5">
        <v>0</v>
      </c>
      <c r="F27" s="5">
        <v>0</v>
      </c>
      <c r="G27" s="5">
        <f>+'[1]Backup Section D'!Q14</f>
        <v>0</v>
      </c>
      <c r="H27" s="5">
        <f>+'[1]Backup Section D'!R14</f>
        <v>0</v>
      </c>
      <c r="I27" s="5">
        <f>+'[1]Backup Section D'!S14</f>
        <v>0</v>
      </c>
      <c r="J27" s="5">
        <f>+'[1]Backup Section D'!T14</f>
        <v>0</v>
      </c>
      <c r="K27" s="5">
        <f>+'[1]Backup Section D'!U14</f>
        <v>0</v>
      </c>
      <c r="L27" s="5">
        <f>+'[1]Backup Section D'!V14</f>
        <v>0</v>
      </c>
      <c r="M27" s="5">
        <f>+'[1]Backup Section D'!W14</f>
        <v>0</v>
      </c>
      <c r="N27" s="5">
        <f>+'[1]Backup Section D'!X14</f>
        <v>0.5</v>
      </c>
      <c r="O27" s="5">
        <f>+'[1]Backup Section D'!Y14</f>
        <v>1</v>
      </c>
      <c r="P27" s="5">
        <f>+'[1]Backup Section D'!Z14</f>
        <v>1</v>
      </c>
      <c r="Q27" s="5">
        <f>+'[1]Backup Section D'!AA14</f>
        <v>1</v>
      </c>
      <c r="R27" s="5">
        <f>+'[1]Backup Section D'!AB14</f>
        <v>1</v>
      </c>
      <c r="S27" s="5">
        <f>+'[1]Backup Section D'!AC14</f>
        <v>1</v>
      </c>
      <c r="T27" s="5">
        <f>+'[1]Backup Section D'!AD14</f>
        <v>1</v>
      </c>
      <c r="U27" s="5">
        <f>+'[1]Backup Section D'!AE14</f>
        <v>1</v>
      </c>
      <c r="V27" s="5">
        <f>+'[1]Backup Section D'!AF14</f>
        <v>1</v>
      </c>
      <c r="W27" s="5">
        <f>+'[1]Backup Section D'!AG14</f>
        <v>1</v>
      </c>
      <c r="X27" s="5">
        <f>+'[1]Backup Section D'!AH14</f>
        <v>1</v>
      </c>
      <c r="Y27" s="5">
        <f>+'[1]Backup Section D'!AI14</f>
        <v>1</v>
      </c>
      <c r="Z27" s="5">
        <f>+'[1]Backup Section D'!AJ14</f>
        <v>1</v>
      </c>
      <c r="AA27" s="5">
        <f>+'[1]Backup Section D'!AK14</f>
        <v>1</v>
      </c>
      <c r="AB27" s="5">
        <f>+'[1]Backup Section D'!AL14</f>
        <v>1</v>
      </c>
      <c r="AC27" s="5">
        <f>+'[1]Backup Section D'!AM14</f>
        <v>1</v>
      </c>
      <c r="AD27" s="5">
        <f>+'[1]Backup Section D'!AN14</f>
        <v>1</v>
      </c>
      <c r="AE27" s="5">
        <f>+'[1]Backup Section D'!AO14</f>
        <v>1</v>
      </c>
      <c r="AF27" s="5">
        <f>+'[1]Backup Section D'!AP14</f>
        <v>1</v>
      </c>
      <c r="AG27" s="5">
        <f>+'[1]Backup Section D'!AQ14</f>
        <v>1</v>
      </c>
      <c r="AH27" s="5">
        <f>+'[1]Backup Section D'!AR14</f>
        <v>1</v>
      </c>
    </row>
    <row r="28" spans="1:34" hidden="1" outlineLevel="1" x14ac:dyDescent="0.25">
      <c r="A28" s="7"/>
      <c r="B28" s="9" t="str">
        <f>+'[1]PFS Progress'!C38</f>
        <v>NuevaUnión FS Study Work Plan</v>
      </c>
      <c r="C28" s="5">
        <v>0</v>
      </c>
      <c r="D28" s="5">
        <v>0</v>
      </c>
      <c r="E28" s="5">
        <v>0</v>
      </c>
      <c r="F28" s="5">
        <v>0</v>
      </c>
      <c r="G28" s="5">
        <f>+'[1]Backup Section D'!Q15</f>
        <v>0</v>
      </c>
      <c r="H28" s="5">
        <f>+'[1]Backup Section D'!R15</f>
        <v>0</v>
      </c>
      <c r="I28" s="5">
        <f>+'[1]Backup Section D'!S15</f>
        <v>0</v>
      </c>
      <c r="J28" s="5">
        <f>+'[1]Backup Section D'!T15</f>
        <v>0</v>
      </c>
      <c r="K28" s="5">
        <f>+'[1]Backup Section D'!U15</f>
        <v>0.05</v>
      </c>
      <c r="L28" s="5">
        <f>+'[1]Backup Section D'!V15</f>
        <v>0.1</v>
      </c>
      <c r="M28" s="5">
        <f>+'[1]Backup Section D'!W15</f>
        <v>0.2</v>
      </c>
      <c r="N28" s="5">
        <f>+'[1]Backup Section D'!X15</f>
        <v>0.30000000000000004</v>
      </c>
      <c r="O28" s="5">
        <f>+'[1]Backup Section D'!Y15</f>
        <v>0.4</v>
      </c>
      <c r="P28" s="5">
        <f>+'[1]Backup Section D'!Z15</f>
        <v>0.60000000000000009</v>
      </c>
      <c r="Q28" s="5">
        <f>+'[1]Backup Section D'!AA15</f>
        <v>0.8</v>
      </c>
      <c r="R28" s="5">
        <f>+'[1]Backup Section D'!AB15</f>
        <v>1</v>
      </c>
      <c r="S28" s="5">
        <f>+'[1]Backup Section D'!AC15</f>
        <v>1</v>
      </c>
      <c r="T28" s="5">
        <f>+'[1]Backup Section D'!AD15</f>
        <v>1</v>
      </c>
      <c r="U28" s="5">
        <f>+'[1]Backup Section D'!AE15</f>
        <v>1</v>
      </c>
      <c r="V28" s="5">
        <f>+'[1]Backup Section D'!AF15</f>
        <v>1</v>
      </c>
      <c r="W28" s="5">
        <f>+'[1]Backup Section D'!AG15</f>
        <v>1</v>
      </c>
      <c r="X28" s="5">
        <f>+'[1]Backup Section D'!AH15</f>
        <v>1</v>
      </c>
      <c r="Y28" s="5">
        <f>+'[1]Backup Section D'!AI15</f>
        <v>1</v>
      </c>
      <c r="Z28" s="5">
        <f>+'[1]Backup Section D'!AJ15</f>
        <v>1</v>
      </c>
      <c r="AA28" s="5">
        <f>+'[1]Backup Section D'!AK15</f>
        <v>1</v>
      </c>
      <c r="AB28" s="5">
        <f>+'[1]Backup Section D'!AL15</f>
        <v>1</v>
      </c>
      <c r="AC28" s="5">
        <f>+'[1]Backup Section D'!AM15</f>
        <v>1</v>
      </c>
      <c r="AD28" s="5">
        <f>+'[1]Backup Section D'!AN15</f>
        <v>1</v>
      </c>
      <c r="AE28" s="5">
        <f>+'[1]Backup Section D'!AO15</f>
        <v>1</v>
      </c>
      <c r="AF28" s="5">
        <f>+'[1]Backup Section D'!AP15</f>
        <v>1</v>
      </c>
      <c r="AG28" s="5">
        <f>+'[1]Backup Section D'!AQ15</f>
        <v>1</v>
      </c>
      <c r="AH28" s="5">
        <f>+'[1]Backup Section D'!AR15</f>
        <v>1</v>
      </c>
    </row>
    <row r="29" spans="1:34" hidden="1" outlineLevel="1" x14ac:dyDescent="0.25">
      <c r="A29" s="7"/>
      <c r="B29" s="9" t="str">
        <f>+'[1]PFS Progress'!C39</f>
        <v>FS Award</v>
      </c>
      <c r="C29" s="5">
        <v>0</v>
      </c>
      <c r="D29" s="5">
        <v>0</v>
      </c>
      <c r="E29" s="5">
        <v>0</v>
      </c>
      <c r="F29" s="5">
        <v>0</v>
      </c>
      <c r="G29" s="5">
        <f>+'[1]Backup Section D'!Q16</f>
        <v>0</v>
      </c>
      <c r="H29" s="5">
        <f>+'[1]Backup Section D'!R16</f>
        <v>0</v>
      </c>
      <c r="I29" s="5">
        <f>+'[1]Backup Section D'!S16</f>
        <v>0</v>
      </c>
      <c r="J29" s="5">
        <f>+'[1]Backup Section D'!T16</f>
        <v>0</v>
      </c>
      <c r="K29" s="5">
        <f>+'[1]Backup Section D'!U16</f>
        <v>0</v>
      </c>
      <c r="L29" s="5">
        <f>+'[1]Backup Section D'!V16</f>
        <v>0</v>
      </c>
      <c r="M29" s="5">
        <f>+'[1]Backup Section D'!W16</f>
        <v>0</v>
      </c>
      <c r="N29" s="5">
        <f>+'[1]Backup Section D'!X16</f>
        <v>0</v>
      </c>
      <c r="O29" s="5">
        <f>+'[1]Backup Section D'!Y16</f>
        <v>0</v>
      </c>
      <c r="P29" s="5">
        <f>+'[1]Backup Section D'!Z16</f>
        <v>0</v>
      </c>
      <c r="Q29" s="5">
        <f>+'[1]Backup Section D'!AA16</f>
        <v>0</v>
      </c>
      <c r="R29" s="5">
        <f>+'[1]Backup Section D'!AB16</f>
        <v>0</v>
      </c>
      <c r="S29" s="5">
        <f>+'[1]Backup Section D'!AC16</f>
        <v>1</v>
      </c>
      <c r="T29" s="5">
        <f>+'[1]Backup Section D'!AD16</f>
        <v>1</v>
      </c>
      <c r="U29" s="5">
        <f>+'[1]Backup Section D'!AE16</f>
        <v>1</v>
      </c>
      <c r="V29" s="5">
        <f>+'[1]Backup Section D'!AF16</f>
        <v>1</v>
      </c>
      <c r="W29" s="5">
        <f>+'[1]Backup Section D'!AG16</f>
        <v>1</v>
      </c>
      <c r="X29" s="5">
        <f>+'[1]Backup Section D'!AH16</f>
        <v>1</v>
      </c>
      <c r="Y29" s="5">
        <f>+'[1]Backup Section D'!AI16</f>
        <v>1</v>
      </c>
      <c r="Z29" s="5">
        <f>+'[1]Backup Section D'!AJ16</f>
        <v>1</v>
      </c>
      <c r="AA29" s="5">
        <f>+'[1]Backup Section D'!AK16</f>
        <v>1</v>
      </c>
      <c r="AB29" s="5">
        <f>+'[1]Backup Section D'!AL16</f>
        <v>1</v>
      </c>
      <c r="AC29" s="5">
        <f>+'[1]Backup Section D'!AM16</f>
        <v>1</v>
      </c>
      <c r="AD29" s="5">
        <f>+'[1]Backup Section D'!AN16</f>
        <v>1</v>
      </c>
      <c r="AE29" s="5">
        <f>+'[1]Backup Section D'!AO16</f>
        <v>1</v>
      </c>
      <c r="AF29" s="5">
        <f>+'[1]Backup Section D'!AP16</f>
        <v>1</v>
      </c>
      <c r="AG29" s="5">
        <f>+'[1]Backup Section D'!AQ16</f>
        <v>1</v>
      </c>
      <c r="AH29" s="5">
        <f>+'[1]Backup Section D'!AR16</f>
        <v>1</v>
      </c>
    </row>
    <row r="30" spans="1:34" s="15" customFormat="1" collapsed="1" x14ac:dyDescent="0.25">
      <c r="A30" s="12"/>
      <c r="B30" s="13" t="s">
        <v>2</v>
      </c>
      <c r="C30" s="12">
        <f t="shared" ref="C30:G30" si="0">SUMPRODUCT($A2:$A23,C2:C23)</f>
        <v>0</v>
      </c>
      <c r="D30" s="12">
        <f t="shared" si="0"/>
        <v>0</v>
      </c>
      <c r="E30" s="12">
        <f t="shared" si="0"/>
        <v>0</v>
      </c>
      <c r="F30" s="12">
        <f t="shared" si="0"/>
        <v>0</v>
      </c>
      <c r="G30" s="12">
        <f t="shared" si="0"/>
        <v>0</v>
      </c>
      <c r="H30" s="12">
        <f>SUMPRODUCT($A2:$A23,H2:H23)</f>
        <v>5.8565909563039953E-3</v>
      </c>
      <c r="I30" s="12">
        <f t="shared" ref="I30:AH30" si="1">SUMPRODUCT($A2:$A23,I2:I23)</f>
        <v>1.9988895286230112E-2</v>
      </c>
      <c r="J30" s="12">
        <f t="shared" si="1"/>
        <v>3.3226002574873625E-2</v>
      </c>
      <c r="K30" s="12">
        <f t="shared" si="1"/>
        <v>7.7677724554034058E-2</v>
      </c>
      <c r="L30" s="12">
        <f t="shared" si="1"/>
        <v>0.15624028002970783</v>
      </c>
      <c r="M30" s="14">
        <f t="shared" si="1"/>
        <v>0.31610257040912104</v>
      </c>
      <c r="N30" s="12">
        <f t="shared" si="1"/>
        <v>0.45011201719353594</v>
      </c>
      <c r="O30" s="12">
        <f t="shared" si="1"/>
        <v>0.59200584052389671</v>
      </c>
      <c r="P30" s="12">
        <f t="shared" si="1"/>
        <v>0.73436996761637707</v>
      </c>
      <c r="Q30" s="12">
        <f t="shared" si="1"/>
        <v>0.86325173589993431</v>
      </c>
      <c r="R30" s="12">
        <f t="shared" si="1"/>
        <v>0.94435022014689829</v>
      </c>
      <c r="S30" s="12">
        <f t="shared" si="1"/>
        <v>0.99424983600000016</v>
      </c>
      <c r="T30" s="12">
        <f t="shared" si="1"/>
        <v>0.9971234246666667</v>
      </c>
      <c r="U30" s="12">
        <f t="shared" si="1"/>
        <v>0.99889635200000004</v>
      </c>
      <c r="V30" s="12">
        <f t="shared" si="1"/>
        <v>1.0000084466666668</v>
      </c>
      <c r="W30" s="12">
        <f t="shared" si="1"/>
        <v>1.0000084466666668</v>
      </c>
      <c r="X30" s="12">
        <f t="shared" si="1"/>
        <v>1.0000084466666668</v>
      </c>
      <c r="Y30" s="12">
        <f t="shared" si="1"/>
        <v>1.0000084466666668</v>
      </c>
      <c r="Z30" s="12">
        <f t="shared" si="1"/>
        <v>1.0000084466666668</v>
      </c>
      <c r="AA30" s="12">
        <f t="shared" si="1"/>
        <v>1.0000084466666668</v>
      </c>
      <c r="AB30" s="12">
        <f t="shared" si="1"/>
        <v>1.0000084466666668</v>
      </c>
      <c r="AC30" s="12">
        <f t="shared" si="1"/>
        <v>1.0000084466666668</v>
      </c>
      <c r="AD30" s="12">
        <f t="shared" si="1"/>
        <v>1.0000084466666668</v>
      </c>
      <c r="AE30" s="12">
        <f t="shared" si="1"/>
        <v>1.0000084466666668</v>
      </c>
      <c r="AF30" s="12">
        <f t="shared" si="1"/>
        <v>1.0000084466666668</v>
      </c>
      <c r="AG30" s="12">
        <f t="shared" si="1"/>
        <v>1.0000084466666668</v>
      </c>
      <c r="AH30" s="12">
        <f t="shared" si="1"/>
        <v>1.0000084466666668</v>
      </c>
    </row>
    <row r="31" spans="1:34" s="17" customFormat="1" x14ac:dyDescent="0.25">
      <c r="A31" s="1"/>
      <c r="B31" s="13" t="s">
        <v>3</v>
      </c>
      <c r="C31" s="16">
        <f>+C30</f>
        <v>0</v>
      </c>
      <c r="D31" s="16">
        <f>+D30-C30</f>
        <v>0</v>
      </c>
      <c r="E31" s="16">
        <f t="shared" ref="E31:AH31" si="2">+E30-D30</f>
        <v>0</v>
      </c>
      <c r="F31" s="16">
        <f t="shared" si="2"/>
        <v>0</v>
      </c>
      <c r="G31" s="16">
        <f t="shared" si="2"/>
        <v>0</v>
      </c>
      <c r="H31" s="16">
        <f t="shared" si="2"/>
        <v>5.8565909563039953E-3</v>
      </c>
      <c r="I31" s="16">
        <f t="shared" si="2"/>
        <v>1.4132304329926116E-2</v>
      </c>
      <c r="J31" s="16">
        <f t="shared" si="2"/>
        <v>1.3237107288643513E-2</v>
      </c>
      <c r="K31" s="16">
        <f t="shared" si="2"/>
        <v>4.4451721979160433E-2</v>
      </c>
      <c r="L31" s="16">
        <f t="shared" si="2"/>
        <v>7.856255547567377E-2</v>
      </c>
      <c r="M31" s="16">
        <f t="shared" si="2"/>
        <v>0.15986229037941321</v>
      </c>
      <c r="N31" s="16">
        <f t="shared" si="2"/>
        <v>0.1340094467844149</v>
      </c>
      <c r="O31" s="16">
        <f t="shared" si="2"/>
        <v>0.14189382333036077</v>
      </c>
      <c r="P31" s="16">
        <f t="shared" si="2"/>
        <v>0.14236412709248036</v>
      </c>
      <c r="Q31" s="16">
        <f t="shared" si="2"/>
        <v>0.12888176828355724</v>
      </c>
      <c r="R31" s="16">
        <f t="shared" si="2"/>
        <v>8.1098484246963976E-2</v>
      </c>
      <c r="S31" s="16">
        <f t="shared" si="2"/>
        <v>4.9899615853101875E-2</v>
      </c>
      <c r="T31" s="16">
        <f t="shared" si="2"/>
        <v>2.8735886666665378E-3</v>
      </c>
      <c r="U31" s="16">
        <f t="shared" si="2"/>
        <v>1.7729273333333406E-3</v>
      </c>
      <c r="V31" s="16">
        <f t="shared" si="2"/>
        <v>1.1120946666667297E-3</v>
      </c>
      <c r="W31" s="16">
        <f t="shared" si="2"/>
        <v>0</v>
      </c>
      <c r="X31" s="16">
        <f t="shared" si="2"/>
        <v>0</v>
      </c>
      <c r="Y31" s="16">
        <f t="shared" si="2"/>
        <v>0</v>
      </c>
      <c r="Z31" s="16">
        <f t="shared" si="2"/>
        <v>0</v>
      </c>
      <c r="AA31" s="16">
        <f t="shared" si="2"/>
        <v>0</v>
      </c>
      <c r="AB31" s="16">
        <f t="shared" si="2"/>
        <v>0</v>
      </c>
      <c r="AC31" s="16">
        <f t="shared" si="2"/>
        <v>0</v>
      </c>
      <c r="AD31" s="16">
        <f t="shared" si="2"/>
        <v>0</v>
      </c>
      <c r="AE31" s="16">
        <f t="shared" si="2"/>
        <v>0</v>
      </c>
      <c r="AF31" s="16">
        <f t="shared" si="2"/>
        <v>0</v>
      </c>
      <c r="AG31" s="16">
        <f t="shared" si="2"/>
        <v>0</v>
      </c>
      <c r="AH31" s="16">
        <f t="shared" si="2"/>
        <v>0</v>
      </c>
    </row>
    <row r="32" spans="1:34" s="17" customFormat="1" x14ac:dyDescent="0.25">
      <c r="A32" s="1"/>
      <c r="B32" s="13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4" spans="1:34" x14ac:dyDescent="0.25">
      <c r="A34" s="1" t="s">
        <v>0</v>
      </c>
      <c r="B34" s="1" t="s">
        <v>4</v>
      </c>
      <c r="C34" s="2">
        <v>42491</v>
      </c>
      <c r="D34" s="2">
        <v>42522</v>
      </c>
      <c r="E34" s="2">
        <v>42552</v>
      </c>
      <c r="F34" s="2">
        <v>42583</v>
      </c>
      <c r="G34" s="2">
        <v>42614</v>
      </c>
      <c r="H34" s="2">
        <v>42644</v>
      </c>
      <c r="I34" s="2">
        <v>42675</v>
      </c>
      <c r="J34" s="2">
        <v>42705</v>
      </c>
      <c r="K34" s="2">
        <v>42736</v>
      </c>
      <c r="L34" s="2">
        <v>42767</v>
      </c>
      <c r="M34" s="2">
        <v>42795</v>
      </c>
      <c r="N34" s="2">
        <v>42826</v>
      </c>
      <c r="O34" s="2">
        <v>42856</v>
      </c>
      <c r="P34" s="2">
        <v>42887</v>
      </c>
      <c r="Q34" s="2">
        <v>42917</v>
      </c>
      <c r="R34" s="2">
        <v>42948</v>
      </c>
      <c r="S34" s="2">
        <v>42979</v>
      </c>
      <c r="T34" s="2">
        <v>43009</v>
      </c>
      <c r="U34" s="2">
        <v>43040</v>
      </c>
      <c r="V34" s="2">
        <v>43070</v>
      </c>
      <c r="W34" s="2">
        <v>43101</v>
      </c>
      <c r="X34" s="2">
        <v>43132</v>
      </c>
      <c r="Y34" s="2">
        <v>43160</v>
      </c>
      <c r="Z34" s="2">
        <v>43191</v>
      </c>
      <c r="AA34" s="2">
        <v>43221</v>
      </c>
      <c r="AB34" s="2">
        <v>43252</v>
      </c>
      <c r="AC34" s="2">
        <v>43282</v>
      </c>
      <c r="AD34" s="2">
        <v>43313</v>
      </c>
      <c r="AE34" s="2">
        <v>43344</v>
      </c>
      <c r="AF34" s="2">
        <v>43374</v>
      </c>
      <c r="AG34" s="2">
        <v>43405</v>
      </c>
      <c r="AH34" s="2">
        <v>43435</v>
      </c>
    </row>
    <row r="35" spans="1:34" x14ac:dyDescent="0.25">
      <c r="A35" s="4">
        <f t="shared" ref="A35:B50" si="3">+A2</f>
        <v>0.1</v>
      </c>
      <c r="B35" s="18" t="str">
        <f t="shared" si="3"/>
        <v>A. NuevaUnión - Key Decisions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f>+'[1]Progress Key Decisions Fcst'!D63</f>
        <v>7.9853614292077713E-2</v>
      </c>
      <c r="M35" s="5">
        <f>+'[1]Progress Key Decisions Fcst'!H63</f>
        <v>0.58461335160503247</v>
      </c>
      <c r="N35" s="5">
        <f>+'[1]Progress Key Decisions Fcst'!L63</f>
        <v>0.67129372951491861</v>
      </c>
      <c r="O35" s="5">
        <f>+'[1]Progress Key Decisions Fcst'!Q63</f>
        <v>0.71185876149786109</v>
      </c>
      <c r="P35" s="5">
        <f>+'[1]Progress Key Decisions Fcst'!U63</f>
        <v>0.82990602293881</v>
      </c>
      <c r="Q35" s="5">
        <f>+'[1]Progress Key Decisions Fcst'!Z63</f>
        <v>0.97692307692307701</v>
      </c>
      <c r="R35" s="5">
        <f>+'[1]Progress Key Decisions Fcst'!AD63</f>
        <v>1</v>
      </c>
      <c r="S35" s="5">
        <f>+'[1]Progress Key Decisions Fcst'!AH63</f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</row>
    <row r="36" spans="1:34" hidden="1" outlineLevel="1" x14ac:dyDescent="0.25">
      <c r="A36" s="4"/>
      <c r="B36" s="18" t="str">
        <f t="shared" si="3"/>
        <v>Fast Flitering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f>SUM('[1]Progress Key Decisions Fcst'!$B29:D29)</f>
        <v>0</v>
      </c>
      <c r="M36" s="5">
        <f>SUM('[1]Progress Key Decisions Fcst'!$B29:H29)</f>
        <v>0.95</v>
      </c>
      <c r="N36" s="5">
        <f>SUM('[1]Progress Key Decisions Fcst'!$B29:L29)</f>
        <v>1</v>
      </c>
      <c r="O36" s="5">
        <f>SUM('[1]Progress Key Decisions Fcst'!$B29:Q29)</f>
        <v>1</v>
      </c>
      <c r="P36" s="5">
        <f>SUM('[1]Progress Key Decisions Fcst'!$B29:U29)</f>
        <v>1</v>
      </c>
      <c r="Q36" s="5">
        <f>SUM('[1]Progress Key Decisions Fcst'!$B29:Z29)</f>
        <v>1</v>
      </c>
      <c r="R36" s="5">
        <f>SUM('[1]Progress Key Decisions Fcst'!$B29:AD29)</f>
        <v>1</v>
      </c>
      <c r="S36" s="5">
        <f>SUM('[1]Progress Key Decisions Fcst'!$B29:AH29)</f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</row>
    <row r="37" spans="1:34" hidden="1" outlineLevel="1" x14ac:dyDescent="0.25">
      <c r="A37" s="4"/>
      <c r="B37" s="18" t="str">
        <f t="shared" si="3"/>
        <v>Desalination Plant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f>SUM('[1]Progress Key Decisions Fcst'!$B30:D30)</f>
        <v>0</v>
      </c>
      <c r="M37" s="5">
        <f>SUM('[1]Progress Key Decisions Fcst'!$B30:H30)</f>
        <v>0.95</v>
      </c>
      <c r="N37" s="5">
        <f>SUM('[1]Progress Key Decisions Fcst'!$B30:L30)</f>
        <v>1</v>
      </c>
      <c r="O37" s="5">
        <f>SUM('[1]Progress Key Decisions Fcst'!$B30:Q30)</f>
        <v>1</v>
      </c>
      <c r="P37" s="5">
        <f>SUM('[1]Progress Key Decisions Fcst'!$B30:U30)</f>
        <v>1</v>
      </c>
      <c r="Q37" s="5">
        <f>SUM('[1]Progress Key Decisions Fcst'!$B30:Z30)</f>
        <v>1</v>
      </c>
      <c r="R37" s="5">
        <f>SUM('[1]Progress Key Decisions Fcst'!$B30:AD30)</f>
        <v>1</v>
      </c>
      <c r="S37" s="5">
        <f>SUM('[1]Progress Key Decisions Fcst'!$B30:AH30)</f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</row>
    <row r="38" spans="1:34" hidden="1" outlineLevel="1" x14ac:dyDescent="0.25">
      <c r="A38" s="4"/>
      <c r="B38" s="18" t="str">
        <f t="shared" si="3"/>
        <v>Port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f>SUM('[1]Progress Key Decisions Fcst'!$B31:D31)</f>
        <v>0</v>
      </c>
      <c r="M38" s="5">
        <f>SUM('[1]Progress Key Decisions Fcst'!$B31:H31)</f>
        <v>0.12820512820512822</v>
      </c>
      <c r="N38" s="5">
        <f>SUM('[1]Progress Key Decisions Fcst'!$B31:L31)</f>
        <v>0.38461538461538469</v>
      </c>
      <c r="O38" s="5">
        <f>SUM('[1]Progress Key Decisions Fcst'!$B31:Q31)</f>
        <v>0.38461538461538469</v>
      </c>
      <c r="P38" s="5">
        <f>SUM('[1]Progress Key Decisions Fcst'!$B31:U31)</f>
        <v>0.38461538461538469</v>
      </c>
      <c r="Q38" s="5">
        <f>SUM('[1]Progress Key Decisions Fcst'!$B31:Z31)</f>
        <v>0.76923076923076927</v>
      </c>
      <c r="R38" s="5">
        <f>SUM('[1]Progress Key Decisions Fcst'!$B31:AD31)</f>
        <v>1</v>
      </c>
      <c r="S38" s="5">
        <f>SUM('[1]Progress Key Decisions Fcst'!$B31:AH31)</f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</row>
    <row r="39" spans="1:34" hidden="1" outlineLevel="1" x14ac:dyDescent="0.25">
      <c r="A39" s="4"/>
      <c r="B39" s="18" t="str">
        <f t="shared" si="3"/>
        <v>Concentrate Transport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f>SUM('[1]Progress Key Decisions Fcst'!$B33:D33)</f>
        <v>0.17857142857142858</v>
      </c>
      <c r="M39" s="5">
        <f>SUM('[1]Progress Key Decisions Fcst'!$B33:H33)</f>
        <v>0.8928571428571429</v>
      </c>
      <c r="N39" s="5">
        <f>SUM('[1]Progress Key Decisions Fcst'!$B33:L33)</f>
        <v>1</v>
      </c>
      <c r="O39" s="5">
        <f>SUM('[1]Progress Key Decisions Fcst'!$B33:Q33)</f>
        <v>1</v>
      </c>
      <c r="P39" s="5">
        <f>SUM('[1]Progress Key Decisions Fcst'!$B33:U33)</f>
        <v>1</v>
      </c>
      <c r="Q39" s="5">
        <f>SUM('[1]Progress Key Decisions Fcst'!$B33:Z33)</f>
        <v>1</v>
      </c>
      <c r="R39" s="5">
        <f>SUM('[1]Progress Key Decisions Fcst'!$B33:AD33)</f>
        <v>1</v>
      </c>
      <c r="S39" s="5">
        <f>SUM('[1]Progress Key Decisions Fcst'!$B33:AH33)</f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</row>
    <row r="40" spans="1:34" hidden="1" outlineLevel="1" x14ac:dyDescent="0.25">
      <c r="A40" s="4"/>
      <c r="B40" s="18" t="str">
        <f t="shared" si="3"/>
        <v>Rockfill 1 vs 2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f>SUM('[1]Progress Key Decisions Fcst'!$B34:D34)</f>
        <v>0</v>
      </c>
      <c r="M40" s="5">
        <f>SUM('[1]Progress Key Decisions Fcst'!$B34:H34)</f>
        <v>0.88888888888888884</v>
      </c>
      <c r="N40" s="5">
        <f>SUM('[1]Progress Key Decisions Fcst'!$B34:L34)</f>
        <v>1</v>
      </c>
      <c r="O40" s="5">
        <f>SUM('[1]Progress Key Decisions Fcst'!$B34:Q34)</f>
        <v>1</v>
      </c>
      <c r="P40" s="5">
        <f>SUM('[1]Progress Key Decisions Fcst'!$B34:U34)</f>
        <v>1</v>
      </c>
      <c r="Q40" s="5">
        <f>SUM('[1]Progress Key Decisions Fcst'!$B34:Z34)</f>
        <v>1</v>
      </c>
      <c r="R40" s="5">
        <f>SUM('[1]Progress Key Decisions Fcst'!$B34:AD34)</f>
        <v>1</v>
      </c>
      <c r="S40" s="5">
        <f>SUM('[1]Progress Key Decisions Fcst'!$B34:AH34)</f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</row>
    <row r="41" spans="1:34" hidden="1" outlineLevel="1" x14ac:dyDescent="0.25">
      <c r="A41" s="4"/>
      <c r="B41" s="18" t="str">
        <f t="shared" si="3"/>
        <v>Power Transmission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f>SUM('[1]Progress Key Decisions Fcst'!$B35:D35)</f>
        <v>0.17857142857142858</v>
      </c>
      <c r="M41" s="5">
        <f>SUM('[1]Progress Key Decisions Fcst'!$B35:H35)</f>
        <v>0.8928571428571429</v>
      </c>
      <c r="N41" s="5">
        <f>SUM('[1]Progress Key Decisions Fcst'!$B35:L35)</f>
        <v>0.8928571428571429</v>
      </c>
      <c r="O41" s="5">
        <f>SUM('[1]Progress Key Decisions Fcst'!$B35:Q35)</f>
        <v>1</v>
      </c>
      <c r="P41" s="5">
        <f>SUM('[1]Progress Key Decisions Fcst'!$B35:U35)</f>
        <v>1</v>
      </c>
      <c r="Q41" s="5">
        <f>SUM('[1]Progress Key Decisions Fcst'!$B35:Z35)</f>
        <v>1</v>
      </c>
      <c r="R41" s="5">
        <f>SUM('[1]Progress Key Decisions Fcst'!$B35:AD35)</f>
        <v>1</v>
      </c>
      <c r="S41" s="5">
        <f>SUM('[1]Progress Key Decisions Fcst'!$B35:AH35)</f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</row>
    <row r="42" spans="1:34" hidden="1" outlineLevel="1" x14ac:dyDescent="0.25">
      <c r="A42" s="4"/>
      <c r="B42" s="18" t="str">
        <f t="shared" si="3"/>
        <v>Water for Construction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f>SUM('[1]Progress Key Decisions Fcst'!$B36:D36)</f>
        <v>0.12820512820512822</v>
      </c>
      <c r="M42" s="5">
        <f>SUM('[1]Progress Key Decisions Fcst'!$B36:H36)</f>
        <v>0.25641025641025644</v>
      </c>
      <c r="N42" s="5">
        <f>SUM('[1]Progress Key Decisions Fcst'!$B36:L36)</f>
        <v>0.38461538461538469</v>
      </c>
      <c r="O42" s="5">
        <f>SUM('[1]Progress Key Decisions Fcst'!$B36:Q36)</f>
        <v>0.38461538461538469</v>
      </c>
      <c r="P42" s="5">
        <f>SUM('[1]Progress Key Decisions Fcst'!$B36:U36)</f>
        <v>0.64102564102564108</v>
      </c>
      <c r="Q42" s="5">
        <f>SUM('[1]Progress Key Decisions Fcst'!$B36:Z36)</f>
        <v>1</v>
      </c>
      <c r="R42" s="5">
        <f>SUM('[1]Progress Key Decisions Fcst'!$B36:AD36)</f>
        <v>1</v>
      </c>
      <c r="S42" s="5">
        <f>SUM('[1]Progress Key Decisions Fcst'!$B36:AH36)</f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</row>
    <row r="43" spans="1:34" hidden="1" outlineLevel="1" x14ac:dyDescent="0.25">
      <c r="A43" s="4"/>
      <c r="B43" s="18" t="str">
        <f t="shared" si="3"/>
        <v>HPGR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f>SUM('[1]Progress Key Decisions Fcst'!$B37:D37)</f>
        <v>0.16393442622950821</v>
      </c>
      <c r="M43" s="5">
        <f>SUM('[1]Progress Key Decisions Fcst'!$B37:H37)</f>
        <v>0.4098360655737705</v>
      </c>
      <c r="N43" s="5">
        <f>SUM('[1]Progress Key Decisions Fcst'!$B37:L37)</f>
        <v>0.57377049180327866</v>
      </c>
      <c r="O43" s="5">
        <f>SUM('[1]Progress Key Decisions Fcst'!$B37:Q37)</f>
        <v>0.57377049180327866</v>
      </c>
      <c r="P43" s="5">
        <f>SUM('[1]Progress Key Decisions Fcst'!$B37:U37)</f>
        <v>0.73770491803278682</v>
      </c>
      <c r="Q43" s="5">
        <f>SUM('[1]Progress Key Decisions Fcst'!$B37:Z37)</f>
        <v>0.99999999999999989</v>
      </c>
      <c r="R43" s="5">
        <f>SUM('[1]Progress Key Decisions Fcst'!$B37:AD37)</f>
        <v>0.99999999999999989</v>
      </c>
      <c r="S43" s="5">
        <f>SUM('[1]Progress Key Decisions Fcst'!$B37:AH37)</f>
        <v>0.99999999999999989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</row>
    <row r="44" spans="1:34" hidden="1" outlineLevel="1" x14ac:dyDescent="0.25">
      <c r="A44" s="4"/>
      <c r="B44" s="18" t="str">
        <f t="shared" si="3"/>
        <v>Camp Strategy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f>SUM('[1]Progress Key Decisions Fcst'!$B39:D39)</f>
        <v>0.14925373134328357</v>
      </c>
      <c r="M44" s="5">
        <f>SUM('[1]Progress Key Decisions Fcst'!$B39:H39)</f>
        <v>0.29850746268656714</v>
      </c>
      <c r="N44" s="5">
        <f>SUM('[1]Progress Key Decisions Fcst'!$B39:L39)</f>
        <v>0.29850746268656714</v>
      </c>
      <c r="O44" s="5">
        <f>SUM('[1]Progress Key Decisions Fcst'!$B39:Q39)</f>
        <v>0.59701492537313428</v>
      </c>
      <c r="P44" s="5">
        <f>SUM('[1]Progress Key Decisions Fcst'!$B39:U39)</f>
        <v>0.99999999999999989</v>
      </c>
      <c r="Q44" s="5">
        <f>SUM('[1]Progress Key Decisions Fcst'!$B39:Z39)</f>
        <v>0.99999999999999989</v>
      </c>
      <c r="R44" s="5">
        <f>SUM('[1]Progress Key Decisions Fcst'!$B39:AD39)</f>
        <v>0.99999999999999989</v>
      </c>
      <c r="S44" s="5">
        <f>SUM('[1]Progress Key Decisions Fcst'!$B39:AH39)</f>
        <v>0.99999999999999989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</row>
    <row r="45" spans="1:34" hidden="1" outlineLevel="1" x14ac:dyDescent="0.25">
      <c r="A45" s="4"/>
      <c r="B45" s="18" t="str">
        <f t="shared" si="3"/>
        <v>Autonomous Trucking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SUM('[1]Progress Key Decisions Fcst'!$B40:D40)</f>
        <v>0</v>
      </c>
      <c r="M45" s="5">
        <f>SUM('[1]Progress Key Decisions Fcst'!$B40:H40)</f>
        <v>0.17857142857142858</v>
      </c>
      <c r="N45" s="5">
        <f>SUM('[1]Progress Key Decisions Fcst'!$B40:L40)</f>
        <v>0.17857142857142858</v>
      </c>
      <c r="O45" s="5">
        <f>SUM('[1]Progress Key Decisions Fcst'!$B40:Q40)</f>
        <v>0.17857142857142858</v>
      </c>
      <c r="P45" s="5">
        <f>SUM('[1]Progress Key Decisions Fcst'!$B40:U40)</f>
        <v>0.5357142857142857</v>
      </c>
      <c r="Q45" s="5">
        <f>SUM('[1]Progress Key Decisions Fcst'!$B40:Z40)</f>
        <v>1</v>
      </c>
      <c r="R45" s="5">
        <f>SUM('[1]Progress Key Decisions Fcst'!$B40:AD40)</f>
        <v>1</v>
      </c>
      <c r="S45" s="5">
        <f>SUM('[1]Progress Key Decisions Fcst'!$B40:AH40)</f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</row>
    <row r="46" spans="1:34" collapsed="1" x14ac:dyDescent="0.25">
      <c r="A46" s="4">
        <f>+A13</f>
        <v>0.2</v>
      </c>
      <c r="B46" s="18" t="str">
        <f t="shared" si="3"/>
        <v>B. Drilling</v>
      </c>
      <c r="C46" s="5">
        <v>0</v>
      </c>
      <c r="D46" s="5">
        <v>0</v>
      </c>
      <c r="E46" s="5">
        <v>0</v>
      </c>
      <c r="F46" s="5">
        <v>0</v>
      </c>
      <c r="G46" s="5">
        <f>+'[1]Backup Section B'!Q21</f>
        <v>0</v>
      </c>
      <c r="H46" s="5">
        <f>+'[1]Backup Section B'!R21</f>
        <v>0</v>
      </c>
      <c r="I46" s="5">
        <f>+'[1]Backup Section B'!S21</f>
        <v>0</v>
      </c>
      <c r="J46" s="5">
        <f>+'[1]Backup Section B'!T21</f>
        <v>0</v>
      </c>
      <c r="K46" s="5">
        <f>+'[1]Backup Section B'!U21</f>
        <v>0</v>
      </c>
      <c r="L46" s="5">
        <f>+'[1]Backup Section B'!V21</f>
        <v>0.1</v>
      </c>
      <c r="M46" s="5">
        <f>+'[1]Backup Section B'!W21</f>
        <v>0.1</v>
      </c>
      <c r="N46" s="5">
        <f>+'[1]Backup Section B'!X21</f>
        <v>0.18902790697674418</v>
      </c>
      <c r="O46" s="5">
        <f>+'[1]Backup Section B'!Y21</f>
        <v>0.30683720930232561</v>
      </c>
      <c r="P46" s="5">
        <f>+'[1]Backup Section B'!Z21</f>
        <v>0.50413657418461399</v>
      </c>
      <c r="Q46" s="5">
        <f>+'[1]Backup Section B'!AA21</f>
        <v>0.85544147843942508</v>
      </c>
      <c r="R46" s="5">
        <f>+'[1]Backup Section B'!AB21</f>
        <v>1</v>
      </c>
      <c r="S46" s="5">
        <f>+'[1]Backup Section B'!AC21</f>
        <v>1</v>
      </c>
      <c r="T46" s="5">
        <f>+'[1]Backup Section B'!AD21</f>
        <v>1</v>
      </c>
      <c r="U46" s="5">
        <f>+'[1]Backup Section B'!AE21</f>
        <v>1</v>
      </c>
      <c r="V46" s="5">
        <f>+'[1]Backup Section B'!AF21</f>
        <v>1</v>
      </c>
      <c r="W46" s="5">
        <f>+'[1]Backup Section B'!AG21</f>
        <v>1</v>
      </c>
      <c r="X46" s="5">
        <f>+'[1]Backup Section B'!AH21</f>
        <v>1</v>
      </c>
      <c r="Y46" s="5">
        <f>+'[1]Backup Section B'!AI21</f>
        <v>1</v>
      </c>
      <c r="Z46" s="5">
        <f>+'[1]Backup Section B'!AJ21</f>
        <v>1</v>
      </c>
      <c r="AA46" s="5">
        <f>+'[1]Backup Section B'!AK21</f>
        <v>1</v>
      </c>
      <c r="AB46" s="5">
        <f>+'[1]Backup Section B'!AL21</f>
        <v>1</v>
      </c>
      <c r="AC46" s="5">
        <f>+'[1]Backup Section B'!AM21</f>
        <v>1</v>
      </c>
      <c r="AD46" s="5">
        <f>+'[1]Backup Section B'!AN21</f>
        <v>1</v>
      </c>
      <c r="AE46" s="5">
        <f>+'[1]Backup Section B'!AO21</f>
        <v>1</v>
      </c>
      <c r="AF46" s="5">
        <f>+'[1]Backup Section B'!AP21</f>
        <v>1</v>
      </c>
      <c r="AG46" s="5">
        <f>+'[1]Backup Section B'!AQ21</f>
        <v>1</v>
      </c>
      <c r="AH46" s="5">
        <f>+'[1]Backup Section B'!AR21</f>
        <v>1</v>
      </c>
    </row>
    <row r="47" spans="1:34" hidden="1" outlineLevel="1" x14ac:dyDescent="0.25">
      <c r="A47" s="4"/>
      <c r="B47" s="18" t="str">
        <f t="shared" si="3"/>
        <v>La Fortuna camp repair</v>
      </c>
      <c r="C47" s="5">
        <v>0</v>
      </c>
      <c r="D47" s="5">
        <v>0</v>
      </c>
      <c r="E47" s="5">
        <v>0</v>
      </c>
      <c r="F47" s="5">
        <v>0</v>
      </c>
      <c r="G47" s="5">
        <f>+'[1]Backup Section B'!Q18</f>
        <v>0</v>
      </c>
      <c r="H47" s="5">
        <f>+'[1]Backup Section B'!R18</f>
        <v>0</v>
      </c>
      <c r="I47" s="5">
        <f>+'[1]Backup Section B'!S18</f>
        <v>0</v>
      </c>
      <c r="J47" s="5">
        <f>+'[1]Backup Section B'!T18</f>
        <v>0</v>
      </c>
      <c r="K47" s="5">
        <f>+'[1]Backup Section B'!U18</f>
        <v>0</v>
      </c>
      <c r="L47" s="5">
        <f>+'[1]Backup Section B'!V18</f>
        <v>1</v>
      </c>
      <c r="M47" s="5">
        <f>+'[1]Backup Section B'!W18</f>
        <v>1</v>
      </c>
      <c r="N47" s="5">
        <f>+'[1]Backup Section B'!X18</f>
        <v>1</v>
      </c>
      <c r="O47" s="5">
        <f>+'[1]Backup Section B'!Y18</f>
        <v>1</v>
      </c>
      <c r="P47" s="5">
        <f>+'[1]Backup Section B'!Z18</f>
        <v>1</v>
      </c>
      <c r="Q47" s="5">
        <f>+'[1]Backup Section B'!AA18</f>
        <v>1</v>
      </c>
      <c r="R47" s="5">
        <f>+'[1]Backup Section B'!AB18</f>
        <v>1</v>
      </c>
      <c r="S47" s="5">
        <f>+'[1]Backup Section B'!AC18</f>
        <v>1</v>
      </c>
      <c r="T47" s="5">
        <f>+'[1]Backup Section B'!AD18</f>
        <v>1</v>
      </c>
      <c r="U47" s="5">
        <f>+'[1]Backup Section B'!AE18</f>
        <v>1</v>
      </c>
      <c r="V47" s="5">
        <f>+'[1]Backup Section B'!AF18</f>
        <v>1</v>
      </c>
      <c r="W47" s="5">
        <f>+'[1]Backup Section B'!AG18</f>
        <v>1</v>
      </c>
      <c r="X47" s="5">
        <f>+'[1]Backup Section B'!AH18</f>
        <v>1</v>
      </c>
      <c r="Y47" s="5">
        <f>+'[1]Backup Section B'!AI18</f>
        <v>1</v>
      </c>
      <c r="Z47" s="5">
        <f>+'[1]Backup Section B'!AJ18</f>
        <v>1</v>
      </c>
      <c r="AA47" s="5">
        <f>+'[1]Backup Section B'!AK18</f>
        <v>1</v>
      </c>
      <c r="AB47" s="5">
        <f>+'[1]Backup Section B'!AL18</f>
        <v>1</v>
      </c>
      <c r="AC47" s="5">
        <f>+'[1]Backup Section B'!AM18</f>
        <v>1</v>
      </c>
      <c r="AD47" s="5">
        <f>+'[1]Backup Section B'!AN18</f>
        <v>1</v>
      </c>
      <c r="AE47" s="5">
        <f>+'[1]Backup Section B'!AO18</f>
        <v>1</v>
      </c>
      <c r="AF47" s="5">
        <f>+'[1]Backup Section B'!AP18</f>
        <v>1</v>
      </c>
      <c r="AG47" s="5">
        <f>+'[1]Backup Section B'!AQ18</f>
        <v>1</v>
      </c>
      <c r="AH47" s="5">
        <f>+'[1]Backup Section B'!AR18</f>
        <v>1</v>
      </c>
    </row>
    <row r="48" spans="1:34" hidden="1" outlineLevel="1" x14ac:dyDescent="0.25">
      <c r="A48" s="4"/>
      <c r="B48" s="18" t="str">
        <f t="shared" si="3"/>
        <v>Drilling @ La Fortuna</v>
      </c>
      <c r="C48" s="5">
        <v>0</v>
      </c>
      <c r="D48" s="5">
        <v>0</v>
      </c>
      <c r="E48" s="5">
        <v>0</v>
      </c>
      <c r="F48" s="5">
        <v>0</v>
      </c>
      <c r="G48" s="5">
        <f>+'[1]Backup Section B'!Q19</f>
        <v>0</v>
      </c>
      <c r="H48" s="5">
        <f>+'[1]Backup Section B'!R19</f>
        <v>0</v>
      </c>
      <c r="I48" s="5">
        <f>+'[1]Backup Section B'!S19</f>
        <v>0</v>
      </c>
      <c r="J48" s="5">
        <f>+'[1]Backup Section B'!T19</f>
        <v>0</v>
      </c>
      <c r="K48" s="5">
        <f>+'[1]Backup Section B'!U19</f>
        <v>0</v>
      </c>
      <c r="L48" s="5">
        <f>+'[1]Backup Section B'!V19</f>
        <v>0</v>
      </c>
      <c r="M48" s="5">
        <f>+'[1]Backup Section B'!W19</f>
        <v>0</v>
      </c>
      <c r="N48" s="10">
        <f>+'[1]Backup Section B'!X19</f>
        <v>0.17805581395348835</v>
      </c>
      <c r="O48" s="5">
        <f>+'[1]Backup Section B'!Y19</f>
        <v>0.41367441860465115</v>
      </c>
      <c r="P48" s="5">
        <f>+'[1]Backup Section B'!Z19</f>
        <v>0.64893023255813953</v>
      </c>
      <c r="Q48" s="5">
        <f>+'[1]Backup Section B'!AA19</f>
        <v>1</v>
      </c>
      <c r="R48" s="5">
        <f>+'[1]Backup Section B'!AB19</f>
        <v>1</v>
      </c>
      <c r="S48" s="5">
        <f>+'[1]Backup Section B'!AC19</f>
        <v>1</v>
      </c>
      <c r="T48" s="5">
        <f>+'[1]Backup Section B'!AD19</f>
        <v>1</v>
      </c>
      <c r="U48" s="5">
        <f>+'[1]Backup Section B'!AE19</f>
        <v>1</v>
      </c>
      <c r="V48" s="5">
        <f>+'[1]Backup Section B'!AF19</f>
        <v>1</v>
      </c>
      <c r="W48" s="5">
        <f>+'[1]Backup Section B'!AG19</f>
        <v>1</v>
      </c>
      <c r="X48" s="5">
        <f>+'[1]Backup Section B'!AH19</f>
        <v>1</v>
      </c>
      <c r="Y48" s="5">
        <f>+'[1]Backup Section B'!AI19</f>
        <v>1</v>
      </c>
      <c r="Z48" s="5">
        <f>+'[1]Backup Section B'!AJ19</f>
        <v>1</v>
      </c>
      <c r="AA48" s="5">
        <f>+'[1]Backup Section B'!AK19</f>
        <v>1</v>
      </c>
      <c r="AB48" s="5">
        <f>+'[1]Backup Section B'!AL19</f>
        <v>1</v>
      </c>
      <c r="AC48" s="5">
        <f>+'[1]Backup Section B'!AM19</f>
        <v>1</v>
      </c>
      <c r="AD48" s="5">
        <f>+'[1]Backup Section B'!AN19</f>
        <v>1</v>
      </c>
      <c r="AE48" s="5">
        <f>+'[1]Backup Section B'!AO19</f>
        <v>1</v>
      </c>
      <c r="AF48" s="5">
        <f>+'[1]Backup Section B'!AP19</f>
        <v>1</v>
      </c>
      <c r="AG48" s="5">
        <f>+'[1]Backup Section B'!AQ19</f>
        <v>1</v>
      </c>
      <c r="AH48" s="5">
        <f>+'[1]Backup Section B'!AR19</f>
        <v>1</v>
      </c>
    </row>
    <row r="49" spans="1:34" hidden="1" outlineLevel="1" x14ac:dyDescent="0.25">
      <c r="A49" s="4"/>
      <c r="B49" s="18" t="str">
        <f t="shared" si="3"/>
        <v>Drilling @ Relincho</v>
      </c>
      <c r="C49" s="5">
        <v>0</v>
      </c>
      <c r="D49" s="5">
        <v>0</v>
      </c>
      <c r="E49" s="5">
        <v>0</v>
      </c>
      <c r="F49" s="5">
        <v>0</v>
      </c>
      <c r="G49" s="5">
        <f>+'[1]Backup Section B'!Q20</f>
        <v>0</v>
      </c>
      <c r="H49" s="5">
        <f>+'[1]Backup Section B'!R20</f>
        <v>0</v>
      </c>
      <c r="I49" s="5">
        <f>+'[1]Backup Section B'!S20</f>
        <v>0</v>
      </c>
      <c r="J49" s="5">
        <f>+'[1]Backup Section B'!T20</f>
        <v>0</v>
      </c>
      <c r="K49" s="5">
        <f>+'[1]Backup Section B'!U20</f>
        <v>0</v>
      </c>
      <c r="L49" s="5">
        <f>+'[1]Backup Section B'!V20</f>
        <v>0</v>
      </c>
      <c r="M49" s="5">
        <f>+'[1]Backup Section B'!W20</f>
        <v>0</v>
      </c>
      <c r="N49" s="5">
        <f>+'[1]Backup Section B'!X20</f>
        <v>0</v>
      </c>
      <c r="O49" s="5">
        <f>+'[1]Backup Section B'!Y20</f>
        <v>0</v>
      </c>
      <c r="P49" s="5">
        <f>+'[1]Backup Section B'!Z20</f>
        <v>0.19917864476386038</v>
      </c>
      <c r="Q49" s="5">
        <f>+'[1]Backup Section B'!AA20</f>
        <v>0.6386036960985626</v>
      </c>
      <c r="R49" s="5">
        <f>+'[1]Backup Section B'!AB20</f>
        <v>1</v>
      </c>
      <c r="S49" s="5">
        <f>+'[1]Backup Section B'!AC20</f>
        <v>1</v>
      </c>
      <c r="T49" s="5">
        <f>+'[1]Backup Section B'!AD20</f>
        <v>1</v>
      </c>
      <c r="U49" s="5">
        <f>+'[1]Backup Section B'!AE20</f>
        <v>1</v>
      </c>
      <c r="V49" s="5">
        <f>+'[1]Backup Section B'!AF20</f>
        <v>1</v>
      </c>
      <c r="W49" s="5">
        <f>+'[1]Backup Section B'!AG20</f>
        <v>1</v>
      </c>
      <c r="X49" s="5">
        <f>+'[1]Backup Section B'!AH20</f>
        <v>1</v>
      </c>
      <c r="Y49" s="5">
        <f>+'[1]Backup Section B'!AI20</f>
        <v>1</v>
      </c>
      <c r="Z49" s="5">
        <f>+'[1]Backup Section B'!AJ20</f>
        <v>1</v>
      </c>
      <c r="AA49" s="5">
        <f>+'[1]Backup Section B'!AK20</f>
        <v>1</v>
      </c>
      <c r="AB49" s="5">
        <f>+'[1]Backup Section B'!AL20</f>
        <v>1</v>
      </c>
      <c r="AC49" s="5">
        <f>+'[1]Backup Section B'!AM20</f>
        <v>1</v>
      </c>
      <c r="AD49" s="5">
        <f>+'[1]Backup Section B'!AN20</f>
        <v>1</v>
      </c>
      <c r="AE49" s="5">
        <f>+'[1]Backup Section B'!AO20</f>
        <v>1</v>
      </c>
      <c r="AF49" s="5">
        <f>+'[1]Backup Section B'!AP20</f>
        <v>1</v>
      </c>
      <c r="AG49" s="5">
        <f>+'[1]Backup Section B'!AQ20</f>
        <v>1</v>
      </c>
      <c r="AH49" s="5">
        <f>+'[1]Backup Section B'!AR20</f>
        <v>1</v>
      </c>
    </row>
    <row r="50" spans="1:34" collapsed="1" x14ac:dyDescent="0.25">
      <c r="A50" s="4">
        <f>+A17</f>
        <v>0.35</v>
      </c>
      <c r="B50" s="18" t="str">
        <f t="shared" si="3"/>
        <v>C. PFS engineering (Fluor and key contractors)</v>
      </c>
      <c r="C50" s="5">
        <v>0</v>
      </c>
      <c r="D50" s="5">
        <v>0</v>
      </c>
      <c r="E50" s="5">
        <v>0</v>
      </c>
      <c r="F50" s="5">
        <v>0</v>
      </c>
      <c r="G50" s="5">
        <f>+'[1]Backup Section C'!Q21</f>
        <v>0</v>
      </c>
      <c r="H50" s="5">
        <f>+'[1]Backup Section C'!R21</f>
        <v>6.6523737939723883E-3</v>
      </c>
      <c r="I50" s="5">
        <f>+'[1]Backup Section C'!S21</f>
        <v>3.2934165827301722E-2</v>
      </c>
      <c r="J50" s="5">
        <f>+'[1]Backup Section C'!T21</f>
        <v>7.5257026688953649E-2</v>
      </c>
      <c r="K50" s="5">
        <f>+'[1]Backup Section C'!U21</f>
        <v>0.13345160627514596</v>
      </c>
      <c r="L50" s="5">
        <f>+'[1]Backup Section C'!V21</f>
        <v>0.24713868006090262</v>
      </c>
      <c r="M50" s="5">
        <f>+'[1]Backup Section C'!W21</f>
        <v>0.4274291106186624</v>
      </c>
      <c r="N50" s="5">
        <f>+'[1]Backup Section C'!X21</f>
        <v>0.59094853650411194</v>
      </c>
      <c r="O50" s="5">
        <f>+'[1]Backup Section C'!Y21</f>
        <v>0.75869098332966578</v>
      </c>
      <c r="P50" s="5">
        <f>+'[1]Backup Section C'!Z21</f>
        <v>0.90487281183869528</v>
      </c>
      <c r="Q50" s="5">
        <f>+'[1]Backup Section C'!AA21</f>
        <v>0.9631346415074209</v>
      </c>
      <c r="R50" s="5">
        <f>+'[1]Backup Section C'!AB21</f>
        <v>0.99</v>
      </c>
      <c r="S50" s="5">
        <f>+'[1]Backup Section C'!AC21</f>
        <v>0.99349999999999994</v>
      </c>
      <c r="T50" s="5">
        <f>+'[1]Backup Section C'!AD21</f>
        <v>1</v>
      </c>
      <c r="U50" s="5">
        <f>+'[1]Backup Section C'!AE21</f>
        <v>1</v>
      </c>
      <c r="V50" s="5">
        <f>+'[1]Backup Section C'!AF21</f>
        <v>1</v>
      </c>
      <c r="W50" s="5">
        <f>+'[1]Backup Section C'!AG21</f>
        <v>1</v>
      </c>
      <c r="X50" s="5">
        <f>+'[1]Backup Section C'!AH21</f>
        <v>1</v>
      </c>
      <c r="Y50" s="5">
        <f>+'[1]Backup Section C'!AI21</f>
        <v>1</v>
      </c>
      <c r="Z50" s="5">
        <f>+'[1]Backup Section C'!AJ21</f>
        <v>1</v>
      </c>
      <c r="AA50" s="5">
        <f>+'[1]Backup Section C'!AK21</f>
        <v>1</v>
      </c>
      <c r="AB50" s="5">
        <f>+'[1]Backup Section C'!AL21</f>
        <v>1</v>
      </c>
      <c r="AC50" s="5">
        <f>+'[1]Backup Section C'!AM21</f>
        <v>1</v>
      </c>
      <c r="AD50" s="5">
        <f>+'[1]Backup Section C'!AN21</f>
        <v>1</v>
      </c>
      <c r="AE50" s="5">
        <f>+'[1]Backup Section C'!AO21</f>
        <v>1</v>
      </c>
      <c r="AF50" s="5">
        <f>+'[1]Backup Section C'!AP21</f>
        <v>1</v>
      </c>
      <c r="AG50" s="5">
        <f>+'[1]Backup Section C'!AQ21</f>
        <v>1</v>
      </c>
      <c r="AH50" s="5">
        <f>+'[1]Backup Section C'!AR21</f>
        <v>1</v>
      </c>
    </row>
    <row r="51" spans="1:34" hidden="1" outlineLevel="1" x14ac:dyDescent="0.25">
      <c r="A51" s="4"/>
      <c r="B51" s="18" t="str">
        <f t="shared" ref="B51:B62" si="4">+B18</f>
        <v>Fluor</v>
      </c>
      <c r="C51" s="5">
        <v>0</v>
      </c>
      <c r="D51" s="5">
        <v>0</v>
      </c>
      <c r="E51" s="5">
        <v>0</v>
      </c>
      <c r="F51" s="5">
        <v>0</v>
      </c>
      <c r="G51" s="5">
        <f>+'[1]Backup Section C'!Q17</f>
        <v>0</v>
      </c>
      <c r="H51" s="5">
        <f>+'[1]Backup Section C'!R17</f>
        <v>1.1087289656620647E-2</v>
      </c>
      <c r="I51" s="5">
        <f>+'[1]Backup Section C'!S17</f>
        <v>5.4890276378836207E-2</v>
      </c>
      <c r="J51" s="5">
        <f>+'[1]Backup Section C'!T17</f>
        <v>0.12542837781492275</v>
      </c>
      <c r="K51" s="5">
        <f>+'[1]Backup Section C'!U17</f>
        <v>0.20186513581709314</v>
      </c>
      <c r="L51" s="5">
        <f>+'[1]Backup Section C'!V17</f>
        <v>0.34840305773193647</v>
      </c>
      <c r="M51" s="5">
        <f>+'[1]Backup Section C'!W17</f>
        <v>0.54912123255006884</v>
      </c>
      <c r="N51" s="5">
        <f>+'[1]Backup Section C'!X17</f>
        <v>0.67975981724574697</v>
      </c>
      <c r="O51" s="5">
        <f>+'[1]Backup Section C'!Y17</f>
        <v>0.8092201726009447</v>
      </c>
      <c r="P51" s="5">
        <f>+'[1]Backup Section C'!Z17</f>
        <v>0.92615448496070696</v>
      </c>
      <c r="Q51" s="5">
        <f>+'[1]Backup Section C'!AA17</f>
        <v>0.98134884254724364</v>
      </c>
      <c r="R51" s="5">
        <f>+'[1]Backup Section C'!AB17</f>
        <v>1</v>
      </c>
      <c r="S51" s="5">
        <f>+'[1]Backup Section C'!AC17</f>
        <v>1</v>
      </c>
      <c r="T51" s="5">
        <f>+'[1]Backup Section C'!AD17</f>
        <v>1</v>
      </c>
      <c r="U51" s="5">
        <f>+'[1]Backup Section C'!AE17</f>
        <v>1</v>
      </c>
      <c r="V51" s="5">
        <f>+'[1]Backup Section C'!AF17</f>
        <v>1</v>
      </c>
      <c r="W51" s="5">
        <f>+'[1]Backup Section C'!AG17</f>
        <v>1</v>
      </c>
      <c r="X51" s="5">
        <f>+'[1]Backup Section C'!AH17</f>
        <v>1</v>
      </c>
      <c r="Y51" s="5">
        <f>+'[1]Backup Section C'!AI17</f>
        <v>1</v>
      </c>
      <c r="Z51" s="5">
        <f>+'[1]Backup Section C'!AJ17</f>
        <v>1</v>
      </c>
      <c r="AA51" s="5">
        <f>+'[1]Backup Section C'!AK17</f>
        <v>1</v>
      </c>
      <c r="AB51" s="5">
        <f>+'[1]Backup Section C'!AL17</f>
        <v>1</v>
      </c>
      <c r="AC51" s="5">
        <f>+'[1]Backup Section C'!AM17</f>
        <v>1</v>
      </c>
      <c r="AD51" s="5">
        <f>+'[1]Backup Section C'!AN17</f>
        <v>1</v>
      </c>
      <c r="AE51" s="5">
        <f>+'[1]Backup Section C'!AO17</f>
        <v>1</v>
      </c>
      <c r="AF51" s="5">
        <f>+'[1]Backup Section C'!AP17</f>
        <v>1</v>
      </c>
      <c r="AG51" s="5">
        <f>+'[1]Backup Section C'!AQ17</f>
        <v>1</v>
      </c>
      <c r="AH51" s="5">
        <f>+'[1]Backup Section C'!AR17</f>
        <v>1</v>
      </c>
    </row>
    <row r="52" spans="1:34" hidden="1" outlineLevel="1" x14ac:dyDescent="0.25">
      <c r="A52" s="4"/>
      <c r="B52" s="18" t="str">
        <f t="shared" si="4"/>
        <v>Fluor 3rd party @ SN</v>
      </c>
      <c r="C52" s="5">
        <v>0</v>
      </c>
      <c r="D52" s="5">
        <v>0</v>
      </c>
      <c r="E52" s="5">
        <v>0</v>
      </c>
      <c r="F52" s="5">
        <v>0</v>
      </c>
      <c r="G52" s="5">
        <f>+'[1]Backup Section C'!Q18</f>
        <v>0</v>
      </c>
      <c r="H52" s="5">
        <f>+'[1]Backup Section C'!R18</f>
        <v>0</v>
      </c>
      <c r="I52" s="5">
        <f>+'[1]Backup Section C'!S18</f>
        <v>0</v>
      </c>
      <c r="J52" s="5">
        <f>+'[1]Backup Section C'!T18</f>
        <v>0</v>
      </c>
      <c r="K52" s="5">
        <f>+'[1]Backup Section C'!U18</f>
        <v>8.7940831604581943E-4</v>
      </c>
      <c r="L52" s="5">
        <f>+'[1]Backup Section C'!V18</f>
        <v>4.7803734103003516E-2</v>
      </c>
      <c r="M52" s="5">
        <f>+'[1]Backup Section C'!W18</f>
        <v>0.202895282763597</v>
      </c>
      <c r="N52" s="5">
        <f>+'[1]Backup Section C'!X18</f>
        <v>0.44351492739244158</v>
      </c>
      <c r="O52" s="5">
        <f>+'[1]Backup Section C'!Y18</f>
        <v>0.70219626589699646</v>
      </c>
      <c r="P52" s="5">
        <f>+'[1]Backup Section C'!Z18</f>
        <v>0.89726706954090374</v>
      </c>
      <c r="Q52" s="5">
        <f>+'[1]Backup Section C'!AA18</f>
        <v>0.96441778659691535</v>
      </c>
      <c r="R52" s="5">
        <f>+'[1]Backup Section C'!AB18</f>
        <v>1</v>
      </c>
      <c r="S52" s="5">
        <f>+'[1]Backup Section C'!AC18</f>
        <v>1</v>
      </c>
      <c r="T52" s="5">
        <f>+'[1]Backup Section C'!AD18</f>
        <v>1</v>
      </c>
      <c r="U52" s="5">
        <f>+'[1]Backup Section C'!AE18</f>
        <v>1</v>
      </c>
      <c r="V52" s="5">
        <f>+'[1]Backup Section C'!AF18</f>
        <v>1</v>
      </c>
      <c r="W52" s="5">
        <f>+'[1]Backup Section C'!AG18</f>
        <v>1</v>
      </c>
      <c r="X52" s="5">
        <f>+'[1]Backup Section C'!AH18</f>
        <v>1</v>
      </c>
      <c r="Y52" s="5">
        <f>+'[1]Backup Section C'!AI18</f>
        <v>1</v>
      </c>
      <c r="Z52" s="5">
        <f>+'[1]Backup Section C'!AJ18</f>
        <v>1</v>
      </c>
      <c r="AA52" s="5">
        <f>+'[1]Backup Section C'!AK18</f>
        <v>1</v>
      </c>
      <c r="AB52" s="5">
        <f>+'[1]Backup Section C'!AL18</f>
        <v>1</v>
      </c>
      <c r="AC52" s="5">
        <f>+'[1]Backup Section C'!AM18</f>
        <v>1</v>
      </c>
      <c r="AD52" s="5">
        <f>+'[1]Backup Section C'!AN18</f>
        <v>1</v>
      </c>
      <c r="AE52" s="5">
        <f>+'[1]Backup Section C'!AO18</f>
        <v>1</v>
      </c>
      <c r="AF52" s="5">
        <f>+'[1]Backup Section C'!AP18</f>
        <v>1</v>
      </c>
      <c r="AG52" s="5">
        <f>+'[1]Backup Section C'!AQ18</f>
        <v>1</v>
      </c>
      <c r="AH52" s="5">
        <f>+'[1]Backup Section C'!AR18</f>
        <v>1</v>
      </c>
    </row>
    <row r="53" spans="1:34" hidden="1" outlineLevel="1" x14ac:dyDescent="0.25">
      <c r="A53" s="4"/>
      <c r="B53" s="18" t="str">
        <f t="shared" si="4"/>
        <v>Piteau</v>
      </c>
      <c r="C53" s="5">
        <v>0</v>
      </c>
      <c r="D53" s="5">
        <v>0</v>
      </c>
      <c r="E53" s="5">
        <v>0</v>
      </c>
      <c r="F53" s="5">
        <v>0</v>
      </c>
      <c r="G53" s="5">
        <f>+'[1]Backup Section C'!Q19</f>
        <v>0</v>
      </c>
      <c r="H53" s="5">
        <f>+'[1]Backup Section C'!R19</f>
        <v>0</v>
      </c>
      <c r="I53" s="5">
        <f>+'[1]Backup Section C'!S19</f>
        <v>0</v>
      </c>
      <c r="J53" s="5">
        <f>+'[1]Backup Section C'!T19</f>
        <v>0</v>
      </c>
      <c r="K53" s="5">
        <f>+'[1]Backup Section C'!U19</f>
        <v>0.02</v>
      </c>
      <c r="L53" s="5">
        <f>+'[1]Backup Section C'!V19</f>
        <v>0.04</v>
      </c>
      <c r="M53" s="5">
        <f>+'[1]Backup Section C'!W19</f>
        <v>7.0000000000000007E-2</v>
      </c>
      <c r="N53" s="5">
        <f>+'[1]Backup Section C'!X19</f>
        <v>0.1</v>
      </c>
      <c r="O53" s="5">
        <f>+'[1]Backup Section C'!Y19</f>
        <v>0.25</v>
      </c>
      <c r="P53" s="5">
        <f>+'[1]Backup Section C'!Z19</f>
        <v>0.6</v>
      </c>
      <c r="Q53" s="5">
        <f>+'[1]Backup Section C'!AA19</f>
        <v>0.7</v>
      </c>
      <c r="R53" s="5">
        <f>+'[1]Backup Section C'!AB19</f>
        <v>0.8</v>
      </c>
      <c r="S53" s="5">
        <f>+'[1]Backup Section C'!AC19</f>
        <v>0.87</v>
      </c>
      <c r="T53" s="5">
        <f>+'[1]Backup Section C'!AD19</f>
        <v>1</v>
      </c>
      <c r="U53" s="5">
        <f>+'[1]Backup Section C'!AE19</f>
        <v>1</v>
      </c>
      <c r="V53" s="5">
        <f>+'[1]Backup Section C'!AF19</f>
        <v>1</v>
      </c>
      <c r="W53" s="5">
        <f>+'[1]Backup Section C'!AG19</f>
        <v>1</v>
      </c>
      <c r="X53" s="5">
        <f>+'[1]Backup Section C'!AH19</f>
        <v>1</v>
      </c>
      <c r="Y53" s="5">
        <f>+'[1]Backup Section C'!AI19</f>
        <v>1</v>
      </c>
      <c r="Z53" s="5">
        <f>+'[1]Backup Section C'!AJ19</f>
        <v>1</v>
      </c>
      <c r="AA53" s="5">
        <f>+'[1]Backup Section C'!AK19</f>
        <v>1</v>
      </c>
      <c r="AB53" s="5">
        <f>+'[1]Backup Section C'!AL19</f>
        <v>1</v>
      </c>
      <c r="AC53" s="5">
        <f>+'[1]Backup Section C'!AM19</f>
        <v>1</v>
      </c>
      <c r="AD53" s="5">
        <f>+'[1]Backup Section C'!AN19</f>
        <v>1</v>
      </c>
      <c r="AE53" s="5">
        <f>+'[1]Backup Section C'!AO19</f>
        <v>1</v>
      </c>
      <c r="AF53" s="5">
        <f>+'[1]Backup Section C'!AP19</f>
        <v>1</v>
      </c>
      <c r="AG53" s="5">
        <f>+'[1]Backup Section C'!AQ19</f>
        <v>1</v>
      </c>
      <c r="AH53" s="5">
        <f>+'[1]Backup Section C'!AR19</f>
        <v>1</v>
      </c>
    </row>
    <row r="54" spans="1:34" hidden="1" outlineLevel="1" x14ac:dyDescent="0.25">
      <c r="A54" s="4"/>
      <c r="B54" s="18" t="str">
        <f t="shared" si="4"/>
        <v>GCF</v>
      </c>
      <c r="C54" s="5">
        <v>0</v>
      </c>
      <c r="D54" s="5">
        <v>0</v>
      </c>
      <c r="E54" s="5">
        <v>0</v>
      </c>
      <c r="F54" s="5">
        <v>0</v>
      </c>
      <c r="G54" s="5">
        <f>+'[1]Backup Section C'!Q20</f>
        <v>0</v>
      </c>
      <c r="H54" s="5">
        <f>+'[1]Backup Section C'!R20</f>
        <v>0</v>
      </c>
      <c r="I54" s="5">
        <f>+'[1]Backup Section C'!S20</f>
        <v>0</v>
      </c>
      <c r="J54" s="5">
        <f>+'[1]Backup Section C'!T20</f>
        <v>0</v>
      </c>
      <c r="K54" s="5">
        <f>+'[1]Backup Section C'!U20</f>
        <v>0.22137404580152673</v>
      </c>
      <c r="L54" s="5">
        <f>+'[1]Backup Section C'!V20</f>
        <v>0.4351145038167939</v>
      </c>
      <c r="M54" s="5">
        <f>+'[1]Backup Section C'!W20</f>
        <v>0.6717557251908397</v>
      </c>
      <c r="N54" s="5">
        <f>+'[1]Backup Section C'!X20</f>
        <v>0.9007633587786259</v>
      </c>
      <c r="O54" s="5">
        <f>+'[1]Backup Section C'!Y20</f>
        <v>1</v>
      </c>
      <c r="P54" s="5">
        <f>+'[1]Backup Section C'!Z20</f>
        <v>1</v>
      </c>
      <c r="Q54" s="5">
        <f>+'[1]Backup Section C'!AA20</f>
        <v>1</v>
      </c>
      <c r="R54" s="5">
        <f>+'[1]Backup Section C'!AB20</f>
        <v>1</v>
      </c>
      <c r="S54" s="5">
        <f>+'[1]Backup Section C'!AC20</f>
        <v>1</v>
      </c>
      <c r="T54" s="5">
        <f>+'[1]Backup Section C'!AD20</f>
        <v>1</v>
      </c>
      <c r="U54" s="5">
        <f>+'[1]Backup Section C'!AE20</f>
        <v>1</v>
      </c>
      <c r="V54" s="5">
        <f>+'[1]Backup Section C'!AF20</f>
        <v>1</v>
      </c>
      <c r="W54" s="5">
        <f>+'[1]Backup Section C'!AG20</f>
        <v>1</v>
      </c>
      <c r="X54" s="5">
        <f>+'[1]Backup Section C'!AH20</f>
        <v>1</v>
      </c>
      <c r="Y54" s="5">
        <f>+'[1]Backup Section C'!AI20</f>
        <v>1</v>
      </c>
      <c r="Z54" s="5">
        <f>+'[1]Backup Section C'!AJ20</f>
        <v>1</v>
      </c>
      <c r="AA54" s="5">
        <f>+'[1]Backup Section C'!AK20</f>
        <v>1</v>
      </c>
      <c r="AB54" s="5">
        <f>+'[1]Backup Section C'!AL20</f>
        <v>1</v>
      </c>
      <c r="AC54" s="5">
        <f>+'[1]Backup Section C'!AM20</f>
        <v>1</v>
      </c>
      <c r="AD54" s="5">
        <f>+'[1]Backup Section C'!AN20</f>
        <v>1</v>
      </c>
      <c r="AE54" s="5">
        <f>+'[1]Backup Section C'!AO20</f>
        <v>1</v>
      </c>
      <c r="AF54" s="5">
        <f>+'[1]Backup Section C'!AP20</f>
        <v>1</v>
      </c>
      <c r="AG54" s="5">
        <f>+'[1]Backup Section C'!AQ20</f>
        <v>1</v>
      </c>
      <c r="AH54" s="5">
        <f>+'[1]Backup Section C'!AR20</f>
        <v>1</v>
      </c>
    </row>
    <row r="55" spans="1:34" collapsed="1" x14ac:dyDescent="0.25">
      <c r="A55" s="4">
        <f>+A22</f>
        <v>0.35</v>
      </c>
      <c r="B55" s="18" t="str">
        <f t="shared" si="4"/>
        <v>D. PFS Report and other enabling activities for 2017</v>
      </c>
      <c r="C55" s="5">
        <v>0</v>
      </c>
      <c r="D55" s="5">
        <v>0</v>
      </c>
      <c r="E55" s="5">
        <v>0</v>
      </c>
      <c r="F55" s="5">
        <v>0</v>
      </c>
      <c r="G55" s="5">
        <f>+'[1]Backup Section D'!Q28</f>
        <v>0</v>
      </c>
      <c r="H55" s="5">
        <f>+'[1]Backup Section D'!R28</f>
        <v>5.4884935140783377E-3</v>
      </c>
      <c r="I55" s="5">
        <f>+'[1]Backup Section D'!S28</f>
        <v>1.1465146307053066E-2</v>
      </c>
      <c r="J55" s="5">
        <f>+'[1]Backup Section D'!T28</f>
        <v>1.4918323476327353E-2</v>
      </c>
      <c r="K55" s="5">
        <f>+'[1]Backup Section D'!U28</f>
        <v>3.9846175248873995E-2</v>
      </c>
      <c r="L55" s="5">
        <f>+'[1]Backup Section D'!V28</f>
        <v>6.2578726576384261E-2</v>
      </c>
      <c r="M55" s="5">
        <f>+'[1]Backup Section D'!W28</f>
        <v>0.11578877717982158</v>
      </c>
      <c r="N55" s="5">
        <f>+'[1]Backup Section D'!X28</f>
        <v>0.17904342292127939</v>
      </c>
      <c r="O55" s="5">
        <f>+'[1]Backup Section D'!Y28</f>
        <v>0.30382194749325553</v>
      </c>
      <c r="P55" s="5">
        <f>+'[1]Backup Section D'!Z28</f>
        <v>0.49283128951538524</v>
      </c>
      <c r="Q55" s="5">
        <f>+'[1]Backup Section D'!AA28</f>
        <v>0.69156046626333223</v>
      </c>
      <c r="R55" s="5">
        <f>+'[1]Backup Section D'!AB28</f>
        <v>0.84065364490189876</v>
      </c>
      <c r="S55" s="5">
        <f>+'[1]Backup Section D'!AC28</f>
        <v>0.99216789118905058</v>
      </c>
      <c r="T55" s="5">
        <f>+'[1]Backup Section D'!AD28</f>
        <v>0.99425867383941324</v>
      </c>
      <c r="U55" s="5">
        <f>+'[1]Backup Section D'!AE28</f>
        <v>0.99633345461594625</v>
      </c>
      <c r="V55" s="5">
        <f>+'[1]Backup Section D'!AF28</f>
        <v>1.0000000000000002</v>
      </c>
      <c r="W55" s="5">
        <f>+'[1]Backup Section D'!AG28</f>
        <v>1.0000000000000002</v>
      </c>
      <c r="X55" s="5">
        <f>+'[1]Backup Section D'!AH28</f>
        <v>1.0000000000000002</v>
      </c>
      <c r="Y55" s="5">
        <f>+'[1]Backup Section D'!AI28</f>
        <v>1.0000000000000002</v>
      </c>
      <c r="Z55" s="5">
        <f>+'[1]Backup Section D'!AJ28</f>
        <v>1.0000000000000002</v>
      </c>
      <c r="AA55" s="5">
        <f>+'[1]Backup Section D'!AK28</f>
        <v>1.0000000000000002</v>
      </c>
      <c r="AB55" s="5">
        <f>+'[1]Backup Section D'!AL28</f>
        <v>1.0000000000000002</v>
      </c>
      <c r="AC55" s="5">
        <f>+'[1]Backup Section D'!AM28</f>
        <v>1.0000000000000002</v>
      </c>
      <c r="AD55" s="5">
        <f>+'[1]Backup Section D'!AN28</f>
        <v>1.0000000000000002</v>
      </c>
      <c r="AE55" s="5">
        <f>+'[1]Backup Section D'!AO28</f>
        <v>1.0000000000000002</v>
      </c>
      <c r="AF55" s="5">
        <f>+'[1]Backup Section D'!AP28</f>
        <v>1.0000000000000002</v>
      </c>
      <c r="AG55" s="5">
        <f>+'[1]Backup Section D'!AQ28</f>
        <v>1.0000000000000002</v>
      </c>
      <c r="AH55" s="5">
        <f>+'[1]Backup Section D'!AR28</f>
        <v>1.0000000000000002</v>
      </c>
    </row>
    <row r="56" spans="1:34" hidden="1" outlineLevel="1" x14ac:dyDescent="0.25">
      <c r="A56" s="11"/>
      <c r="B56" s="9" t="str">
        <f t="shared" si="4"/>
        <v>PFS Mine plan</v>
      </c>
      <c r="C56" s="5">
        <v>0</v>
      </c>
      <c r="D56" s="5">
        <v>0</v>
      </c>
      <c r="E56" s="5">
        <v>0</v>
      </c>
      <c r="F56" s="5">
        <v>0</v>
      </c>
      <c r="G56" s="5">
        <f>+'[1]Backup Section D'!Q21</f>
        <v>0</v>
      </c>
      <c r="H56" s="5">
        <f>+'[1]Backup Section D'!R21</f>
        <v>0</v>
      </c>
      <c r="I56" s="5">
        <f>+'[1]Backup Section D'!S21</f>
        <v>0</v>
      </c>
      <c r="J56" s="5">
        <f>+'[1]Backup Section D'!T21</f>
        <v>0</v>
      </c>
      <c r="K56" s="5">
        <f>+'[1]Backup Section D'!U21</f>
        <v>0.1875</v>
      </c>
      <c r="L56" s="5">
        <f>+'[1]Backup Section D'!V21</f>
        <v>0.3125</v>
      </c>
      <c r="M56" s="5">
        <f>+'[1]Backup Section D'!W21</f>
        <v>0.4375</v>
      </c>
      <c r="N56" s="5">
        <f>+'[1]Backup Section D'!X21</f>
        <v>0.5625</v>
      </c>
      <c r="O56" s="5">
        <f>+'[1]Backup Section D'!Y21</f>
        <v>0.6875</v>
      </c>
      <c r="P56" s="5">
        <f>+'[1]Backup Section D'!Z21</f>
        <v>0.84375</v>
      </c>
      <c r="Q56" s="5">
        <f>+'[1]Backup Section D'!AA21</f>
        <v>1</v>
      </c>
      <c r="R56" s="5">
        <f>+'[1]Backup Section D'!AB21</f>
        <v>1</v>
      </c>
      <c r="S56" s="5">
        <f>+'[1]Backup Section D'!AC21</f>
        <v>1</v>
      </c>
      <c r="T56" s="5">
        <f>+'[1]Backup Section D'!AD21</f>
        <v>1</v>
      </c>
      <c r="U56" s="5">
        <f>+'[1]Backup Section D'!AE21</f>
        <v>1</v>
      </c>
      <c r="V56" s="5">
        <f>+'[1]Backup Section D'!AF21</f>
        <v>1</v>
      </c>
      <c r="W56" s="5">
        <f>+'[1]Backup Section D'!AG21</f>
        <v>1</v>
      </c>
      <c r="X56" s="5">
        <f>+'[1]Backup Section D'!AH21</f>
        <v>1</v>
      </c>
      <c r="Y56" s="5">
        <f>+'[1]Backup Section D'!AI21</f>
        <v>1</v>
      </c>
      <c r="Z56" s="5">
        <f>+'[1]Backup Section D'!AJ21</f>
        <v>1</v>
      </c>
      <c r="AA56" s="5">
        <f>+'[1]Backup Section D'!AK21</f>
        <v>1</v>
      </c>
      <c r="AB56" s="5">
        <f>+'[1]Backup Section D'!AL21</f>
        <v>1</v>
      </c>
      <c r="AC56" s="5">
        <f>+'[1]Backup Section D'!AM21</f>
        <v>1</v>
      </c>
      <c r="AD56" s="5">
        <f>+'[1]Backup Section D'!AN21</f>
        <v>1</v>
      </c>
      <c r="AE56" s="5">
        <f>+'[1]Backup Section D'!AO21</f>
        <v>1</v>
      </c>
      <c r="AF56" s="5">
        <f>+'[1]Backup Section D'!AP21</f>
        <v>1</v>
      </c>
      <c r="AG56" s="5">
        <f>+'[1]Backup Section D'!AQ21</f>
        <v>1</v>
      </c>
      <c r="AH56" s="5">
        <f>+'[1]Backup Section D'!AR21</f>
        <v>1</v>
      </c>
    </row>
    <row r="57" spans="1:34" hidden="1" outlineLevel="1" x14ac:dyDescent="0.25">
      <c r="A57" s="7"/>
      <c r="B57" s="9" t="str">
        <f t="shared" si="4"/>
        <v xml:space="preserve">Mining  &amp; surface rights negotiations </v>
      </c>
      <c r="C57" s="5">
        <v>0</v>
      </c>
      <c r="D57" s="5">
        <v>0</v>
      </c>
      <c r="E57" s="5">
        <v>0</v>
      </c>
      <c r="F57" s="5">
        <v>0</v>
      </c>
      <c r="G57" s="5">
        <f>+'[1]Backup Section D'!Q22</f>
        <v>0</v>
      </c>
      <c r="H57" s="5">
        <f>+'[1]Backup Section D'!R22</f>
        <v>0</v>
      </c>
      <c r="I57" s="5">
        <f>+'[1]Backup Section D'!S22</f>
        <v>0</v>
      </c>
      <c r="J57" s="5">
        <f>+'[1]Backup Section D'!T22</f>
        <v>0</v>
      </c>
      <c r="K57" s="5">
        <f>+'[1]Backup Section D'!U22</f>
        <v>4.9030361629344684E-3</v>
      </c>
      <c r="L57" s="5">
        <f>+'[1]Backup Section D'!V22</f>
        <v>1.3287265763842551E-2</v>
      </c>
      <c r="M57" s="5">
        <f>+'[1]Backup Section D'!W22</f>
        <v>9.5387771798215754E-2</v>
      </c>
      <c r="N57" s="5">
        <f>+'[1]Backup Section D'!X22</f>
        <v>0.1029342292127939</v>
      </c>
      <c r="O57" s="5">
        <f>+'[1]Backup Section D'!Y22</f>
        <v>0.20071947493255521</v>
      </c>
      <c r="P57" s="5">
        <f>+'[1]Backup Section D'!Z22</f>
        <v>0.23456289515385206</v>
      </c>
      <c r="Q57" s="5">
        <f>+'[1]Backup Section D'!AA22</f>
        <v>0.69060466263332076</v>
      </c>
      <c r="R57" s="5">
        <f>+'[1]Backup Section D'!AB22</f>
        <v>0.90653644901898622</v>
      </c>
      <c r="S57" s="5">
        <f>+'[1]Backup Section D'!AC22</f>
        <v>0.92167891189050433</v>
      </c>
      <c r="T57" s="5">
        <f>+'[1]Backup Section D'!AD22</f>
        <v>0.9425867383941301</v>
      </c>
      <c r="U57" s="5">
        <f>+'[1]Backup Section D'!AE22</f>
        <v>0.96333454615946068</v>
      </c>
      <c r="V57" s="5">
        <f>+'[1]Backup Section D'!AF22</f>
        <v>0.99999999999999989</v>
      </c>
      <c r="W57" s="5">
        <f>+'[1]Backup Section D'!AG22</f>
        <v>0.99999999999999989</v>
      </c>
      <c r="X57" s="5">
        <f>+'[1]Backup Section D'!AH22</f>
        <v>0.99999999999999989</v>
      </c>
      <c r="Y57" s="5">
        <f>+'[1]Backup Section D'!AI22</f>
        <v>0.99999999999999989</v>
      </c>
      <c r="Z57" s="5">
        <f>+'[1]Backup Section D'!AJ22</f>
        <v>0.99999999999999989</v>
      </c>
      <c r="AA57" s="5">
        <f>+'[1]Backup Section D'!AK22</f>
        <v>0.99999999999999989</v>
      </c>
      <c r="AB57" s="5">
        <f>+'[1]Backup Section D'!AL22</f>
        <v>0.99999999999999989</v>
      </c>
      <c r="AC57" s="5">
        <f>+'[1]Backup Section D'!AM22</f>
        <v>0.99999999999999989</v>
      </c>
      <c r="AD57" s="5">
        <f>+'[1]Backup Section D'!AN22</f>
        <v>0.99999999999999989</v>
      </c>
      <c r="AE57" s="5">
        <f>+'[1]Backup Section D'!AO22</f>
        <v>0.99999999999999989</v>
      </c>
      <c r="AF57" s="5">
        <f>+'[1]Backup Section D'!AP22</f>
        <v>0.99999999999999989</v>
      </c>
      <c r="AG57" s="5">
        <f>+'[1]Backup Section D'!AQ22</f>
        <v>0.99999999999999989</v>
      </c>
      <c r="AH57" s="5">
        <f>+'[1]Backup Section D'!AR22</f>
        <v>0.99999999999999989</v>
      </c>
    </row>
    <row r="58" spans="1:34" hidden="1" outlineLevel="1" x14ac:dyDescent="0.25">
      <c r="A58" s="7"/>
      <c r="B58" s="9" t="str">
        <f t="shared" si="4"/>
        <v>CAPEX / OPEX</v>
      </c>
      <c r="C58" s="5">
        <v>0</v>
      </c>
      <c r="D58" s="5">
        <v>0</v>
      </c>
      <c r="E58" s="5">
        <v>0</v>
      </c>
      <c r="F58" s="5">
        <v>0</v>
      </c>
      <c r="G58" s="5">
        <f>+'[1]Backup Section D'!Q23</f>
        <v>0</v>
      </c>
      <c r="H58" s="5">
        <f>+'[1]Backup Section D'!R23</f>
        <v>2.1953974056313351E-2</v>
      </c>
      <c r="I58" s="5">
        <f>+'[1]Backup Section D'!S23</f>
        <v>4.5860585228212264E-2</v>
      </c>
      <c r="J58" s="5">
        <f>+'[1]Backup Section D'!T23</f>
        <v>5.9673293905309413E-2</v>
      </c>
      <c r="K58" s="5">
        <f>+'[1]Backup Section D'!U23</f>
        <v>7.242348653032217E-2</v>
      </c>
      <c r="L58" s="5">
        <f>+'[1]Backup Section D'!V23</f>
        <v>0.1</v>
      </c>
      <c r="M58" s="5">
        <f>+'[1]Backup Section D'!W23</f>
        <v>0.12</v>
      </c>
      <c r="N58" s="5">
        <f>+'[1]Backup Section D'!X23</f>
        <v>0.16</v>
      </c>
      <c r="O58" s="5">
        <f>+'[1]Backup Section D'!Y23</f>
        <v>0.32</v>
      </c>
      <c r="P58" s="5">
        <f>+'[1]Backup Section D'!Z23</f>
        <v>0.54</v>
      </c>
      <c r="Q58" s="5">
        <f>+'[1]Backup Section D'!AA23</f>
        <v>0.75</v>
      </c>
      <c r="R58" s="5">
        <f>+'[1]Backup Section D'!AB23</f>
        <v>0.92</v>
      </c>
      <c r="S58" s="5">
        <f>+'[1]Backup Section D'!AC23</f>
        <v>1</v>
      </c>
      <c r="T58" s="5">
        <f>+'[1]Backup Section D'!AD23</f>
        <v>1</v>
      </c>
      <c r="U58" s="5">
        <f>+'[1]Backup Section D'!AE23</f>
        <v>1</v>
      </c>
      <c r="V58" s="5">
        <f>+'[1]Backup Section D'!AF23</f>
        <v>1</v>
      </c>
      <c r="W58" s="5">
        <f>+'[1]Backup Section D'!AG23</f>
        <v>1</v>
      </c>
      <c r="X58" s="5">
        <f>+'[1]Backup Section D'!AH23</f>
        <v>1</v>
      </c>
      <c r="Y58" s="5">
        <f>+'[1]Backup Section D'!AI23</f>
        <v>1</v>
      </c>
      <c r="Z58" s="5">
        <f>+'[1]Backup Section D'!AJ23</f>
        <v>1</v>
      </c>
      <c r="AA58" s="5">
        <f>+'[1]Backup Section D'!AK23</f>
        <v>1</v>
      </c>
      <c r="AB58" s="5">
        <f>+'[1]Backup Section D'!AL23</f>
        <v>1</v>
      </c>
      <c r="AC58" s="5">
        <f>+'[1]Backup Section D'!AM23</f>
        <v>1</v>
      </c>
      <c r="AD58" s="5">
        <f>+'[1]Backup Section D'!AN23</f>
        <v>1</v>
      </c>
      <c r="AE58" s="5">
        <f>+'[1]Backup Section D'!AO23</f>
        <v>1</v>
      </c>
      <c r="AF58" s="5">
        <f>+'[1]Backup Section D'!AP23</f>
        <v>1</v>
      </c>
      <c r="AG58" s="5">
        <f>+'[1]Backup Section D'!AQ23</f>
        <v>1</v>
      </c>
      <c r="AH58" s="5">
        <f>+'[1]Backup Section D'!AR23</f>
        <v>1</v>
      </c>
    </row>
    <row r="59" spans="1:34" hidden="1" outlineLevel="1" x14ac:dyDescent="0.25">
      <c r="A59" s="7"/>
      <c r="B59" s="9" t="str">
        <f t="shared" si="4"/>
        <v>PFS Final report</v>
      </c>
      <c r="C59" s="5">
        <v>0</v>
      </c>
      <c r="D59" s="5">
        <v>0</v>
      </c>
      <c r="E59" s="5">
        <v>0</v>
      </c>
      <c r="F59" s="5">
        <v>0</v>
      </c>
      <c r="G59" s="5">
        <f>+'[1]Backup Section D'!Q24</f>
        <v>0</v>
      </c>
      <c r="H59" s="5">
        <f>+'[1]Backup Section D'!R24</f>
        <v>0</v>
      </c>
      <c r="I59" s="5">
        <f>+'[1]Backup Section D'!S24</f>
        <v>0</v>
      </c>
      <c r="J59" s="5">
        <f>+'[1]Backup Section D'!T24</f>
        <v>0</v>
      </c>
      <c r="K59" s="5">
        <f>+'[1]Backup Section D'!U24</f>
        <v>0</v>
      </c>
      <c r="L59" s="5">
        <f>+'[1]Backup Section D'!V24</f>
        <v>0</v>
      </c>
      <c r="M59" s="5">
        <f>+'[1]Backup Section D'!W24</f>
        <v>0.05</v>
      </c>
      <c r="N59" s="5">
        <f>+'[1]Backup Section D'!X24</f>
        <v>0.1</v>
      </c>
      <c r="O59" s="5">
        <f>+'[1]Backup Section D'!Y24</f>
        <v>0.2</v>
      </c>
      <c r="P59" s="5">
        <f>+'[1]Backup Section D'!Z24</f>
        <v>0.4</v>
      </c>
      <c r="Q59" s="5">
        <f>+'[1]Backup Section D'!AA24</f>
        <v>0.6</v>
      </c>
      <c r="R59" s="5">
        <f>+'[1]Backup Section D'!AB24</f>
        <v>0.8</v>
      </c>
      <c r="S59" s="5">
        <f>+'[1]Backup Section D'!AC24</f>
        <v>1</v>
      </c>
      <c r="T59" s="5">
        <f>+'[1]Backup Section D'!AD24</f>
        <v>1</v>
      </c>
      <c r="U59" s="5">
        <f>+'[1]Backup Section D'!AE24</f>
        <v>1</v>
      </c>
      <c r="V59" s="5">
        <f>+'[1]Backup Section D'!AF24</f>
        <v>1</v>
      </c>
      <c r="W59" s="5">
        <f>+'[1]Backup Section D'!AG24</f>
        <v>1</v>
      </c>
      <c r="X59" s="5">
        <f>+'[1]Backup Section D'!AH24</f>
        <v>1</v>
      </c>
      <c r="Y59" s="5">
        <f>+'[1]Backup Section D'!AI24</f>
        <v>1</v>
      </c>
      <c r="Z59" s="5">
        <f>+'[1]Backup Section D'!AJ24</f>
        <v>1</v>
      </c>
      <c r="AA59" s="5">
        <f>+'[1]Backup Section D'!AK24</f>
        <v>1</v>
      </c>
      <c r="AB59" s="5">
        <f>+'[1]Backup Section D'!AL24</f>
        <v>1</v>
      </c>
      <c r="AC59" s="5">
        <f>+'[1]Backup Section D'!AM24</f>
        <v>1</v>
      </c>
      <c r="AD59" s="5">
        <f>+'[1]Backup Section D'!AN24</f>
        <v>1</v>
      </c>
      <c r="AE59" s="5">
        <f>+'[1]Backup Section D'!AO24</f>
        <v>1</v>
      </c>
      <c r="AF59" s="5">
        <f>+'[1]Backup Section D'!AP24</f>
        <v>1</v>
      </c>
      <c r="AG59" s="5">
        <f>+'[1]Backup Section D'!AQ24</f>
        <v>1</v>
      </c>
      <c r="AH59" s="5">
        <f>+'[1]Backup Section D'!AR24</f>
        <v>1</v>
      </c>
    </row>
    <row r="60" spans="1:34" hidden="1" outlineLevel="1" x14ac:dyDescent="0.25">
      <c r="A60" s="7"/>
      <c r="B60" s="9" t="str">
        <f t="shared" si="4"/>
        <v>FS Scope</v>
      </c>
      <c r="C60" s="5">
        <v>0</v>
      </c>
      <c r="D60" s="5">
        <v>0</v>
      </c>
      <c r="E60" s="5">
        <v>0</v>
      </c>
      <c r="F60" s="5">
        <v>0</v>
      </c>
      <c r="G60" s="5">
        <f>+'[1]Backup Section D'!Q25</f>
        <v>0</v>
      </c>
      <c r="H60" s="5">
        <f>+'[1]Backup Section D'!R25</f>
        <v>0</v>
      </c>
      <c r="I60" s="5">
        <f>+'[1]Backup Section D'!S25</f>
        <v>0</v>
      </c>
      <c r="J60" s="5">
        <f>+'[1]Backup Section D'!T25</f>
        <v>0</v>
      </c>
      <c r="K60" s="5">
        <f>+'[1]Backup Section D'!U25</f>
        <v>0</v>
      </c>
      <c r="L60" s="5">
        <f>+'[1]Backup Section D'!V25</f>
        <v>0</v>
      </c>
      <c r="M60" s="5">
        <f>+'[1]Backup Section D'!W25</f>
        <v>0</v>
      </c>
      <c r="N60" s="5">
        <f>+'[1]Backup Section D'!X25</f>
        <v>0.25</v>
      </c>
      <c r="O60" s="5">
        <f>+'[1]Backup Section D'!Y25</f>
        <v>0.5</v>
      </c>
      <c r="P60" s="5">
        <f>+'[1]Backup Section D'!Z25</f>
        <v>1</v>
      </c>
      <c r="Q60" s="5">
        <f>+'[1]Backup Section D'!AA25</f>
        <v>1</v>
      </c>
      <c r="R60" s="5">
        <f>+'[1]Backup Section D'!AB25</f>
        <v>1</v>
      </c>
      <c r="S60" s="5">
        <f>+'[1]Backup Section D'!AC25</f>
        <v>1</v>
      </c>
      <c r="T60" s="5">
        <f>+'[1]Backup Section D'!AD25</f>
        <v>1</v>
      </c>
      <c r="U60" s="5">
        <f>+'[1]Backup Section D'!AE25</f>
        <v>1</v>
      </c>
      <c r="V60" s="5">
        <f>+'[1]Backup Section D'!AF25</f>
        <v>1</v>
      </c>
      <c r="W60" s="5">
        <f>+'[1]Backup Section D'!AG25</f>
        <v>1</v>
      </c>
      <c r="X60" s="5">
        <f>+'[1]Backup Section D'!AH25</f>
        <v>1</v>
      </c>
      <c r="Y60" s="5">
        <f>+'[1]Backup Section D'!AI25</f>
        <v>1</v>
      </c>
      <c r="Z60" s="5">
        <f>+'[1]Backup Section D'!AJ25</f>
        <v>1</v>
      </c>
      <c r="AA60" s="5">
        <f>+'[1]Backup Section D'!AK25</f>
        <v>1</v>
      </c>
      <c r="AB60" s="5">
        <f>+'[1]Backup Section D'!AL25</f>
        <v>1</v>
      </c>
      <c r="AC60" s="5">
        <f>+'[1]Backup Section D'!AM25</f>
        <v>1</v>
      </c>
      <c r="AD60" s="5">
        <f>+'[1]Backup Section D'!AN25</f>
        <v>1</v>
      </c>
      <c r="AE60" s="5">
        <f>+'[1]Backup Section D'!AO25</f>
        <v>1</v>
      </c>
      <c r="AF60" s="5">
        <f>+'[1]Backup Section D'!AP25</f>
        <v>1</v>
      </c>
      <c r="AG60" s="5">
        <f>+'[1]Backup Section D'!AQ25</f>
        <v>1</v>
      </c>
      <c r="AH60" s="5">
        <f>+'[1]Backup Section D'!AR25</f>
        <v>1</v>
      </c>
    </row>
    <row r="61" spans="1:34" hidden="1" outlineLevel="1" x14ac:dyDescent="0.25">
      <c r="A61" s="7"/>
      <c r="B61" s="9" t="str">
        <f t="shared" si="4"/>
        <v>NuevaUnión FS Study Work Plan</v>
      </c>
      <c r="C61" s="5">
        <v>0</v>
      </c>
      <c r="D61" s="5">
        <v>0</v>
      </c>
      <c r="E61" s="5">
        <v>0</v>
      </c>
      <c r="F61" s="5">
        <v>0</v>
      </c>
      <c r="G61" s="5">
        <f>+'[1]Backup Section D'!Q26</f>
        <v>0</v>
      </c>
      <c r="H61" s="5">
        <f>+'[1]Backup Section D'!R26</f>
        <v>0</v>
      </c>
      <c r="I61" s="5">
        <f>+'[1]Backup Section D'!S26</f>
        <v>0</v>
      </c>
      <c r="J61" s="5">
        <f>+'[1]Backup Section D'!T26</f>
        <v>0</v>
      </c>
      <c r="K61" s="5">
        <f>+'[1]Backup Section D'!U26</f>
        <v>0.05</v>
      </c>
      <c r="L61" s="5">
        <f>+'[1]Backup Section D'!V26</f>
        <v>0.1</v>
      </c>
      <c r="M61" s="5">
        <f>+'[1]Backup Section D'!W26</f>
        <v>0.25</v>
      </c>
      <c r="N61" s="5">
        <f>+'[1]Backup Section D'!X26</f>
        <v>0.4</v>
      </c>
      <c r="O61" s="5">
        <f>+'[1]Backup Section D'!Y26</f>
        <v>0.6</v>
      </c>
      <c r="P61" s="5">
        <f>+'[1]Backup Section D'!Z26</f>
        <v>0.8</v>
      </c>
      <c r="Q61" s="5">
        <f>+'[1]Backup Section D'!AA26</f>
        <v>0.9</v>
      </c>
      <c r="R61" s="5">
        <f>+'[1]Backup Section D'!AB26</f>
        <v>1</v>
      </c>
      <c r="S61" s="5">
        <f>+'[1]Backup Section D'!AC26</f>
        <v>1</v>
      </c>
      <c r="T61" s="5">
        <f>+'[1]Backup Section D'!AD26</f>
        <v>1</v>
      </c>
      <c r="U61" s="5">
        <f>+'[1]Backup Section D'!AE26</f>
        <v>1</v>
      </c>
      <c r="V61" s="5">
        <f>+'[1]Backup Section D'!AF26</f>
        <v>1</v>
      </c>
      <c r="W61" s="5">
        <f>+'[1]Backup Section D'!AG26</f>
        <v>1</v>
      </c>
      <c r="X61" s="5">
        <f>+'[1]Backup Section D'!AH26</f>
        <v>1</v>
      </c>
      <c r="Y61" s="5">
        <f>+'[1]Backup Section D'!AI26</f>
        <v>1</v>
      </c>
      <c r="Z61" s="5">
        <f>+'[1]Backup Section D'!AJ26</f>
        <v>1</v>
      </c>
      <c r="AA61" s="5">
        <f>+'[1]Backup Section D'!AK26</f>
        <v>1</v>
      </c>
      <c r="AB61" s="5">
        <f>+'[1]Backup Section D'!AL26</f>
        <v>1</v>
      </c>
      <c r="AC61" s="5">
        <f>+'[1]Backup Section D'!AM26</f>
        <v>1</v>
      </c>
      <c r="AD61" s="5">
        <f>+'[1]Backup Section D'!AN26</f>
        <v>1</v>
      </c>
      <c r="AE61" s="5">
        <f>+'[1]Backup Section D'!AO26</f>
        <v>1</v>
      </c>
      <c r="AF61" s="5">
        <f>+'[1]Backup Section D'!AP26</f>
        <v>1</v>
      </c>
      <c r="AG61" s="5">
        <f>+'[1]Backup Section D'!AQ26</f>
        <v>1</v>
      </c>
      <c r="AH61" s="5">
        <f>+'[1]Backup Section D'!AR26</f>
        <v>1</v>
      </c>
    </row>
    <row r="62" spans="1:34" hidden="1" outlineLevel="1" x14ac:dyDescent="0.25">
      <c r="A62" s="7"/>
      <c r="B62" s="9" t="str">
        <f t="shared" si="4"/>
        <v>FS Award</v>
      </c>
      <c r="C62" s="5">
        <v>0</v>
      </c>
      <c r="D62" s="5">
        <v>0</v>
      </c>
      <c r="E62" s="5">
        <v>0</v>
      </c>
      <c r="F62" s="5">
        <v>0</v>
      </c>
      <c r="G62" s="5">
        <f>+'[1]Backup Section D'!Q27</f>
        <v>0</v>
      </c>
      <c r="H62" s="5">
        <f>+'[1]Backup Section D'!R27</f>
        <v>0</v>
      </c>
      <c r="I62" s="5">
        <f>+'[1]Backup Section D'!S27</f>
        <v>0</v>
      </c>
      <c r="J62" s="5">
        <f>+'[1]Backup Section D'!T27</f>
        <v>0</v>
      </c>
      <c r="K62" s="5">
        <f>+'[1]Backup Section D'!U27</f>
        <v>0</v>
      </c>
      <c r="L62" s="5">
        <f>+'[1]Backup Section D'!V27</f>
        <v>0</v>
      </c>
      <c r="M62" s="5">
        <f>+'[1]Backup Section D'!W27</f>
        <v>0</v>
      </c>
      <c r="N62" s="5">
        <f>+'[1]Backup Section D'!X27</f>
        <v>0</v>
      </c>
      <c r="O62" s="5">
        <f>+'[1]Backup Section D'!Y27</f>
        <v>0</v>
      </c>
      <c r="P62" s="5">
        <f>+'[1]Backup Section D'!Z27</f>
        <v>0</v>
      </c>
      <c r="Q62" s="5">
        <f>+'[1]Backup Section D'!AA27</f>
        <v>0</v>
      </c>
      <c r="R62" s="5">
        <f>+'[1]Backup Section D'!AB27</f>
        <v>0</v>
      </c>
      <c r="S62" s="5">
        <f>+'[1]Backup Section D'!AC27</f>
        <v>1</v>
      </c>
      <c r="T62" s="5">
        <f>+'[1]Backup Section D'!AD27</f>
        <v>1</v>
      </c>
      <c r="U62" s="5">
        <f>+'[1]Backup Section D'!AE27</f>
        <v>1</v>
      </c>
      <c r="V62" s="5">
        <f>+'[1]Backup Section D'!AF27</f>
        <v>1</v>
      </c>
      <c r="W62" s="5">
        <f>+'[1]Backup Section D'!AG27</f>
        <v>1</v>
      </c>
      <c r="X62" s="5">
        <f>+'[1]Backup Section D'!AH27</f>
        <v>1</v>
      </c>
      <c r="Y62" s="5">
        <f>+'[1]Backup Section D'!AI27</f>
        <v>1</v>
      </c>
      <c r="Z62" s="5">
        <f>+'[1]Backup Section D'!AJ27</f>
        <v>1</v>
      </c>
      <c r="AA62" s="5">
        <f>+'[1]Backup Section D'!AK27</f>
        <v>1</v>
      </c>
      <c r="AB62" s="5">
        <f>+'[1]Backup Section D'!AL27</f>
        <v>1</v>
      </c>
      <c r="AC62" s="5">
        <f>+'[1]Backup Section D'!AM27</f>
        <v>1</v>
      </c>
      <c r="AD62" s="5">
        <f>+'[1]Backup Section D'!AN27</f>
        <v>1</v>
      </c>
      <c r="AE62" s="5">
        <f>+'[1]Backup Section D'!AO27</f>
        <v>1</v>
      </c>
      <c r="AF62" s="5">
        <f>+'[1]Backup Section D'!AP27</f>
        <v>1</v>
      </c>
      <c r="AG62" s="5">
        <f>+'[1]Backup Section D'!AQ27</f>
        <v>1</v>
      </c>
      <c r="AH62" s="5">
        <f>+'[1]Backup Section D'!AR27</f>
        <v>1</v>
      </c>
    </row>
    <row r="63" spans="1:34" s="15" customFormat="1" collapsed="1" x14ac:dyDescent="0.25">
      <c r="A63" s="12"/>
      <c r="B63" s="13" t="s">
        <v>5</v>
      </c>
      <c r="C63" s="12">
        <f t="shared" ref="C63:AH63" si="5">SUMPRODUCT($A35:$A56,C35:C56)</f>
        <v>0</v>
      </c>
      <c r="D63" s="12">
        <f t="shared" si="5"/>
        <v>0</v>
      </c>
      <c r="E63" s="12">
        <f t="shared" si="5"/>
        <v>0</v>
      </c>
      <c r="F63" s="12">
        <f t="shared" si="5"/>
        <v>0</v>
      </c>
      <c r="G63" s="12">
        <f t="shared" si="5"/>
        <v>0</v>
      </c>
      <c r="H63" s="12">
        <f t="shared" si="5"/>
        <v>4.2493035578177541E-3</v>
      </c>
      <c r="I63" s="12">
        <f t="shared" si="5"/>
        <v>1.5539759247024176E-2</v>
      </c>
      <c r="J63" s="12">
        <f t="shared" si="5"/>
        <v>3.1561372557848348E-2</v>
      </c>
      <c r="K63" s="12">
        <f t="shared" si="5"/>
        <v>6.0654223533406978E-2</v>
      </c>
      <c r="L63" s="12">
        <f t="shared" si="5"/>
        <v>0.13638645375225816</v>
      </c>
      <c r="M63" s="14">
        <f t="shared" si="5"/>
        <v>0.26858759588997266</v>
      </c>
      <c r="N63" s="14">
        <f t="shared" si="5"/>
        <v>0.37443214014572768</v>
      </c>
      <c r="O63" s="12">
        <f t="shared" si="5"/>
        <v>0.50443284379827369</v>
      </c>
      <c r="P63" s="12">
        <f t="shared" si="5"/>
        <v>0.67301435260473197</v>
      </c>
      <c r="Q63" s="12">
        <f t="shared" si="5"/>
        <v>0.84792389109995625</v>
      </c>
      <c r="R63" s="12">
        <f t="shared" si="5"/>
        <v>0.9407287757156646</v>
      </c>
      <c r="S63" s="12">
        <f t="shared" si="5"/>
        <v>0.99498376191616766</v>
      </c>
      <c r="T63" s="12">
        <f t="shared" si="5"/>
        <v>0.9979905358437946</v>
      </c>
      <c r="U63" s="12">
        <f t="shared" si="5"/>
        <v>0.99871670911558119</v>
      </c>
      <c r="V63" s="12">
        <f t="shared" si="5"/>
        <v>1</v>
      </c>
      <c r="W63" s="12">
        <f t="shared" si="5"/>
        <v>1</v>
      </c>
      <c r="X63" s="12">
        <f t="shared" si="5"/>
        <v>1</v>
      </c>
      <c r="Y63" s="12">
        <f t="shared" si="5"/>
        <v>1</v>
      </c>
      <c r="Z63" s="12">
        <f t="shared" si="5"/>
        <v>1</v>
      </c>
      <c r="AA63" s="12">
        <f t="shared" si="5"/>
        <v>1</v>
      </c>
      <c r="AB63" s="12">
        <f t="shared" si="5"/>
        <v>1</v>
      </c>
      <c r="AC63" s="12">
        <f t="shared" si="5"/>
        <v>1</v>
      </c>
      <c r="AD63" s="12">
        <f t="shared" si="5"/>
        <v>1</v>
      </c>
      <c r="AE63" s="12">
        <f t="shared" si="5"/>
        <v>1</v>
      </c>
      <c r="AF63" s="12">
        <f t="shared" si="5"/>
        <v>1</v>
      </c>
      <c r="AG63" s="12">
        <f t="shared" si="5"/>
        <v>1</v>
      </c>
      <c r="AH63" s="12">
        <f t="shared" si="5"/>
        <v>1</v>
      </c>
    </row>
    <row r="64" spans="1:34" s="17" customFormat="1" x14ac:dyDescent="0.25">
      <c r="A64" s="1"/>
      <c r="B64" s="13" t="s">
        <v>6</v>
      </c>
      <c r="C64" s="16">
        <f>+C63</f>
        <v>0</v>
      </c>
      <c r="D64" s="16">
        <f>+D63-C63</f>
        <v>0</v>
      </c>
      <c r="E64" s="16">
        <f t="shared" ref="E64:AH64" si="6">+E63-D63</f>
        <v>0</v>
      </c>
      <c r="F64" s="16">
        <f t="shared" si="6"/>
        <v>0</v>
      </c>
      <c r="G64" s="16">
        <f t="shared" si="6"/>
        <v>0</v>
      </c>
      <c r="H64" s="16">
        <f t="shared" si="6"/>
        <v>4.2493035578177541E-3</v>
      </c>
      <c r="I64" s="16">
        <f t="shared" si="6"/>
        <v>1.1290455689206422E-2</v>
      </c>
      <c r="J64" s="16">
        <f t="shared" si="6"/>
        <v>1.6021613310824172E-2</v>
      </c>
      <c r="K64" s="16">
        <f t="shared" si="6"/>
        <v>2.909285097555863E-2</v>
      </c>
      <c r="L64" s="16">
        <f t="shared" si="6"/>
        <v>7.5732230218851185E-2</v>
      </c>
      <c r="M64" s="16">
        <f t="shared" si="6"/>
        <v>0.1322011421377145</v>
      </c>
      <c r="N64" s="16">
        <f t="shared" si="6"/>
        <v>0.10584454425575501</v>
      </c>
      <c r="O64" s="16">
        <f t="shared" si="6"/>
        <v>0.13000070365254601</v>
      </c>
      <c r="P64" s="16">
        <f t="shared" si="6"/>
        <v>0.16858150880645828</v>
      </c>
      <c r="Q64" s="16">
        <f t="shared" si="6"/>
        <v>0.17490953849522428</v>
      </c>
      <c r="R64" s="16">
        <f t="shared" si="6"/>
        <v>9.280488461570835E-2</v>
      </c>
      <c r="S64" s="16">
        <f t="shared" si="6"/>
        <v>5.4254986200503064E-2</v>
      </c>
      <c r="T64" s="16">
        <f t="shared" si="6"/>
        <v>3.0067739276269378E-3</v>
      </c>
      <c r="U64" s="16">
        <f t="shared" si="6"/>
        <v>7.2617327178658986E-4</v>
      </c>
      <c r="V64" s="16">
        <f t="shared" si="6"/>
        <v>1.2832908844188085E-3</v>
      </c>
      <c r="W64" s="16">
        <f t="shared" si="6"/>
        <v>0</v>
      </c>
      <c r="X64" s="16">
        <f t="shared" si="6"/>
        <v>0</v>
      </c>
      <c r="Y64" s="16">
        <f t="shared" si="6"/>
        <v>0</v>
      </c>
      <c r="Z64" s="16">
        <f t="shared" si="6"/>
        <v>0</v>
      </c>
      <c r="AA64" s="16">
        <f t="shared" si="6"/>
        <v>0</v>
      </c>
      <c r="AB64" s="16">
        <f t="shared" si="6"/>
        <v>0</v>
      </c>
      <c r="AC64" s="16">
        <f t="shared" si="6"/>
        <v>0</v>
      </c>
      <c r="AD64" s="16">
        <f t="shared" si="6"/>
        <v>0</v>
      </c>
      <c r="AE64" s="16">
        <f t="shared" si="6"/>
        <v>0</v>
      </c>
      <c r="AF64" s="16">
        <f t="shared" si="6"/>
        <v>0</v>
      </c>
      <c r="AG64" s="16">
        <f t="shared" si="6"/>
        <v>0</v>
      </c>
      <c r="AH64" s="16">
        <f t="shared" si="6"/>
        <v>0</v>
      </c>
    </row>
  </sheetData>
  <pageMargins left="0.7" right="0.7" top="0.25" bottom="0.5" header="0.05" footer="0.3"/>
  <pageSetup orientation="portrait" r:id="rId1"/>
  <headerFooter>
    <oddFooter xml:space="preserve">&amp;C&amp;P / &amp;N&amp;RPrinted on &amp;D &amp;T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PFS Curve Database</vt:lpstr>
      <vt:lpstr>PFS Progress Curve</vt:lpstr>
      <vt:lpstr>'PFS Curve Database'!Área_de_impresión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Villegas</dc:creator>
  <cp:lastModifiedBy>Michael Leyton</cp:lastModifiedBy>
  <dcterms:created xsi:type="dcterms:W3CDTF">2017-05-12T17:39:23Z</dcterms:created>
  <dcterms:modified xsi:type="dcterms:W3CDTF">2017-05-14T05:10:12Z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ebd18af1-5b9a-4949-91ee-f2c0247d7deb</vt:lpwstr>
  </property>
</Properties>
</file>