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blo Villegas\OneDrive\GS\A9PC - NU\PFS&amp;EIA Progress\BI\20170512 April17 cutoff\"/>
    </mc:Choice>
  </mc:AlternateContent>
  <bookViews>
    <workbookView xWindow="0" yWindow="0" windowWidth="28800" windowHeight="12210"/>
  </bookViews>
  <sheets>
    <sheet name="EIA Progress Curve" sheetId="1" r:id="rId1"/>
    <sheet name="EIA Curve Database" sheetId="2" r:id="rId2"/>
  </sheets>
  <externalReferences>
    <externalReference r:id="rId3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61" i="2" l="1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B61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B60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B59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B58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B57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B56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R54" i="2"/>
  <c r="Q54" i="2"/>
  <c r="P54" i="2"/>
  <c r="O54" i="2"/>
  <c r="N54" i="2"/>
  <c r="M54" i="2"/>
  <c r="L54" i="2"/>
  <c r="K54" i="2"/>
  <c r="B54" i="2"/>
  <c r="R53" i="2"/>
  <c r="Q53" i="2"/>
  <c r="P53" i="2"/>
  <c r="O53" i="2"/>
  <c r="N53" i="2"/>
  <c r="M53" i="2"/>
  <c r="L53" i="2"/>
  <c r="K53" i="2"/>
  <c r="B53" i="2"/>
  <c r="R52" i="2"/>
  <c r="Q52" i="2"/>
  <c r="P52" i="2"/>
  <c r="O52" i="2"/>
  <c r="N52" i="2"/>
  <c r="M52" i="2"/>
  <c r="L52" i="2"/>
  <c r="K52" i="2"/>
  <c r="B52" i="2"/>
  <c r="R51" i="2"/>
  <c r="Q51" i="2"/>
  <c r="P51" i="2"/>
  <c r="O51" i="2"/>
  <c r="N51" i="2"/>
  <c r="M51" i="2"/>
  <c r="L51" i="2"/>
  <c r="K51" i="2"/>
  <c r="B51" i="2"/>
  <c r="R50" i="2"/>
  <c r="Q50" i="2"/>
  <c r="P50" i="2"/>
  <c r="O50" i="2"/>
  <c r="N50" i="2"/>
  <c r="M50" i="2"/>
  <c r="L50" i="2"/>
  <c r="K50" i="2"/>
  <c r="B50" i="2"/>
  <c r="S49" i="2"/>
  <c r="T49" i="2" s="1"/>
  <c r="U49" i="2" s="1"/>
  <c r="V49" i="2" s="1"/>
  <c r="W49" i="2" s="1"/>
  <c r="X49" i="2" s="1"/>
  <c r="Y49" i="2" s="1"/>
  <c r="Z49" i="2" s="1"/>
  <c r="AA49" i="2" s="1"/>
  <c r="AB49" i="2" s="1"/>
  <c r="AC49" i="2" s="1"/>
  <c r="AD49" i="2" s="1"/>
  <c r="AE49" i="2" s="1"/>
  <c r="AF49" i="2" s="1"/>
  <c r="AG49" i="2" s="1"/>
  <c r="AH49" i="2" s="1"/>
  <c r="R49" i="2"/>
  <c r="Q49" i="2"/>
  <c r="P49" i="2"/>
  <c r="O49" i="2"/>
  <c r="N49" i="2"/>
  <c r="M49" i="2"/>
  <c r="L49" i="2"/>
  <c r="K49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D46" i="2"/>
  <c r="V46" i="2"/>
  <c r="N46" i="2"/>
  <c r="F46" i="2"/>
  <c r="F62" i="2" s="1"/>
  <c r="S45" i="2"/>
  <c r="R45" i="2"/>
  <c r="Q45" i="2"/>
  <c r="P45" i="2"/>
  <c r="O45" i="2"/>
  <c r="N45" i="2"/>
  <c r="M45" i="2"/>
  <c r="L45" i="2"/>
  <c r="B45" i="2"/>
  <c r="S44" i="2"/>
  <c r="R44" i="2"/>
  <c r="Q44" i="2"/>
  <c r="P44" i="2"/>
  <c r="O44" i="2"/>
  <c r="N44" i="2"/>
  <c r="M44" i="2"/>
  <c r="L44" i="2"/>
  <c r="B44" i="2"/>
  <c r="S43" i="2"/>
  <c r="R43" i="2"/>
  <c r="Q43" i="2"/>
  <c r="P43" i="2"/>
  <c r="O43" i="2"/>
  <c r="N43" i="2"/>
  <c r="M43" i="2"/>
  <c r="L43" i="2"/>
  <c r="B43" i="2"/>
  <c r="S42" i="2"/>
  <c r="R42" i="2"/>
  <c r="Q42" i="2"/>
  <c r="P42" i="2"/>
  <c r="O42" i="2"/>
  <c r="N42" i="2"/>
  <c r="M42" i="2"/>
  <c r="L42" i="2"/>
  <c r="B42" i="2"/>
  <c r="S41" i="2"/>
  <c r="R41" i="2"/>
  <c r="Q41" i="2"/>
  <c r="P41" i="2"/>
  <c r="O41" i="2"/>
  <c r="N41" i="2"/>
  <c r="M41" i="2"/>
  <c r="L41" i="2"/>
  <c r="B41" i="2"/>
  <c r="S40" i="2"/>
  <c r="R40" i="2"/>
  <c r="Q40" i="2"/>
  <c r="P40" i="2"/>
  <c r="O40" i="2"/>
  <c r="N40" i="2"/>
  <c r="M40" i="2"/>
  <c r="L40" i="2"/>
  <c r="B40" i="2"/>
  <c r="S39" i="2"/>
  <c r="R39" i="2"/>
  <c r="Q39" i="2"/>
  <c r="P39" i="2"/>
  <c r="O39" i="2"/>
  <c r="N39" i="2"/>
  <c r="M39" i="2"/>
  <c r="L39" i="2"/>
  <c r="B39" i="2"/>
  <c r="S38" i="2"/>
  <c r="R38" i="2"/>
  <c r="Q38" i="2"/>
  <c r="P38" i="2"/>
  <c r="O38" i="2"/>
  <c r="N38" i="2"/>
  <c r="M38" i="2"/>
  <c r="L38" i="2"/>
  <c r="B38" i="2"/>
  <c r="S37" i="2"/>
  <c r="R37" i="2"/>
  <c r="Q37" i="2"/>
  <c r="P37" i="2"/>
  <c r="O37" i="2"/>
  <c r="N37" i="2"/>
  <c r="M37" i="2"/>
  <c r="L37" i="2"/>
  <c r="B37" i="2"/>
  <c r="S36" i="2"/>
  <c r="R36" i="2"/>
  <c r="Q36" i="2"/>
  <c r="P36" i="2"/>
  <c r="O36" i="2"/>
  <c r="N36" i="2"/>
  <c r="M36" i="2"/>
  <c r="L36" i="2"/>
  <c r="B36" i="2"/>
  <c r="S35" i="2"/>
  <c r="R35" i="2"/>
  <c r="Q35" i="2"/>
  <c r="P35" i="2"/>
  <c r="P62" i="2" s="1"/>
  <c r="O35" i="2"/>
  <c r="N35" i="2"/>
  <c r="N62" i="2" s="1"/>
  <c r="M35" i="2"/>
  <c r="L35" i="2"/>
  <c r="L62" i="2" s="1"/>
  <c r="L63" i="2" s="1"/>
  <c r="J29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B28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B27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B26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B25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B24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B23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B22" i="2"/>
  <c r="B55" i="2" s="1"/>
  <c r="R21" i="2"/>
  <c r="Q21" i="2"/>
  <c r="P21" i="2"/>
  <c r="O21" i="2"/>
  <c r="N21" i="2"/>
  <c r="M21" i="2"/>
  <c r="L21" i="2"/>
  <c r="K21" i="2"/>
  <c r="B21" i="2"/>
  <c r="R20" i="2"/>
  <c r="Q20" i="2"/>
  <c r="P20" i="2"/>
  <c r="O20" i="2"/>
  <c r="N20" i="2"/>
  <c r="M20" i="2"/>
  <c r="L20" i="2"/>
  <c r="K20" i="2"/>
  <c r="B20" i="2"/>
  <c r="R19" i="2"/>
  <c r="Q19" i="2"/>
  <c r="P19" i="2"/>
  <c r="O19" i="2"/>
  <c r="N19" i="2"/>
  <c r="M19" i="2"/>
  <c r="L19" i="2"/>
  <c r="K19" i="2"/>
  <c r="B19" i="2"/>
  <c r="R18" i="2"/>
  <c r="Q18" i="2"/>
  <c r="P18" i="2"/>
  <c r="O18" i="2"/>
  <c r="N18" i="2"/>
  <c r="M18" i="2"/>
  <c r="L18" i="2"/>
  <c r="K18" i="2"/>
  <c r="B18" i="2"/>
  <c r="R17" i="2"/>
  <c r="Q17" i="2"/>
  <c r="P17" i="2"/>
  <c r="O17" i="2"/>
  <c r="N17" i="2"/>
  <c r="M17" i="2"/>
  <c r="L17" i="2"/>
  <c r="K17" i="2"/>
  <c r="B17" i="2"/>
  <c r="R16" i="2"/>
  <c r="S16" i="2" s="1"/>
  <c r="T16" i="2" s="1"/>
  <c r="U16" i="2" s="1"/>
  <c r="V16" i="2" s="1"/>
  <c r="W16" i="2" s="1"/>
  <c r="X16" i="2" s="1"/>
  <c r="Y16" i="2" s="1"/>
  <c r="Z16" i="2" s="1"/>
  <c r="Q16" i="2"/>
  <c r="P16" i="2"/>
  <c r="O16" i="2"/>
  <c r="N16" i="2"/>
  <c r="M16" i="2"/>
  <c r="L16" i="2"/>
  <c r="K16" i="2"/>
  <c r="B16" i="2"/>
  <c r="B49" i="2" s="1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H13" i="2"/>
  <c r="AH46" i="2" s="1"/>
  <c r="AG13" i="2"/>
  <c r="AF13" i="2"/>
  <c r="AE13" i="2"/>
  <c r="AD13" i="2"/>
  <c r="AC13" i="2"/>
  <c r="AC46" i="2" s="1"/>
  <c r="AB13" i="2"/>
  <c r="AB46" i="2" s="1"/>
  <c r="AA13" i="2"/>
  <c r="AA46" i="2" s="1"/>
  <c r="Z13" i="2"/>
  <c r="Z46" i="2" s="1"/>
  <c r="Y13" i="2"/>
  <c r="X13" i="2"/>
  <c r="W13" i="2"/>
  <c r="W29" i="2" s="1"/>
  <c r="V13" i="2"/>
  <c r="U13" i="2"/>
  <c r="U46" i="2" s="1"/>
  <c r="T13" i="2"/>
  <c r="T46" i="2" s="1"/>
  <c r="S13" i="2"/>
  <c r="S46" i="2" s="1"/>
  <c r="R13" i="2"/>
  <c r="R46" i="2" s="1"/>
  <c r="Q13" i="2"/>
  <c r="Q46" i="2" s="1"/>
  <c r="P13" i="2"/>
  <c r="P46" i="2" s="1"/>
  <c r="O13" i="2"/>
  <c r="O46" i="2" s="1"/>
  <c r="N13" i="2"/>
  <c r="M13" i="2"/>
  <c r="M46" i="2" s="1"/>
  <c r="L13" i="2"/>
  <c r="L46" i="2" s="1"/>
  <c r="K13" i="2"/>
  <c r="K46" i="2" s="1"/>
  <c r="K62" i="2" s="1"/>
  <c r="K63" i="2" s="1"/>
  <c r="J13" i="2"/>
  <c r="J46" i="2" s="1"/>
  <c r="J62" i="2" s="1"/>
  <c r="I13" i="2"/>
  <c r="I29" i="2" s="1"/>
  <c r="I30" i="2" s="1"/>
  <c r="H13" i="2"/>
  <c r="H29" i="2" s="1"/>
  <c r="G13" i="2"/>
  <c r="G29" i="2" s="1"/>
  <c r="G30" i="2" s="1"/>
  <c r="F13" i="2"/>
  <c r="F29" i="2" s="1"/>
  <c r="E13" i="2"/>
  <c r="E46" i="2" s="1"/>
  <c r="E62" i="2" s="1"/>
  <c r="E63" i="2" s="1"/>
  <c r="D13" i="2"/>
  <c r="D46" i="2" s="1"/>
  <c r="D62" i="2" s="1"/>
  <c r="C13" i="2"/>
  <c r="C46" i="2" s="1"/>
  <c r="C62" i="2" s="1"/>
  <c r="C63" i="2" s="1"/>
  <c r="B13" i="2"/>
  <c r="B46" i="2" s="1"/>
  <c r="S12" i="2"/>
  <c r="R12" i="2"/>
  <c r="Q12" i="2"/>
  <c r="P12" i="2"/>
  <c r="O12" i="2"/>
  <c r="N12" i="2"/>
  <c r="M12" i="2"/>
  <c r="L12" i="2"/>
  <c r="B12" i="2"/>
  <c r="S11" i="2"/>
  <c r="R11" i="2"/>
  <c r="Q11" i="2"/>
  <c r="P11" i="2"/>
  <c r="O11" i="2"/>
  <c r="N11" i="2"/>
  <c r="M11" i="2"/>
  <c r="L11" i="2"/>
  <c r="B11" i="2"/>
  <c r="S10" i="2"/>
  <c r="R10" i="2"/>
  <c r="Q10" i="2"/>
  <c r="P10" i="2"/>
  <c r="O10" i="2"/>
  <c r="N10" i="2"/>
  <c r="M10" i="2"/>
  <c r="L10" i="2"/>
  <c r="B10" i="2"/>
  <c r="S9" i="2"/>
  <c r="R9" i="2"/>
  <c r="R29" i="2" s="1"/>
  <c r="Q9" i="2"/>
  <c r="P9" i="2"/>
  <c r="O9" i="2"/>
  <c r="N9" i="2"/>
  <c r="M9" i="2"/>
  <c r="L9" i="2"/>
  <c r="B9" i="2"/>
  <c r="S8" i="2"/>
  <c r="R8" i="2"/>
  <c r="Q8" i="2"/>
  <c r="P8" i="2"/>
  <c r="O8" i="2"/>
  <c r="N8" i="2"/>
  <c r="M8" i="2"/>
  <c r="L8" i="2"/>
  <c r="B8" i="2"/>
  <c r="S7" i="2"/>
  <c r="R7" i="2"/>
  <c r="Q7" i="2"/>
  <c r="P7" i="2"/>
  <c r="O7" i="2"/>
  <c r="N7" i="2"/>
  <c r="M7" i="2"/>
  <c r="L7" i="2"/>
  <c r="B7" i="2"/>
  <c r="S6" i="2"/>
  <c r="R6" i="2"/>
  <c r="Q6" i="2"/>
  <c r="P6" i="2"/>
  <c r="O6" i="2"/>
  <c r="N6" i="2"/>
  <c r="M6" i="2"/>
  <c r="L6" i="2"/>
  <c r="B6" i="2"/>
  <c r="S5" i="2"/>
  <c r="R5" i="2"/>
  <c r="Q5" i="2"/>
  <c r="P5" i="2"/>
  <c r="O5" i="2"/>
  <c r="N5" i="2"/>
  <c r="M5" i="2"/>
  <c r="L5" i="2"/>
  <c r="B5" i="2"/>
  <c r="S4" i="2"/>
  <c r="R4" i="2"/>
  <c r="Q4" i="2"/>
  <c r="P4" i="2"/>
  <c r="O4" i="2"/>
  <c r="N4" i="2"/>
  <c r="M4" i="2"/>
  <c r="L4" i="2"/>
  <c r="B4" i="2"/>
  <c r="S3" i="2"/>
  <c r="R3" i="2"/>
  <c r="Q3" i="2"/>
  <c r="P3" i="2"/>
  <c r="O3" i="2"/>
  <c r="N3" i="2"/>
  <c r="M3" i="2"/>
  <c r="L3" i="2"/>
  <c r="B3" i="2"/>
  <c r="S2" i="2"/>
  <c r="S29" i="2" s="1"/>
  <c r="S30" i="2" s="1"/>
  <c r="R2" i="2"/>
  <c r="Q2" i="2"/>
  <c r="Q29" i="2" s="1"/>
  <c r="Q30" i="2" s="1"/>
  <c r="P2" i="2"/>
  <c r="P29" i="2" s="1"/>
  <c r="O2" i="2"/>
  <c r="O29" i="2" s="1"/>
  <c r="O30" i="2" s="1"/>
  <c r="N2" i="2"/>
  <c r="N29" i="2" s="1"/>
  <c r="N30" i="2" s="1"/>
  <c r="M2" i="2"/>
  <c r="M29" i="2" s="1"/>
  <c r="M30" i="2" s="1"/>
  <c r="L2" i="2"/>
  <c r="L29" i="2" s="1"/>
  <c r="B2" i="2"/>
  <c r="B35" i="2" s="1"/>
  <c r="H30" i="2" l="1"/>
  <c r="X29" i="2"/>
  <c r="X30" i="2" s="1"/>
  <c r="AF29" i="2"/>
  <c r="AF30" i="2" s="1"/>
  <c r="M62" i="2"/>
  <c r="M63" i="2" s="1"/>
  <c r="Y29" i="2"/>
  <c r="Y30" i="2" s="1"/>
  <c r="N63" i="2"/>
  <c r="F63" i="2"/>
  <c r="J63" i="2"/>
  <c r="Z62" i="2"/>
  <c r="AH62" i="2"/>
  <c r="AH63" i="2" s="1"/>
  <c r="O62" i="2"/>
  <c r="O63" i="2" s="1"/>
  <c r="AA62" i="2"/>
  <c r="AA63" i="2" s="1"/>
  <c r="V62" i="2"/>
  <c r="V63" i="2" s="1"/>
  <c r="P30" i="2"/>
  <c r="D63" i="2"/>
  <c r="T62" i="2"/>
  <c r="AB62" i="2"/>
  <c r="AB63" i="2" s="1"/>
  <c r="Q62" i="2"/>
  <c r="Q63" i="2" s="1"/>
  <c r="AD62" i="2"/>
  <c r="AD63" i="2" s="1"/>
  <c r="R30" i="2"/>
  <c r="AC62" i="2"/>
  <c r="Z29" i="2"/>
  <c r="Z30" i="2" s="1"/>
  <c r="AA16" i="2"/>
  <c r="AB16" i="2" s="1"/>
  <c r="AC16" i="2" s="1"/>
  <c r="AD16" i="2" s="1"/>
  <c r="AE16" i="2" s="1"/>
  <c r="AF16" i="2" s="1"/>
  <c r="AG16" i="2" s="1"/>
  <c r="AH16" i="2" s="1"/>
  <c r="AH29" i="2" s="1"/>
  <c r="S62" i="2"/>
  <c r="S63" i="2" s="1"/>
  <c r="AE29" i="2"/>
  <c r="U62" i="2"/>
  <c r="R62" i="2"/>
  <c r="V29" i="2"/>
  <c r="AD29" i="2"/>
  <c r="J30" i="2"/>
  <c r="C29" i="2"/>
  <c r="C30" i="2" s="1"/>
  <c r="K29" i="2"/>
  <c r="K30" i="2" s="1"/>
  <c r="AA29" i="2"/>
  <c r="G46" i="2"/>
  <c r="G62" i="2" s="1"/>
  <c r="G63" i="2" s="1"/>
  <c r="W46" i="2"/>
  <c r="W62" i="2" s="1"/>
  <c r="W63" i="2" s="1"/>
  <c r="AE46" i="2"/>
  <c r="AE62" i="2" s="1"/>
  <c r="AE63" i="2" s="1"/>
  <c r="D29" i="2"/>
  <c r="T29" i="2"/>
  <c r="T30" i="2" s="1"/>
  <c r="AB29" i="2"/>
  <c r="AB30" i="2" s="1"/>
  <c r="H46" i="2"/>
  <c r="H62" i="2" s="1"/>
  <c r="H63" i="2" s="1"/>
  <c r="X46" i="2"/>
  <c r="X62" i="2" s="1"/>
  <c r="AF46" i="2"/>
  <c r="AF62" i="2" s="1"/>
  <c r="AF63" i="2" s="1"/>
  <c r="E29" i="2"/>
  <c r="F30" i="2" s="1"/>
  <c r="U29" i="2"/>
  <c r="U30" i="2" s="1"/>
  <c r="AC29" i="2"/>
  <c r="I46" i="2"/>
  <c r="I62" i="2" s="1"/>
  <c r="Y46" i="2"/>
  <c r="Y62" i="2" s="1"/>
  <c r="Y63" i="2" s="1"/>
  <c r="AG46" i="2"/>
  <c r="AG62" i="2" s="1"/>
  <c r="AG63" i="2" s="1"/>
  <c r="R63" i="2" l="1"/>
  <c r="P63" i="2"/>
  <c r="AG29" i="2"/>
  <c r="AG30" i="2" s="1"/>
  <c r="E30" i="2"/>
  <c r="X63" i="2"/>
  <c r="AA30" i="2"/>
  <c r="U63" i="2"/>
  <c r="D30" i="2"/>
  <c r="AE30" i="2"/>
  <c r="T63" i="2"/>
  <c r="I63" i="2"/>
  <c r="AH30" i="2"/>
  <c r="Z63" i="2"/>
  <c r="AC30" i="2"/>
  <c r="AD30" i="2"/>
  <c r="V30" i="2"/>
  <c r="AC63" i="2"/>
  <c r="W30" i="2"/>
  <c r="L30" i="2"/>
</calcChain>
</file>

<file path=xl/sharedStrings.xml><?xml version="1.0" encoding="utf-8"?>
<sst xmlns="http://schemas.openxmlformats.org/spreadsheetml/2006/main" count="8" uniqueCount="7">
  <si>
    <t>Weight</t>
  </si>
  <si>
    <t>Plan</t>
  </si>
  <si>
    <t>Plan Acum</t>
  </si>
  <si>
    <t>Plan Partial</t>
  </si>
  <si>
    <t>Real/Fcst</t>
  </si>
  <si>
    <t>Fcst Acum</t>
  </si>
  <si>
    <t>Fcst Partial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</si>
</sst>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 applyAlignment="1">
      <alignment horizontal="center" vertical="center"/>
    </xf>
    <xf numFmtId="17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3" borderId="0" xfId="1" applyFont="1" applyFill="1" applyAlignment="1">
      <alignment horizontal="center" vertical="center"/>
    </xf>
    <xf numFmtId="9" fontId="0" fillId="4" borderId="0" xfId="1" applyFont="1" applyFill="1" applyAlignment="1">
      <alignment horizontal="center" vertical="center"/>
    </xf>
    <xf numFmtId="9" fontId="0" fillId="4" borderId="0" xfId="1" applyNumberFormat="1" applyFont="1" applyFill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9" fontId="0" fillId="3" borderId="0" xfId="1" applyNumberFormat="1" applyFont="1" applyFill="1" applyAlignment="1">
      <alignment horizontal="center" vertical="center"/>
    </xf>
    <xf numFmtId="9" fontId="1" fillId="3" borderId="0" xfId="1" applyFont="1" applyFill="1" applyAlignment="1">
      <alignment horizontal="center" vertical="center"/>
    </xf>
    <xf numFmtId="9" fontId="0" fillId="3" borderId="0" xfId="0" applyNumberFormat="1" applyFill="1" applyAlignment="1">
      <alignment horizontal="center" vertical="center"/>
    </xf>
    <xf numFmtId="9" fontId="2" fillId="2" borderId="0" xfId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4" fontId="2" fillId="2" borderId="0" xfId="1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0" fillId="2" borderId="0" xfId="0" applyNumberFormat="1" applyFill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634564843325725E-2"/>
          <c:y val="2.5165046542951732E-2"/>
          <c:w val="0.91063568004314399"/>
          <c:h val="0.84519054514194891"/>
        </c:manualLayout>
      </c:layout>
      <c:barChart>
        <c:barDir val="col"/>
        <c:grouping val="clustered"/>
        <c:varyColors val="0"/>
        <c:ser>
          <c:idx val="1"/>
          <c:order val="2"/>
          <c:tx>
            <c:strRef>
              <c:f>'EIA Curve Database'!$B$30</c:f>
              <c:strCache>
                <c:ptCount val="1"/>
                <c:pt idx="0">
                  <c:v>Plan Partial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'EIA Curve Database'!$C$1:$AH$1</c:f>
              <c:numCache>
                <c:formatCode>mmm\-yy</c:formatCode>
                <c:ptCount val="32"/>
                <c:pt idx="0">
                  <c:v>42491</c:v>
                </c:pt>
                <c:pt idx="1">
                  <c:v>42522</c:v>
                </c:pt>
                <c:pt idx="2">
                  <c:v>42552</c:v>
                </c:pt>
                <c:pt idx="3">
                  <c:v>42583</c:v>
                </c:pt>
                <c:pt idx="4">
                  <c:v>42614</c:v>
                </c:pt>
                <c:pt idx="5">
                  <c:v>42644</c:v>
                </c:pt>
                <c:pt idx="6">
                  <c:v>42675</c:v>
                </c:pt>
                <c:pt idx="7">
                  <c:v>42705</c:v>
                </c:pt>
                <c:pt idx="8">
                  <c:v>42736</c:v>
                </c:pt>
                <c:pt idx="9">
                  <c:v>42767</c:v>
                </c:pt>
                <c:pt idx="10">
                  <c:v>42795</c:v>
                </c:pt>
                <c:pt idx="11">
                  <c:v>42826</c:v>
                </c:pt>
                <c:pt idx="12">
                  <c:v>42856</c:v>
                </c:pt>
                <c:pt idx="13">
                  <c:v>42887</c:v>
                </c:pt>
                <c:pt idx="14">
                  <c:v>42917</c:v>
                </c:pt>
                <c:pt idx="15">
                  <c:v>42948</c:v>
                </c:pt>
                <c:pt idx="16">
                  <c:v>42979</c:v>
                </c:pt>
                <c:pt idx="17">
                  <c:v>43009</c:v>
                </c:pt>
                <c:pt idx="18">
                  <c:v>43040</c:v>
                </c:pt>
                <c:pt idx="19">
                  <c:v>43070</c:v>
                </c:pt>
                <c:pt idx="20">
                  <c:v>43101</c:v>
                </c:pt>
                <c:pt idx="21">
                  <c:v>43132</c:v>
                </c:pt>
                <c:pt idx="22">
                  <c:v>43160</c:v>
                </c:pt>
                <c:pt idx="23">
                  <c:v>43191</c:v>
                </c:pt>
                <c:pt idx="24">
                  <c:v>43221</c:v>
                </c:pt>
                <c:pt idx="25">
                  <c:v>43252</c:v>
                </c:pt>
                <c:pt idx="26">
                  <c:v>43282</c:v>
                </c:pt>
                <c:pt idx="27">
                  <c:v>43313</c:v>
                </c:pt>
                <c:pt idx="28">
                  <c:v>43344</c:v>
                </c:pt>
                <c:pt idx="29">
                  <c:v>43374</c:v>
                </c:pt>
                <c:pt idx="30">
                  <c:v>43405</c:v>
                </c:pt>
                <c:pt idx="31">
                  <c:v>43435</c:v>
                </c:pt>
              </c:numCache>
            </c:numRef>
          </c:cat>
          <c:val>
            <c:numRef>
              <c:f>'EIA Curve Database'!$C$30:$AH$30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5.333333333333334E-3</c:v>
                </c:pt>
                <c:pt idx="6">
                  <c:v>0</c:v>
                </c:pt>
                <c:pt idx="7">
                  <c:v>0</c:v>
                </c:pt>
                <c:pt idx="8">
                  <c:v>1.4994573026699229E-2</c:v>
                </c:pt>
                <c:pt idx="9">
                  <c:v>2.7061809073557788E-2</c:v>
                </c:pt>
                <c:pt idx="10">
                  <c:v>0.12043706912446975</c:v>
                </c:pt>
                <c:pt idx="11">
                  <c:v>0.15327611517651191</c:v>
                </c:pt>
                <c:pt idx="12">
                  <c:v>0.14993799396648766</c:v>
                </c:pt>
                <c:pt idx="13">
                  <c:v>7.4969556557062556E-2</c:v>
                </c:pt>
                <c:pt idx="14">
                  <c:v>4.3623885495624792E-2</c:v>
                </c:pt>
                <c:pt idx="15">
                  <c:v>3.631696968570497E-2</c:v>
                </c:pt>
                <c:pt idx="16">
                  <c:v>3.2979008838383894E-2</c:v>
                </c:pt>
                <c:pt idx="17">
                  <c:v>1.7272464225589257E-2</c:v>
                </c:pt>
                <c:pt idx="18">
                  <c:v>1.6797664141414037E-2</c:v>
                </c:pt>
                <c:pt idx="19">
                  <c:v>0.11499629919888543</c:v>
                </c:pt>
                <c:pt idx="20">
                  <c:v>9.7118541739231401E-2</c:v>
                </c:pt>
                <c:pt idx="21">
                  <c:v>3.6605639730639128E-3</c:v>
                </c:pt>
                <c:pt idx="22">
                  <c:v>2.9461279461280299E-3</c:v>
                </c:pt>
                <c:pt idx="23">
                  <c:v>4.7659968942296516E-2</c:v>
                </c:pt>
                <c:pt idx="24">
                  <c:v>2.4618055555555518E-2</c:v>
                </c:pt>
                <c:pt idx="25">
                  <c:v>0</c:v>
                </c:pt>
                <c:pt idx="26">
                  <c:v>1.6000000000000014E-2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AD-40D5-8FA3-52E209DA4DAC}"/>
            </c:ext>
          </c:extLst>
        </c:ser>
        <c:ser>
          <c:idx val="2"/>
          <c:order val="3"/>
          <c:tx>
            <c:strRef>
              <c:f>'EIA Curve Database'!$B$63</c:f>
              <c:strCache>
                <c:ptCount val="1"/>
                <c:pt idx="0">
                  <c:v>Fcst Partial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'EIA Curve Database'!$C$1:$AH$1</c:f>
              <c:numCache>
                <c:formatCode>mmm\-yy</c:formatCode>
                <c:ptCount val="32"/>
                <c:pt idx="0">
                  <c:v>42491</c:v>
                </c:pt>
                <c:pt idx="1">
                  <c:v>42522</c:v>
                </c:pt>
                <c:pt idx="2">
                  <c:v>42552</c:v>
                </c:pt>
                <c:pt idx="3">
                  <c:v>42583</c:v>
                </c:pt>
                <c:pt idx="4">
                  <c:v>42614</c:v>
                </c:pt>
                <c:pt idx="5">
                  <c:v>42644</c:v>
                </c:pt>
                <c:pt idx="6">
                  <c:v>42675</c:v>
                </c:pt>
                <c:pt idx="7">
                  <c:v>42705</c:v>
                </c:pt>
                <c:pt idx="8">
                  <c:v>42736</c:v>
                </c:pt>
                <c:pt idx="9">
                  <c:v>42767</c:v>
                </c:pt>
                <c:pt idx="10">
                  <c:v>42795</c:v>
                </c:pt>
                <c:pt idx="11">
                  <c:v>42826</c:v>
                </c:pt>
                <c:pt idx="12">
                  <c:v>42856</c:v>
                </c:pt>
                <c:pt idx="13">
                  <c:v>42887</c:v>
                </c:pt>
                <c:pt idx="14">
                  <c:v>42917</c:v>
                </c:pt>
                <c:pt idx="15">
                  <c:v>42948</c:v>
                </c:pt>
                <c:pt idx="16">
                  <c:v>42979</c:v>
                </c:pt>
                <c:pt idx="17">
                  <c:v>43009</c:v>
                </c:pt>
                <c:pt idx="18">
                  <c:v>43040</c:v>
                </c:pt>
                <c:pt idx="19">
                  <c:v>43070</c:v>
                </c:pt>
                <c:pt idx="20">
                  <c:v>43101</c:v>
                </c:pt>
                <c:pt idx="21">
                  <c:v>43132</c:v>
                </c:pt>
                <c:pt idx="22">
                  <c:v>43160</c:v>
                </c:pt>
                <c:pt idx="23">
                  <c:v>43191</c:v>
                </c:pt>
                <c:pt idx="24">
                  <c:v>43221</c:v>
                </c:pt>
                <c:pt idx="25">
                  <c:v>43252</c:v>
                </c:pt>
                <c:pt idx="26">
                  <c:v>43282</c:v>
                </c:pt>
                <c:pt idx="27">
                  <c:v>43313</c:v>
                </c:pt>
                <c:pt idx="28">
                  <c:v>43344</c:v>
                </c:pt>
                <c:pt idx="29">
                  <c:v>43374</c:v>
                </c:pt>
                <c:pt idx="30">
                  <c:v>43405</c:v>
                </c:pt>
                <c:pt idx="31">
                  <c:v>43435</c:v>
                </c:pt>
              </c:numCache>
            </c:numRef>
          </c:cat>
          <c:val>
            <c:numRef>
              <c:f>'EIA Curve Database'!$C$63:$AH$63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5.333333333333334E-3</c:v>
                </c:pt>
                <c:pt idx="6">
                  <c:v>0</c:v>
                </c:pt>
                <c:pt idx="7">
                  <c:v>0</c:v>
                </c:pt>
                <c:pt idx="8">
                  <c:v>1.6635319115748566E-2</c:v>
                </c:pt>
                <c:pt idx="9">
                  <c:v>2.0922337415421724E-2</c:v>
                </c:pt>
                <c:pt idx="10">
                  <c:v>0.10996877163934787</c:v>
                </c:pt>
                <c:pt idx="11">
                  <c:v>7.3857809782702427E-2</c:v>
                </c:pt>
                <c:pt idx="12">
                  <c:v>0.19242628813213461</c:v>
                </c:pt>
                <c:pt idx="13">
                  <c:v>8.3610163070068799E-2</c:v>
                </c:pt>
                <c:pt idx="14">
                  <c:v>7.5452979821802879E-2</c:v>
                </c:pt>
                <c:pt idx="15">
                  <c:v>4.7744303128891774E-2</c:v>
                </c:pt>
                <c:pt idx="16">
                  <c:v>3.2979008838383783E-2</c:v>
                </c:pt>
                <c:pt idx="17">
                  <c:v>1.7272464225589368E-2</c:v>
                </c:pt>
                <c:pt idx="18">
                  <c:v>1.6797664141414037E-2</c:v>
                </c:pt>
                <c:pt idx="19">
                  <c:v>0.14516871299198897</c:v>
                </c:pt>
                <c:pt idx="20">
                  <c:v>6.8172181585974601E-2</c:v>
                </c:pt>
                <c:pt idx="21">
                  <c:v>3.6605639730639128E-3</c:v>
                </c:pt>
                <c:pt idx="22">
                  <c:v>4.6433915302449891E-2</c:v>
                </c:pt>
                <c:pt idx="23">
                  <c:v>2.9461279461279188E-3</c:v>
                </c:pt>
                <c:pt idx="24">
                  <c:v>2.4618055555555518E-2</c:v>
                </c:pt>
                <c:pt idx="25">
                  <c:v>0</c:v>
                </c:pt>
                <c:pt idx="26">
                  <c:v>1.6000000000000014E-2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AD-40D5-8FA3-52E209DA4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2895088"/>
        <c:axId val="621276160"/>
      </c:barChart>
      <c:lineChart>
        <c:grouping val="standard"/>
        <c:varyColors val="0"/>
        <c:ser>
          <c:idx val="0"/>
          <c:order val="0"/>
          <c:tx>
            <c:strRef>
              <c:f>'EIA Curve Database'!$B$29</c:f>
              <c:strCache>
                <c:ptCount val="1"/>
                <c:pt idx="0">
                  <c:v>Plan Acum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'EIA Curve Database'!$C$1:$AH$1</c:f>
              <c:numCache>
                <c:formatCode>mmm\-yy</c:formatCode>
                <c:ptCount val="32"/>
                <c:pt idx="0">
                  <c:v>42491</c:v>
                </c:pt>
                <c:pt idx="1">
                  <c:v>42522</c:v>
                </c:pt>
                <c:pt idx="2">
                  <c:v>42552</c:v>
                </c:pt>
                <c:pt idx="3">
                  <c:v>42583</c:v>
                </c:pt>
                <c:pt idx="4">
                  <c:v>42614</c:v>
                </c:pt>
                <c:pt idx="5">
                  <c:v>42644</c:v>
                </c:pt>
                <c:pt idx="6">
                  <c:v>42675</c:v>
                </c:pt>
                <c:pt idx="7">
                  <c:v>42705</c:v>
                </c:pt>
                <c:pt idx="8">
                  <c:v>42736</c:v>
                </c:pt>
                <c:pt idx="9">
                  <c:v>42767</c:v>
                </c:pt>
                <c:pt idx="10">
                  <c:v>42795</c:v>
                </c:pt>
                <c:pt idx="11">
                  <c:v>42826</c:v>
                </c:pt>
                <c:pt idx="12">
                  <c:v>42856</c:v>
                </c:pt>
                <c:pt idx="13">
                  <c:v>42887</c:v>
                </c:pt>
                <c:pt idx="14">
                  <c:v>42917</c:v>
                </c:pt>
                <c:pt idx="15">
                  <c:v>42948</c:v>
                </c:pt>
                <c:pt idx="16">
                  <c:v>42979</c:v>
                </c:pt>
                <c:pt idx="17">
                  <c:v>43009</c:v>
                </c:pt>
                <c:pt idx="18">
                  <c:v>43040</c:v>
                </c:pt>
                <c:pt idx="19">
                  <c:v>43070</c:v>
                </c:pt>
                <c:pt idx="20">
                  <c:v>43101</c:v>
                </c:pt>
                <c:pt idx="21">
                  <c:v>43132</c:v>
                </c:pt>
                <c:pt idx="22">
                  <c:v>43160</c:v>
                </c:pt>
                <c:pt idx="23">
                  <c:v>43191</c:v>
                </c:pt>
                <c:pt idx="24">
                  <c:v>43221</c:v>
                </c:pt>
                <c:pt idx="25">
                  <c:v>43252</c:v>
                </c:pt>
                <c:pt idx="26">
                  <c:v>43282</c:v>
                </c:pt>
                <c:pt idx="27">
                  <c:v>43313</c:v>
                </c:pt>
                <c:pt idx="28">
                  <c:v>43344</c:v>
                </c:pt>
                <c:pt idx="29">
                  <c:v>43374</c:v>
                </c:pt>
                <c:pt idx="30">
                  <c:v>43405</c:v>
                </c:pt>
                <c:pt idx="31">
                  <c:v>43435</c:v>
                </c:pt>
              </c:numCache>
            </c:numRef>
          </c:cat>
          <c:val>
            <c:numRef>
              <c:f>'EIA Curve Database'!$C$29:$AH$29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5.333333333333334E-3</c:v>
                </c:pt>
                <c:pt idx="6">
                  <c:v>5.333333333333334E-3</c:v>
                </c:pt>
                <c:pt idx="7">
                  <c:v>5.333333333333334E-3</c:v>
                </c:pt>
                <c:pt idx="8">
                  <c:v>2.0327906360032563E-2</c:v>
                </c:pt>
                <c:pt idx="9">
                  <c:v>4.738971543359035E-2</c:v>
                </c:pt>
                <c:pt idx="10" formatCode="0.0%">
                  <c:v>0.1678267845580601</c:v>
                </c:pt>
                <c:pt idx="11" formatCode="0.0%">
                  <c:v>0.32110289973457201</c:v>
                </c:pt>
                <c:pt idx="12">
                  <c:v>0.47104089370105967</c:v>
                </c:pt>
                <c:pt idx="13">
                  <c:v>0.54601045025812223</c:v>
                </c:pt>
                <c:pt idx="14">
                  <c:v>0.58963433575374702</c:v>
                </c:pt>
                <c:pt idx="15">
                  <c:v>0.62595130543945199</c:v>
                </c:pt>
                <c:pt idx="16">
                  <c:v>0.65893031427783588</c:v>
                </c:pt>
                <c:pt idx="17">
                  <c:v>0.67620277850342514</c:v>
                </c:pt>
                <c:pt idx="18">
                  <c:v>0.69300044264483918</c:v>
                </c:pt>
                <c:pt idx="19">
                  <c:v>0.80799674184372461</c:v>
                </c:pt>
                <c:pt idx="20">
                  <c:v>0.90511528358295601</c:v>
                </c:pt>
                <c:pt idx="21">
                  <c:v>0.90877584755601992</c:v>
                </c:pt>
                <c:pt idx="22">
                  <c:v>0.91172197550214795</c:v>
                </c:pt>
                <c:pt idx="23">
                  <c:v>0.95938194444444447</c:v>
                </c:pt>
                <c:pt idx="24">
                  <c:v>0.98399999999999999</c:v>
                </c:pt>
                <c:pt idx="25">
                  <c:v>0.98399999999999999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AD-40D5-8FA3-52E209DA4DAC}"/>
            </c:ext>
          </c:extLst>
        </c:ser>
        <c:ser>
          <c:idx val="4"/>
          <c:order val="1"/>
          <c:tx>
            <c:strRef>
              <c:f>'EIA Curve Database'!$B$62</c:f>
              <c:strCache>
                <c:ptCount val="1"/>
                <c:pt idx="0">
                  <c:v>Fcst Acum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'EIA Curve Database'!$C$1:$AH$1</c:f>
              <c:numCache>
                <c:formatCode>mmm\-yy</c:formatCode>
                <c:ptCount val="32"/>
                <c:pt idx="0">
                  <c:v>42491</c:v>
                </c:pt>
                <c:pt idx="1">
                  <c:v>42522</c:v>
                </c:pt>
                <c:pt idx="2">
                  <c:v>42552</c:v>
                </c:pt>
                <c:pt idx="3">
                  <c:v>42583</c:v>
                </c:pt>
                <c:pt idx="4">
                  <c:v>42614</c:v>
                </c:pt>
                <c:pt idx="5">
                  <c:v>42644</c:v>
                </c:pt>
                <c:pt idx="6">
                  <c:v>42675</c:v>
                </c:pt>
                <c:pt idx="7">
                  <c:v>42705</c:v>
                </c:pt>
                <c:pt idx="8">
                  <c:v>42736</c:v>
                </c:pt>
                <c:pt idx="9">
                  <c:v>42767</c:v>
                </c:pt>
                <c:pt idx="10">
                  <c:v>42795</c:v>
                </c:pt>
                <c:pt idx="11">
                  <c:v>42826</c:v>
                </c:pt>
                <c:pt idx="12">
                  <c:v>42856</c:v>
                </c:pt>
                <c:pt idx="13">
                  <c:v>42887</c:v>
                </c:pt>
                <c:pt idx="14">
                  <c:v>42917</c:v>
                </c:pt>
                <c:pt idx="15">
                  <c:v>42948</c:v>
                </c:pt>
                <c:pt idx="16">
                  <c:v>42979</c:v>
                </c:pt>
                <c:pt idx="17">
                  <c:v>43009</c:v>
                </c:pt>
                <c:pt idx="18">
                  <c:v>43040</c:v>
                </c:pt>
                <c:pt idx="19">
                  <c:v>43070</c:v>
                </c:pt>
                <c:pt idx="20">
                  <c:v>43101</c:v>
                </c:pt>
                <c:pt idx="21">
                  <c:v>43132</c:v>
                </c:pt>
                <c:pt idx="22">
                  <c:v>43160</c:v>
                </c:pt>
                <c:pt idx="23">
                  <c:v>43191</c:v>
                </c:pt>
                <c:pt idx="24">
                  <c:v>43221</c:v>
                </c:pt>
                <c:pt idx="25">
                  <c:v>43252</c:v>
                </c:pt>
                <c:pt idx="26">
                  <c:v>43282</c:v>
                </c:pt>
                <c:pt idx="27">
                  <c:v>43313</c:v>
                </c:pt>
                <c:pt idx="28">
                  <c:v>43344</c:v>
                </c:pt>
                <c:pt idx="29">
                  <c:v>43374</c:v>
                </c:pt>
                <c:pt idx="30">
                  <c:v>43405</c:v>
                </c:pt>
                <c:pt idx="31">
                  <c:v>43435</c:v>
                </c:pt>
              </c:numCache>
            </c:numRef>
          </c:cat>
          <c:val>
            <c:numRef>
              <c:f>'EIA Curve Database'!$C$62:$AH$62</c:f>
              <c:numCache>
                <c:formatCode>0%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5.333333333333334E-3</c:v>
                </c:pt>
                <c:pt idx="6">
                  <c:v>5.333333333333334E-3</c:v>
                </c:pt>
                <c:pt idx="7">
                  <c:v>5.333333333333334E-3</c:v>
                </c:pt>
                <c:pt idx="8">
                  <c:v>2.1968652449081902E-2</c:v>
                </c:pt>
                <c:pt idx="9">
                  <c:v>4.2890989864503626E-2</c:v>
                </c:pt>
                <c:pt idx="10" formatCode="0.0%">
                  <c:v>0.1528597615038515</c:v>
                </c:pt>
                <c:pt idx="11" formatCode="0.0%">
                  <c:v>0.22671757128655393</c:v>
                </c:pt>
                <c:pt idx="12">
                  <c:v>0.41914385941868854</c:v>
                </c:pt>
                <c:pt idx="13">
                  <c:v>0.50275402248875734</c:v>
                </c:pt>
                <c:pt idx="14">
                  <c:v>0.57820700231056021</c:v>
                </c:pt>
                <c:pt idx="15">
                  <c:v>0.62595130543945199</c:v>
                </c:pt>
                <c:pt idx="16">
                  <c:v>0.65893031427783577</c:v>
                </c:pt>
                <c:pt idx="17">
                  <c:v>0.67620277850342514</c:v>
                </c:pt>
                <c:pt idx="18">
                  <c:v>0.69300044264483918</c:v>
                </c:pt>
                <c:pt idx="19">
                  <c:v>0.83816915563682814</c:v>
                </c:pt>
                <c:pt idx="20">
                  <c:v>0.90634133722280275</c:v>
                </c:pt>
                <c:pt idx="21">
                  <c:v>0.91000190119586666</c:v>
                </c:pt>
                <c:pt idx="22">
                  <c:v>0.95643581649831655</c:v>
                </c:pt>
                <c:pt idx="23">
                  <c:v>0.95938194444444447</c:v>
                </c:pt>
                <c:pt idx="24">
                  <c:v>0.98399999999999999</c:v>
                </c:pt>
                <c:pt idx="25">
                  <c:v>0.98399999999999999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AD-40D5-8FA3-52E209DA4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27808"/>
        <c:axId val="281160464"/>
      </c:lineChart>
      <c:dateAx>
        <c:axId val="18112780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81160464"/>
        <c:crosses val="autoZero"/>
        <c:auto val="1"/>
        <c:lblOffset val="100"/>
        <c:baseTimeUnit val="months"/>
      </c:dateAx>
      <c:valAx>
        <c:axId val="281160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1127808"/>
        <c:crosses val="autoZero"/>
        <c:crossBetween val="between"/>
        <c:majorUnit val="0.2"/>
        <c:minorUnit val="0.2"/>
      </c:valAx>
      <c:valAx>
        <c:axId val="62127616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32895088"/>
        <c:crosses val="max"/>
        <c:crossBetween val="between"/>
      </c:valAx>
      <c:dateAx>
        <c:axId val="53289508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621276160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779" cy="605071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94A0BC6-14BB-4FD1-B2BE-EBE1213315D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0.06164</cdr:x>
      <cdr:y>0.03574</cdr:y>
    </cdr:from>
    <cdr:to>
      <cdr:x>0.14391</cdr:x>
      <cdr:y>0.10332</cdr:y>
    </cdr:to>
    <cdr:pic>
      <cdr:nvPicPr>
        <cdr:cNvPr id="2" name="Imagen 1" descr="Description: logo nu.jpg">
          <a:extLst xmlns:a="http://schemas.openxmlformats.org/drawingml/2006/main">
            <a:ext uri="{FF2B5EF4-FFF2-40B4-BE49-F238E27FC236}">
              <a16:creationId xmlns:a16="http://schemas.microsoft.com/office/drawing/2014/main" id="{00000000-0008-0000-0000-000002000000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 cstate="print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72634" y="216191"/>
          <a:ext cx="764285" cy="4087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</cdr:pic>
  </cdr:relSizeAnchor>
  <cdr:relSizeAnchor xmlns:cdr="http://schemas.openxmlformats.org/drawingml/2006/chartDrawing">
    <cdr:from>
      <cdr:x>0.86456</cdr:x>
      <cdr:y>0.03852</cdr:y>
    </cdr:from>
    <cdr:to>
      <cdr:x>1</cdr:x>
      <cdr:y>0.14395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8124CDC3-5C7B-428B-B7EA-E9E448463ABE}"/>
            </a:ext>
          </a:extLst>
        </cdr:cNvPr>
        <cdr:cNvSpPr txBox="1"/>
      </cdr:nvSpPr>
      <cdr:spPr>
        <a:xfrm xmlns:a="http://schemas.openxmlformats.org/drawingml/2006/main">
          <a:off x="8031715" y="233017"/>
          <a:ext cx="1258253" cy="637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/>
            <a:t>Plan Date 5May17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>
              <a:latin typeface="+mn-lt"/>
              <a:ea typeface="+mn-ea"/>
              <a:cs typeface="+mn-cs"/>
            </a:rPr>
            <a:t>Datadate  30Abr17</a:t>
          </a:r>
          <a:endParaRPr lang="en-US" sz="1000"/>
        </a:p>
        <a:p xmlns:a="http://schemas.openxmlformats.org/drawingml/2006/main">
          <a:endParaRPr lang="en-US" sz="1000"/>
        </a:p>
      </cdr:txBody>
    </cdr:sp>
  </cdr:relSizeAnchor>
  <cdr:relSizeAnchor xmlns:cdr="http://schemas.openxmlformats.org/drawingml/2006/chartDrawing">
    <cdr:from>
      <cdr:x>0.18558</cdr:x>
      <cdr:y>0.02119</cdr:y>
    </cdr:from>
    <cdr:to>
      <cdr:x>0.18558</cdr:x>
      <cdr:y>0.86784</cdr:y>
    </cdr:to>
    <cdr:cxnSp macro="">
      <cdr:nvCxnSpPr>
        <cdr:cNvPr id="6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D08D3D18-304C-4A3D-B7F9-7A71C7B50B70}"/>
            </a:ext>
          </a:extLst>
        </cdr:cNvPr>
        <cdr:cNvCxnSpPr/>
      </cdr:nvCxnSpPr>
      <cdr:spPr>
        <a:xfrm xmlns:a="http://schemas.openxmlformats.org/drawingml/2006/main">
          <a:off x="1607461" y="133354"/>
          <a:ext cx="0" cy="532800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38100" cap="flat" cmpd="sng" algn="ctr">
          <a:solidFill>
            <a:schemeClr val="accent4">
              <a:lumMod val="60000"/>
              <a:lumOff val="40000"/>
            </a:schemeClr>
          </a:solidFill>
          <a:prstDash val="solid"/>
          <a:miter lim="800000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0.29155</cdr:x>
      <cdr:y>0.04103</cdr:y>
    </cdr:from>
    <cdr:to>
      <cdr:x>0.6776</cdr:x>
      <cdr:y>0.12172</cdr:y>
    </cdr:to>
    <cdr:sp macro="" textlink="">
      <cdr:nvSpPr>
        <cdr:cNvPr id="3" name="CuadroTexto 2">
          <a:extLst xmlns:a="http://schemas.openxmlformats.org/drawingml/2006/main">
            <a:ext uri="{FF2B5EF4-FFF2-40B4-BE49-F238E27FC236}">
              <a16:creationId xmlns:a16="http://schemas.microsoft.com/office/drawing/2014/main" id="{71AFC224-6331-49CB-8ADC-522F7C99ACB5}"/>
            </a:ext>
          </a:extLst>
        </cdr:cNvPr>
        <cdr:cNvSpPr txBox="1"/>
      </cdr:nvSpPr>
      <cdr:spPr>
        <a:xfrm xmlns:a="http://schemas.openxmlformats.org/drawingml/2006/main">
          <a:off x="2708413" y="248478"/>
          <a:ext cx="3586370" cy="48867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s-CL" sz="1600" b="1">
              <a:solidFill>
                <a:srgbClr val="C00000"/>
              </a:solidFill>
            </a:rPr>
            <a:t>EIA Development - Overall Progress Report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blo%20Villegas/OneDrive/GS/A9PC%20-%20NU/PFS&amp;EIA%20Progress/20170430%20Monthly%20-%20Rev%20A/EIA/20170430%20Progress%20for%20EIA%20NU%20Rev%20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IA Progress"/>
      <sheetName val="EIA Progress Curve"/>
      <sheetName val="EIA Curve Database"/>
      <sheetName val="Progress Key Decisions Progress"/>
      <sheetName val="Progress Key Decisions Plan"/>
      <sheetName val="Progress Key Decisions Fcst"/>
      <sheetName val="Backup Section A"/>
      <sheetName val="Backup Section B"/>
      <sheetName val="Backup Section C"/>
      <sheetName val="Backup Section D"/>
    </sheetNames>
    <sheetDataSet>
      <sheetData sheetId="0">
        <row r="10">
          <cell r="C10" t="str">
            <v>Fast Flitering</v>
          </cell>
        </row>
        <row r="11">
          <cell r="C11" t="str">
            <v>Desalination Plant</v>
          </cell>
        </row>
        <row r="12">
          <cell r="C12" t="str">
            <v>Port</v>
          </cell>
        </row>
        <row r="13">
          <cell r="C13" t="str">
            <v>Concentrate Transport</v>
          </cell>
        </row>
        <row r="14">
          <cell r="C14" t="str">
            <v>Rockfill 1 vs 2</v>
          </cell>
        </row>
        <row r="15">
          <cell r="C15" t="str">
            <v>Power Transmission</v>
          </cell>
        </row>
        <row r="16">
          <cell r="C16" t="str">
            <v>Water for Construction</v>
          </cell>
        </row>
        <row r="17">
          <cell r="C17" t="str">
            <v>HPGR</v>
          </cell>
        </row>
        <row r="18">
          <cell r="C18" t="str">
            <v>Camp Strategy</v>
          </cell>
        </row>
        <row r="19">
          <cell r="C19" t="str">
            <v>Autonomous Trucking</v>
          </cell>
        </row>
        <row r="20">
          <cell r="C20" t="str">
            <v>A. NuevaUnión - Key Decisions</v>
          </cell>
        </row>
        <row r="22">
          <cell r="C22" t="str">
            <v>KP</v>
          </cell>
        </row>
        <row r="23">
          <cell r="C23" t="str">
            <v>Monitoring</v>
          </cell>
        </row>
        <row r="24">
          <cell r="C24" t="str">
            <v>B. Baseline gathering, monitoring and similar</v>
          </cell>
        </row>
        <row r="26">
          <cell r="C26" t="str">
            <v>Fluor Off-Shore</v>
          </cell>
        </row>
        <row r="27">
          <cell r="C27" t="str">
            <v>Fluor On-Shore</v>
          </cell>
        </row>
        <row r="28">
          <cell r="C28" t="str">
            <v>Fluor 3rd party</v>
          </cell>
        </row>
        <row r="29">
          <cell r="C29" t="str">
            <v>NU-Operations (mining focus)</v>
          </cell>
        </row>
        <row r="30">
          <cell r="C30" t="str">
            <v>Piteau</v>
          </cell>
        </row>
        <row r="31">
          <cell r="C31" t="str">
            <v>C. Fluor engineering and NU's input for EIA</v>
          </cell>
        </row>
        <row r="33">
          <cell r="C33" t="str">
            <v xml:space="preserve">Project Description </v>
          </cell>
        </row>
        <row r="34">
          <cell r="C34" t="str">
            <v>Calculation of impacts, measures &amp; monitoring</v>
          </cell>
        </row>
        <row r="35">
          <cell r="C35" t="str">
            <v>Other Chapters of  EIA report</v>
          </cell>
        </row>
        <row r="36">
          <cell r="C36" t="str">
            <v xml:space="preserve">Other Environmental Subcontratos (Geobiota, Amawta, etc.) </v>
          </cell>
        </row>
        <row r="37">
          <cell r="C37" t="str">
            <v>RC/ Replan - Ressetlement Plan</v>
          </cell>
        </row>
        <row r="38">
          <cell r="C38" t="str">
            <v>Review by technical counterparts</v>
          </cell>
        </row>
        <row r="39">
          <cell r="C39" t="str">
            <v>D. EIA Development (Assembly by KP)</v>
          </cell>
        </row>
      </sheetData>
      <sheetData sheetId="1" refreshError="1"/>
      <sheetData sheetId="2">
        <row r="1">
          <cell r="C1">
            <v>42491</v>
          </cell>
          <cell r="D1">
            <v>42522</v>
          </cell>
          <cell r="E1">
            <v>42552</v>
          </cell>
          <cell r="F1">
            <v>42583</v>
          </cell>
          <cell r="G1">
            <v>42614</v>
          </cell>
          <cell r="H1">
            <v>42644</v>
          </cell>
          <cell r="I1">
            <v>42675</v>
          </cell>
          <cell r="J1">
            <v>42705</v>
          </cell>
          <cell r="K1">
            <v>42736</v>
          </cell>
          <cell r="L1">
            <v>42767</v>
          </cell>
          <cell r="M1">
            <v>42795</v>
          </cell>
          <cell r="N1">
            <v>42826</v>
          </cell>
          <cell r="O1">
            <v>42856</v>
          </cell>
          <cell r="P1">
            <v>42887</v>
          </cell>
          <cell r="Q1">
            <v>42917</v>
          </cell>
          <cell r="R1">
            <v>42948</v>
          </cell>
          <cell r="S1">
            <v>42979</v>
          </cell>
          <cell r="T1">
            <v>43009</v>
          </cell>
          <cell r="U1">
            <v>43040</v>
          </cell>
          <cell r="V1">
            <v>43070</v>
          </cell>
          <cell r="W1">
            <v>43101</v>
          </cell>
          <cell r="X1">
            <v>43132</v>
          </cell>
          <cell r="Y1">
            <v>43160</v>
          </cell>
          <cell r="Z1">
            <v>43191</v>
          </cell>
          <cell r="AA1">
            <v>43221</v>
          </cell>
          <cell r="AB1">
            <v>43252</v>
          </cell>
          <cell r="AC1">
            <v>43282</v>
          </cell>
          <cell r="AD1">
            <v>43313</v>
          </cell>
          <cell r="AE1">
            <v>43344</v>
          </cell>
          <cell r="AF1">
            <v>43374</v>
          </cell>
          <cell r="AG1">
            <v>43405</v>
          </cell>
          <cell r="AH1">
            <v>43435</v>
          </cell>
        </row>
        <row r="29">
          <cell r="B29" t="str">
            <v>Plan Acum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5.333333333333334E-3</v>
          </cell>
          <cell r="I29">
            <v>5.333333333333334E-3</v>
          </cell>
          <cell r="J29">
            <v>5.333333333333334E-3</v>
          </cell>
          <cell r="K29">
            <v>2.0327906360032563E-2</v>
          </cell>
          <cell r="L29">
            <v>4.738971543359035E-2</v>
          </cell>
          <cell r="M29">
            <v>0.1678267845580601</v>
          </cell>
          <cell r="N29">
            <v>0.32110289973457201</v>
          </cell>
          <cell r="O29">
            <v>0.47104089370105967</v>
          </cell>
          <cell r="P29">
            <v>0.54601045025812223</v>
          </cell>
          <cell r="Q29">
            <v>0.58963433575374702</v>
          </cell>
          <cell r="R29">
            <v>0.62595130543945199</v>
          </cell>
          <cell r="S29">
            <v>0.65893031427783588</v>
          </cell>
          <cell r="T29">
            <v>0.67620277850342514</v>
          </cell>
          <cell r="U29">
            <v>0.69300044264483918</v>
          </cell>
          <cell r="V29">
            <v>0.80799674184372461</v>
          </cell>
          <cell r="W29">
            <v>0.90511528358295601</v>
          </cell>
          <cell r="X29">
            <v>0.90877584755601992</v>
          </cell>
          <cell r="Y29">
            <v>0.91172197550214795</v>
          </cell>
          <cell r="Z29">
            <v>0.95938194444444447</v>
          </cell>
          <cell r="AA29">
            <v>0.98399999999999999</v>
          </cell>
          <cell r="AB29">
            <v>0.98399999999999999</v>
          </cell>
          <cell r="AC29">
            <v>1</v>
          </cell>
          <cell r="AD29">
            <v>1</v>
          </cell>
          <cell r="AE29">
            <v>1</v>
          </cell>
          <cell r="AF29">
            <v>1</v>
          </cell>
          <cell r="AG29">
            <v>1</v>
          </cell>
          <cell r="AH29">
            <v>1</v>
          </cell>
        </row>
        <row r="30">
          <cell r="B30" t="str">
            <v>Plan Partial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5.333333333333334E-3</v>
          </cell>
          <cell r="I30">
            <v>0</v>
          </cell>
          <cell r="J30">
            <v>0</v>
          </cell>
          <cell r="K30">
            <v>1.4994573026699229E-2</v>
          </cell>
          <cell r="L30">
            <v>2.7061809073557788E-2</v>
          </cell>
          <cell r="M30">
            <v>0.12043706912446975</v>
          </cell>
          <cell r="N30">
            <v>0.15327611517651191</v>
          </cell>
          <cell r="O30">
            <v>0.14993799396648766</v>
          </cell>
          <cell r="P30">
            <v>7.4969556557062556E-2</v>
          </cell>
          <cell r="Q30">
            <v>4.3623885495624792E-2</v>
          </cell>
          <cell r="R30">
            <v>3.631696968570497E-2</v>
          </cell>
          <cell r="S30">
            <v>3.2979008838383894E-2</v>
          </cell>
          <cell r="T30">
            <v>1.7272464225589257E-2</v>
          </cell>
          <cell r="U30">
            <v>1.6797664141414037E-2</v>
          </cell>
          <cell r="V30">
            <v>0.11499629919888543</v>
          </cell>
          <cell r="W30">
            <v>9.7118541739231401E-2</v>
          </cell>
          <cell r="X30">
            <v>3.6605639730639128E-3</v>
          </cell>
          <cell r="Y30">
            <v>2.9461279461280299E-3</v>
          </cell>
          <cell r="Z30">
            <v>4.7659968942296516E-2</v>
          </cell>
          <cell r="AA30">
            <v>2.4618055555555518E-2</v>
          </cell>
          <cell r="AB30">
            <v>0</v>
          </cell>
          <cell r="AC30">
            <v>1.6000000000000014E-2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62">
          <cell r="B62" t="str">
            <v>Fcst Acum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5.333333333333334E-3</v>
          </cell>
          <cell r="I62">
            <v>5.333333333333334E-3</v>
          </cell>
          <cell r="J62">
            <v>5.333333333333334E-3</v>
          </cell>
          <cell r="K62">
            <v>2.1968652449081902E-2</v>
          </cell>
          <cell r="L62">
            <v>4.2890989864503626E-2</v>
          </cell>
          <cell r="M62">
            <v>0.1528597615038515</v>
          </cell>
          <cell r="N62">
            <v>0.22671757128655393</v>
          </cell>
          <cell r="O62">
            <v>0.41914385941868854</v>
          </cell>
          <cell r="P62">
            <v>0.50275402248875734</v>
          </cell>
          <cell r="Q62">
            <v>0.57820700231056021</v>
          </cell>
          <cell r="R62">
            <v>0.62595130543945199</v>
          </cell>
          <cell r="S62">
            <v>0.65893031427783577</v>
          </cell>
          <cell r="T62">
            <v>0.67620277850342514</v>
          </cell>
          <cell r="U62">
            <v>0.69300044264483918</v>
          </cell>
          <cell r="V62">
            <v>0.83816915563682814</v>
          </cell>
          <cell r="W62">
            <v>0.90634133722280275</v>
          </cell>
          <cell r="X62">
            <v>0.91000190119586666</v>
          </cell>
          <cell r="Y62">
            <v>0.95643581649831655</v>
          </cell>
          <cell r="Z62">
            <v>0.95938194444444447</v>
          </cell>
          <cell r="AA62">
            <v>0.98399999999999999</v>
          </cell>
          <cell r="AB62">
            <v>0.98399999999999999</v>
          </cell>
          <cell r="AC62">
            <v>1</v>
          </cell>
          <cell r="AD62">
            <v>1</v>
          </cell>
          <cell r="AE62">
            <v>1</v>
          </cell>
          <cell r="AF62">
            <v>1</v>
          </cell>
          <cell r="AG62">
            <v>1</v>
          </cell>
          <cell r="AH62">
            <v>1</v>
          </cell>
        </row>
        <row r="63">
          <cell r="B63" t="str">
            <v>Fcst Partial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5.333333333333334E-3</v>
          </cell>
          <cell r="I63">
            <v>0</v>
          </cell>
          <cell r="J63">
            <v>0</v>
          </cell>
          <cell r="K63">
            <v>1.6635319115748566E-2</v>
          </cell>
          <cell r="L63">
            <v>2.0922337415421724E-2</v>
          </cell>
          <cell r="M63">
            <v>0.10996877163934787</v>
          </cell>
          <cell r="N63">
            <v>7.3857809782702427E-2</v>
          </cell>
          <cell r="O63">
            <v>0.19242628813213461</v>
          </cell>
          <cell r="P63">
            <v>8.3610163070068799E-2</v>
          </cell>
          <cell r="Q63">
            <v>7.5452979821802879E-2</v>
          </cell>
          <cell r="R63">
            <v>4.7744303128891774E-2</v>
          </cell>
          <cell r="S63">
            <v>3.2979008838383783E-2</v>
          </cell>
          <cell r="T63">
            <v>1.7272464225589368E-2</v>
          </cell>
          <cell r="U63">
            <v>1.6797664141414037E-2</v>
          </cell>
          <cell r="V63">
            <v>0.14516871299198897</v>
          </cell>
          <cell r="W63">
            <v>6.8172181585974601E-2</v>
          </cell>
          <cell r="X63">
            <v>3.6605639730639128E-3</v>
          </cell>
          <cell r="Y63">
            <v>4.6433915302449891E-2</v>
          </cell>
          <cell r="Z63">
            <v>2.9461279461279188E-3</v>
          </cell>
          <cell r="AA63">
            <v>2.4618055555555518E-2</v>
          </cell>
          <cell r="AB63">
            <v>0</v>
          </cell>
          <cell r="AC63">
            <v>1.6000000000000014E-2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</row>
      </sheetData>
      <sheetData sheetId="3" refreshError="1"/>
      <sheetData sheetId="4">
        <row r="29">
          <cell r="C29">
            <v>0</v>
          </cell>
          <cell r="D29">
            <v>0</v>
          </cell>
          <cell r="E29">
            <v>1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C30">
            <v>0</v>
          </cell>
          <cell r="D30">
            <v>0</v>
          </cell>
          <cell r="E30">
            <v>1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0.22727272727272727</v>
          </cell>
          <cell r="I31">
            <v>0.11363636363636363</v>
          </cell>
          <cell r="J31">
            <v>0.11363636363636363</v>
          </cell>
          <cell r="K31">
            <v>0.11363636363636363</v>
          </cell>
          <cell r="L31">
            <v>0.11363636363636363</v>
          </cell>
          <cell r="M31">
            <v>0.11363636363636363</v>
          </cell>
          <cell r="N31">
            <v>0.11363636363636363</v>
          </cell>
          <cell r="O31">
            <v>0</v>
          </cell>
          <cell r="P31">
            <v>9.0909090909090912E-2</v>
          </cell>
          <cell r="Q31">
            <v>0</v>
          </cell>
          <cell r="R31">
            <v>0</v>
          </cell>
          <cell r="S31">
            <v>0</v>
          </cell>
        </row>
        <row r="33">
          <cell r="C33">
            <v>0</v>
          </cell>
          <cell r="D33">
            <v>0.17857142857142858</v>
          </cell>
          <cell r="E33">
            <v>0</v>
          </cell>
          <cell r="F33">
            <v>0.35714285714285715</v>
          </cell>
          <cell r="G33">
            <v>0.17857142857142858</v>
          </cell>
          <cell r="H33">
            <v>0.17857142857142858</v>
          </cell>
          <cell r="I33">
            <v>0</v>
          </cell>
          <cell r="J33">
            <v>0.10714285714285715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0.44444444444444442</v>
          </cell>
          <cell r="G34">
            <v>0.22222222222222221</v>
          </cell>
          <cell r="H34">
            <v>0.22222222222222221</v>
          </cell>
          <cell r="I34">
            <v>0</v>
          </cell>
          <cell r="J34">
            <v>0.1111111111111111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C35">
            <v>0</v>
          </cell>
          <cell r="D35">
            <v>0.17857142857142858</v>
          </cell>
          <cell r="E35">
            <v>0</v>
          </cell>
          <cell r="F35">
            <v>0.35714285714285715</v>
          </cell>
          <cell r="G35">
            <v>0.17857142857142858</v>
          </cell>
          <cell r="H35">
            <v>0.17857142857142858</v>
          </cell>
          <cell r="I35">
            <v>0</v>
          </cell>
          <cell r="J35">
            <v>0.10714285714285715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C36">
            <v>0</v>
          </cell>
          <cell r="D36">
            <v>0.33333333333333331</v>
          </cell>
          <cell r="E36">
            <v>0</v>
          </cell>
          <cell r="F36">
            <v>0.66666666666666663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  <row r="37">
          <cell r="C37">
            <v>0</v>
          </cell>
          <cell r="D37">
            <v>0.15037593984962405</v>
          </cell>
          <cell r="E37">
            <v>0</v>
          </cell>
          <cell r="F37">
            <v>0.15037593984962405</v>
          </cell>
          <cell r="G37">
            <v>0</v>
          </cell>
          <cell r="H37">
            <v>0.15037593984962405</v>
          </cell>
          <cell r="I37">
            <v>7.5187969924812026E-2</v>
          </cell>
          <cell r="J37">
            <v>7.5187969924812026E-2</v>
          </cell>
          <cell r="K37">
            <v>7.5187969924812026E-2</v>
          </cell>
          <cell r="L37">
            <v>7.5187969924812026E-2</v>
          </cell>
          <cell r="M37">
            <v>7.5187969924812026E-2</v>
          </cell>
          <cell r="N37">
            <v>7.5187969924812026E-2</v>
          </cell>
          <cell r="O37">
            <v>0</v>
          </cell>
          <cell r="P37">
            <v>9.7744360902255634E-2</v>
          </cell>
          <cell r="Q37">
            <v>0</v>
          </cell>
          <cell r="R37">
            <v>0</v>
          </cell>
          <cell r="S37">
            <v>0</v>
          </cell>
        </row>
        <row r="39">
          <cell r="C39">
            <v>0</v>
          </cell>
          <cell r="D39">
            <v>0.14925373134328357</v>
          </cell>
          <cell r="E39">
            <v>0</v>
          </cell>
          <cell r="F39">
            <v>0.14925373134328357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0.29850746268656714</v>
          </cell>
          <cell r="R39">
            <v>0.14925373134328357</v>
          </cell>
          <cell r="S39">
            <v>0.14925373134328357</v>
          </cell>
          <cell r="T39">
            <v>0</v>
          </cell>
          <cell r="U39">
            <v>0.1044776119402985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0.17857142857142858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0.17857142857142858</v>
          </cell>
          <cell r="U40">
            <v>0.17857142857142858</v>
          </cell>
          <cell r="V40">
            <v>0.17857142857142858</v>
          </cell>
          <cell r="W40">
            <v>0.17857142857142858</v>
          </cell>
          <cell r="X40">
            <v>0</v>
          </cell>
          <cell r="Y40">
            <v>0.10714285714285715</v>
          </cell>
        </row>
        <row r="63">
          <cell r="D63">
            <v>9.9010586166909803E-2</v>
          </cell>
          <cell r="H63">
            <v>0.68300826126827707</v>
          </cell>
          <cell r="L63">
            <v>0.79107767723243005</v>
          </cell>
          <cell r="Q63">
            <v>0.87755863539445667</v>
          </cell>
          <cell r="U63">
            <v>0.95357142857142907</v>
          </cell>
          <cell r="Z63">
            <v>1.0000000000000007</v>
          </cell>
          <cell r="AD63">
            <v>1.0000000000000007</v>
          </cell>
          <cell r="AH63">
            <v>1.0000000000000007</v>
          </cell>
        </row>
      </sheetData>
      <sheetData sheetId="5"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0.95</v>
          </cell>
          <cell r="I29">
            <v>0</v>
          </cell>
          <cell r="J29">
            <v>0</v>
          </cell>
          <cell r="K29">
            <v>0</v>
          </cell>
          <cell r="L29">
            <v>0.05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0.95</v>
          </cell>
          <cell r="I30">
            <v>0</v>
          </cell>
          <cell r="J30">
            <v>0</v>
          </cell>
          <cell r="K30">
            <v>0</v>
          </cell>
          <cell r="L30">
            <v>0.05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0.12820512820512822</v>
          </cell>
          <cell r="I31">
            <v>0.12820512820512822</v>
          </cell>
          <cell r="J31">
            <v>0.12820512820512822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X31">
            <v>0.12820512820512822</v>
          </cell>
          <cell r="Y31">
            <v>0.12820512820512822</v>
          </cell>
          <cell r="Z31">
            <v>0.12820512820512822</v>
          </cell>
          <cell r="AA31">
            <v>0.12820512820512822</v>
          </cell>
          <cell r="AB31">
            <v>0</v>
          </cell>
          <cell r="AC31">
            <v>0.10256410256410257</v>
          </cell>
        </row>
        <row r="33">
          <cell r="C33">
            <v>0</v>
          </cell>
          <cell r="D33">
            <v>0.17857142857142858</v>
          </cell>
          <cell r="E33">
            <v>0</v>
          </cell>
          <cell r="F33">
            <v>0.35714285714285715</v>
          </cell>
          <cell r="G33">
            <v>0.17857142857142858</v>
          </cell>
          <cell r="H33">
            <v>0.17857142857142858</v>
          </cell>
          <cell r="I33">
            <v>0</v>
          </cell>
          <cell r="J33">
            <v>0</v>
          </cell>
          <cell r="K33">
            <v>0</v>
          </cell>
          <cell r="L33">
            <v>0.10714285714285715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0.44444444444444442</v>
          </cell>
          <cell r="G34">
            <v>0.22222222222222221</v>
          </cell>
          <cell r="H34">
            <v>0.22222222222222221</v>
          </cell>
          <cell r="I34">
            <v>0</v>
          </cell>
          <cell r="J34">
            <v>0</v>
          </cell>
          <cell r="K34">
            <v>0</v>
          </cell>
          <cell r="L34">
            <v>0.1111111111111111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</row>
        <row r="35">
          <cell r="C35">
            <v>0</v>
          </cell>
          <cell r="D35">
            <v>0.17857142857142858</v>
          </cell>
          <cell r="E35">
            <v>0</v>
          </cell>
          <cell r="F35">
            <v>0.35714285714285715</v>
          </cell>
          <cell r="G35">
            <v>0.17857142857142858</v>
          </cell>
          <cell r="H35">
            <v>0.17857142857142858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0.10714285714285715</v>
          </cell>
          <cell r="P35">
            <v>0</v>
          </cell>
          <cell r="Q35">
            <v>0</v>
          </cell>
          <cell r="R35">
            <v>0</v>
          </cell>
        </row>
        <row r="36">
          <cell r="C36">
            <v>0</v>
          </cell>
          <cell r="D36">
            <v>0.12820512820512822</v>
          </cell>
          <cell r="E36">
            <v>0</v>
          </cell>
          <cell r="F36">
            <v>0.12820512820512822</v>
          </cell>
          <cell r="G36">
            <v>0</v>
          </cell>
          <cell r="H36">
            <v>0</v>
          </cell>
          <cell r="I36">
            <v>0</v>
          </cell>
          <cell r="J36">
            <v>0.12820512820512822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T36">
            <v>0.12820512820512822</v>
          </cell>
          <cell r="U36">
            <v>0.12820512820512822</v>
          </cell>
          <cell r="V36">
            <v>0.12820512820512822</v>
          </cell>
          <cell r="W36">
            <v>0.12820512820512822</v>
          </cell>
          <cell r="X36">
            <v>0</v>
          </cell>
          <cell r="Y36">
            <v>0.10256410256410257</v>
          </cell>
        </row>
        <row r="37">
          <cell r="C37">
            <v>0</v>
          </cell>
          <cell r="D37">
            <v>0.16393442622950821</v>
          </cell>
          <cell r="E37">
            <v>0</v>
          </cell>
          <cell r="F37">
            <v>0.16393442622950821</v>
          </cell>
          <cell r="G37">
            <v>0</v>
          </cell>
          <cell r="H37">
            <v>8.1967213114754106E-2</v>
          </cell>
          <cell r="I37">
            <v>8.1967213114754106E-2</v>
          </cell>
          <cell r="J37">
            <v>8.1967213114754106E-2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T37">
            <v>8.1967213114754106E-2</v>
          </cell>
          <cell r="U37">
            <v>8.1967213114754106E-2</v>
          </cell>
          <cell r="V37">
            <v>8.1967213114754106E-2</v>
          </cell>
          <cell r="W37">
            <v>8.1967213114754106E-2</v>
          </cell>
          <cell r="X37">
            <v>0</v>
          </cell>
          <cell r="Y37">
            <v>9.8360655737704916E-2</v>
          </cell>
        </row>
        <row r="39">
          <cell r="C39">
            <v>0</v>
          </cell>
          <cell r="D39">
            <v>0.14925373134328357</v>
          </cell>
          <cell r="E39">
            <v>0</v>
          </cell>
          <cell r="F39">
            <v>0.14925373134328357</v>
          </cell>
          <cell r="G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0.14925373134328357</v>
          </cell>
          <cell r="Q39">
            <v>0.14925373134328357</v>
          </cell>
          <cell r="R39">
            <v>0.14925373134328357</v>
          </cell>
          <cell r="S39">
            <v>0.14925373134328357</v>
          </cell>
          <cell r="T39">
            <v>0</v>
          </cell>
          <cell r="U39">
            <v>0.1044776119402985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0.17857142857142858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T40">
            <v>0.17857142857142858</v>
          </cell>
          <cell r="U40">
            <v>0.17857142857142858</v>
          </cell>
          <cell r="V40">
            <v>0.17857142857142858</v>
          </cell>
          <cell r="W40">
            <v>0.17857142857142858</v>
          </cell>
          <cell r="X40">
            <v>0</v>
          </cell>
          <cell r="Y40">
            <v>0.10714285714285715</v>
          </cell>
        </row>
        <row r="63">
          <cell r="D63">
            <v>7.9853614292077713E-2</v>
          </cell>
          <cell r="H63">
            <v>0.58461335160503247</v>
          </cell>
          <cell r="L63">
            <v>0.67129372951491861</v>
          </cell>
          <cell r="Q63">
            <v>0.71185876149786109</v>
          </cell>
          <cell r="U63">
            <v>0.82990602293881</v>
          </cell>
          <cell r="Z63">
            <v>0.97692307692307701</v>
          </cell>
          <cell r="AD63">
            <v>1</v>
          </cell>
          <cell r="AH63">
            <v>1</v>
          </cell>
        </row>
      </sheetData>
      <sheetData sheetId="6" refreshError="1"/>
      <sheetData sheetId="7">
        <row r="10"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0.05</v>
          </cell>
          <cell r="X10">
            <v>0.05</v>
          </cell>
          <cell r="Y10">
            <v>0.05</v>
          </cell>
          <cell r="Z10">
            <v>0.05</v>
          </cell>
          <cell r="AA10">
            <v>0.45</v>
          </cell>
          <cell r="AB10">
            <v>0.45</v>
          </cell>
          <cell r="AC10">
            <v>0.45</v>
          </cell>
          <cell r="AD10">
            <v>0.5</v>
          </cell>
          <cell r="AE10">
            <v>0.5</v>
          </cell>
          <cell r="AF10">
            <v>0.5</v>
          </cell>
          <cell r="AG10">
            <v>0.5</v>
          </cell>
          <cell r="AH10">
            <v>0.5</v>
          </cell>
          <cell r="AI10">
            <v>0.9</v>
          </cell>
          <cell r="AJ10">
            <v>0.9</v>
          </cell>
          <cell r="AK10">
            <v>0.9</v>
          </cell>
          <cell r="AL10">
            <v>0.9</v>
          </cell>
          <cell r="AM10">
            <v>0.9</v>
          </cell>
          <cell r="AN10">
            <v>0.9</v>
          </cell>
          <cell r="AO10">
            <v>1</v>
          </cell>
          <cell r="AP10">
            <v>1</v>
          </cell>
          <cell r="AQ10">
            <v>1</v>
          </cell>
          <cell r="AR10">
            <v>1</v>
          </cell>
          <cell r="AS10">
            <v>1</v>
          </cell>
          <cell r="AT10">
            <v>1</v>
          </cell>
        </row>
        <row r="11"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0.125</v>
          </cell>
          <cell r="AB11">
            <v>0.25</v>
          </cell>
          <cell r="AC11">
            <v>0.375</v>
          </cell>
          <cell r="AD11">
            <v>0.5</v>
          </cell>
          <cell r="AE11">
            <v>0.625</v>
          </cell>
          <cell r="AF11">
            <v>0.75</v>
          </cell>
          <cell r="AG11">
            <v>0.875</v>
          </cell>
          <cell r="AH11">
            <v>1</v>
          </cell>
          <cell r="AI11">
            <v>1</v>
          </cell>
          <cell r="AJ11">
            <v>1</v>
          </cell>
          <cell r="AK11">
            <v>1</v>
          </cell>
          <cell r="AL11">
            <v>1</v>
          </cell>
          <cell r="AM11">
            <v>1</v>
          </cell>
          <cell r="AN11">
            <v>1</v>
          </cell>
          <cell r="AO11">
            <v>1</v>
          </cell>
          <cell r="AP11">
            <v>1</v>
          </cell>
          <cell r="AQ11">
            <v>1</v>
          </cell>
          <cell r="AR11">
            <v>1</v>
          </cell>
          <cell r="AS11">
            <v>1</v>
          </cell>
          <cell r="AT11">
            <v>1</v>
          </cell>
        </row>
        <row r="12"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4.0000000000000008E-2</v>
          </cell>
          <cell r="X12">
            <v>4.0000000000000008E-2</v>
          </cell>
          <cell r="Y12">
            <v>4.0000000000000008E-2</v>
          </cell>
          <cell r="Z12">
            <v>4.0000000000000008E-2</v>
          </cell>
          <cell r="AA12">
            <v>0.38500000000000006</v>
          </cell>
          <cell r="AB12">
            <v>0.41000000000000003</v>
          </cell>
          <cell r="AC12">
            <v>0.43500000000000005</v>
          </cell>
          <cell r="AD12">
            <v>0.5</v>
          </cell>
          <cell r="AE12">
            <v>0.52500000000000002</v>
          </cell>
          <cell r="AF12">
            <v>0.55000000000000004</v>
          </cell>
          <cell r="AG12">
            <v>0.57500000000000007</v>
          </cell>
          <cell r="AH12">
            <v>0.60000000000000009</v>
          </cell>
          <cell r="AI12">
            <v>0.92000000000000015</v>
          </cell>
          <cell r="AJ12">
            <v>0.92000000000000015</v>
          </cell>
          <cell r="AK12">
            <v>0.92000000000000015</v>
          </cell>
          <cell r="AL12">
            <v>0.92000000000000015</v>
          </cell>
          <cell r="AM12">
            <v>0.92000000000000015</v>
          </cell>
          <cell r="AN12">
            <v>0.92000000000000015</v>
          </cell>
          <cell r="AO12">
            <v>1</v>
          </cell>
          <cell r="AP12">
            <v>1</v>
          </cell>
          <cell r="AQ12">
            <v>1</v>
          </cell>
          <cell r="AR12">
            <v>1</v>
          </cell>
          <cell r="AS12">
            <v>1</v>
          </cell>
          <cell r="AT12">
            <v>1</v>
          </cell>
        </row>
        <row r="16"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0.05</v>
          </cell>
          <cell r="X16">
            <v>0.05</v>
          </cell>
          <cell r="Y16">
            <v>0.05</v>
          </cell>
          <cell r="Z16">
            <v>0.05</v>
          </cell>
          <cell r="AA16">
            <v>0.45</v>
          </cell>
          <cell r="AB16">
            <v>0.45</v>
          </cell>
          <cell r="AC16">
            <v>0.45</v>
          </cell>
          <cell r="AD16">
            <v>0.5</v>
          </cell>
          <cell r="AE16">
            <v>0.5</v>
          </cell>
          <cell r="AF16">
            <v>0.5</v>
          </cell>
          <cell r="AG16">
            <v>0.5</v>
          </cell>
          <cell r="AH16">
            <v>0.5</v>
          </cell>
          <cell r="AI16">
            <v>0.9</v>
          </cell>
          <cell r="AJ16">
            <v>0.9</v>
          </cell>
          <cell r="AK16">
            <v>0.9</v>
          </cell>
          <cell r="AL16">
            <v>0.9</v>
          </cell>
          <cell r="AM16">
            <v>0.9</v>
          </cell>
          <cell r="AN16">
            <v>0.9</v>
          </cell>
          <cell r="AO16">
            <v>1</v>
          </cell>
          <cell r="AP16">
            <v>1</v>
          </cell>
          <cell r="AQ16">
            <v>1</v>
          </cell>
          <cell r="AR16">
            <v>1</v>
          </cell>
          <cell r="AS16">
            <v>1</v>
          </cell>
          <cell r="AT16">
            <v>1</v>
          </cell>
        </row>
        <row r="17"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0.14285714285714285</v>
          </cell>
          <cell r="AC17">
            <v>0.2857142857142857</v>
          </cell>
          <cell r="AD17">
            <v>0.42857142857142855</v>
          </cell>
          <cell r="AE17">
            <v>0.5714285714285714</v>
          </cell>
          <cell r="AF17">
            <v>0.71428571428571419</v>
          </cell>
          <cell r="AG17">
            <v>0.85714285714285698</v>
          </cell>
          <cell r="AH17">
            <v>0.99999999999999978</v>
          </cell>
          <cell r="AI17">
            <v>1</v>
          </cell>
          <cell r="AJ17">
            <v>1</v>
          </cell>
          <cell r="AK17">
            <v>1</v>
          </cell>
          <cell r="AL17">
            <v>1</v>
          </cell>
          <cell r="AM17">
            <v>1</v>
          </cell>
          <cell r="AN17">
            <v>1</v>
          </cell>
          <cell r="AO17">
            <v>1</v>
          </cell>
          <cell r="AP17">
            <v>1</v>
          </cell>
          <cell r="AQ17">
            <v>1</v>
          </cell>
          <cell r="AR17">
            <v>1</v>
          </cell>
          <cell r="AS17">
            <v>1</v>
          </cell>
          <cell r="AT17">
            <v>1</v>
          </cell>
        </row>
      </sheetData>
      <sheetData sheetId="8">
        <row r="10">
          <cell r="R10">
            <v>3.2514309909061088E-2</v>
          </cell>
          <cell r="S10">
            <v>0.1568923834145228</v>
          </cell>
          <cell r="T10">
            <v>0.3902786548613229</v>
          </cell>
          <cell r="U10">
            <v>0.61983257298017502</v>
          </cell>
          <cell r="V10">
            <v>0.83520302657647449</v>
          </cell>
          <cell r="W10">
            <v>0.97817928534991927</v>
          </cell>
          <cell r="X10">
            <v>1.0000000000000002</v>
          </cell>
          <cell r="Y10">
            <v>1.0000000000000002</v>
          </cell>
        </row>
        <row r="11">
          <cell r="R11">
            <v>4.5389679337438947E-2</v>
          </cell>
          <cell r="S11">
            <v>8.0188433496142131E-2</v>
          </cell>
          <cell r="T11">
            <v>0.21175430027606706</v>
          </cell>
          <cell r="U11">
            <v>0.45800806965385432</v>
          </cell>
          <cell r="V11">
            <v>0.69837474339916461</v>
          </cell>
          <cell r="W11">
            <v>0.85626601543144343</v>
          </cell>
          <cell r="X11">
            <v>0.99243505344376015</v>
          </cell>
          <cell r="Y11">
            <v>1</v>
          </cell>
        </row>
        <row r="12">
          <cell r="R12">
            <v>0</v>
          </cell>
          <cell r="S12">
            <v>5.9607616849394113E-2</v>
          </cell>
          <cell r="T12">
            <v>0.36699365262550493</v>
          </cell>
          <cell r="U12">
            <v>0.55879976918638197</v>
          </cell>
          <cell r="V12">
            <v>0.79624927870744378</v>
          </cell>
          <cell r="W12">
            <v>1</v>
          </cell>
          <cell r="X12">
            <v>1</v>
          </cell>
          <cell r="Y12">
            <v>1</v>
          </cell>
        </row>
        <row r="13">
          <cell r="R13">
            <v>0</v>
          </cell>
          <cell r="S13">
            <v>0</v>
          </cell>
          <cell r="T13">
            <v>0</v>
          </cell>
          <cell r="U13">
            <v>0.88888888888888884</v>
          </cell>
          <cell r="V13">
            <v>0.88888888888888884</v>
          </cell>
          <cell r="W13">
            <v>0.90666666666666662</v>
          </cell>
          <cell r="X13">
            <v>1</v>
          </cell>
          <cell r="Y13">
            <v>1</v>
          </cell>
        </row>
        <row r="14">
          <cell r="R14">
            <v>0</v>
          </cell>
          <cell r="S14">
            <v>0</v>
          </cell>
          <cell r="T14">
            <v>0</v>
          </cell>
          <cell r="U14">
            <v>1</v>
          </cell>
          <cell r="V14">
            <v>1</v>
          </cell>
          <cell r="W14">
            <v>1</v>
          </cell>
          <cell r="X14">
            <v>1</v>
          </cell>
          <cell r="Y14">
            <v>1</v>
          </cell>
        </row>
        <row r="15">
          <cell r="R15">
            <v>1.9984494361997791E-2</v>
          </cell>
          <cell r="S15">
            <v>6.6515209953045801E-2</v>
          </cell>
          <cell r="T15">
            <v>0.23306363303584443</v>
          </cell>
          <cell r="U15">
            <v>0.61899568140803007</v>
          </cell>
          <cell r="V15">
            <v>0.79973257174602552</v>
          </cell>
          <cell r="W15">
            <v>0.93500887852901282</v>
          </cell>
          <cell r="X15">
            <v>0.9974279181708785</v>
          </cell>
          <cell r="Y15">
            <v>1</v>
          </cell>
        </row>
        <row r="19">
          <cell r="R19">
            <v>3.2514309909061088E-2</v>
          </cell>
          <cell r="S19">
            <v>0.1568923834145228</v>
          </cell>
          <cell r="T19">
            <v>0.3902786548613229</v>
          </cell>
          <cell r="U19">
            <v>0.61983257298017502</v>
          </cell>
          <cell r="V19">
            <v>0.83520302657647449</v>
          </cell>
          <cell r="W19">
            <v>0.97817928534991927</v>
          </cell>
          <cell r="X19">
            <v>1.0000000000000002</v>
          </cell>
          <cell r="Y19">
            <v>1.0000000000000002</v>
          </cell>
        </row>
        <row r="20">
          <cell r="R20">
            <v>5.9177461598357753E-2</v>
          </cell>
          <cell r="S20">
            <v>8.338642316132229E-2</v>
          </cell>
          <cell r="T20">
            <v>0.21724357613081333</v>
          </cell>
          <cell r="U20">
            <v>0.35895802364267004</v>
          </cell>
          <cell r="V20">
            <v>0.56536101452239729</v>
          </cell>
          <cell r="W20">
            <v>0.74739824094906937</v>
          </cell>
          <cell r="X20">
            <v>0.91579941364968986</v>
          </cell>
          <cell r="Y20">
            <v>1</v>
          </cell>
        </row>
        <row r="21">
          <cell r="R21">
            <v>0</v>
          </cell>
          <cell r="S21">
            <v>3.0409694171956145E-2</v>
          </cell>
          <cell r="T21">
            <v>0.31004039238315062</v>
          </cell>
          <cell r="U21">
            <v>0.51667628390075016</v>
          </cell>
          <cell r="V21">
            <v>0.75931909982688983</v>
          </cell>
          <cell r="W21">
            <v>0.97847663012117714</v>
          </cell>
          <cell r="X21">
            <v>1</v>
          </cell>
          <cell r="Y21">
            <v>1</v>
          </cell>
        </row>
        <row r="22">
          <cell r="R22">
            <v>0</v>
          </cell>
          <cell r="S22">
            <v>0</v>
          </cell>
          <cell r="T22">
            <v>0</v>
          </cell>
          <cell r="U22">
            <v>0.17777777777777778</v>
          </cell>
          <cell r="V22">
            <v>0.88888888888888884</v>
          </cell>
          <cell r="W22">
            <v>0.90666666666666662</v>
          </cell>
          <cell r="X22">
            <v>1</v>
          </cell>
          <cell r="Y22">
            <v>1</v>
          </cell>
        </row>
        <row r="23"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0.5</v>
          </cell>
          <cell r="W23">
            <v>0.5</v>
          </cell>
          <cell r="X23">
            <v>1</v>
          </cell>
          <cell r="Y23">
            <v>1</v>
          </cell>
        </row>
        <row r="24">
          <cell r="R24">
            <v>2.4672340330710186E-2</v>
          </cell>
          <cell r="S24">
            <v>5.9135128862750047E-2</v>
          </cell>
          <cell r="T24">
            <v>0.21841354135617541</v>
          </cell>
          <cell r="U24">
            <v>0.38354729947583871</v>
          </cell>
          <cell r="V24">
            <v>0.69879815205256401</v>
          </cell>
          <cell r="W24">
            <v>0.84675205794014696</v>
          </cell>
          <cell r="X24">
            <v>0.97137180064089446</v>
          </cell>
          <cell r="Y24">
            <v>1</v>
          </cell>
        </row>
      </sheetData>
      <sheetData sheetId="9">
        <row r="10"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0.35</v>
          </cell>
          <cell r="AD10">
            <v>0.35</v>
          </cell>
          <cell r="AE10">
            <v>0.35</v>
          </cell>
          <cell r="AF10">
            <v>0.8</v>
          </cell>
          <cell r="AG10">
            <v>0.8</v>
          </cell>
          <cell r="AH10">
            <v>0.8</v>
          </cell>
          <cell r="AI10">
            <v>0.8</v>
          </cell>
          <cell r="AJ10">
            <v>0.9</v>
          </cell>
          <cell r="AK10">
            <v>0.9</v>
          </cell>
          <cell r="AL10">
            <v>0.9</v>
          </cell>
          <cell r="AM10">
            <v>1</v>
          </cell>
          <cell r="AN10">
            <v>1</v>
          </cell>
          <cell r="AO10">
            <v>1</v>
          </cell>
          <cell r="AP10">
            <v>1</v>
          </cell>
          <cell r="AQ10">
            <v>1</v>
          </cell>
          <cell r="AR10">
            <v>1</v>
          </cell>
        </row>
        <row r="11"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6.8965517241379309E-2</v>
          </cell>
          <cell r="AC11">
            <v>6.8965517241379309E-2</v>
          </cell>
          <cell r="AD11">
            <v>6.8965517241379309E-2</v>
          </cell>
          <cell r="AE11">
            <v>6.8965517241379309E-2</v>
          </cell>
          <cell r="AF11">
            <v>0.5114942528735632</v>
          </cell>
          <cell r="AG11">
            <v>0.7183908045977011</v>
          </cell>
          <cell r="AH11">
            <v>0.7183908045977011</v>
          </cell>
          <cell r="AI11">
            <v>0.7183908045977011</v>
          </cell>
          <cell r="AJ11">
            <v>0.89999999999999991</v>
          </cell>
          <cell r="AK11">
            <v>0.89999999999999991</v>
          </cell>
          <cell r="AL11">
            <v>0.89999999999999991</v>
          </cell>
          <cell r="AM11">
            <v>0.99999999999999989</v>
          </cell>
          <cell r="AN11">
            <v>0.99999999999999989</v>
          </cell>
          <cell r="AO11">
            <v>0.99999999999999989</v>
          </cell>
          <cell r="AP11">
            <v>0.99999999999999989</v>
          </cell>
          <cell r="AQ11">
            <v>0.99999999999999989</v>
          </cell>
          <cell r="AR11">
            <v>0.99999999999999989</v>
          </cell>
        </row>
        <row r="12">
          <cell r="Q12">
            <v>0</v>
          </cell>
          <cell r="R12">
            <v>9.5238095238095261E-2</v>
          </cell>
          <cell r="S12">
            <v>9.5238095238095261E-2</v>
          </cell>
          <cell r="T12">
            <v>9.5238095238095261E-2</v>
          </cell>
          <cell r="U12">
            <v>9.5238095238095261E-2</v>
          </cell>
          <cell r="V12">
            <v>9.5238095238095261E-2</v>
          </cell>
          <cell r="W12">
            <v>9.5238095238095261E-2</v>
          </cell>
          <cell r="X12">
            <v>0.1428571428571429</v>
          </cell>
          <cell r="Y12">
            <v>0.17142857142857149</v>
          </cell>
          <cell r="Z12">
            <v>0.27142857142857146</v>
          </cell>
          <cell r="AA12">
            <v>0.27142857142857146</v>
          </cell>
          <cell r="AB12">
            <v>0.3666666666666667</v>
          </cell>
          <cell r="AC12">
            <v>0.3666666666666667</v>
          </cell>
          <cell r="AD12">
            <v>0.3666666666666667</v>
          </cell>
          <cell r="AE12">
            <v>0.46190476190476193</v>
          </cell>
          <cell r="AF12">
            <v>0.64047619047619053</v>
          </cell>
          <cell r="AG12">
            <v>0.64047619047619053</v>
          </cell>
          <cell r="AH12">
            <v>0.64047619047619053</v>
          </cell>
          <cell r="AI12">
            <v>0.64047619047619053</v>
          </cell>
          <cell r="AJ12">
            <v>0.89047619047619064</v>
          </cell>
          <cell r="AK12">
            <v>0.89047619047619064</v>
          </cell>
          <cell r="AL12">
            <v>0.93809523809523832</v>
          </cell>
          <cell r="AM12">
            <v>1.0000000000000002</v>
          </cell>
          <cell r="AN12">
            <v>1.0000000000000002</v>
          </cell>
          <cell r="AO12">
            <v>1.0000000000000002</v>
          </cell>
          <cell r="AP12">
            <v>1.0000000000000002</v>
          </cell>
          <cell r="AQ12">
            <v>1.0000000000000002</v>
          </cell>
          <cell r="AR12">
            <v>1.0000000000000002</v>
          </cell>
        </row>
        <row r="13"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2.5000000000000001E-2</v>
          </cell>
          <cell r="W13">
            <v>2.5000000000000001E-2</v>
          </cell>
          <cell r="X13">
            <v>2.5000000000000001E-2</v>
          </cell>
          <cell r="Y13">
            <v>2.5000000000000001E-2</v>
          </cell>
          <cell r="Z13">
            <v>7.5000000000000011E-2</v>
          </cell>
          <cell r="AA13">
            <v>0.125</v>
          </cell>
          <cell r="AB13">
            <v>0.15</v>
          </cell>
          <cell r="AC13">
            <v>0.32500000000000001</v>
          </cell>
          <cell r="AD13">
            <v>0.5</v>
          </cell>
          <cell r="AE13">
            <v>0.55000000000000004</v>
          </cell>
          <cell r="AF13">
            <v>0.94</v>
          </cell>
          <cell r="AG13">
            <v>0.94</v>
          </cell>
          <cell r="AH13">
            <v>1</v>
          </cell>
          <cell r="AI13">
            <v>1</v>
          </cell>
          <cell r="AJ13">
            <v>1</v>
          </cell>
          <cell r="AK13">
            <v>1</v>
          </cell>
          <cell r="AL13">
            <v>1</v>
          </cell>
          <cell r="AM13">
            <v>1</v>
          </cell>
          <cell r="AN13">
            <v>1</v>
          </cell>
          <cell r="AO13">
            <v>1</v>
          </cell>
          <cell r="AP13">
            <v>1</v>
          </cell>
          <cell r="AQ13">
            <v>1</v>
          </cell>
          <cell r="AR13">
            <v>1</v>
          </cell>
        </row>
        <row r="14"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5.0505050505050504E-2</v>
          </cell>
          <cell r="X14">
            <v>0.1111111111111111</v>
          </cell>
          <cell r="Y14">
            <v>0.21212121212121213</v>
          </cell>
          <cell r="Z14">
            <v>0.31313131313131315</v>
          </cell>
          <cell r="AA14">
            <v>0.45454545454545453</v>
          </cell>
          <cell r="AB14">
            <v>0.53535353535353536</v>
          </cell>
          <cell r="AC14">
            <v>0.65656565656565657</v>
          </cell>
          <cell r="AD14">
            <v>0.73737373737373735</v>
          </cell>
          <cell r="AE14">
            <v>0.79797979797979801</v>
          </cell>
          <cell r="AF14">
            <v>0.85858585858585856</v>
          </cell>
          <cell r="AG14">
            <v>0.89898989898989901</v>
          </cell>
          <cell r="AH14">
            <v>0.91919191919191923</v>
          </cell>
          <cell r="AI14">
            <v>0.95959595959595956</v>
          </cell>
          <cell r="AJ14">
            <v>1</v>
          </cell>
          <cell r="AK14">
            <v>1</v>
          </cell>
          <cell r="AL14">
            <v>1</v>
          </cell>
          <cell r="AM14">
            <v>1</v>
          </cell>
          <cell r="AN14">
            <v>1</v>
          </cell>
          <cell r="AO14">
            <v>1</v>
          </cell>
          <cell r="AP14">
            <v>1</v>
          </cell>
          <cell r="AQ14">
            <v>1</v>
          </cell>
          <cell r="AR14">
            <v>1</v>
          </cell>
        </row>
        <row r="15"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1.4999999999999999E-2</v>
          </cell>
          <cell r="X15">
            <v>4.9561838624338626E-2</v>
          </cell>
          <cell r="Y15">
            <v>7.5367514430014437E-2</v>
          </cell>
          <cell r="Z15">
            <v>0.11828628547378549</v>
          </cell>
          <cell r="AA15">
            <v>0.15295589826839828</v>
          </cell>
          <cell r="AB15">
            <v>0.21700372982700572</v>
          </cell>
          <cell r="AC15">
            <v>0.29694375507953097</v>
          </cell>
          <cell r="AD15">
            <v>0.33200793858121447</v>
          </cell>
          <cell r="AE15">
            <v>0.36571555041382631</v>
          </cell>
          <cell r="AF15">
            <v>0.67999069098207032</v>
          </cell>
          <cell r="AG15">
            <v>0.77461509595130296</v>
          </cell>
          <cell r="AH15">
            <v>0.78507385016005726</v>
          </cell>
          <cell r="AI15">
            <v>0.79349135857756559</v>
          </cell>
          <cell r="AJ15">
            <v>0.92966269841269844</v>
          </cell>
          <cell r="AK15">
            <v>0.92966269841269844</v>
          </cell>
          <cell r="AL15">
            <v>0.93759920634920635</v>
          </cell>
          <cell r="AM15">
            <v>1</v>
          </cell>
          <cell r="AN15">
            <v>1</v>
          </cell>
          <cell r="AO15">
            <v>1</v>
          </cell>
          <cell r="AP15">
            <v>1</v>
          </cell>
          <cell r="AQ15">
            <v>1</v>
          </cell>
          <cell r="AR15">
            <v>1</v>
          </cell>
        </row>
        <row r="16">
          <cell r="Q16">
            <v>0</v>
          </cell>
          <cell r="R16">
            <v>1.5238095238095242E-2</v>
          </cell>
          <cell r="S16">
            <v>1.5238095238095242E-2</v>
          </cell>
          <cell r="T16">
            <v>1.5238095238095242E-2</v>
          </cell>
          <cell r="U16">
            <v>1.5238095238095242E-2</v>
          </cell>
          <cell r="V16">
            <v>1.773809523809524E-2</v>
          </cell>
          <cell r="W16">
            <v>2.8439105339105344E-2</v>
          </cell>
          <cell r="X16">
            <v>4.9561838624338626E-2</v>
          </cell>
          <cell r="Y16">
            <v>7.5367514430014437E-2</v>
          </cell>
          <cell r="Z16">
            <v>0.11828628547378547</v>
          </cell>
          <cell r="AA16">
            <v>0.15295589826839828</v>
          </cell>
          <cell r="AB16">
            <v>0.21700372982700569</v>
          </cell>
          <cell r="AC16">
            <v>0.29694375507953091</v>
          </cell>
          <cell r="AD16">
            <v>0.33200793858121447</v>
          </cell>
          <cell r="AE16">
            <v>0.36571555041382631</v>
          </cell>
          <cell r="AF16">
            <v>0.67999069098207032</v>
          </cell>
          <cell r="AG16">
            <v>0.77461509595130296</v>
          </cell>
          <cell r="AH16">
            <v>0.78507385016005715</v>
          </cell>
          <cell r="AI16">
            <v>0.79349135857756559</v>
          </cell>
          <cell r="AJ16">
            <v>0.92966269841269833</v>
          </cell>
        </row>
        <row r="20"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0.35</v>
          </cell>
          <cell r="AD20">
            <v>0.35</v>
          </cell>
          <cell r="AE20">
            <v>0.35</v>
          </cell>
          <cell r="AF20">
            <v>0.8</v>
          </cell>
          <cell r="AG20">
            <v>0.8</v>
          </cell>
          <cell r="AH20">
            <v>0.8</v>
          </cell>
          <cell r="AI20">
            <v>0.9</v>
          </cell>
          <cell r="AJ20">
            <v>0.9</v>
          </cell>
          <cell r="AK20">
            <v>0.9</v>
          </cell>
          <cell r="AL20">
            <v>0.9</v>
          </cell>
          <cell r="AM20">
            <v>1</v>
          </cell>
          <cell r="AN20">
            <v>1</v>
          </cell>
          <cell r="AO20">
            <v>1</v>
          </cell>
          <cell r="AP20">
            <v>1</v>
          </cell>
          <cell r="AQ20">
            <v>1</v>
          </cell>
          <cell r="AR20">
            <v>1</v>
          </cell>
        </row>
        <row r="21"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6.8965517241379309E-2</v>
          </cell>
          <cell r="AC21">
            <v>6.8965517241379309E-2</v>
          </cell>
          <cell r="AD21">
            <v>6.8965517241379309E-2</v>
          </cell>
          <cell r="AE21">
            <v>6.8965517241379309E-2</v>
          </cell>
          <cell r="AF21">
            <v>0.71839080459770122</v>
          </cell>
          <cell r="AG21">
            <v>0.72298850574712648</v>
          </cell>
          <cell r="AH21">
            <v>0.72298850574712648</v>
          </cell>
          <cell r="AI21">
            <v>0.9</v>
          </cell>
          <cell r="AJ21">
            <v>0.9</v>
          </cell>
          <cell r="AK21">
            <v>0.91839080459770117</v>
          </cell>
          <cell r="AL21">
            <v>0.91839080459770117</v>
          </cell>
          <cell r="AM21">
            <v>1</v>
          </cell>
          <cell r="AN21">
            <v>1</v>
          </cell>
          <cell r="AO21">
            <v>1</v>
          </cell>
          <cell r="AP21">
            <v>1</v>
          </cell>
          <cell r="AQ21">
            <v>1</v>
          </cell>
          <cell r="AR21">
            <v>1</v>
          </cell>
        </row>
        <row r="22">
          <cell r="Q22">
            <v>0</v>
          </cell>
          <cell r="R22">
            <v>9.5238095238095261E-2</v>
          </cell>
          <cell r="S22">
            <v>9.5238095238095261E-2</v>
          </cell>
          <cell r="T22">
            <v>9.5238095238095261E-2</v>
          </cell>
          <cell r="U22">
            <v>9.5238095238095261E-2</v>
          </cell>
          <cell r="V22">
            <v>9.5238095238095261E-2</v>
          </cell>
          <cell r="W22">
            <v>9.5238095238095261E-2</v>
          </cell>
          <cell r="X22">
            <v>0.1428571428571429</v>
          </cell>
          <cell r="Y22">
            <v>0.17142857142857149</v>
          </cell>
          <cell r="Z22">
            <v>0.27142857142857146</v>
          </cell>
          <cell r="AA22">
            <v>0.27142857142857146</v>
          </cell>
          <cell r="AB22">
            <v>0.3666666666666667</v>
          </cell>
          <cell r="AC22">
            <v>0.3666666666666667</v>
          </cell>
          <cell r="AD22">
            <v>0.3666666666666667</v>
          </cell>
          <cell r="AE22">
            <v>0.46190476190476193</v>
          </cell>
          <cell r="AF22">
            <v>0.64047619047619053</v>
          </cell>
          <cell r="AG22">
            <v>0.65</v>
          </cell>
          <cell r="AH22">
            <v>0.65</v>
          </cell>
          <cell r="AI22">
            <v>0.89047619047619053</v>
          </cell>
          <cell r="AJ22">
            <v>0.89047619047619053</v>
          </cell>
          <cell r="AK22">
            <v>0.93809523809523809</v>
          </cell>
          <cell r="AL22">
            <v>0.98571428571428577</v>
          </cell>
          <cell r="AM22">
            <v>1</v>
          </cell>
          <cell r="AN22">
            <v>1</v>
          </cell>
          <cell r="AO22">
            <v>1</v>
          </cell>
          <cell r="AP22">
            <v>1</v>
          </cell>
          <cell r="AQ22">
            <v>1</v>
          </cell>
          <cell r="AR22">
            <v>1</v>
          </cell>
        </row>
        <row r="23"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2.5000000000000001E-2</v>
          </cell>
          <cell r="W23">
            <v>2.5000000000000001E-2</v>
          </cell>
          <cell r="X23">
            <v>2.5000000000000001E-2</v>
          </cell>
          <cell r="Y23">
            <v>2.5000000000000001E-2</v>
          </cell>
          <cell r="Z23">
            <v>7.5000000000000011E-2</v>
          </cell>
          <cell r="AA23">
            <v>0.125</v>
          </cell>
          <cell r="AB23">
            <v>0.15</v>
          </cell>
          <cell r="AC23">
            <v>0.32500000000000001</v>
          </cell>
          <cell r="AD23">
            <v>0.5</v>
          </cell>
          <cell r="AE23">
            <v>0.55000000000000004</v>
          </cell>
          <cell r="AF23">
            <v>0.94</v>
          </cell>
          <cell r="AG23">
            <v>0.94</v>
          </cell>
          <cell r="AH23">
            <v>1</v>
          </cell>
          <cell r="AI23">
            <v>1</v>
          </cell>
          <cell r="AJ23">
            <v>1</v>
          </cell>
          <cell r="AK23">
            <v>1</v>
          </cell>
          <cell r="AL23">
            <v>1</v>
          </cell>
          <cell r="AM23">
            <v>1</v>
          </cell>
          <cell r="AN23">
            <v>1</v>
          </cell>
          <cell r="AO23">
            <v>1</v>
          </cell>
          <cell r="AP23">
            <v>1</v>
          </cell>
          <cell r="AQ23">
            <v>1</v>
          </cell>
          <cell r="AR23">
            <v>1</v>
          </cell>
        </row>
        <row r="24"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5.0505050505050504E-2</v>
          </cell>
          <cell r="X24">
            <v>0.1111111111111111</v>
          </cell>
          <cell r="Y24">
            <v>0.21212121212121213</v>
          </cell>
          <cell r="Z24">
            <v>0.31313131313131315</v>
          </cell>
          <cell r="AA24">
            <v>0.45454545454545453</v>
          </cell>
          <cell r="AB24">
            <v>0.53535353535353536</v>
          </cell>
          <cell r="AC24">
            <v>0.65656565656565657</v>
          </cell>
          <cell r="AD24">
            <v>0.73737373737373735</v>
          </cell>
          <cell r="AE24">
            <v>0.79797979797979801</v>
          </cell>
          <cell r="AF24">
            <v>0.85858585858585856</v>
          </cell>
          <cell r="AG24">
            <v>0.89898989898989901</v>
          </cell>
          <cell r="AH24">
            <v>0.91919191919191923</v>
          </cell>
          <cell r="AI24">
            <v>0.95959595959595956</v>
          </cell>
          <cell r="AJ24">
            <v>1</v>
          </cell>
          <cell r="AK24">
            <v>1</v>
          </cell>
          <cell r="AL24">
            <v>1</v>
          </cell>
          <cell r="AM24">
            <v>1</v>
          </cell>
          <cell r="AN24">
            <v>1</v>
          </cell>
          <cell r="AO24">
            <v>1</v>
          </cell>
          <cell r="AP24">
            <v>1</v>
          </cell>
          <cell r="AQ24">
            <v>1</v>
          </cell>
          <cell r="AR24">
            <v>1</v>
          </cell>
        </row>
        <row r="25"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1.4999999999999999E-2</v>
          </cell>
          <cell r="X25">
            <v>4.9561838624338626E-2</v>
          </cell>
          <cell r="Y25">
            <v>7.5367514430014437E-2</v>
          </cell>
          <cell r="Z25">
            <v>0.11828628547378549</v>
          </cell>
          <cell r="AA25">
            <v>0.15295589826839828</v>
          </cell>
          <cell r="AB25">
            <v>0.21700372982700572</v>
          </cell>
          <cell r="AC25">
            <v>0.29694375507953097</v>
          </cell>
          <cell r="AD25">
            <v>0.33200793858121447</v>
          </cell>
          <cell r="AE25">
            <v>0.36571555041382631</v>
          </cell>
          <cell r="AF25">
            <v>0.76619758753379452</v>
          </cell>
          <cell r="AG25">
            <v>0.77811810635086509</v>
          </cell>
          <cell r="AH25">
            <v>0.78857686055961929</v>
          </cell>
          <cell r="AI25">
            <v>0.92124518999519012</v>
          </cell>
          <cell r="AJ25">
            <v>0.92966269841269866</v>
          </cell>
          <cell r="AK25">
            <v>0.94526204159824867</v>
          </cell>
          <cell r="AL25">
            <v>0.95319854953475658</v>
          </cell>
          <cell r="AM25">
            <v>1</v>
          </cell>
          <cell r="AN25">
            <v>1</v>
          </cell>
          <cell r="AO25">
            <v>1</v>
          </cell>
          <cell r="AP25">
            <v>1</v>
          </cell>
          <cell r="AQ25">
            <v>1</v>
          </cell>
          <cell r="AR25">
            <v>1</v>
          </cell>
        </row>
        <row r="26">
          <cell r="Q26">
            <v>0</v>
          </cell>
          <cell r="R26">
            <v>1.5238095238095242E-2</v>
          </cell>
          <cell r="S26">
            <v>1.5238095238095242E-2</v>
          </cell>
          <cell r="T26">
            <v>1.5238095238095242E-2</v>
          </cell>
          <cell r="U26">
            <v>1.5238095238095242E-2</v>
          </cell>
          <cell r="V26">
            <v>1.773809523809524E-2</v>
          </cell>
          <cell r="W26">
            <v>2.8439105339105344E-2</v>
          </cell>
          <cell r="X26">
            <v>4.9561838624338626E-2</v>
          </cell>
          <cell r="Y26">
            <v>7.5367514430014437E-2</v>
          </cell>
          <cell r="Z26">
            <v>0.11828628547378547</v>
          </cell>
          <cell r="AA26">
            <v>0.15295589826839828</v>
          </cell>
          <cell r="AB26">
            <v>0.21700372982700569</v>
          </cell>
          <cell r="AC26">
            <v>0.29694375507953091</v>
          </cell>
          <cell r="AD26">
            <v>0.33200793858121447</v>
          </cell>
          <cell r="AE26">
            <v>0.36571555041382631</v>
          </cell>
          <cell r="AF26">
            <v>0.76619758753379452</v>
          </cell>
          <cell r="AG26">
            <v>0.77811810635086498</v>
          </cell>
          <cell r="AH26">
            <v>0.78857686055961929</v>
          </cell>
          <cell r="AI26">
            <v>0.92124518999519012</v>
          </cell>
          <cell r="AJ26">
            <v>0.92966269841269855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3"/>
  <sheetViews>
    <sheetView zoomScale="85" zoomScaleNormal="85" workbookViewId="0">
      <selection activeCell="D70" sqref="D70:E70"/>
    </sheetView>
  </sheetViews>
  <sheetFormatPr baseColWidth="10" defaultRowHeight="15" outlineLevelRow="1" outlineLevelCol="1" x14ac:dyDescent="0.25"/>
  <cols>
    <col min="1" max="1" width="11.42578125" style="3"/>
    <col min="2" max="2" width="55.7109375" style="3" bestFit="1" customWidth="1"/>
    <col min="3" max="10" width="11.42578125" style="3" customWidth="1" outlineLevel="1"/>
    <col min="11" max="16384" width="11.42578125" style="3"/>
  </cols>
  <sheetData>
    <row r="1" spans="1:34" x14ac:dyDescent="0.25">
      <c r="A1" s="1" t="s">
        <v>0</v>
      </c>
      <c r="B1" s="1" t="s">
        <v>1</v>
      </c>
      <c r="C1" s="2">
        <v>42491</v>
      </c>
      <c r="D1" s="2">
        <v>42522</v>
      </c>
      <c r="E1" s="2">
        <v>42552</v>
      </c>
      <c r="F1" s="2">
        <v>42583</v>
      </c>
      <c r="G1" s="2">
        <v>42614</v>
      </c>
      <c r="H1" s="2">
        <v>42644</v>
      </c>
      <c r="I1" s="2">
        <v>42675</v>
      </c>
      <c r="J1" s="2">
        <v>42705</v>
      </c>
      <c r="K1" s="2">
        <v>42736</v>
      </c>
      <c r="L1" s="2">
        <v>42767</v>
      </c>
      <c r="M1" s="2">
        <v>42795</v>
      </c>
      <c r="N1" s="2">
        <v>42826</v>
      </c>
      <c r="O1" s="2">
        <v>42856</v>
      </c>
      <c r="P1" s="2">
        <v>42887</v>
      </c>
      <c r="Q1" s="2">
        <v>42917</v>
      </c>
      <c r="R1" s="2">
        <v>42948</v>
      </c>
      <c r="S1" s="2">
        <v>42979</v>
      </c>
      <c r="T1" s="2">
        <v>43009</v>
      </c>
      <c r="U1" s="2">
        <v>43040</v>
      </c>
      <c r="V1" s="2">
        <v>43070</v>
      </c>
      <c r="W1" s="2">
        <v>43101</v>
      </c>
      <c r="X1" s="2">
        <v>43132</v>
      </c>
      <c r="Y1" s="2">
        <v>43160</v>
      </c>
      <c r="Z1" s="2">
        <v>43191</v>
      </c>
      <c r="AA1" s="2">
        <v>43221</v>
      </c>
      <c r="AB1" s="2">
        <v>43252</v>
      </c>
      <c r="AC1" s="2">
        <v>43282</v>
      </c>
      <c r="AD1" s="2">
        <v>43313</v>
      </c>
      <c r="AE1" s="2">
        <v>43344</v>
      </c>
      <c r="AF1" s="2">
        <v>43374</v>
      </c>
      <c r="AG1" s="2">
        <v>43405</v>
      </c>
      <c r="AH1" s="2">
        <v>43435</v>
      </c>
    </row>
    <row r="2" spans="1:34" s="7" customFormat="1" x14ac:dyDescent="0.25">
      <c r="A2" s="4">
        <v>0.1</v>
      </c>
      <c r="B2" s="4" t="str">
        <f>+'[1]EIA Progress'!C20</f>
        <v>A. NuevaUnión - Key Decisions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f>+'[1]Progress Key Decisions Plan'!D63</f>
        <v>9.9010586166909803E-2</v>
      </c>
      <c r="M2" s="5">
        <f>+'[1]Progress Key Decisions Plan'!H63</f>
        <v>0.68300826126827707</v>
      </c>
      <c r="N2" s="5">
        <f>+'[1]Progress Key Decisions Plan'!L63</f>
        <v>0.79107767723243005</v>
      </c>
      <c r="O2" s="5">
        <f>+'[1]Progress Key Decisions Plan'!Q63</f>
        <v>0.87755863539445667</v>
      </c>
      <c r="P2" s="5">
        <f>+'[1]Progress Key Decisions Plan'!U63</f>
        <v>0.95357142857142907</v>
      </c>
      <c r="Q2" s="5">
        <f>+'[1]Progress Key Decisions Plan'!Z63</f>
        <v>1.0000000000000007</v>
      </c>
      <c r="R2" s="5">
        <f>+'[1]Progress Key Decisions Plan'!AD63</f>
        <v>1.0000000000000007</v>
      </c>
      <c r="S2" s="6">
        <f>+'[1]Progress Key Decisions Plan'!AH63</f>
        <v>1.0000000000000007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  <c r="AG2" s="5">
        <v>1</v>
      </c>
      <c r="AH2" s="5">
        <v>1</v>
      </c>
    </row>
    <row r="3" spans="1:34" s="7" customFormat="1" hidden="1" outlineLevel="1" x14ac:dyDescent="0.25">
      <c r="A3" s="4"/>
      <c r="B3" s="4" t="str">
        <f>+'[1]EIA Progress'!C10</f>
        <v>Fast Flitering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f>SUM('[1]Progress Key Decisions Plan'!$B29:D29)</f>
        <v>0</v>
      </c>
      <c r="M3" s="5">
        <f>SUM('[1]Progress Key Decisions Plan'!$B29:H29)</f>
        <v>1</v>
      </c>
      <c r="N3" s="5">
        <f>SUM('[1]Progress Key Decisions Plan'!$B29:L29)</f>
        <v>1</v>
      </c>
      <c r="O3" s="5">
        <f>SUM('[1]Progress Key Decisions Plan'!$B29:Q29)</f>
        <v>1</v>
      </c>
      <c r="P3" s="5">
        <f>SUM('[1]Progress Key Decisions Plan'!$B29:U29)</f>
        <v>1</v>
      </c>
      <c r="Q3" s="5">
        <f>SUM('[1]Progress Key Decisions Plan'!$B29:Z29)</f>
        <v>1</v>
      </c>
      <c r="R3" s="5">
        <f>SUM('[1]Progress Key Decisions Plan'!$B29:AD29)</f>
        <v>1</v>
      </c>
      <c r="S3" s="5">
        <f>SUM('[1]Progress Key Decisions Plan'!$B29:AH29)</f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  <c r="AG3" s="5">
        <v>1</v>
      </c>
      <c r="AH3" s="5">
        <v>1</v>
      </c>
    </row>
    <row r="4" spans="1:34" s="7" customFormat="1" hidden="1" outlineLevel="1" x14ac:dyDescent="0.25">
      <c r="A4" s="4"/>
      <c r="B4" s="4" t="str">
        <f>+'[1]EIA Progress'!C11</f>
        <v>Desalination Plant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f>SUM('[1]Progress Key Decisions Plan'!$B30:D30)</f>
        <v>0</v>
      </c>
      <c r="M4" s="5">
        <f>SUM('[1]Progress Key Decisions Plan'!$B30:H30)</f>
        <v>1</v>
      </c>
      <c r="N4" s="5">
        <f>SUM('[1]Progress Key Decisions Plan'!$B30:L30)</f>
        <v>1</v>
      </c>
      <c r="O4" s="5">
        <f>SUM('[1]Progress Key Decisions Plan'!$B30:Q30)</f>
        <v>1</v>
      </c>
      <c r="P4" s="5">
        <f>SUM('[1]Progress Key Decisions Plan'!$B30:U30)</f>
        <v>1</v>
      </c>
      <c r="Q4" s="5">
        <f>SUM('[1]Progress Key Decisions Plan'!$B30:Z30)</f>
        <v>1</v>
      </c>
      <c r="R4" s="5">
        <f>SUM('[1]Progress Key Decisions Plan'!$B30:AD30)</f>
        <v>1</v>
      </c>
      <c r="S4" s="5">
        <f>SUM('[1]Progress Key Decisions Plan'!$B30:AH30)</f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</row>
    <row r="5" spans="1:34" s="7" customFormat="1" hidden="1" outlineLevel="1" x14ac:dyDescent="0.25">
      <c r="A5" s="4"/>
      <c r="B5" s="4" t="str">
        <f>+'[1]EIA Progress'!C12</f>
        <v>Port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f>SUM('[1]Progress Key Decisions Plan'!$B31:D31)</f>
        <v>0</v>
      </c>
      <c r="M5" s="5">
        <f>SUM('[1]Progress Key Decisions Plan'!$B31:H31)</f>
        <v>0.22727272727272727</v>
      </c>
      <c r="N5" s="5">
        <f>SUM('[1]Progress Key Decisions Plan'!$B31:L31)</f>
        <v>0.68181818181818177</v>
      </c>
      <c r="O5" s="5">
        <f>SUM('[1]Progress Key Decisions Plan'!$B31:Q31)</f>
        <v>1</v>
      </c>
      <c r="P5" s="5">
        <f>SUM('[1]Progress Key Decisions Plan'!$B31:U31)</f>
        <v>1</v>
      </c>
      <c r="Q5" s="5">
        <f>SUM('[1]Progress Key Decisions Plan'!$B31:Z31)</f>
        <v>1</v>
      </c>
      <c r="R5" s="5">
        <f>SUM('[1]Progress Key Decisions Plan'!$B31:AD31)</f>
        <v>1</v>
      </c>
      <c r="S5" s="5">
        <f>SUM('[1]Progress Key Decisions Plan'!$B31:AH31)</f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  <c r="AG5" s="5">
        <v>1</v>
      </c>
      <c r="AH5" s="5">
        <v>1</v>
      </c>
    </row>
    <row r="6" spans="1:34" s="7" customFormat="1" hidden="1" outlineLevel="1" x14ac:dyDescent="0.25">
      <c r="A6" s="4"/>
      <c r="B6" s="4" t="str">
        <f>+'[1]EIA Progress'!C13</f>
        <v>Concentrate Transport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f>SUM('[1]Progress Key Decisions Plan'!$B33:D33)</f>
        <v>0.17857142857142858</v>
      </c>
      <c r="M6" s="5">
        <f>SUM('[1]Progress Key Decisions Plan'!$B33:H33)</f>
        <v>0.8928571428571429</v>
      </c>
      <c r="N6" s="5">
        <f>SUM('[1]Progress Key Decisions Plan'!$B33:L33)</f>
        <v>1</v>
      </c>
      <c r="O6" s="5">
        <f>SUM('[1]Progress Key Decisions Plan'!$B33:Q33)</f>
        <v>1</v>
      </c>
      <c r="P6" s="5">
        <f>SUM('[1]Progress Key Decisions Plan'!$B33:U33)</f>
        <v>1</v>
      </c>
      <c r="Q6" s="5">
        <f>SUM('[1]Progress Key Decisions Plan'!$B33:Z33)</f>
        <v>1</v>
      </c>
      <c r="R6" s="5">
        <f>SUM('[1]Progress Key Decisions Plan'!$B33:AD33)</f>
        <v>1</v>
      </c>
      <c r="S6" s="5">
        <f>SUM('[1]Progress Key Decisions Plan'!$B33:AH33)</f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  <c r="AG6" s="5">
        <v>1</v>
      </c>
      <c r="AH6" s="5">
        <v>1</v>
      </c>
    </row>
    <row r="7" spans="1:34" s="7" customFormat="1" hidden="1" outlineLevel="1" x14ac:dyDescent="0.25">
      <c r="A7" s="4"/>
      <c r="B7" s="4" t="str">
        <f>+'[1]EIA Progress'!C14</f>
        <v>Rockfill 1 vs 2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f>SUM('[1]Progress Key Decisions Plan'!$B34:D34)</f>
        <v>0</v>
      </c>
      <c r="M7" s="5">
        <f>SUM('[1]Progress Key Decisions Plan'!$B34:H34)</f>
        <v>0.88888888888888884</v>
      </c>
      <c r="N7" s="5">
        <f>SUM('[1]Progress Key Decisions Plan'!$B34:L34)</f>
        <v>1</v>
      </c>
      <c r="O7" s="5">
        <f>SUM('[1]Progress Key Decisions Plan'!$B34:Q34)</f>
        <v>1</v>
      </c>
      <c r="P7" s="5">
        <f>SUM('[1]Progress Key Decisions Plan'!$B34:U34)</f>
        <v>1</v>
      </c>
      <c r="Q7" s="5">
        <f>SUM('[1]Progress Key Decisions Plan'!$B34:Z34)</f>
        <v>1</v>
      </c>
      <c r="R7" s="5">
        <f>SUM('[1]Progress Key Decisions Plan'!$B34:AD34)</f>
        <v>1</v>
      </c>
      <c r="S7" s="5">
        <f>SUM('[1]Progress Key Decisions Plan'!$B34:AH34)</f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  <c r="AG7" s="5">
        <v>1</v>
      </c>
      <c r="AH7" s="5">
        <v>1</v>
      </c>
    </row>
    <row r="8" spans="1:34" s="7" customFormat="1" hidden="1" outlineLevel="1" x14ac:dyDescent="0.25">
      <c r="A8" s="4"/>
      <c r="B8" s="4" t="str">
        <f>+'[1]EIA Progress'!C15</f>
        <v>Power Transmission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f>SUM('[1]Progress Key Decisions Plan'!$B35:D35)</f>
        <v>0.17857142857142858</v>
      </c>
      <c r="M8" s="5">
        <f>SUM('[1]Progress Key Decisions Plan'!$B35:H35)</f>
        <v>0.8928571428571429</v>
      </c>
      <c r="N8" s="5">
        <f>SUM('[1]Progress Key Decisions Plan'!$B35:L35)</f>
        <v>1</v>
      </c>
      <c r="O8" s="5">
        <f>SUM('[1]Progress Key Decisions Plan'!$B35:Q35)</f>
        <v>1</v>
      </c>
      <c r="P8" s="5">
        <f>SUM('[1]Progress Key Decisions Plan'!$B35:U35)</f>
        <v>1</v>
      </c>
      <c r="Q8" s="5">
        <f>SUM('[1]Progress Key Decisions Plan'!$B35:Z35)</f>
        <v>1</v>
      </c>
      <c r="R8" s="5">
        <f>SUM('[1]Progress Key Decisions Plan'!$B35:AD35)</f>
        <v>1</v>
      </c>
      <c r="S8" s="5">
        <f>SUM('[1]Progress Key Decisions Plan'!$B35:AH35)</f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  <c r="AG8" s="5">
        <v>1</v>
      </c>
      <c r="AH8" s="5">
        <v>1</v>
      </c>
    </row>
    <row r="9" spans="1:34" s="7" customFormat="1" hidden="1" outlineLevel="1" x14ac:dyDescent="0.25">
      <c r="A9" s="4"/>
      <c r="B9" s="4" t="str">
        <f>+'[1]EIA Progress'!C16</f>
        <v>Water for Construction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f>SUM('[1]Progress Key Decisions Plan'!$B36:D36)</f>
        <v>0.33333333333333331</v>
      </c>
      <c r="M9" s="5">
        <f>SUM('[1]Progress Key Decisions Plan'!$B36:H36)</f>
        <v>1</v>
      </c>
      <c r="N9" s="5">
        <f>SUM('[1]Progress Key Decisions Plan'!$B36:L36)</f>
        <v>1</v>
      </c>
      <c r="O9" s="5">
        <f>SUM('[1]Progress Key Decisions Plan'!$B36:Q36)</f>
        <v>1</v>
      </c>
      <c r="P9" s="5">
        <f>SUM('[1]Progress Key Decisions Plan'!$B36:U36)</f>
        <v>1</v>
      </c>
      <c r="Q9" s="5">
        <f>SUM('[1]Progress Key Decisions Plan'!$B36:Z36)</f>
        <v>1</v>
      </c>
      <c r="R9" s="5">
        <f>SUM('[1]Progress Key Decisions Plan'!$B36:AD36)</f>
        <v>1</v>
      </c>
      <c r="S9" s="5">
        <f>SUM('[1]Progress Key Decisions Plan'!$B36:AH36)</f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  <c r="AG9" s="5">
        <v>1</v>
      </c>
      <c r="AH9" s="5">
        <v>1</v>
      </c>
    </row>
    <row r="10" spans="1:34" s="7" customFormat="1" hidden="1" outlineLevel="1" x14ac:dyDescent="0.25">
      <c r="A10" s="4"/>
      <c r="B10" s="4" t="str">
        <f>+'[1]EIA Progress'!C17</f>
        <v>HPGR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f>SUM('[1]Progress Key Decisions Plan'!$B37:D37)</f>
        <v>0.15037593984962405</v>
      </c>
      <c r="M10" s="5">
        <f>SUM('[1]Progress Key Decisions Plan'!$B37:H37)</f>
        <v>0.45112781954887216</v>
      </c>
      <c r="N10" s="5">
        <f>SUM('[1]Progress Key Decisions Plan'!$B37:L37)</f>
        <v>0.75187969924812026</v>
      </c>
      <c r="O10" s="5">
        <f>SUM('[1]Progress Key Decisions Plan'!$B37:Q37)</f>
        <v>1</v>
      </c>
      <c r="P10" s="5">
        <f>SUM('[1]Progress Key Decisions Plan'!$B37:U37)</f>
        <v>1</v>
      </c>
      <c r="Q10" s="5">
        <f>SUM('[1]Progress Key Decisions Plan'!$B37:Z37)</f>
        <v>1</v>
      </c>
      <c r="R10" s="5">
        <f>SUM('[1]Progress Key Decisions Plan'!$B37:AD37)</f>
        <v>1</v>
      </c>
      <c r="S10" s="5">
        <f>SUM('[1]Progress Key Decisions Plan'!$B37:AH37)</f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  <c r="AG10" s="5">
        <v>1</v>
      </c>
      <c r="AH10" s="5">
        <v>1</v>
      </c>
    </row>
    <row r="11" spans="1:34" s="7" customFormat="1" hidden="1" outlineLevel="1" x14ac:dyDescent="0.25">
      <c r="A11" s="4"/>
      <c r="B11" s="4" t="str">
        <f>+'[1]EIA Progress'!C18</f>
        <v>Camp Strategy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f>SUM('[1]Progress Key Decisions Plan'!$B39:D39)</f>
        <v>0.14925373134328357</v>
      </c>
      <c r="M11" s="5">
        <f>SUM('[1]Progress Key Decisions Plan'!$B39:H39)</f>
        <v>0.29850746268656714</v>
      </c>
      <c r="N11" s="5">
        <f>SUM('[1]Progress Key Decisions Plan'!$B39:L39)</f>
        <v>0.29850746268656714</v>
      </c>
      <c r="O11" s="5">
        <f>SUM('[1]Progress Key Decisions Plan'!$B39:Q39)</f>
        <v>0.59701492537313428</v>
      </c>
      <c r="P11" s="5">
        <f>SUM('[1]Progress Key Decisions Plan'!$B39:U39)</f>
        <v>0.99999999999999989</v>
      </c>
      <c r="Q11" s="5">
        <f>SUM('[1]Progress Key Decisions Plan'!$B39:Z39)</f>
        <v>0.99999999999999989</v>
      </c>
      <c r="R11" s="5">
        <f>SUM('[1]Progress Key Decisions Plan'!$B39:AD39)</f>
        <v>0.99999999999999989</v>
      </c>
      <c r="S11" s="5">
        <f>SUM('[1]Progress Key Decisions Plan'!$B39:AH39)</f>
        <v>0.99999999999999989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  <c r="AG11" s="5">
        <v>1</v>
      </c>
      <c r="AH11" s="5">
        <v>1</v>
      </c>
    </row>
    <row r="12" spans="1:34" s="7" customFormat="1" hidden="1" outlineLevel="1" x14ac:dyDescent="0.25">
      <c r="A12" s="4"/>
      <c r="B12" s="4" t="str">
        <f>+'[1]EIA Progress'!C19</f>
        <v>Autonomous Trucking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f>SUM('[1]Progress Key Decisions Plan'!$B40:D40)</f>
        <v>0</v>
      </c>
      <c r="M12" s="5">
        <f>SUM('[1]Progress Key Decisions Plan'!$B40:H40)</f>
        <v>0.17857142857142858</v>
      </c>
      <c r="N12" s="5">
        <f>SUM('[1]Progress Key Decisions Plan'!$B40:L40)</f>
        <v>0.17857142857142858</v>
      </c>
      <c r="O12" s="5">
        <f>SUM('[1]Progress Key Decisions Plan'!$B40:Q40)</f>
        <v>0.17857142857142858</v>
      </c>
      <c r="P12" s="5">
        <f>SUM('[1]Progress Key Decisions Plan'!$B40:U40)</f>
        <v>0.5357142857142857</v>
      </c>
      <c r="Q12" s="5">
        <f>SUM('[1]Progress Key Decisions Plan'!$B40:Z40)</f>
        <v>1</v>
      </c>
      <c r="R12" s="5">
        <f>SUM('[1]Progress Key Decisions Plan'!$B40:AD40)</f>
        <v>1</v>
      </c>
      <c r="S12" s="5">
        <f>SUM('[1]Progress Key Decisions Plan'!$B40:AH40)</f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  <c r="AG12" s="5">
        <v>1</v>
      </c>
      <c r="AH12" s="5">
        <v>1</v>
      </c>
    </row>
    <row r="13" spans="1:34" collapsed="1" x14ac:dyDescent="0.25">
      <c r="A13" s="4">
        <v>0.2</v>
      </c>
      <c r="B13" s="8" t="str">
        <f>+'[1]EIA Progress'!C24</f>
        <v>B. Baseline gathering, monitoring and similar</v>
      </c>
      <c r="C13" s="4">
        <f>+'[1]Backup Section B'!O12</f>
        <v>0</v>
      </c>
      <c r="D13" s="4">
        <f>+'[1]Backup Section B'!P12</f>
        <v>0</v>
      </c>
      <c r="E13" s="4">
        <f>+'[1]Backup Section B'!Q12</f>
        <v>0</v>
      </c>
      <c r="F13" s="4">
        <f>+'[1]Backup Section B'!R12</f>
        <v>0</v>
      </c>
      <c r="G13" s="4">
        <f>+'[1]Backup Section B'!S12</f>
        <v>0</v>
      </c>
      <c r="H13" s="4">
        <f>+'[1]Backup Section B'!T12</f>
        <v>0</v>
      </c>
      <c r="I13" s="4">
        <f>+'[1]Backup Section B'!U12</f>
        <v>0</v>
      </c>
      <c r="J13" s="4">
        <f>+'[1]Backup Section B'!V12</f>
        <v>0</v>
      </c>
      <c r="K13" s="4">
        <f>+'[1]Backup Section B'!W12</f>
        <v>4.0000000000000008E-2</v>
      </c>
      <c r="L13" s="4">
        <f>+'[1]Backup Section B'!X12</f>
        <v>4.0000000000000008E-2</v>
      </c>
      <c r="M13" s="9">
        <f>+'[1]Backup Section B'!Y12</f>
        <v>4.0000000000000008E-2</v>
      </c>
      <c r="N13" s="4">
        <f>+'[1]Backup Section B'!Z12</f>
        <v>4.0000000000000008E-2</v>
      </c>
      <c r="O13" s="4">
        <f>+'[1]Backup Section B'!AA12</f>
        <v>0.38500000000000006</v>
      </c>
      <c r="P13" s="4">
        <f>+'[1]Backup Section B'!AB12</f>
        <v>0.41000000000000003</v>
      </c>
      <c r="Q13" s="4">
        <f>+'[1]Backup Section B'!AC12</f>
        <v>0.43500000000000005</v>
      </c>
      <c r="R13" s="4">
        <f>+'[1]Backup Section B'!AD12</f>
        <v>0.5</v>
      </c>
      <c r="S13" s="4">
        <f>+'[1]Backup Section B'!AE12</f>
        <v>0.52500000000000002</v>
      </c>
      <c r="T13" s="4">
        <f>+'[1]Backup Section B'!AF12</f>
        <v>0.55000000000000004</v>
      </c>
      <c r="U13" s="4">
        <f>+'[1]Backup Section B'!AG12</f>
        <v>0.57500000000000007</v>
      </c>
      <c r="V13" s="4">
        <f>+'[1]Backup Section B'!AH12</f>
        <v>0.60000000000000009</v>
      </c>
      <c r="W13" s="4">
        <f>+'[1]Backup Section B'!AI12</f>
        <v>0.92000000000000015</v>
      </c>
      <c r="X13" s="10">
        <f>+'[1]Backup Section B'!AJ12</f>
        <v>0.92000000000000015</v>
      </c>
      <c r="Y13" s="10">
        <f>+'[1]Backup Section B'!AK12</f>
        <v>0.92000000000000015</v>
      </c>
      <c r="Z13" s="10">
        <f>+'[1]Backup Section B'!AL12</f>
        <v>0.92000000000000015</v>
      </c>
      <c r="AA13" s="10">
        <f>+'[1]Backup Section B'!AM12</f>
        <v>0.92000000000000015</v>
      </c>
      <c r="AB13" s="10">
        <f>+'[1]Backup Section B'!AN12</f>
        <v>0.92000000000000015</v>
      </c>
      <c r="AC13" s="10">
        <f>+'[1]Backup Section B'!AO12</f>
        <v>1</v>
      </c>
      <c r="AD13" s="10">
        <f>+'[1]Backup Section B'!AP12</f>
        <v>1</v>
      </c>
      <c r="AE13" s="10">
        <f>+'[1]Backup Section B'!AQ12</f>
        <v>1</v>
      </c>
      <c r="AF13" s="10">
        <f>+'[1]Backup Section B'!AR12</f>
        <v>1</v>
      </c>
      <c r="AG13" s="10">
        <f>+'[1]Backup Section B'!AS12</f>
        <v>1</v>
      </c>
      <c r="AH13" s="10">
        <f>+'[1]Backup Section B'!AT12</f>
        <v>1</v>
      </c>
    </row>
    <row r="14" spans="1:34" hidden="1" outlineLevel="1" x14ac:dyDescent="0.25">
      <c r="A14" s="4"/>
      <c r="B14" s="8" t="str">
        <f>+'[1]EIA Progress'!C22</f>
        <v>KP</v>
      </c>
      <c r="C14" s="4">
        <f>+'[1]Backup Section B'!O10</f>
        <v>0</v>
      </c>
      <c r="D14" s="4">
        <f>+'[1]Backup Section B'!P10</f>
        <v>0</v>
      </c>
      <c r="E14" s="4">
        <f>+'[1]Backup Section B'!Q10</f>
        <v>0</v>
      </c>
      <c r="F14" s="4">
        <f>+'[1]Backup Section B'!R10</f>
        <v>0</v>
      </c>
      <c r="G14" s="4">
        <f>+'[1]Backup Section B'!S10</f>
        <v>0</v>
      </c>
      <c r="H14" s="4">
        <f>+'[1]Backup Section B'!T10</f>
        <v>0</v>
      </c>
      <c r="I14" s="4">
        <f>+'[1]Backup Section B'!U10</f>
        <v>0</v>
      </c>
      <c r="J14" s="4">
        <f>+'[1]Backup Section B'!V10</f>
        <v>0</v>
      </c>
      <c r="K14" s="4">
        <f>+'[1]Backup Section B'!W10</f>
        <v>0.05</v>
      </c>
      <c r="L14" s="4">
        <f>+'[1]Backup Section B'!X10</f>
        <v>0.05</v>
      </c>
      <c r="M14" s="9">
        <f>+'[1]Backup Section B'!Y10</f>
        <v>0.05</v>
      </c>
      <c r="N14" s="4">
        <f>+'[1]Backup Section B'!Z10</f>
        <v>0.05</v>
      </c>
      <c r="O14" s="4">
        <f>+'[1]Backup Section B'!AA10</f>
        <v>0.45</v>
      </c>
      <c r="P14" s="4">
        <f>+'[1]Backup Section B'!AB10</f>
        <v>0.45</v>
      </c>
      <c r="Q14" s="4">
        <f>+'[1]Backup Section B'!AC10</f>
        <v>0.45</v>
      </c>
      <c r="R14" s="4">
        <f>+'[1]Backup Section B'!AD10</f>
        <v>0.5</v>
      </c>
      <c r="S14" s="4">
        <f>+'[1]Backup Section B'!AE10</f>
        <v>0.5</v>
      </c>
      <c r="T14" s="4">
        <f>+'[1]Backup Section B'!AF10</f>
        <v>0.5</v>
      </c>
      <c r="U14" s="4">
        <f>+'[1]Backup Section B'!AG10</f>
        <v>0.5</v>
      </c>
      <c r="V14" s="4">
        <f>+'[1]Backup Section B'!AH10</f>
        <v>0.5</v>
      </c>
      <c r="W14" s="4">
        <f>+'[1]Backup Section B'!AI10</f>
        <v>0.9</v>
      </c>
      <c r="X14" s="10">
        <f>+'[1]Backup Section B'!AJ10</f>
        <v>0.9</v>
      </c>
      <c r="Y14" s="10">
        <f>+'[1]Backup Section B'!AK10</f>
        <v>0.9</v>
      </c>
      <c r="Z14" s="10">
        <f>+'[1]Backup Section B'!AL10</f>
        <v>0.9</v>
      </c>
      <c r="AA14" s="10">
        <f>+'[1]Backup Section B'!AM10</f>
        <v>0.9</v>
      </c>
      <c r="AB14" s="10">
        <f>+'[1]Backup Section B'!AN10</f>
        <v>0.9</v>
      </c>
      <c r="AC14" s="10">
        <f>+'[1]Backup Section B'!AO10</f>
        <v>1</v>
      </c>
      <c r="AD14" s="10">
        <f>+'[1]Backup Section B'!AP10</f>
        <v>1</v>
      </c>
      <c r="AE14" s="10">
        <f>+'[1]Backup Section B'!AQ10</f>
        <v>1</v>
      </c>
      <c r="AF14" s="10">
        <f>+'[1]Backup Section B'!AR10</f>
        <v>1</v>
      </c>
      <c r="AG14" s="10">
        <f>+'[1]Backup Section B'!AS10</f>
        <v>1</v>
      </c>
      <c r="AH14" s="10">
        <f>+'[1]Backup Section B'!AT10</f>
        <v>1</v>
      </c>
    </row>
    <row r="15" spans="1:34" hidden="1" outlineLevel="1" x14ac:dyDescent="0.25">
      <c r="A15" s="4"/>
      <c r="B15" s="8" t="str">
        <f>+'[1]EIA Progress'!C23</f>
        <v>Monitoring</v>
      </c>
      <c r="C15" s="4">
        <f>+'[1]Backup Section B'!O11</f>
        <v>0</v>
      </c>
      <c r="D15" s="4">
        <f>+'[1]Backup Section B'!P11</f>
        <v>0</v>
      </c>
      <c r="E15" s="4">
        <f>+'[1]Backup Section B'!Q11</f>
        <v>0</v>
      </c>
      <c r="F15" s="4">
        <f>+'[1]Backup Section B'!R11</f>
        <v>0</v>
      </c>
      <c r="G15" s="4">
        <f>+'[1]Backup Section B'!S11</f>
        <v>0</v>
      </c>
      <c r="H15" s="4">
        <f>+'[1]Backup Section B'!T11</f>
        <v>0</v>
      </c>
      <c r="I15" s="4">
        <f>+'[1]Backup Section B'!U11</f>
        <v>0</v>
      </c>
      <c r="J15" s="4">
        <f>+'[1]Backup Section B'!V11</f>
        <v>0</v>
      </c>
      <c r="K15" s="4">
        <f>+'[1]Backup Section B'!W11</f>
        <v>0</v>
      </c>
      <c r="L15" s="4">
        <f>+'[1]Backup Section B'!X11</f>
        <v>0</v>
      </c>
      <c r="M15" s="9">
        <f>+'[1]Backup Section B'!Y11</f>
        <v>0</v>
      </c>
      <c r="N15" s="4">
        <f>+'[1]Backup Section B'!Z11</f>
        <v>0</v>
      </c>
      <c r="O15" s="4">
        <f>+'[1]Backup Section B'!AA11</f>
        <v>0.125</v>
      </c>
      <c r="P15" s="4">
        <f>+'[1]Backup Section B'!AB11</f>
        <v>0.25</v>
      </c>
      <c r="Q15" s="4">
        <f>+'[1]Backup Section B'!AC11</f>
        <v>0.375</v>
      </c>
      <c r="R15" s="4">
        <f>+'[1]Backup Section B'!AD11</f>
        <v>0.5</v>
      </c>
      <c r="S15" s="4">
        <f>+'[1]Backup Section B'!AE11</f>
        <v>0.625</v>
      </c>
      <c r="T15" s="4">
        <f>+'[1]Backup Section B'!AF11</f>
        <v>0.75</v>
      </c>
      <c r="U15" s="4">
        <f>+'[1]Backup Section B'!AG11</f>
        <v>0.875</v>
      </c>
      <c r="V15" s="4">
        <f>+'[1]Backup Section B'!AH11</f>
        <v>1</v>
      </c>
      <c r="W15" s="4">
        <f>+'[1]Backup Section B'!AI11</f>
        <v>1</v>
      </c>
      <c r="X15" s="10">
        <f>+'[1]Backup Section B'!AJ11</f>
        <v>1</v>
      </c>
      <c r="Y15" s="10">
        <f>+'[1]Backup Section B'!AK11</f>
        <v>1</v>
      </c>
      <c r="Z15" s="10">
        <f>+'[1]Backup Section B'!AL11</f>
        <v>1</v>
      </c>
      <c r="AA15" s="10">
        <f>+'[1]Backup Section B'!AM11</f>
        <v>1</v>
      </c>
      <c r="AB15" s="10">
        <f>+'[1]Backup Section B'!AN11</f>
        <v>1</v>
      </c>
      <c r="AC15" s="10">
        <f>+'[1]Backup Section B'!AO11</f>
        <v>1</v>
      </c>
      <c r="AD15" s="10">
        <f>+'[1]Backup Section B'!AP11</f>
        <v>1</v>
      </c>
      <c r="AE15" s="10">
        <f>+'[1]Backup Section B'!AQ11</f>
        <v>1</v>
      </c>
      <c r="AF15" s="10">
        <f>+'[1]Backup Section B'!AR11</f>
        <v>1</v>
      </c>
      <c r="AG15" s="10">
        <f>+'[1]Backup Section B'!AS11</f>
        <v>1</v>
      </c>
      <c r="AH15" s="10">
        <f>+'[1]Backup Section B'!AT11</f>
        <v>1</v>
      </c>
    </row>
    <row r="16" spans="1:34" collapsed="1" x14ac:dyDescent="0.25">
      <c r="A16" s="4">
        <v>0.35</v>
      </c>
      <c r="B16" s="4" t="str">
        <f>+'[1]EIA Progress'!C31</f>
        <v>C. Fluor engineering and NU's input for EIA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11">
        <f>+'[1]Backup Section C'!R15</f>
        <v>1.9984494361997791E-2</v>
      </c>
      <c r="L16" s="11">
        <f>+'[1]Backup Section C'!S15</f>
        <v>6.6515209953045801E-2</v>
      </c>
      <c r="M16" s="11">
        <f>+'[1]Backup Section C'!T15</f>
        <v>0.23306363303584443</v>
      </c>
      <c r="N16" s="11">
        <f>+'[1]Backup Section C'!U15</f>
        <v>0.61899568140803007</v>
      </c>
      <c r="O16" s="11">
        <f>+'[1]Backup Section C'!V15</f>
        <v>0.79973257174602552</v>
      </c>
      <c r="P16" s="11">
        <f>+'[1]Backup Section C'!W15</f>
        <v>0.93500887852901282</v>
      </c>
      <c r="Q16" s="11">
        <f>+'[1]Backup Section C'!X15</f>
        <v>0.9974279181708785</v>
      </c>
      <c r="R16" s="11">
        <f>+'[1]Backup Section C'!Y15</f>
        <v>1</v>
      </c>
      <c r="S16" s="11">
        <f>+R16</f>
        <v>1</v>
      </c>
      <c r="T16" s="11">
        <f t="shared" ref="T16:AH16" si="0">+S16</f>
        <v>1</v>
      </c>
      <c r="U16" s="11">
        <f t="shared" si="0"/>
        <v>1</v>
      </c>
      <c r="V16" s="11">
        <f t="shared" si="0"/>
        <v>1</v>
      </c>
      <c r="W16" s="11">
        <f t="shared" si="0"/>
        <v>1</v>
      </c>
      <c r="X16" s="11">
        <f t="shared" si="0"/>
        <v>1</v>
      </c>
      <c r="Y16" s="11">
        <f t="shared" si="0"/>
        <v>1</v>
      </c>
      <c r="Z16" s="11">
        <f t="shared" si="0"/>
        <v>1</v>
      </c>
      <c r="AA16" s="11">
        <f t="shared" si="0"/>
        <v>1</v>
      </c>
      <c r="AB16" s="11">
        <f t="shared" si="0"/>
        <v>1</v>
      </c>
      <c r="AC16" s="11">
        <f t="shared" si="0"/>
        <v>1</v>
      </c>
      <c r="AD16" s="11">
        <f t="shared" si="0"/>
        <v>1</v>
      </c>
      <c r="AE16" s="11">
        <f t="shared" si="0"/>
        <v>1</v>
      </c>
      <c r="AF16" s="11">
        <f t="shared" si="0"/>
        <v>1</v>
      </c>
      <c r="AG16" s="11">
        <f t="shared" si="0"/>
        <v>1</v>
      </c>
      <c r="AH16" s="11">
        <f t="shared" si="0"/>
        <v>1</v>
      </c>
    </row>
    <row r="17" spans="1:34" hidden="1" outlineLevel="1" x14ac:dyDescent="0.25">
      <c r="A17" s="4"/>
      <c r="B17" s="8" t="str">
        <f>+'[1]EIA Progress'!C26</f>
        <v>Fluor Off-Shore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11">
        <f>+'[1]Backup Section C'!R10</f>
        <v>3.2514309909061088E-2</v>
      </c>
      <c r="L17" s="11">
        <f>+'[1]Backup Section C'!S10</f>
        <v>0.1568923834145228</v>
      </c>
      <c r="M17" s="11">
        <f>+'[1]Backup Section C'!T10</f>
        <v>0.3902786548613229</v>
      </c>
      <c r="N17" s="11">
        <f>+'[1]Backup Section C'!U10</f>
        <v>0.61983257298017502</v>
      </c>
      <c r="O17" s="11">
        <f>+'[1]Backup Section C'!V10</f>
        <v>0.83520302657647449</v>
      </c>
      <c r="P17" s="11">
        <f>+'[1]Backup Section C'!W10</f>
        <v>0.97817928534991927</v>
      </c>
      <c r="Q17" s="11">
        <f>+'[1]Backup Section C'!X10</f>
        <v>1.0000000000000002</v>
      </c>
      <c r="R17" s="11">
        <f>+'[1]Backup Section C'!Y10</f>
        <v>1.0000000000000002</v>
      </c>
      <c r="S17" s="11">
        <v>1</v>
      </c>
      <c r="T17" s="11">
        <v>1</v>
      </c>
      <c r="U17" s="11">
        <v>1</v>
      </c>
      <c r="V17" s="11">
        <v>1</v>
      </c>
      <c r="W17" s="11">
        <v>1</v>
      </c>
      <c r="X17" s="11">
        <v>1</v>
      </c>
      <c r="Y17" s="11">
        <v>1</v>
      </c>
      <c r="Z17" s="11">
        <v>1</v>
      </c>
      <c r="AA17" s="11">
        <v>1</v>
      </c>
      <c r="AB17" s="11">
        <v>1</v>
      </c>
      <c r="AC17" s="11">
        <v>1</v>
      </c>
      <c r="AD17" s="11">
        <v>1</v>
      </c>
      <c r="AE17" s="11">
        <v>1</v>
      </c>
      <c r="AF17" s="11">
        <v>1</v>
      </c>
      <c r="AG17" s="11">
        <v>1</v>
      </c>
      <c r="AH17" s="11">
        <v>1</v>
      </c>
    </row>
    <row r="18" spans="1:34" hidden="1" outlineLevel="1" x14ac:dyDescent="0.25">
      <c r="A18" s="4"/>
      <c r="B18" s="8" t="str">
        <f>+'[1]EIA Progress'!C27</f>
        <v>Fluor On-Shore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11">
        <f>+'[1]Backup Section C'!R11</f>
        <v>4.5389679337438947E-2</v>
      </c>
      <c r="L18" s="11">
        <f>+'[1]Backup Section C'!S11</f>
        <v>8.0188433496142131E-2</v>
      </c>
      <c r="M18" s="11">
        <f>+'[1]Backup Section C'!T11</f>
        <v>0.21175430027606706</v>
      </c>
      <c r="N18" s="11">
        <f>+'[1]Backup Section C'!U11</f>
        <v>0.45800806965385432</v>
      </c>
      <c r="O18" s="11">
        <f>+'[1]Backup Section C'!V11</f>
        <v>0.69837474339916461</v>
      </c>
      <c r="P18" s="11">
        <f>+'[1]Backup Section C'!W11</f>
        <v>0.85626601543144343</v>
      </c>
      <c r="Q18" s="11">
        <f>+'[1]Backup Section C'!X11</f>
        <v>0.99243505344376015</v>
      </c>
      <c r="R18" s="11">
        <f>+'[1]Backup Section C'!Y11</f>
        <v>1</v>
      </c>
      <c r="S18" s="11">
        <v>1</v>
      </c>
      <c r="T18" s="11">
        <v>1</v>
      </c>
      <c r="U18" s="11">
        <v>1</v>
      </c>
      <c r="V18" s="11">
        <v>1</v>
      </c>
      <c r="W18" s="11">
        <v>1</v>
      </c>
      <c r="X18" s="11">
        <v>1</v>
      </c>
      <c r="Y18" s="11">
        <v>1</v>
      </c>
      <c r="Z18" s="11">
        <v>1</v>
      </c>
      <c r="AA18" s="11">
        <v>1</v>
      </c>
      <c r="AB18" s="11">
        <v>1</v>
      </c>
      <c r="AC18" s="11">
        <v>1</v>
      </c>
      <c r="AD18" s="11">
        <v>1</v>
      </c>
      <c r="AE18" s="11">
        <v>1</v>
      </c>
      <c r="AF18" s="11">
        <v>1</v>
      </c>
      <c r="AG18" s="11">
        <v>1</v>
      </c>
      <c r="AH18" s="11">
        <v>1</v>
      </c>
    </row>
    <row r="19" spans="1:34" hidden="1" outlineLevel="1" x14ac:dyDescent="0.25">
      <c r="A19" s="4"/>
      <c r="B19" s="8" t="str">
        <f>+'[1]EIA Progress'!C28</f>
        <v>Fluor 3rd party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11">
        <f>+'[1]Backup Section C'!R12</f>
        <v>0</v>
      </c>
      <c r="L19" s="11">
        <f>+'[1]Backup Section C'!S12</f>
        <v>5.9607616849394113E-2</v>
      </c>
      <c r="M19" s="11">
        <f>+'[1]Backup Section C'!T12</f>
        <v>0.36699365262550493</v>
      </c>
      <c r="N19" s="11">
        <f>+'[1]Backup Section C'!U12</f>
        <v>0.55879976918638197</v>
      </c>
      <c r="O19" s="11">
        <f>+'[1]Backup Section C'!V12</f>
        <v>0.79624927870744378</v>
      </c>
      <c r="P19" s="11">
        <f>+'[1]Backup Section C'!W12</f>
        <v>1</v>
      </c>
      <c r="Q19" s="11">
        <f>+'[1]Backup Section C'!X12</f>
        <v>1</v>
      </c>
      <c r="R19" s="11">
        <f>+'[1]Backup Section C'!Y12</f>
        <v>1</v>
      </c>
      <c r="S19" s="11">
        <v>1</v>
      </c>
      <c r="T19" s="11">
        <v>1</v>
      </c>
      <c r="U19" s="11">
        <v>1</v>
      </c>
      <c r="V19" s="11">
        <v>1</v>
      </c>
      <c r="W19" s="11">
        <v>1</v>
      </c>
      <c r="X19" s="11">
        <v>1</v>
      </c>
      <c r="Y19" s="11">
        <v>1</v>
      </c>
      <c r="Z19" s="11">
        <v>1</v>
      </c>
      <c r="AA19" s="11">
        <v>1</v>
      </c>
      <c r="AB19" s="11">
        <v>1</v>
      </c>
      <c r="AC19" s="11">
        <v>1</v>
      </c>
      <c r="AD19" s="11">
        <v>1</v>
      </c>
      <c r="AE19" s="11">
        <v>1</v>
      </c>
      <c r="AF19" s="11">
        <v>1</v>
      </c>
      <c r="AG19" s="11">
        <v>1</v>
      </c>
      <c r="AH19" s="11">
        <v>1</v>
      </c>
    </row>
    <row r="20" spans="1:34" hidden="1" outlineLevel="1" x14ac:dyDescent="0.25">
      <c r="A20" s="4"/>
      <c r="B20" s="8" t="str">
        <f>+'[1]EIA Progress'!C29</f>
        <v>NU-Operations (mining focus)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11">
        <f>+'[1]Backup Section C'!R13</f>
        <v>0</v>
      </c>
      <c r="L20" s="11">
        <f>+'[1]Backup Section C'!S13</f>
        <v>0</v>
      </c>
      <c r="M20" s="11">
        <f>+'[1]Backup Section C'!T13</f>
        <v>0</v>
      </c>
      <c r="N20" s="11">
        <f>+'[1]Backup Section C'!U13</f>
        <v>0.88888888888888884</v>
      </c>
      <c r="O20" s="11">
        <f>+'[1]Backup Section C'!V13</f>
        <v>0.88888888888888884</v>
      </c>
      <c r="P20" s="11">
        <f>+'[1]Backup Section C'!W13</f>
        <v>0.90666666666666662</v>
      </c>
      <c r="Q20" s="11">
        <f>+'[1]Backup Section C'!X13</f>
        <v>1</v>
      </c>
      <c r="R20" s="11">
        <f>+'[1]Backup Section C'!Y13</f>
        <v>1</v>
      </c>
      <c r="S20" s="11">
        <v>1</v>
      </c>
      <c r="T20" s="11">
        <v>1</v>
      </c>
      <c r="U20" s="11">
        <v>1</v>
      </c>
      <c r="V20" s="11">
        <v>1</v>
      </c>
      <c r="W20" s="11">
        <v>1</v>
      </c>
      <c r="X20" s="11">
        <v>1</v>
      </c>
      <c r="Y20" s="11">
        <v>1</v>
      </c>
      <c r="Z20" s="11">
        <v>1</v>
      </c>
      <c r="AA20" s="11">
        <v>1</v>
      </c>
      <c r="AB20" s="11">
        <v>1</v>
      </c>
      <c r="AC20" s="11">
        <v>1</v>
      </c>
      <c r="AD20" s="11">
        <v>1</v>
      </c>
      <c r="AE20" s="11">
        <v>1</v>
      </c>
      <c r="AF20" s="11">
        <v>1</v>
      </c>
      <c r="AG20" s="11">
        <v>1</v>
      </c>
      <c r="AH20" s="11">
        <v>1</v>
      </c>
    </row>
    <row r="21" spans="1:34" hidden="1" outlineLevel="1" x14ac:dyDescent="0.25">
      <c r="A21" s="4"/>
      <c r="B21" s="8" t="str">
        <f>+'[1]EIA Progress'!C30</f>
        <v>Piteau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11">
        <f>+'[1]Backup Section C'!R14</f>
        <v>0</v>
      </c>
      <c r="L21" s="11">
        <f>+'[1]Backup Section C'!S14</f>
        <v>0</v>
      </c>
      <c r="M21" s="11">
        <f>+'[1]Backup Section C'!T14</f>
        <v>0</v>
      </c>
      <c r="N21" s="11">
        <f>+'[1]Backup Section C'!U14</f>
        <v>1</v>
      </c>
      <c r="O21" s="11">
        <f>+'[1]Backup Section C'!V14</f>
        <v>1</v>
      </c>
      <c r="P21" s="11">
        <f>+'[1]Backup Section C'!W14</f>
        <v>1</v>
      </c>
      <c r="Q21" s="11">
        <f>+'[1]Backup Section C'!X14</f>
        <v>1</v>
      </c>
      <c r="R21" s="11">
        <f>+'[1]Backup Section C'!Y14</f>
        <v>1</v>
      </c>
      <c r="S21" s="11">
        <v>1</v>
      </c>
      <c r="T21" s="11">
        <v>1</v>
      </c>
      <c r="U21" s="11">
        <v>1</v>
      </c>
      <c r="V21" s="11">
        <v>1</v>
      </c>
      <c r="W21" s="11">
        <v>1</v>
      </c>
      <c r="X21" s="11">
        <v>1</v>
      </c>
      <c r="Y21" s="11">
        <v>1</v>
      </c>
      <c r="Z21" s="11">
        <v>1</v>
      </c>
      <c r="AA21" s="11">
        <v>1</v>
      </c>
      <c r="AB21" s="11">
        <v>1</v>
      </c>
      <c r="AC21" s="11">
        <v>1</v>
      </c>
      <c r="AD21" s="11">
        <v>1</v>
      </c>
      <c r="AE21" s="11">
        <v>1</v>
      </c>
      <c r="AF21" s="11">
        <v>1</v>
      </c>
      <c r="AG21" s="11">
        <v>1</v>
      </c>
      <c r="AH21" s="11">
        <v>1</v>
      </c>
    </row>
    <row r="22" spans="1:34" collapsed="1" x14ac:dyDescent="0.25">
      <c r="A22" s="4">
        <v>0.35</v>
      </c>
      <c r="B22" s="8" t="str">
        <f>+'[1]EIA Progress'!C39</f>
        <v>D. EIA Development (Assembly by KP)</v>
      </c>
      <c r="C22" s="4">
        <v>0</v>
      </c>
      <c r="D22" s="4">
        <v>0</v>
      </c>
      <c r="E22" s="4">
        <v>0</v>
      </c>
      <c r="F22" s="4">
        <v>0</v>
      </c>
      <c r="G22" s="4">
        <f>+'[1]Backup Section D'!Q16</f>
        <v>0</v>
      </c>
      <c r="H22" s="4">
        <f>+'[1]Backup Section D'!R16</f>
        <v>1.5238095238095242E-2</v>
      </c>
      <c r="I22" s="4">
        <f>+'[1]Backup Section D'!S16</f>
        <v>1.5238095238095242E-2</v>
      </c>
      <c r="J22" s="4">
        <f>+'[1]Backup Section D'!T16</f>
        <v>1.5238095238095242E-2</v>
      </c>
      <c r="K22" s="4">
        <f>+'[1]Backup Section D'!U16</f>
        <v>1.5238095238095242E-2</v>
      </c>
      <c r="L22" s="4">
        <f>+'[1]Backup Section D'!V16</f>
        <v>1.773809523809524E-2</v>
      </c>
      <c r="M22" s="4">
        <f>+'[1]Backup Section D'!W16</f>
        <v>2.8439105339105344E-2</v>
      </c>
      <c r="N22" s="4">
        <f>+'[1]Backup Section D'!X16</f>
        <v>4.9561838624338626E-2</v>
      </c>
      <c r="O22" s="4">
        <f>+'[1]Backup Section D'!Y16</f>
        <v>7.5367514430014437E-2</v>
      </c>
      <c r="P22" s="4">
        <f>+'[1]Backup Section D'!Z16</f>
        <v>0.11828628547378547</v>
      </c>
      <c r="Q22" s="4">
        <f>+'[1]Backup Section D'!AA16</f>
        <v>0.15295589826839828</v>
      </c>
      <c r="R22" s="4">
        <f>+'[1]Backup Section D'!AB16</f>
        <v>0.21700372982700569</v>
      </c>
      <c r="S22" s="4">
        <f>+'[1]Backup Section D'!AC16</f>
        <v>0.29694375507953091</v>
      </c>
      <c r="T22" s="4">
        <f>+'[1]Backup Section D'!AD16</f>
        <v>0.33200793858121447</v>
      </c>
      <c r="U22" s="4">
        <f>+'[1]Backup Section D'!AE16</f>
        <v>0.36571555041382631</v>
      </c>
      <c r="V22" s="4">
        <f>+'[1]Backup Section D'!AF16</f>
        <v>0.67999069098207032</v>
      </c>
      <c r="W22" s="4">
        <f>+'[1]Backup Section D'!AG16</f>
        <v>0.77461509595130296</v>
      </c>
      <c r="X22" s="4">
        <f>+'[1]Backup Section D'!AH16</f>
        <v>0.78507385016005715</v>
      </c>
      <c r="Y22" s="4">
        <f>+'[1]Backup Section D'!AI16</f>
        <v>0.79349135857756559</v>
      </c>
      <c r="Z22" s="4">
        <f>+'[1]Backup Section D'!AJ16</f>
        <v>0.92966269841269833</v>
      </c>
      <c r="AA22" s="4">
        <v>1</v>
      </c>
      <c r="AB22" s="4">
        <v>1</v>
      </c>
      <c r="AC22" s="4">
        <v>1</v>
      </c>
      <c r="AD22" s="4">
        <v>1</v>
      </c>
      <c r="AE22" s="4">
        <v>1</v>
      </c>
      <c r="AF22" s="4">
        <v>1</v>
      </c>
      <c r="AG22" s="4">
        <v>1</v>
      </c>
      <c r="AH22" s="4">
        <v>1</v>
      </c>
    </row>
    <row r="23" spans="1:34" hidden="1" outlineLevel="1" x14ac:dyDescent="0.25">
      <c r="A23" s="4"/>
      <c r="B23" s="8" t="str">
        <f>+'[1]EIA Progress'!C33</f>
        <v xml:space="preserve">Project Description </v>
      </c>
      <c r="C23" s="4">
        <v>0</v>
      </c>
      <c r="D23" s="4">
        <v>0</v>
      </c>
      <c r="E23" s="4">
        <v>0</v>
      </c>
      <c r="F23" s="4">
        <v>0</v>
      </c>
      <c r="G23" s="4">
        <f>+'[1]Backup Section D'!Q10</f>
        <v>0</v>
      </c>
      <c r="H23" s="4">
        <f>+'[1]Backup Section D'!R10</f>
        <v>0</v>
      </c>
      <c r="I23" s="4">
        <f>+'[1]Backup Section D'!S10</f>
        <v>0</v>
      </c>
      <c r="J23" s="4">
        <f>+'[1]Backup Section D'!T10</f>
        <v>0</v>
      </c>
      <c r="K23" s="4">
        <f>+'[1]Backup Section D'!U10</f>
        <v>0</v>
      </c>
      <c r="L23" s="4">
        <f>+'[1]Backup Section D'!V10</f>
        <v>0</v>
      </c>
      <c r="M23" s="4">
        <f>+'[1]Backup Section D'!W10</f>
        <v>0</v>
      </c>
      <c r="N23" s="4">
        <f>+'[1]Backup Section D'!X10</f>
        <v>0</v>
      </c>
      <c r="O23" s="4">
        <f>+'[1]Backup Section D'!Y10</f>
        <v>0</v>
      </c>
      <c r="P23" s="4">
        <f>+'[1]Backup Section D'!Z10</f>
        <v>0</v>
      </c>
      <c r="Q23" s="4">
        <f>+'[1]Backup Section D'!AA10</f>
        <v>0</v>
      </c>
      <c r="R23" s="4">
        <f>+'[1]Backup Section D'!AB10</f>
        <v>0</v>
      </c>
      <c r="S23" s="4">
        <f>+'[1]Backup Section D'!AC10</f>
        <v>0.35</v>
      </c>
      <c r="T23" s="4">
        <f>+'[1]Backup Section D'!AD10</f>
        <v>0.35</v>
      </c>
      <c r="U23" s="4">
        <f>+'[1]Backup Section D'!AE10</f>
        <v>0.35</v>
      </c>
      <c r="V23" s="4">
        <f>+'[1]Backup Section D'!AF10</f>
        <v>0.8</v>
      </c>
      <c r="W23" s="4">
        <f>+'[1]Backup Section D'!AG10</f>
        <v>0.8</v>
      </c>
      <c r="X23" s="4">
        <f>+'[1]Backup Section D'!AH10</f>
        <v>0.8</v>
      </c>
      <c r="Y23" s="4">
        <f>+'[1]Backup Section D'!AI10</f>
        <v>0.8</v>
      </c>
      <c r="Z23" s="4">
        <f>+'[1]Backup Section D'!AJ10</f>
        <v>0.9</v>
      </c>
      <c r="AA23" s="4">
        <f>+'[1]Backup Section D'!AK10</f>
        <v>0.9</v>
      </c>
      <c r="AB23" s="4">
        <f>+'[1]Backup Section D'!AL10</f>
        <v>0.9</v>
      </c>
      <c r="AC23" s="4">
        <f>+'[1]Backup Section D'!AM10</f>
        <v>1</v>
      </c>
      <c r="AD23" s="4">
        <f>+'[1]Backup Section D'!AN10</f>
        <v>1</v>
      </c>
      <c r="AE23" s="4">
        <f>+'[1]Backup Section D'!AO10</f>
        <v>1</v>
      </c>
      <c r="AF23" s="4">
        <f>+'[1]Backup Section D'!AP10</f>
        <v>1</v>
      </c>
      <c r="AG23" s="4">
        <f>+'[1]Backup Section D'!AQ10</f>
        <v>1</v>
      </c>
      <c r="AH23" s="4">
        <f>+'[1]Backup Section D'!AR10</f>
        <v>1</v>
      </c>
    </row>
    <row r="24" spans="1:34" hidden="1" outlineLevel="1" x14ac:dyDescent="0.25">
      <c r="A24" s="4"/>
      <c r="B24" s="8" t="str">
        <f>+'[1]EIA Progress'!C34</f>
        <v>Calculation of impacts, measures &amp; monitoring</v>
      </c>
      <c r="C24" s="4">
        <v>0</v>
      </c>
      <c r="D24" s="4">
        <v>0</v>
      </c>
      <c r="E24" s="4">
        <v>0</v>
      </c>
      <c r="F24" s="4">
        <v>0</v>
      </c>
      <c r="G24" s="4">
        <f>+'[1]Backup Section D'!Q11</f>
        <v>0</v>
      </c>
      <c r="H24" s="4">
        <f>+'[1]Backup Section D'!R11</f>
        <v>0</v>
      </c>
      <c r="I24" s="4">
        <f>+'[1]Backup Section D'!S11</f>
        <v>0</v>
      </c>
      <c r="J24" s="4">
        <f>+'[1]Backup Section D'!T11</f>
        <v>0</v>
      </c>
      <c r="K24" s="4">
        <f>+'[1]Backup Section D'!U11</f>
        <v>0</v>
      </c>
      <c r="L24" s="4">
        <f>+'[1]Backup Section D'!V11</f>
        <v>0</v>
      </c>
      <c r="M24" s="4">
        <f>+'[1]Backup Section D'!W11</f>
        <v>0</v>
      </c>
      <c r="N24" s="4">
        <f>+'[1]Backup Section D'!X11</f>
        <v>0</v>
      </c>
      <c r="O24" s="4">
        <f>+'[1]Backup Section D'!Y11</f>
        <v>0</v>
      </c>
      <c r="P24" s="4">
        <f>+'[1]Backup Section D'!Z11</f>
        <v>0</v>
      </c>
      <c r="Q24" s="4">
        <f>+'[1]Backup Section D'!AA11</f>
        <v>0</v>
      </c>
      <c r="R24" s="4">
        <f>+'[1]Backup Section D'!AB11</f>
        <v>6.8965517241379309E-2</v>
      </c>
      <c r="S24" s="4">
        <f>+'[1]Backup Section D'!AC11</f>
        <v>6.8965517241379309E-2</v>
      </c>
      <c r="T24" s="4">
        <f>+'[1]Backup Section D'!AD11</f>
        <v>6.8965517241379309E-2</v>
      </c>
      <c r="U24" s="4">
        <f>+'[1]Backup Section D'!AE11</f>
        <v>6.8965517241379309E-2</v>
      </c>
      <c r="V24" s="4">
        <f>+'[1]Backup Section D'!AF11</f>
        <v>0.5114942528735632</v>
      </c>
      <c r="W24" s="4">
        <f>+'[1]Backup Section D'!AG11</f>
        <v>0.7183908045977011</v>
      </c>
      <c r="X24" s="4">
        <f>+'[1]Backup Section D'!AH11</f>
        <v>0.7183908045977011</v>
      </c>
      <c r="Y24" s="4">
        <f>+'[1]Backup Section D'!AI11</f>
        <v>0.7183908045977011</v>
      </c>
      <c r="Z24" s="4">
        <f>+'[1]Backup Section D'!AJ11</f>
        <v>0.89999999999999991</v>
      </c>
      <c r="AA24" s="4">
        <f>+'[1]Backup Section D'!AK11</f>
        <v>0.89999999999999991</v>
      </c>
      <c r="AB24" s="4">
        <f>+'[1]Backup Section D'!AL11</f>
        <v>0.89999999999999991</v>
      </c>
      <c r="AC24" s="4">
        <f>+'[1]Backup Section D'!AM11</f>
        <v>0.99999999999999989</v>
      </c>
      <c r="AD24" s="4">
        <f>+'[1]Backup Section D'!AN11</f>
        <v>0.99999999999999989</v>
      </c>
      <c r="AE24" s="4">
        <f>+'[1]Backup Section D'!AO11</f>
        <v>0.99999999999999989</v>
      </c>
      <c r="AF24" s="4">
        <f>+'[1]Backup Section D'!AP11</f>
        <v>0.99999999999999989</v>
      </c>
      <c r="AG24" s="4">
        <f>+'[1]Backup Section D'!AQ11</f>
        <v>0.99999999999999989</v>
      </c>
      <c r="AH24" s="4">
        <f>+'[1]Backup Section D'!AR11</f>
        <v>0.99999999999999989</v>
      </c>
    </row>
    <row r="25" spans="1:34" hidden="1" outlineLevel="1" x14ac:dyDescent="0.25">
      <c r="A25" s="4"/>
      <c r="B25" s="8" t="str">
        <f>+'[1]EIA Progress'!C35</f>
        <v>Other Chapters of  EIA report</v>
      </c>
      <c r="C25" s="4">
        <v>0</v>
      </c>
      <c r="D25" s="4">
        <v>0</v>
      </c>
      <c r="E25" s="4">
        <v>0</v>
      </c>
      <c r="F25" s="4">
        <v>0</v>
      </c>
      <c r="G25" s="4">
        <f>+'[1]Backup Section D'!Q12</f>
        <v>0</v>
      </c>
      <c r="H25" s="4">
        <f>+'[1]Backup Section D'!R12</f>
        <v>9.5238095238095261E-2</v>
      </c>
      <c r="I25" s="4">
        <f>+'[1]Backup Section D'!S12</f>
        <v>9.5238095238095261E-2</v>
      </c>
      <c r="J25" s="4">
        <f>+'[1]Backup Section D'!T12</f>
        <v>9.5238095238095261E-2</v>
      </c>
      <c r="K25" s="4">
        <f>+'[1]Backup Section D'!U12</f>
        <v>9.5238095238095261E-2</v>
      </c>
      <c r="L25" s="4">
        <f>+'[1]Backup Section D'!V12</f>
        <v>9.5238095238095261E-2</v>
      </c>
      <c r="M25" s="4">
        <f>+'[1]Backup Section D'!W12</f>
        <v>9.5238095238095261E-2</v>
      </c>
      <c r="N25" s="4">
        <f>+'[1]Backup Section D'!X12</f>
        <v>0.1428571428571429</v>
      </c>
      <c r="O25" s="4">
        <f>+'[1]Backup Section D'!Y12</f>
        <v>0.17142857142857149</v>
      </c>
      <c r="P25" s="4">
        <f>+'[1]Backup Section D'!Z12</f>
        <v>0.27142857142857146</v>
      </c>
      <c r="Q25" s="4">
        <f>+'[1]Backup Section D'!AA12</f>
        <v>0.27142857142857146</v>
      </c>
      <c r="R25" s="4">
        <f>+'[1]Backup Section D'!AB12</f>
        <v>0.3666666666666667</v>
      </c>
      <c r="S25" s="4">
        <f>+'[1]Backup Section D'!AC12</f>
        <v>0.3666666666666667</v>
      </c>
      <c r="T25" s="4">
        <f>+'[1]Backup Section D'!AD12</f>
        <v>0.3666666666666667</v>
      </c>
      <c r="U25" s="4">
        <f>+'[1]Backup Section D'!AE12</f>
        <v>0.46190476190476193</v>
      </c>
      <c r="V25" s="4">
        <f>+'[1]Backup Section D'!AF12</f>
        <v>0.64047619047619053</v>
      </c>
      <c r="W25" s="4">
        <f>+'[1]Backup Section D'!AG12</f>
        <v>0.64047619047619053</v>
      </c>
      <c r="X25" s="4">
        <f>+'[1]Backup Section D'!AH12</f>
        <v>0.64047619047619053</v>
      </c>
      <c r="Y25" s="4">
        <f>+'[1]Backup Section D'!AI12</f>
        <v>0.64047619047619053</v>
      </c>
      <c r="Z25" s="4">
        <f>+'[1]Backup Section D'!AJ12</f>
        <v>0.89047619047619064</v>
      </c>
      <c r="AA25" s="4">
        <f>+'[1]Backup Section D'!AK12</f>
        <v>0.89047619047619064</v>
      </c>
      <c r="AB25" s="4">
        <f>+'[1]Backup Section D'!AL12</f>
        <v>0.93809523809523832</v>
      </c>
      <c r="AC25" s="4">
        <f>+'[1]Backup Section D'!AM12</f>
        <v>1.0000000000000002</v>
      </c>
      <c r="AD25" s="4">
        <f>+'[1]Backup Section D'!AN12</f>
        <v>1.0000000000000002</v>
      </c>
      <c r="AE25" s="4">
        <f>+'[1]Backup Section D'!AO12</f>
        <v>1.0000000000000002</v>
      </c>
      <c r="AF25" s="4">
        <f>+'[1]Backup Section D'!AP12</f>
        <v>1.0000000000000002</v>
      </c>
      <c r="AG25" s="4">
        <f>+'[1]Backup Section D'!AQ12</f>
        <v>1.0000000000000002</v>
      </c>
      <c r="AH25" s="4">
        <f>+'[1]Backup Section D'!AR12</f>
        <v>1.0000000000000002</v>
      </c>
    </row>
    <row r="26" spans="1:34" hidden="1" outlineLevel="1" x14ac:dyDescent="0.25">
      <c r="A26" s="4"/>
      <c r="B26" s="8" t="str">
        <f>+'[1]EIA Progress'!C36</f>
        <v xml:space="preserve">Other Environmental Subcontratos (Geobiota, Amawta, etc.) </v>
      </c>
      <c r="C26" s="4">
        <v>0</v>
      </c>
      <c r="D26" s="4">
        <v>0</v>
      </c>
      <c r="E26" s="4">
        <v>0</v>
      </c>
      <c r="F26" s="4">
        <v>0</v>
      </c>
      <c r="G26" s="4">
        <f>+'[1]Backup Section D'!Q13</f>
        <v>0</v>
      </c>
      <c r="H26" s="4">
        <f>+'[1]Backup Section D'!R13</f>
        <v>0</v>
      </c>
      <c r="I26" s="4">
        <f>+'[1]Backup Section D'!S13</f>
        <v>0</v>
      </c>
      <c r="J26" s="4">
        <f>+'[1]Backup Section D'!T13</f>
        <v>0</v>
      </c>
      <c r="K26" s="4">
        <f>+'[1]Backup Section D'!U13</f>
        <v>0</v>
      </c>
      <c r="L26" s="4">
        <f>+'[1]Backup Section D'!V13</f>
        <v>2.5000000000000001E-2</v>
      </c>
      <c r="M26" s="4">
        <f>+'[1]Backup Section D'!W13</f>
        <v>2.5000000000000001E-2</v>
      </c>
      <c r="N26" s="4">
        <f>+'[1]Backup Section D'!X13</f>
        <v>2.5000000000000001E-2</v>
      </c>
      <c r="O26" s="4">
        <f>+'[1]Backup Section D'!Y13</f>
        <v>2.5000000000000001E-2</v>
      </c>
      <c r="P26" s="4">
        <f>+'[1]Backup Section D'!Z13</f>
        <v>7.5000000000000011E-2</v>
      </c>
      <c r="Q26" s="4">
        <f>+'[1]Backup Section D'!AA13</f>
        <v>0.125</v>
      </c>
      <c r="R26" s="4">
        <f>+'[1]Backup Section D'!AB13</f>
        <v>0.15</v>
      </c>
      <c r="S26" s="4">
        <f>+'[1]Backup Section D'!AC13</f>
        <v>0.32500000000000001</v>
      </c>
      <c r="T26" s="4">
        <f>+'[1]Backup Section D'!AD13</f>
        <v>0.5</v>
      </c>
      <c r="U26" s="4">
        <f>+'[1]Backup Section D'!AE13</f>
        <v>0.55000000000000004</v>
      </c>
      <c r="V26" s="4">
        <f>+'[1]Backup Section D'!AF13</f>
        <v>0.94</v>
      </c>
      <c r="W26" s="4">
        <f>+'[1]Backup Section D'!AG13</f>
        <v>0.94</v>
      </c>
      <c r="X26" s="4">
        <f>+'[1]Backup Section D'!AH13</f>
        <v>1</v>
      </c>
      <c r="Y26" s="4">
        <f>+'[1]Backup Section D'!AI13</f>
        <v>1</v>
      </c>
      <c r="Z26" s="4">
        <f>+'[1]Backup Section D'!AJ13</f>
        <v>1</v>
      </c>
      <c r="AA26" s="4">
        <f>+'[1]Backup Section D'!AK13</f>
        <v>1</v>
      </c>
      <c r="AB26" s="4">
        <f>+'[1]Backup Section D'!AL13</f>
        <v>1</v>
      </c>
      <c r="AC26" s="4">
        <f>+'[1]Backup Section D'!AM13</f>
        <v>1</v>
      </c>
      <c r="AD26" s="4">
        <f>+'[1]Backup Section D'!AN13</f>
        <v>1</v>
      </c>
      <c r="AE26" s="4">
        <f>+'[1]Backup Section D'!AO13</f>
        <v>1</v>
      </c>
      <c r="AF26" s="4">
        <f>+'[1]Backup Section D'!AP13</f>
        <v>1</v>
      </c>
      <c r="AG26" s="4">
        <f>+'[1]Backup Section D'!AQ13</f>
        <v>1</v>
      </c>
      <c r="AH26" s="4">
        <f>+'[1]Backup Section D'!AR13</f>
        <v>1</v>
      </c>
    </row>
    <row r="27" spans="1:34" hidden="1" outlineLevel="1" x14ac:dyDescent="0.25">
      <c r="A27" s="4"/>
      <c r="B27" s="8" t="str">
        <f>+'[1]EIA Progress'!C37</f>
        <v>RC/ Replan - Ressetlement Plan</v>
      </c>
      <c r="C27" s="4">
        <v>0</v>
      </c>
      <c r="D27" s="4">
        <v>0</v>
      </c>
      <c r="E27" s="4">
        <v>0</v>
      </c>
      <c r="F27" s="4">
        <v>0</v>
      </c>
      <c r="G27" s="4">
        <f>+'[1]Backup Section D'!Q14</f>
        <v>0</v>
      </c>
      <c r="H27" s="4">
        <f>+'[1]Backup Section D'!R14</f>
        <v>0</v>
      </c>
      <c r="I27" s="4">
        <f>+'[1]Backup Section D'!S14</f>
        <v>0</v>
      </c>
      <c r="J27" s="4">
        <f>+'[1]Backup Section D'!T14</f>
        <v>0</v>
      </c>
      <c r="K27" s="4">
        <f>+'[1]Backup Section D'!U14</f>
        <v>0</v>
      </c>
      <c r="L27" s="4">
        <f>+'[1]Backup Section D'!V14</f>
        <v>0</v>
      </c>
      <c r="M27" s="4">
        <f>+'[1]Backup Section D'!W14</f>
        <v>5.0505050505050504E-2</v>
      </c>
      <c r="N27" s="4">
        <f>+'[1]Backup Section D'!X14</f>
        <v>0.1111111111111111</v>
      </c>
      <c r="O27" s="4">
        <f>+'[1]Backup Section D'!Y14</f>
        <v>0.21212121212121213</v>
      </c>
      <c r="P27" s="4">
        <f>+'[1]Backup Section D'!Z14</f>
        <v>0.31313131313131315</v>
      </c>
      <c r="Q27" s="4">
        <f>+'[1]Backup Section D'!AA14</f>
        <v>0.45454545454545453</v>
      </c>
      <c r="R27" s="4">
        <f>+'[1]Backup Section D'!AB14</f>
        <v>0.53535353535353536</v>
      </c>
      <c r="S27" s="4">
        <f>+'[1]Backup Section D'!AC14</f>
        <v>0.65656565656565657</v>
      </c>
      <c r="T27" s="4">
        <f>+'[1]Backup Section D'!AD14</f>
        <v>0.73737373737373735</v>
      </c>
      <c r="U27" s="4">
        <f>+'[1]Backup Section D'!AE14</f>
        <v>0.79797979797979801</v>
      </c>
      <c r="V27" s="4">
        <f>+'[1]Backup Section D'!AF14</f>
        <v>0.85858585858585856</v>
      </c>
      <c r="W27" s="4">
        <f>+'[1]Backup Section D'!AG14</f>
        <v>0.89898989898989901</v>
      </c>
      <c r="X27" s="4">
        <f>+'[1]Backup Section D'!AH14</f>
        <v>0.91919191919191923</v>
      </c>
      <c r="Y27" s="4">
        <f>+'[1]Backup Section D'!AI14</f>
        <v>0.95959595959595956</v>
      </c>
      <c r="Z27" s="4">
        <f>+'[1]Backup Section D'!AJ14</f>
        <v>1</v>
      </c>
      <c r="AA27" s="4">
        <f>+'[1]Backup Section D'!AK14</f>
        <v>1</v>
      </c>
      <c r="AB27" s="4">
        <f>+'[1]Backup Section D'!AL14</f>
        <v>1</v>
      </c>
      <c r="AC27" s="4">
        <f>+'[1]Backup Section D'!AM14</f>
        <v>1</v>
      </c>
      <c r="AD27" s="4">
        <f>+'[1]Backup Section D'!AN14</f>
        <v>1</v>
      </c>
      <c r="AE27" s="4">
        <f>+'[1]Backup Section D'!AO14</f>
        <v>1</v>
      </c>
      <c r="AF27" s="4">
        <f>+'[1]Backup Section D'!AP14</f>
        <v>1</v>
      </c>
      <c r="AG27" s="4">
        <f>+'[1]Backup Section D'!AQ14</f>
        <v>1</v>
      </c>
      <c r="AH27" s="4">
        <f>+'[1]Backup Section D'!AR14</f>
        <v>1</v>
      </c>
    </row>
    <row r="28" spans="1:34" hidden="1" outlineLevel="1" x14ac:dyDescent="0.25">
      <c r="A28" s="4"/>
      <c r="B28" s="8" t="str">
        <f>+'[1]EIA Progress'!C38</f>
        <v>Review by technical counterparts</v>
      </c>
      <c r="C28" s="4">
        <v>0</v>
      </c>
      <c r="D28" s="4">
        <v>0</v>
      </c>
      <c r="E28" s="4">
        <v>0</v>
      </c>
      <c r="F28" s="4">
        <v>0</v>
      </c>
      <c r="G28" s="4">
        <f>+'[1]Backup Section D'!Q15</f>
        <v>0</v>
      </c>
      <c r="H28" s="4">
        <f>+'[1]Backup Section D'!R15</f>
        <v>0</v>
      </c>
      <c r="I28" s="4">
        <f>+'[1]Backup Section D'!S15</f>
        <v>0</v>
      </c>
      <c r="J28" s="4">
        <f>+'[1]Backup Section D'!T15</f>
        <v>0</v>
      </c>
      <c r="K28" s="4">
        <f>+'[1]Backup Section D'!U15</f>
        <v>0</v>
      </c>
      <c r="L28" s="4">
        <f>+'[1]Backup Section D'!V15</f>
        <v>0</v>
      </c>
      <c r="M28" s="4">
        <f>+'[1]Backup Section D'!W15</f>
        <v>1.4999999999999999E-2</v>
      </c>
      <c r="N28" s="4">
        <f>+'[1]Backup Section D'!X15</f>
        <v>4.9561838624338626E-2</v>
      </c>
      <c r="O28" s="4">
        <f>+'[1]Backup Section D'!Y15</f>
        <v>7.5367514430014437E-2</v>
      </c>
      <c r="P28" s="4">
        <f>+'[1]Backup Section D'!Z15</f>
        <v>0.11828628547378549</v>
      </c>
      <c r="Q28" s="4">
        <f>+'[1]Backup Section D'!AA15</f>
        <v>0.15295589826839828</v>
      </c>
      <c r="R28" s="4">
        <f>+'[1]Backup Section D'!AB15</f>
        <v>0.21700372982700572</v>
      </c>
      <c r="S28" s="4">
        <f>+'[1]Backup Section D'!AC15</f>
        <v>0.29694375507953097</v>
      </c>
      <c r="T28" s="4">
        <f>+'[1]Backup Section D'!AD15</f>
        <v>0.33200793858121447</v>
      </c>
      <c r="U28" s="4">
        <f>+'[1]Backup Section D'!AE15</f>
        <v>0.36571555041382631</v>
      </c>
      <c r="V28" s="4">
        <f>+'[1]Backup Section D'!AF15</f>
        <v>0.67999069098207032</v>
      </c>
      <c r="W28" s="4">
        <f>+'[1]Backup Section D'!AG15</f>
        <v>0.77461509595130296</v>
      </c>
      <c r="X28" s="4">
        <f>+'[1]Backup Section D'!AH15</f>
        <v>0.78507385016005726</v>
      </c>
      <c r="Y28" s="4">
        <f>+'[1]Backup Section D'!AI15</f>
        <v>0.79349135857756559</v>
      </c>
      <c r="Z28" s="4">
        <f>+'[1]Backup Section D'!AJ15</f>
        <v>0.92966269841269844</v>
      </c>
      <c r="AA28" s="4">
        <f>+'[1]Backup Section D'!AK15</f>
        <v>0.92966269841269844</v>
      </c>
      <c r="AB28" s="4">
        <f>+'[1]Backup Section D'!AL15</f>
        <v>0.93759920634920635</v>
      </c>
      <c r="AC28" s="4">
        <f>+'[1]Backup Section D'!AM15</f>
        <v>1</v>
      </c>
      <c r="AD28" s="4">
        <f>+'[1]Backup Section D'!AN15</f>
        <v>1</v>
      </c>
      <c r="AE28" s="4">
        <f>+'[1]Backup Section D'!AO15</f>
        <v>1</v>
      </c>
      <c r="AF28" s="4">
        <f>+'[1]Backup Section D'!AP15</f>
        <v>1</v>
      </c>
      <c r="AG28" s="4">
        <f>+'[1]Backup Section D'!AQ15</f>
        <v>1</v>
      </c>
      <c r="AH28" s="4">
        <f>+'[1]Backup Section D'!AR15</f>
        <v>1</v>
      </c>
    </row>
    <row r="29" spans="1:34" s="15" customFormat="1" collapsed="1" x14ac:dyDescent="0.25">
      <c r="A29" s="12"/>
      <c r="B29" s="13" t="s">
        <v>2</v>
      </c>
      <c r="C29" s="12">
        <f t="shared" ref="C29:G29" si="1">SUMPRODUCT($A2:$A22,C2:C22)</f>
        <v>0</v>
      </c>
      <c r="D29" s="12">
        <f t="shared" si="1"/>
        <v>0</v>
      </c>
      <c r="E29" s="12">
        <f t="shared" si="1"/>
        <v>0</v>
      </c>
      <c r="F29" s="12">
        <f t="shared" si="1"/>
        <v>0</v>
      </c>
      <c r="G29" s="12">
        <f t="shared" si="1"/>
        <v>0</v>
      </c>
      <c r="H29" s="12">
        <f>SUMPRODUCT($A2:$A22,H2:H22)</f>
        <v>5.333333333333334E-3</v>
      </c>
      <c r="I29" s="12">
        <f t="shared" ref="I29:AH29" si="2">SUMPRODUCT($A2:$A22,I2:I22)</f>
        <v>5.333333333333334E-3</v>
      </c>
      <c r="J29" s="12">
        <f t="shared" si="2"/>
        <v>5.333333333333334E-3</v>
      </c>
      <c r="K29" s="12">
        <f t="shared" si="2"/>
        <v>2.0327906360032563E-2</v>
      </c>
      <c r="L29" s="12">
        <f t="shared" si="2"/>
        <v>4.738971543359035E-2</v>
      </c>
      <c r="M29" s="14">
        <f t="shared" si="2"/>
        <v>0.1678267845580601</v>
      </c>
      <c r="N29" s="14">
        <f t="shared" si="2"/>
        <v>0.32110289973457201</v>
      </c>
      <c r="O29" s="12">
        <f t="shared" si="2"/>
        <v>0.47104089370105967</v>
      </c>
      <c r="P29" s="12">
        <f t="shared" si="2"/>
        <v>0.54601045025812223</v>
      </c>
      <c r="Q29" s="12">
        <f t="shared" si="2"/>
        <v>0.58963433575374702</v>
      </c>
      <c r="R29" s="12">
        <f t="shared" si="2"/>
        <v>0.62595130543945199</v>
      </c>
      <c r="S29" s="12">
        <f t="shared" si="2"/>
        <v>0.65893031427783588</v>
      </c>
      <c r="T29" s="12">
        <f t="shared" si="2"/>
        <v>0.67620277850342514</v>
      </c>
      <c r="U29" s="12">
        <f t="shared" si="2"/>
        <v>0.69300044264483918</v>
      </c>
      <c r="V29" s="12">
        <f t="shared" si="2"/>
        <v>0.80799674184372461</v>
      </c>
      <c r="W29" s="12">
        <f t="shared" si="2"/>
        <v>0.90511528358295601</v>
      </c>
      <c r="X29" s="12">
        <f t="shared" si="2"/>
        <v>0.90877584755601992</v>
      </c>
      <c r="Y29" s="12">
        <f t="shared" si="2"/>
        <v>0.91172197550214795</v>
      </c>
      <c r="Z29" s="12">
        <f t="shared" si="2"/>
        <v>0.95938194444444447</v>
      </c>
      <c r="AA29" s="12">
        <f t="shared" si="2"/>
        <v>0.98399999999999999</v>
      </c>
      <c r="AB29" s="12">
        <f t="shared" si="2"/>
        <v>0.98399999999999999</v>
      </c>
      <c r="AC29" s="12">
        <f t="shared" si="2"/>
        <v>1</v>
      </c>
      <c r="AD29" s="12">
        <f t="shared" si="2"/>
        <v>1</v>
      </c>
      <c r="AE29" s="12">
        <f t="shared" si="2"/>
        <v>1</v>
      </c>
      <c r="AF29" s="12">
        <f t="shared" si="2"/>
        <v>1</v>
      </c>
      <c r="AG29" s="12">
        <f t="shared" si="2"/>
        <v>1</v>
      </c>
      <c r="AH29" s="12">
        <f t="shared" si="2"/>
        <v>1</v>
      </c>
    </row>
    <row r="30" spans="1:34" x14ac:dyDescent="0.25">
      <c r="A30" s="1"/>
      <c r="B30" s="13" t="s">
        <v>3</v>
      </c>
      <c r="C30" s="16">
        <f>+C29</f>
        <v>0</v>
      </c>
      <c r="D30" s="16">
        <f>+D29-C29</f>
        <v>0</v>
      </c>
      <c r="E30" s="16">
        <f t="shared" ref="E30:AH30" si="3">+E29-D29</f>
        <v>0</v>
      </c>
      <c r="F30" s="16">
        <f t="shared" si="3"/>
        <v>0</v>
      </c>
      <c r="G30" s="16">
        <f t="shared" si="3"/>
        <v>0</v>
      </c>
      <c r="H30" s="16">
        <f t="shared" si="3"/>
        <v>5.333333333333334E-3</v>
      </c>
      <c r="I30" s="16">
        <f t="shared" si="3"/>
        <v>0</v>
      </c>
      <c r="J30" s="16">
        <f t="shared" si="3"/>
        <v>0</v>
      </c>
      <c r="K30" s="16">
        <f t="shared" si="3"/>
        <v>1.4994573026699229E-2</v>
      </c>
      <c r="L30" s="16">
        <f t="shared" si="3"/>
        <v>2.7061809073557788E-2</v>
      </c>
      <c r="M30" s="16">
        <f t="shared" si="3"/>
        <v>0.12043706912446975</v>
      </c>
      <c r="N30" s="16">
        <f t="shared" si="3"/>
        <v>0.15327611517651191</v>
      </c>
      <c r="O30" s="16">
        <f t="shared" si="3"/>
        <v>0.14993799396648766</v>
      </c>
      <c r="P30" s="16">
        <f t="shared" si="3"/>
        <v>7.4969556557062556E-2</v>
      </c>
      <c r="Q30" s="16">
        <f t="shared" si="3"/>
        <v>4.3623885495624792E-2</v>
      </c>
      <c r="R30" s="16">
        <f t="shared" si="3"/>
        <v>3.631696968570497E-2</v>
      </c>
      <c r="S30" s="16">
        <f t="shared" si="3"/>
        <v>3.2979008838383894E-2</v>
      </c>
      <c r="T30" s="16">
        <f t="shared" si="3"/>
        <v>1.7272464225589257E-2</v>
      </c>
      <c r="U30" s="16">
        <f t="shared" si="3"/>
        <v>1.6797664141414037E-2</v>
      </c>
      <c r="V30" s="16">
        <f t="shared" si="3"/>
        <v>0.11499629919888543</v>
      </c>
      <c r="W30" s="16">
        <f t="shared" si="3"/>
        <v>9.7118541739231401E-2</v>
      </c>
      <c r="X30" s="16">
        <f t="shared" si="3"/>
        <v>3.6605639730639128E-3</v>
      </c>
      <c r="Y30" s="16">
        <f t="shared" si="3"/>
        <v>2.9461279461280299E-3</v>
      </c>
      <c r="Z30" s="16">
        <f t="shared" si="3"/>
        <v>4.7659968942296516E-2</v>
      </c>
      <c r="AA30" s="16">
        <f t="shared" si="3"/>
        <v>2.4618055555555518E-2</v>
      </c>
      <c r="AB30" s="16">
        <f t="shared" si="3"/>
        <v>0</v>
      </c>
      <c r="AC30" s="16">
        <f t="shared" si="3"/>
        <v>1.6000000000000014E-2</v>
      </c>
      <c r="AD30" s="16">
        <f t="shared" si="3"/>
        <v>0</v>
      </c>
      <c r="AE30" s="16">
        <f t="shared" si="3"/>
        <v>0</v>
      </c>
      <c r="AF30" s="16">
        <f t="shared" si="3"/>
        <v>0</v>
      </c>
      <c r="AG30" s="16">
        <f t="shared" si="3"/>
        <v>0</v>
      </c>
      <c r="AH30" s="16">
        <f t="shared" si="3"/>
        <v>0</v>
      </c>
    </row>
    <row r="34" spans="1:34" x14ac:dyDescent="0.25">
      <c r="A34" s="1" t="s">
        <v>0</v>
      </c>
      <c r="B34" s="1" t="s">
        <v>4</v>
      </c>
      <c r="C34" s="2">
        <v>42491</v>
      </c>
      <c r="D34" s="2">
        <v>42522</v>
      </c>
      <c r="E34" s="2">
        <v>42552</v>
      </c>
      <c r="F34" s="2">
        <v>42583</v>
      </c>
      <c r="G34" s="2">
        <v>42614</v>
      </c>
      <c r="H34" s="2">
        <v>42644</v>
      </c>
      <c r="I34" s="2">
        <v>42675</v>
      </c>
      <c r="J34" s="2">
        <v>42705</v>
      </c>
      <c r="K34" s="2">
        <v>42736</v>
      </c>
      <c r="L34" s="2">
        <v>42767</v>
      </c>
      <c r="M34" s="2">
        <v>42795</v>
      </c>
      <c r="N34" s="2">
        <v>42826</v>
      </c>
      <c r="O34" s="2">
        <v>42856</v>
      </c>
      <c r="P34" s="2">
        <v>42887</v>
      </c>
      <c r="Q34" s="2">
        <v>42917</v>
      </c>
      <c r="R34" s="2">
        <v>42948</v>
      </c>
      <c r="S34" s="2">
        <v>42979</v>
      </c>
      <c r="T34" s="2">
        <v>43009</v>
      </c>
      <c r="U34" s="2">
        <v>43040</v>
      </c>
      <c r="V34" s="2">
        <v>43070</v>
      </c>
      <c r="W34" s="2">
        <v>43101</v>
      </c>
      <c r="X34" s="2">
        <v>43132</v>
      </c>
      <c r="Y34" s="2">
        <v>43160</v>
      </c>
      <c r="Z34" s="2">
        <v>43191</v>
      </c>
      <c r="AA34" s="2">
        <v>43221</v>
      </c>
      <c r="AB34" s="2">
        <v>43252</v>
      </c>
      <c r="AC34" s="2">
        <v>43282</v>
      </c>
      <c r="AD34" s="2">
        <v>43313</v>
      </c>
      <c r="AE34" s="2">
        <v>43344</v>
      </c>
      <c r="AF34" s="2">
        <v>43374</v>
      </c>
      <c r="AG34" s="2">
        <v>43405</v>
      </c>
      <c r="AH34" s="2">
        <v>43435</v>
      </c>
    </row>
    <row r="35" spans="1:34" x14ac:dyDescent="0.25">
      <c r="A35" s="4">
        <v>0.1</v>
      </c>
      <c r="B35" s="4" t="str">
        <f>+B2</f>
        <v>A. NuevaUnión - Key Decisions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f>+'[1]Progress Key Decisions Fcst'!D63</f>
        <v>7.9853614292077713E-2</v>
      </c>
      <c r="M35" s="5">
        <f>+'[1]Progress Key Decisions Fcst'!H63</f>
        <v>0.58461335160503247</v>
      </c>
      <c r="N35" s="5">
        <f>+'[1]Progress Key Decisions Fcst'!L63</f>
        <v>0.67129372951491861</v>
      </c>
      <c r="O35" s="5">
        <f>+'[1]Progress Key Decisions Fcst'!Q63</f>
        <v>0.71185876149786109</v>
      </c>
      <c r="P35" s="5">
        <f>+'[1]Progress Key Decisions Fcst'!U63</f>
        <v>0.82990602293881</v>
      </c>
      <c r="Q35" s="5">
        <f>+'[1]Progress Key Decisions Fcst'!Z63</f>
        <v>0.97692307692307701</v>
      </c>
      <c r="R35" s="5">
        <f>+'[1]Progress Key Decisions Fcst'!AD63</f>
        <v>1</v>
      </c>
      <c r="S35" s="5">
        <f>+'[1]Progress Key Decisions Fcst'!AH63</f>
        <v>1</v>
      </c>
      <c r="T35" s="5">
        <v>1</v>
      </c>
      <c r="U35" s="5">
        <v>1</v>
      </c>
      <c r="V35" s="5">
        <v>1</v>
      </c>
      <c r="W35" s="5">
        <v>1</v>
      </c>
      <c r="X35" s="5">
        <v>1</v>
      </c>
      <c r="Y35" s="5">
        <v>1</v>
      </c>
      <c r="Z35" s="5">
        <v>1</v>
      </c>
      <c r="AA35" s="5">
        <v>1</v>
      </c>
      <c r="AB35" s="5">
        <v>1</v>
      </c>
      <c r="AC35" s="5">
        <v>1</v>
      </c>
      <c r="AD35" s="5">
        <v>1</v>
      </c>
      <c r="AE35" s="5">
        <v>1</v>
      </c>
      <c r="AF35" s="5">
        <v>1</v>
      </c>
      <c r="AG35" s="5">
        <v>1</v>
      </c>
      <c r="AH35" s="5">
        <v>1</v>
      </c>
    </row>
    <row r="36" spans="1:34" s="7" customFormat="1" hidden="1" outlineLevel="1" x14ac:dyDescent="0.25">
      <c r="A36" s="4"/>
      <c r="B36" s="4" t="str">
        <f>+'[1]EIA Progress'!C10</f>
        <v>Fast Flitering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f>SUM('[1]Progress Key Decisions Fcst'!$B29:D29)</f>
        <v>0</v>
      </c>
      <c r="M36" s="5">
        <f>SUM('[1]Progress Key Decisions Fcst'!$B29:H29)</f>
        <v>0.95</v>
      </c>
      <c r="N36" s="5">
        <f>SUM('[1]Progress Key Decisions Fcst'!$B29:L29)</f>
        <v>1</v>
      </c>
      <c r="O36" s="5">
        <f>SUM('[1]Progress Key Decisions Fcst'!$B29:Q29)</f>
        <v>1</v>
      </c>
      <c r="P36" s="5">
        <f>SUM('[1]Progress Key Decisions Fcst'!$B29:U29)</f>
        <v>1</v>
      </c>
      <c r="Q36" s="5">
        <f>SUM('[1]Progress Key Decisions Fcst'!$B29:Z29)</f>
        <v>1</v>
      </c>
      <c r="R36" s="5">
        <f>SUM('[1]Progress Key Decisions Fcst'!$B29:AD29)</f>
        <v>1</v>
      </c>
      <c r="S36" s="5">
        <f>SUM('[1]Progress Key Decisions Fcst'!$B29:AH29)</f>
        <v>1</v>
      </c>
      <c r="T36" s="5">
        <v>1</v>
      </c>
      <c r="U36" s="5">
        <v>1</v>
      </c>
      <c r="V36" s="5">
        <v>1</v>
      </c>
      <c r="W36" s="5">
        <v>1</v>
      </c>
      <c r="X36" s="5">
        <v>1</v>
      </c>
      <c r="Y36" s="5">
        <v>1</v>
      </c>
      <c r="Z36" s="5">
        <v>1</v>
      </c>
      <c r="AA36" s="5">
        <v>1</v>
      </c>
      <c r="AB36" s="5">
        <v>1</v>
      </c>
      <c r="AC36" s="5">
        <v>1</v>
      </c>
      <c r="AD36" s="5">
        <v>1</v>
      </c>
      <c r="AE36" s="5">
        <v>1</v>
      </c>
      <c r="AF36" s="5">
        <v>1</v>
      </c>
      <c r="AG36" s="5">
        <v>1</v>
      </c>
      <c r="AH36" s="5">
        <v>1</v>
      </c>
    </row>
    <row r="37" spans="1:34" s="7" customFormat="1" hidden="1" outlineLevel="1" x14ac:dyDescent="0.25">
      <c r="A37" s="4"/>
      <c r="B37" s="4" t="str">
        <f>+'[1]EIA Progress'!C11</f>
        <v>Desalination Plant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f>SUM('[1]Progress Key Decisions Fcst'!$B30:D30)</f>
        <v>0</v>
      </c>
      <c r="M37" s="5">
        <f>SUM('[1]Progress Key Decisions Fcst'!$B30:H30)</f>
        <v>0.95</v>
      </c>
      <c r="N37" s="5">
        <f>SUM('[1]Progress Key Decisions Fcst'!$B30:L30)</f>
        <v>1</v>
      </c>
      <c r="O37" s="5">
        <f>SUM('[1]Progress Key Decisions Fcst'!$B30:Q30)</f>
        <v>1</v>
      </c>
      <c r="P37" s="5">
        <f>SUM('[1]Progress Key Decisions Fcst'!$B30:U30)</f>
        <v>1</v>
      </c>
      <c r="Q37" s="5">
        <f>SUM('[1]Progress Key Decisions Fcst'!$B30:Z30)</f>
        <v>1</v>
      </c>
      <c r="R37" s="5">
        <f>SUM('[1]Progress Key Decisions Fcst'!$B30:AD30)</f>
        <v>1</v>
      </c>
      <c r="S37" s="5">
        <f>SUM('[1]Progress Key Decisions Fcst'!$B30:AH30)</f>
        <v>1</v>
      </c>
      <c r="T37" s="5">
        <v>1</v>
      </c>
      <c r="U37" s="5">
        <v>1</v>
      </c>
      <c r="V37" s="5">
        <v>1</v>
      </c>
      <c r="W37" s="5">
        <v>1</v>
      </c>
      <c r="X37" s="5">
        <v>1</v>
      </c>
      <c r="Y37" s="5">
        <v>1</v>
      </c>
      <c r="Z37" s="5">
        <v>1</v>
      </c>
      <c r="AA37" s="5">
        <v>1</v>
      </c>
      <c r="AB37" s="5">
        <v>1</v>
      </c>
      <c r="AC37" s="5">
        <v>1</v>
      </c>
      <c r="AD37" s="5">
        <v>1</v>
      </c>
      <c r="AE37" s="5">
        <v>1</v>
      </c>
      <c r="AF37" s="5">
        <v>1</v>
      </c>
      <c r="AG37" s="5">
        <v>1</v>
      </c>
      <c r="AH37" s="5">
        <v>1</v>
      </c>
    </row>
    <row r="38" spans="1:34" s="7" customFormat="1" hidden="1" outlineLevel="1" x14ac:dyDescent="0.25">
      <c r="A38" s="4"/>
      <c r="B38" s="4" t="str">
        <f>+'[1]EIA Progress'!C12</f>
        <v>Port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f>SUM('[1]Progress Key Decisions Fcst'!$B31:D31)</f>
        <v>0</v>
      </c>
      <c r="M38" s="5">
        <f>SUM('[1]Progress Key Decisions Fcst'!$B31:H31)</f>
        <v>0.12820512820512822</v>
      </c>
      <c r="N38" s="5">
        <f>SUM('[1]Progress Key Decisions Fcst'!$B31:L31)</f>
        <v>0.38461538461538469</v>
      </c>
      <c r="O38" s="5">
        <f>SUM('[1]Progress Key Decisions Fcst'!$B31:Q31)</f>
        <v>0.38461538461538469</v>
      </c>
      <c r="P38" s="5">
        <f>SUM('[1]Progress Key Decisions Fcst'!$B31:U31)</f>
        <v>0.38461538461538469</v>
      </c>
      <c r="Q38" s="5">
        <f>SUM('[1]Progress Key Decisions Fcst'!$B31:Z31)</f>
        <v>0.76923076923076927</v>
      </c>
      <c r="R38" s="5">
        <f>SUM('[1]Progress Key Decisions Fcst'!$B31:AD31)</f>
        <v>1</v>
      </c>
      <c r="S38" s="5">
        <f>SUM('[1]Progress Key Decisions Fcst'!$B31:AH31)</f>
        <v>1</v>
      </c>
      <c r="T38" s="5">
        <v>1</v>
      </c>
      <c r="U38" s="5">
        <v>1</v>
      </c>
      <c r="V38" s="5">
        <v>1</v>
      </c>
      <c r="W38" s="5">
        <v>1</v>
      </c>
      <c r="X38" s="5">
        <v>1</v>
      </c>
      <c r="Y38" s="5">
        <v>1</v>
      </c>
      <c r="Z38" s="5">
        <v>1</v>
      </c>
      <c r="AA38" s="5">
        <v>1</v>
      </c>
      <c r="AB38" s="5">
        <v>1</v>
      </c>
      <c r="AC38" s="5">
        <v>1</v>
      </c>
      <c r="AD38" s="5">
        <v>1</v>
      </c>
      <c r="AE38" s="5">
        <v>1</v>
      </c>
      <c r="AF38" s="5">
        <v>1</v>
      </c>
      <c r="AG38" s="5">
        <v>1</v>
      </c>
      <c r="AH38" s="5">
        <v>1</v>
      </c>
    </row>
    <row r="39" spans="1:34" s="7" customFormat="1" hidden="1" outlineLevel="1" x14ac:dyDescent="0.25">
      <c r="A39" s="4"/>
      <c r="B39" s="4" t="str">
        <f>+'[1]EIA Progress'!C13</f>
        <v>Concentrate Transport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f>SUM('[1]Progress Key Decisions Fcst'!$B33:D33)</f>
        <v>0.17857142857142858</v>
      </c>
      <c r="M39" s="5">
        <f>SUM('[1]Progress Key Decisions Fcst'!$B33:H33)</f>
        <v>0.8928571428571429</v>
      </c>
      <c r="N39" s="5">
        <f>SUM('[1]Progress Key Decisions Fcst'!$B33:L33)</f>
        <v>1</v>
      </c>
      <c r="O39" s="5">
        <f>SUM('[1]Progress Key Decisions Fcst'!$B33:Q33)</f>
        <v>1</v>
      </c>
      <c r="P39" s="5">
        <f>SUM('[1]Progress Key Decisions Fcst'!$B33:U33)</f>
        <v>1</v>
      </c>
      <c r="Q39" s="5">
        <f>SUM('[1]Progress Key Decisions Fcst'!$B33:Z33)</f>
        <v>1</v>
      </c>
      <c r="R39" s="5">
        <f>SUM('[1]Progress Key Decisions Fcst'!$B33:AD33)</f>
        <v>1</v>
      </c>
      <c r="S39" s="5">
        <f>SUM('[1]Progress Key Decisions Fcst'!$B33:AH33)</f>
        <v>1</v>
      </c>
      <c r="T39" s="5">
        <v>1</v>
      </c>
      <c r="U39" s="5">
        <v>1</v>
      </c>
      <c r="V39" s="5">
        <v>1</v>
      </c>
      <c r="W39" s="5">
        <v>1</v>
      </c>
      <c r="X39" s="5">
        <v>1</v>
      </c>
      <c r="Y39" s="5">
        <v>1</v>
      </c>
      <c r="Z39" s="5">
        <v>1</v>
      </c>
      <c r="AA39" s="5">
        <v>1</v>
      </c>
      <c r="AB39" s="5">
        <v>1</v>
      </c>
      <c r="AC39" s="5">
        <v>1</v>
      </c>
      <c r="AD39" s="5">
        <v>1</v>
      </c>
      <c r="AE39" s="5">
        <v>1</v>
      </c>
      <c r="AF39" s="5">
        <v>1</v>
      </c>
      <c r="AG39" s="5">
        <v>1</v>
      </c>
      <c r="AH39" s="5">
        <v>1</v>
      </c>
    </row>
    <row r="40" spans="1:34" s="7" customFormat="1" hidden="1" outlineLevel="1" x14ac:dyDescent="0.25">
      <c r="A40" s="4"/>
      <c r="B40" s="4" t="str">
        <f>+'[1]EIA Progress'!C14</f>
        <v>Rockfill 1 vs 2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f>SUM('[1]Progress Key Decisions Fcst'!$B34:D34)</f>
        <v>0</v>
      </c>
      <c r="M40" s="5">
        <f>SUM('[1]Progress Key Decisions Fcst'!$B34:H34)</f>
        <v>0.88888888888888884</v>
      </c>
      <c r="N40" s="5">
        <f>SUM('[1]Progress Key Decisions Fcst'!$B34:L34)</f>
        <v>1</v>
      </c>
      <c r="O40" s="5">
        <f>SUM('[1]Progress Key Decisions Fcst'!$B34:Q34)</f>
        <v>1</v>
      </c>
      <c r="P40" s="5">
        <f>SUM('[1]Progress Key Decisions Fcst'!$B34:U34)</f>
        <v>1</v>
      </c>
      <c r="Q40" s="5">
        <f>SUM('[1]Progress Key Decisions Fcst'!$B34:Z34)</f>
        <v>1</v>
      </c>
      <c r="R40" s="5">
        <f>SUM('[1]Progress Key Decisions Fcst'!$B34:AD34)</f>
        <v>1</v>
      </c>
      <c r="S40" s="5">
        <f>SUM('[1]Progress Key Decisions Fcst'!$B34:AH34)</f>
        <v>1</v>
      </c>
      <c r="T40" s="5">
        <v>1</v>
      </c>
      <c r="U40" s="5">
        <v>1</v>
      </c>
      <c r="V40" s="5">
        <v>1</v>
      </c>
      <c r="W40" s="5">
        <v>1</v>
      </c>
      <c r="X40" s="5">
        <v>1</v>
      </c>
      <c r="Y40" s="5">
        <v>1</v>
      </c>
      <c r="Z40" s="5">
        <v>1</v>
      </c>
      <c r="AA40" s="5">
        <v>1</v>
      </c>
      <c r="AB40" s="5">
        <v>1</v>
      </c>
      <c r="AC40" s="5">
        <v>1</v>
      </c>
      <c r="AD40" s="5">
        <v>1</v>
      </c>
      <c r="AE40" s="5">
        <v>1</v>
      </c>
      <c r="AF40" s="5">
        <v>1</v>
      </c>
      <c r="AG40" s="5">
        <v>1</v>
      </c>
      <c r="AH40" s="5">
        <v>1</v>
      </c>
    </row>
    <row r="41" spans="1:34" s="7" customFormat="1" hidden="1" outlineLevel="1" x14ac:dyDescent="0.25">
      <c r="A41" s="4"/>
      <c r="B41" s="4" t="str">
        <f>+'[1]EIA Progress'!C15</f>
        <v>Power Transmission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f>SUM('[1]Progress Key Decisions Fcst'!$B35:D35)</f>
        <v>0.17857142857142858</v>
      </c>
      <c r="M41" s="5">
        <f>SUM('[1]Progress Key Decisions Fcst'!$B35:H35)</f>
        <v>0.8928571428571429</v>
      </c>
      <c r="N41" s="5">
        <f>SUM('[1]Progress Key Decisions Fcst'!$B35:L35)</f>
        <v>0.8928571428571429</v>
      </c>
      <c r="O41" s="5">
        <f>SUM('[1]Progress Key Decisions Fcst'!$B35:Q35)</f>
        <v>1</v>
      </c>
      <c r="P41" s="5">
        <f>SUM('[1]Progress Key Decisions Fcst'!$B35:U35)</f>
        <v>1</v>
      </c>
      <c r="Q41" s="5">
        <f>SUM('[1]Progress Key Decisions Fcst'!$B35:Z35)</f>
        <v>1</v>
      </c>
      <c r="R41" s="5">
        <f>SUM('[1]Progress Key Decisions Fcst'!$B35:AD35)</f>
        <v>1</v>
      </c>
      <c r="S41" s="5">
        <f>SUM('[1]Progress Key Decisions Fcst'!$B35:AH35)</f>
        <v>1</v>
      </c>
      <c r="T41" s="5">
        <v>1</v>
      </c>
      <c r="U41" s="5">
        <v>1</v>
      </c>
      <c r="V41" s="5">
        <v>1</v>
      </c>
      <c r="W41" s="5">
        <v>1</v>
      </c>
      <c r="X41" s="5">
        <v>1</v>
      </c>
      <c r="Y41" s="5">
        <v>1</v>
      </c>
      <c r="Z41" s="5">
        <v>1</v>
      </c>
      <c r="AA41" s="5">
        <v>1</v>
      </c>
      <c r="AB41" s="5">
        <v>1</v>
      </c>
      <c r="AC41" s="5">
        <v>1</v>
      </c>
      <c r="AD41" s="5">
        <v>1</v>
      </c>
      <c r="AE41" s="5">
        <v>1</v>
      </c>
      <c r="AF41" s="5">
        <v>1</v>
      </c>
      <c r="AG41" s="5">
        <v>1</v>
      </c>
      <c r="AH41" s="5">
        <v>1</v>
      </c>
    </row>
    <row r="42" spans="1:34" s="7" customFormat="1" hidden="1" outlineLevel="1" x14ac:dyDescent="0.25">
      <c r="A42" s="4"/>
      <c r="B42" s="4" t="str">
        <f>+'[1]EIA Progress'!C16</f>
        <v>Water for Construction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f>SUM('[1]Progress Key Decisions Fcst'!$B36:D36)</f>
        <v>0.12820512820512822</v>
      </c>
      <c r="M42" s="5">
        <f>SUM('[1]Progress Key Decisions Fcst'!$B36:H36)</f>
        <v>0.25641025641025644</v>
      </c>
      <c r="N42" s="5">
        <f>SUM('[1]Progress Key Decisions Fcst'!$B36:L36)</f>
        <v>0.38461538461538469</v>
      </c>
      <c r="O42" s="5">
        <f>SUM('[1]Progress Key Decisions Fcst'!$B36:Q36)</f>
        <v>0.38461538461538469</v>
      </c>
      <c r="P42" s="5">
        <f>SUM('[1]Progress Key Decisions Fcst'!$B36:U36)</f>
        <v>0.64102564102564108</v>
      </c>
      <c r="Q42" s="5">
        <f>SUM('[1]Progress Key Decisions Fcst'!$B36:Z36)</f>
        <v>1</v>
      </c>
      <c r="R42" s="5">
        <f>SUM('[1]Progress Key Decisions Fcst'!$B36:AD36)</f>
        <v>1</v>
      </c>
      <c r="S42" s="5">
        <f>SUM('[1]Progress Key Decisions Fcst'!$B36:AH36)</f>
        <v>1</v>
      </c>
      <c r="T42" s="5">
        <v>1</v>
      </c>
      <c r="U42" s="5">
        <v>1</v>
      </c>
      <c r="V42" s="5">
        <v>1</v>
      </c>
      <c r="W42" s="5">
        <v>1</v>
      </c>
      <c r="X42" s="5">
        <v>1</v>
      </c>
      <c r="Y42" s="5">
        <v>1</v>
      </c>
      <c r="Z42" s="5">
        <v>1</v>
      </c>
      <c r="AA42" s="5">
        <v>1</v>
      </c>
      <c r="AB42" s="5">
        <v>1</v>
      </c>
      <c r="AC42" s="5">
        <v>1</v>
      </c>
      <c r="AD42" s="5">
        <v>1</v>
      </c>
      <c r="AE42" s="5">
        <v>1</v>
      </c>
      <c r="AF42" s="5">
        <v>1</v>
      </c>
      <c r="AG42" s="5">
        <v>1</v>
      </c>
      <c r="AH42" s="5">
        <v>1</v>
      </c>
    </row>
    <row r="43" spans="1:34" s="7" customFormat="1" hidden="1" outlineLevel="1" x14ac:dyDescent="0.25">
      <c r="A43" s="4"/>
      <c r="B43" s="4" t="str">
        <f>+'[1]EIA Progress'!C17</f>
        <v>HPGR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f>SUM('[1]Progress Key Decisions Fcst'!$B37:D37)</f>
        <v>0.16393442622950821</v>
      </c>
      <c r="M43" s="5">
        <f>SUM('[1]Progress Key Decisions Fcst'!$B37:H37)</f>
        <v>0.4098360655737705</v>
      </c>
      <c r="N43" s="5">
        <f>SUM('[1]Progress Key Decisions Fcst'!$B37:L37)</f>
        <v>0.57377049180327866</v>
      </c>
      <c r="O43" s="5">
        <f>SUM('[1]Progress Key Decisions Fcst'!$B37:Q37)</f>
        <v>0.57377049180327866</v>
      </c>
      <c r="P43" s="5">
        <f>SUM('[1]Progress Key Decisions Fcst'!$B37:U37)</f>
        <v>0.73770491803278682</v>
      </c>
      <c r="Q43" s="5">
        <f>SUM('[1]Progress Key Decisions Fcst'!$B37:Z37)</f>
        <v>0.99999999999999989</v>
      </c>
      <c r="R43" s="5">
        <f>SUM('[1]Progress Key Decisions Fcst'!$B37:AD37)</f>
        <v>0.99999999999999989</v>
      </c>
      <c r="S43" s="5">
        <f>SUM('[1]Progress Key Decisions Fcst'!$B37:AH37)</f>
        <v>0.99999999999999989</v>
      </c>
      <c r="T43" s="5">
        <v>1</v>
      </c>
      <c r="U43" s="5">
        <v>1</v>
      </c>
      <c r="V43" s="5">
        <v>1</v>
      </c>
      <c r="W43" s="5">
        <v>1</v>
      </c>
      <c r="X43" s="5">
        <v>1</v>
      </c>
      <c r="Y43" s="5">
        <v>1</v>
      </c>
      <c r="Z43" s="5">
        <v>1</v>
      </c>
      <c r="AA43" s="5">
        <v>1</v>
      </c>
      <c r="AB43" s="5">
        <v>1</v>
      </c>
      <c r="AC43" s="5">
        <v>1</v>
      </c>
      <c r="AD43" s="5">
        <v>1</v>
      </c>
      <c r="AE43" s="5">
        <v>1</v>
      </c>
      <c r="AF43" s="5">
        <v>1</v>
      </c>
      <c r="AG43" s="5">
        <v>1</v>
      </c>
      <c r="AH43" s="5">
        <v>1</v>
      </c>
    </row>
    <row r="44" spans="1:34" s="7" customFormat="1" hidden="1" outlineLevel="1" x14ac:dyDescent="0.25">
      <c r="A44" s="4"/>
      <c r="B44" s="4" t="str">
        <f>+'[1]EIA Progress'!C18</f>
        <v>Camp Strategy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f>SUM('[1]Progress Key Decisions Fcst'!$B39:D39)</f>
        <v>0.14925373134328357</v>
      </c>
      <c r="M44" s="5">
        <f>SUM('[1]Progress Key Decisions Fcst'!$B39:H39)</f>
        <v>0.29850746268656714</v>
      </c>
      <c r="N44" s="5">
        <f>SUM('[1]Progress Key Decisions Fcst'!$B39:L39)</f>
        <v>0.29850746268656714</v>
      </c>
      <c r="O44" s="5">
        <f>SUM('[1]Progress Key Decisions Fcst'!$B39:Q39)</f>
        <v>0.59701492537313428</v>
      </c>
      <c r="P44" s="5">
        <f>SUM('[1]Progress Key Decisions Fcst'!$B39:U39)</f>
        <v>0.99999999999999989</v>
      </c>
      <c r="Q44" s="5">
        <f>SUM('[1]Progress Key Decisions Fcst'!$B39:Z39)</f>
        <v>0.99999999999999989</v>
      </c>
      <c r="R44" s="5">
        <f>SUM('[1]Progress Key Decisions Fcst'!$B39:AD39)</f>
        <v>0.99999999999999989</v>
      </c>
      <c r="S44" s="5">
        <f>SUM('[1]Progress Key Decisions Fcst'!$B39:AH39)</f>
        <v>0.99999999999999989</v>
      </c>
      <c r="T44" s="5">
        <v>1</v>
      </c>
      <c r="U44" s="5">
        <v>1</v>
      </c>
      <c r="V44" s="5">
        <v>1</v>
      </c>
      <c r="W44" s="5">
        <v>1</v>
      </c>
      <c r="X44" s="5">
        <v>1</v>
      </c>
      <c r="Y44" s="5">
        <v>1</v>
      </c>
      <c r="Z44" s="5">
        <v>1</v>
      </c>
      <c r="AA44" s="5">
        <v>1</v>
      </c>
      <c r="AB44" s="5">
        <v>1</v>
      </c>
      <c r="AC44" s="5">
        <v>1</v>
      </c>
      <c r="AD44" s="5">
        <v>1</v>
      </c>
      <c r="AE44" s="5">
        <v>1</v>
      </c>
      <c r="AF44" s="5">
        <v>1</v>
      </c>
      <c r="AG44" s="5">
        <v>1</v>
      </c>
      <c r="AH44" s="5">
        <v>1</v>
      </c>
    </row>
    <row r="45" spans="1:34" s="7" customFormat="1" hidden="1" outlineLevel="1" x14ac:dyDescent="0.25">
      <c r="A45" s="4"/>
      <c r="B45" s="4" t="str">
        <f>+'[1]EIA Progress'!C19</f>
        <v>Autonomous Trucking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f>SUM('[1]Progress Key Decisions Fcst'!$B40:D40)</f>
        <v>0</v>
      </c>
      <c r="M45" s="5">
        <f>SUM('[1]Progress Key Decisions Fcst'!$B40:H40)</f>
        <v>0.17857142857142858</v>
      </c>
      <c r="N45" s="5">
        <f>SUM('[1]Progress Key Decisions Fcst'!$B40:L40)</f>
        <v>0.17857142857142858</v>
      </c>
      <c r="O45" s="5">
        <f>SUM('[1]Progress Key Decisions Fcst'!$B40:Q40)</f>
        <v>0.17857142857142858</v>
      </c>
      <c r="P45" s="5">
        <f>SUM('[1]Progress Key Decisions Fcst'!$B40:U40)</f>
        <v>0.5357142857142857</v>
      </c>
      <c r="Q45" s="5">
        <f>SUM('[1]Progress Key Decisions Fcst'!$B40:Z40)</f>
        <v>1</v>
      </c>
      <c r="R45" s="5">
        <f>SUM('[1]Progress Key Decisions Fcst'!$B40:AD40)</f>
        <v>1</v>
      </c>
      <c r="S45" s="5">
        <f>SUM('[1]Progress Key Decisions Fcst'!$B40:AH40)</f>
        <v>1</v>
      </c>
      <c r="T45" s="5">
        <v>1</v>
      </c>
      <c r="U45" s="5">
        <v>1</v>
      </c>
      <c r="V45" s="5">
        <v>1</v>
      </c>
      <c r="W45" s="5">
        <v>1</v>
      </c>
      <c r="X45" s="5">
        <v>1</v>
      </c>
      <c r="Y45" s="5">
        <v>1</v>
      </c>
      <c r="Z45" s="5">
        <v>1</v>
      </c>
      <c r="AA45" s="5">
        <v>1</v>
      </c>
      <c r="AB45" s="5">
        <v>1</v>
      </c>
      <c r="AC45" s="5">
        <v>1</v>
      </c>
      <c r="AD45" s="5">
        <v>1</v>
      </c>
      <c r="AE45" s="5">
        <v>1</v>
      </c>
      <c r="AF45" s="5">
        <v>1</v>
      </c>
      <c r="AG45" s="5">
        <v>1</v>
      </c>
      <c r="AH45" s="5">
        <v>1</v>
      </c>
    </row>
    <row r="46" spans="1:34" collapsed="1" x14ac:dyDescent="0.25">
      <c r="A46" s="4">
        <v>0.2</v>
      </c>
      <c r="B46" s="11" t="str">
        <f>+B13</f>
        <v>B. Baseline gathering, monitoring and similar</v>
      </c>
      <c r="C46" s="4">
        <f t="shared" ref="C46:AH46" si="4">+C13</f>
        <v>0</v>
      </c>
      <c r="D46" s="4">
        <f t="shared" si="4"/>
        <v>0</v>
      </c>
      <c r="E46" s="4">
        <f t="shared" si="4"/>
        <v>0</v>
      </c>
      <c r="F46" s="4">
        <f t="shared" si="4"/>
        <v>0</v>
      </c>
      <c r="G46" s="4">
        <f t="shared" si="4"/>
        <v>0</v>
      </c>
      <c r="H46" s="4">
        <f t="shared" si="4"/>
        <v>0</v>
      </c>
      <c r="I46" s="4">
        <f t="shared" si="4"/>
        <v>0</v>
      </c>
      <c r="J46" s="4">
        <f t="shared" si="4"/>
        <v>0</v>
      </c>
      <c r="K46" s="4">
        <f t="shared" si="4"/>
        <v>4.0000000000000008E-2</v>
      </c>
      <c r="L46" s="4">
        <f t="shared" si="4"/>
        <v>4.0000000000000008E-2</v>
      </c>
      <c r="M46" s="9">
        <f t="shared" si="4"/>
        <v>4.0000000000000008E-2</v>
      </c>
      <c r="N46" s="4">
        <f t="shared" si="4"/>
        <v>4.0000000000000008E-2</v>
      </c>
      <c r="O46" s="4">
        <f t="shared" si="4"/>
        <v>0.38500000000000006</v>
      </c>
      <c r="P46" s="4">
        <f t="shared" si="4"/>
        <v>0.41000000000000003</v>
      </c>
      <c r="Q46" s="4">
        <f t="shared" si="4"/>
        <v>0.43500000000000005</v>
      </c>
      <c r="R46" s="4">
        <f t="shared" si="4"/>
        <v>0.5</v>
      </c>
      <c r="S46" s="4">
        <f t="shared" si="4"/>
        <v>0.52500000000000002</v>
      </c>
      <c r="T46" s="4">
        <f t="shared" si="4"/>
        <v>0.55000000000000004</v>
      </c>
      <c r="U46" s="4">
        <f t="shared" si="4"/>
        <v>0.57500000000000007</v>
      </c>
      <c r="V46" s="4">
        <f t="shared" si="4"/>
        <v>0.60000000000000009</v>
      </c>
      <c r="W46" s="4">
        <f t="shared" si="4"/>
        <v>0.92000000000000015</v>
      </c>
      <c r="X46" s="10">
        <f t="shared" si="4"/>
        <v>0.92000000000000015</v>
      </c>
      <c r="Y46" s="10">
        <f t="shared" si="4"/>
        <v>0.92000000000000015</v>
      </c>
      <c r="Z46" s="10">
        <f t="shared" si="4"/>
        <v>0.92000000000000015</v>
      </c>
      <c r="AA46" s="10">
        <f t="shared" si="4"/>
        <v>0.92000000000000015</v>
      </c>
      <c r="AB46" s="10">
        <f t="shared" si="4"/>
        <v>0.92000000000000015</v>
      </c>
      <c r="AC46" s="10">
        <f t="shared" si="4"/>
        <v>1</v>
      </c>
      <c r="AD46" s="10">
        <f t="shared" si="4"/>
        <v>1</v>
      </c>
      <c r="AE46" s="10">
        <f t="shared" si="4"/>
        <v>1</v>
      </c>
      <c r="AF46" s="10">
        <f t="shared" si="4"/>
        <v>1</v>
      </c>
      <c r="AG46" s="10">
        <f t="shared" si="4"/>
        <v>1</v>
      </c>
      <c r="AH46" s="10">
        <f t="shared" si="4"/>
        <v>1</v>
      </c>
    </row>
    <row r="47" spans="1:34" hidden="1" outlineLevel="1" x14ac:dyDescent="0.25">
      <c r="A47" s="4"/>
      <c r="B47" s="8" t="str">
        <f>+'[1]EIA Progress'!C22</f>
        <v>KP</v>
      </c>
      <c r="C47" s="4">
        <f>+'[1]Backup Section B'!O16</f>
        <v>0</v>
      </c>
      <c r="D47" s="4">
        <f>+'[1]Backup Section B'!P16</f>
        <v>0</v>
      </c>
      <c r="E47" s="4">
        <f>+'[1]Backup Section B'!Q16</f>
        <v>0</v>
      </c>
      <c r="F47" s="4">
        <f>+'[1]Backup Section B'!R16</f>
        <v>0</v>
      </c>
      <c r="G47" s="4">
        <f>+'[1]Backup Section B'!S16</f>
        <v>0</v>
      </c>
      <c r="H47" s="4">
        <f>+'[1]Backup Section B'!T16</f>
        <v>0</v>
      </c>
      <c r="I47" s="4">
        <f>+'[1]Backup Section B'!U16</f>
        <v>0</v>
      </c>
      <c r="J47" s="4">
        <f>+'[1]Backup Section B'!V16</f>
        <v>0</v>
      </c>
      <c r="K47" s="4">
        <f>+'[1]Backup Section B'!W16</f>
        <v>0.05</v>
      </c>
      <c r="L47" s="4">
        <f>+'[1]Backup Section B'!X16</f>
        <v>0.05</v>
      </c>
      <c r="M47" s="9">
        <f>+'[1]Backup Section B'!Y16</f>
        <v>0.05</v>
      </c>
      <c r="N47" s="4">
        <f>+'[1]Backup Section B'!Z16</f>
        <v>0.05</v>
      </c>
      <c r="O47" s="4">
        <f>+'[1]Backup Section B'!AA16</f>
        <v>0.45</v>
      </c>
      <c r="P47" s="4">
        <f>+'[1]Backup Section B'!AB16</f>
        <v>0.45</v>
      </c>
      <c r="Q47" s="4">
        <f>+'[1]Backup Section B'!AC16</f>
        <v>0.45</v>
      </c>
      <c r="R47" s="4">
        <f>+'[1]Backup Section B'!AD16</f>
        <v>0.5</v>
      </c>
      <c r="S47" s="4">
        <f>+'[1]Backup Section B'!AE16</f>
        <v>0.5</v>
      </c>
      <c r="T47" s="4">
        <f>+'[1]Backup Section B'!AF16</f>
        <v>0.5</v>
      </c>
      <c r="U47" s="4">
        <f>+'[1]Backup Section B'!AG16</f>
        <v>0.5</v>
      </c>
      <c r="V47" s="4">
        <f>+'[1]Backup Section B'!AH16</f>
        <v>0.5</v>
      </c>
      <c r="W47" s="4">
        <f>+'[1]Backup Section B'!AI16</f>
        <v>0.9</v>
      </c>
      <c r="X47" s="10">
        <f>+'[1]Backup Section B'!AJ16</f>
        <v>0.9</v>
      </c>
      <c r="Y47" s="10">
        <f>+'[1]Backup Section B'!AK16</f>
        <v>0.9</v>
      </c>
      <c r="Z47" s="10">
        <f>+'[1]Backup Section B'!AL16</f>
        <v>0.9</v>
      </c>
      <c r="AA47" s="10">
        <f>+'[1]Backup Section B'!AM16</f>
        <v>0.9</v>
      </c>
      <c r="AB47" s="10">
        <f>+'[1]Backup Section B'!AN16</f>
        <v>0.9</v>
      </c>
      <c r="AC47" s="10">
        <f>+'[1]Backup Section B'!AO16</f>
        <v>1</v>
      </c>
      <c r="AD47" s="10">
        <f>+'[1]Backup Section B'!AP16</f>
        <v>1</v>
      </c>
      <c r="AE47" s="10">
        <f>+'[1]Backup Section B'!AQ16</f>
        <v>1</v>
      </c>
      <c r="AF47" s="10">
        <f>+'[1]Backup Section B'!AR16</f>
        <v>1</v>
      </c>
      <c r="AG47" s="10">
        <f>+'[1]Backup Section B'!AS16</f>
        <v>1</v>
      </c>
      <c r="AH47" s="10">
        <f>+'[1]Backup Section B'!AT16</f>
        <v>1</v>
      </c>
    </row>
    <row r="48" spans="1:34" hidden="1" outlineLevel="1" x14ac:dyDescent="0.25">
      <c r="A48" s="4"/>
      <c r="B48" s="8" t="str">
        <f>+'[1]EIA Progress'!C23</f>
        <v>Monitoring</v>
      </c>
      <c r="C48" s="4">
        <f>+'[1]Backup Section B'!O17</f>
        <v>0</v>
      </c>
      <c r="D48" s="4">
        <f>+'[1]Backup Section B'!P17</f>
        <v>0</v>
      </c>
      <c r="E48" s="4">
        <f>+'[1]Backup Section B'!Q17</f>
        <v>0</v>
      </c>
      <c r="F48" s="4">
        <f>+'[1]Backup Section B'!R17</f>
        <v>0</v>
      </c>
      <c r="G48" s="4">
        <f>+'[1]Backup Section B'!S17</f>
        <v>0</v>
      </c>
      <c r="H48" s="4">
        <f>+'[1]Backup Section B'!T17</f>
        <v>0</v>
      </c>
      <c r="I48" s="4">
        <f>+'[1]Backup Section B'!U17</f>
        <v>0</v>
      </c>
      <c r="J48" s="4">
        <f>+'[1]Backup Section B'!V17</f>
        <v>0</v>
      </c>
      <c r="K48" s="4">
        <f>+'[1]Backup Section B'!W17</f>
        <v>0</v>
      </c>
      <c r="L48" s="4">
        <f>+'[1]Backup Section B'!X17</f>
        <v>0</v>
      </c>
      <c r="M48" s="9">
        <f>+'[1]Backup Section B'!Y17</f>
        <v>0</v>
      </c>
      <c r="N48" s="4">
        <f>+'[1]Backup Section B'!Z17</f>
        <v>0</v>
      </c>
      <c r="O48" s="4">
        <f>+'[1]Backup Section B'!AA17</f>
        <v>0</v>
      </c>
      <c r="P48" s="4">
        <f>+'[1]Backup Section B'!AB17</f>
        <v>0.14285714285714285</v>
      </c>
      <c r="Q48" s="4">
        <f>+'[1]Backup Section B'!AC17</f>
        <v>0.2857142857142857</v>
      </c>
      <c r="R48" s="4">
        <f>+'[1]Backup Section B'!AD17</f>
        <v>0.42857142857142855</v>
      </c>
      <c r="S48" s="4">
        <f>+'[1]Backup Section B'!AE17</f>
        <v>0.5714285714285714</v>
      </c>
      <c r="T48" s="4">
        <f>+'[1]Backup Section B'!AF17</f>
        <v>0.71428571428571419</v>
      </c>
      <c r="U48" s="4">
        <f>+'[1]Backup Section B'!AG17</f>
        <v>0.85714285714285698</v>
      </c>
      <c r="V48" s="4">
        <f>+'[1]Backup Section B'!AH17</f>
        <v>0.99999999999999978</v>
      </c>
      <c r="W48" s="4">
        <f>+'[1]Backup Section B'!AI17</f>
        <v>1</v>
      </c>
      <c r="X48" s="10">
        <f>+'[1]Backup Section B'!AJ17</f>
        <v>1</v>
      </c>
      <c r="Y48" s="10">
        <f>+'[1]Backup Section B'!AK17</f>
        <v>1</v>
      </c>
      <c r="Z48" s="10">
        <f>+'[1]Backup Section B'!AL17</f>
        <v>1</v>
      </c>
      <c r="AA48" s="10">
        <f>+'[1]Backup Section B'!AM17</f>
        <v>1</v>
      </c>
      <c r="AB48" s="10">
        <f>+'[1]Backup Section B'!AN17</f>
        <v>1</v>
      </c>
      <c r="AC48" s="10">
        <f>+'[1]Backup Section B'!AO17</f>
        <v>1</v>
      </c>
      <c r="AD48" s="10">
        <f>+'[1]Backup Section B'!AP17</f>
        <v>1</v>
      </c>
      <c r="AE48" s="10">
        <f>+'[1]Backup Section B'!AQ17</f>
        <v>1</v>
      </c>
      <c r="AF48" s="10">
        <f>+'[1]Backup Section B'!AR17</f>
        <v>1</v>
      </c>
      <c r="AG48" s="10">
        <f>+'[1]Backup Section B'!AS17</f>
        <v>1</v>
      </c>
      <c r="AH48" s="10">
        <f>+'[1]Backup Section B'!AT17</f>
        <v>1</v>
      </c>
    </row>
    <row r="49" spans="1:34" collapsed="1" x14ac:dyDescent="0.25">
      <c r="A49" s="4">
        <v>0.35</v>
      </c>
      <c r="B49" s="4" t="str">
        <f>+B16</f>
        <v>C. Fluor engineering and NU's input for EIA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11">
        <f>+'[1]Backup Section C'!R24</f>
        <v>2.4672340330710186E-2</v>
      </c>
      <c r="L49" s="11">
        <f>+'[1]Backup Section C'!S24</f>
        <v>5.9135128862750047E-2</v>
      </c>
      <c r="M49" s="11">
        <f>+'[1]Backup Section C'!T24</f>
        <v>0.21841354135617541</v>
      </c>
      <c r="N49" s="11">
        <f>+'[1]Backup Section C'!U24</f>
        <v>0.38354729947583871</v>
      </c>
      <c r="O49" s="11">
        <f>+'[1]Backup Section C'!V24</f>
        <v>0.69879815205256401</v>
      </c>
      <c r="P49" s="11">
        <f>+'[1]Backup Section C'!W24</f>
        <v>0.84675205794014696</v>
      </c>
      <c r="Q49" s="11">
        <f>+'[1]Backup Section C'!X24</f>
        <v>0.97137180064089446</v>
      </c>
      <c r="R49" s="11">
        <f>+'[1]Backup Section C'!Y24</f>
        <v>1</v>
      </c>
      <c r="S49" s="11">
        <f>+R49</f>
        <v>1</v>
      </c>
      <c r="T49" s="11">
        <f t="shared" ref="T49:AH49" si="5">+S49</f>
        <v>1</v>
      </c>
      <c r="U49" s="11">
        <f t="shared" si="5"/>
        <v>1</v>
      </c>
      <c r="V49" s="11">
        <f t="shared" si="5"/>
        <v>1</v>
      </c>
      <c r="W49" s="11">
        <f t="shared" si="5"/>
        <v>1</v>
      </c>
      <c r="X49" s="11">
        <f t="shared" si="5"/>
        <v>1</v>
      </c>
      <c r="Y49" s="11">
        <f t="shared" si="5"/>
        <v>1</v>
      </c>
      <c r="Z49" s="11">
        <f t="shared" si="5"/>
        <v>1</v>
      </c>
      <c r="AA49" s="11">
        <f t="shared" si="5"/>
        <v>1</v>
      </c>
      <c r="AB49" s="11">
        <f t="shared" si="5"/>
        <v>1</v>
      </c>
      <c r="AC49" s="11">
        <f t="shared" si="5"/>
        <v>1</v>
      </c>
      <c r="AD49" s="11">
        <f t="shared" si="5"/>
        <v>1</v>
      </c>
      <c r="AE49" s="11">
        <f t="shared" si="5"/>
        <v>1</v>
      </c>
      <c r="AF49" s="11">
        <f t="shared" si="5"/>
        <v>1</v>
      </c>
      <c r="AG49" s="11">
        <f t="shared" si="5"/>
        <v>1</v>
      </c>
      <c r="AH49" s="11">
        <f t="shared" si="5"/>
        <v>1</v>
      </c>
    </row>
    <row r="50" spans="1:34" hidden="1" outlineLevel="1" x14ac:dyDescent="0.25">
      <c r="A50" s="4"/>
      <c r="B50" s="8" t="str">
        <f>+'[1]EIA Progress'!C26</f>
        <v>Fluor Off-Shore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11">
        <f>+'[1]Backup Section C'!R19</f>
        <v>3.2514309909061088E-2</v>
      </c>
      <c r="L50" s="11">
        <f>+'[1]Backup Section C'!S19</f>
        <v>0.1568923834145228</v>
      </c>
      <c r="M50" s="11">
        <f>+'[1]Backup Section C'!T19</f>
        <v>0.3902786548613229</v>
      </c>
      <c r="N50" s="11">
        <f>+'[1]Backup Section C'!U19</f>
        <v>0.61983257298017502</v>
      </c>
      <c r="O50" s="11">
        <f>+'[1]Backup Section C'!V19</f>
        <v>0.83520302657647449</v>
      </c>
      <c r="P50" s="11">
        <f>+'[1]Backup Section C'!W19</f>
        <v>0.97817928534991927</v>
      </c>
      <c r="Q50" s="11">
        <f>+'[1]Backup Section C'!X19</f>
        <v>1.0000000000000002</v>
      </c>
      <c r="R50" s="11">
        <f>+'[1]Backup Section C'!Y19</f>
        <v>1.0000000000000002</v>
      </c>
      <c r="S50" s="11">
        <v>1</v>
      </c>
      <c r="T50" s="11">
        <v>1</v>
      </c>
      <c r="U50" s="11">
        <v>1</v>
      </c>
      <c r="V50" s="11">
        <v>1</v>
      </c>
      <c r="W50" s="11">
        <v>1</v>
      </c>
      <c r="X50" s="11">
        <v>1</v>
      </c>
      <c r="Y50" s="11">
        <v>1</v>
      </c>
      <c r="Z50" s="11">
        <v>1</v>
      </c>
      <c r="AA50" s="11">
        <v>1</v>
      </c>
      <c r="AB50" s="11">
        <v>1</v>
      </c>
      <c r="AC50" s="11">
        <v>1</v>
      </c>
      <c r="AD50" s="11">
        <v>1</v>
      </c>
      <c r="AE50" s="11">
        <v>1</v>
      </c>
      <c r="AF50" s="11">
        <v>1</v>
      </c>
      <c r="AG50" s="11">
        <v>1</v>
      </c>
      <c r="AH50" s="11">
        <v>1</v>
      </c>
    </row>
    <row r="51" spans="1:34" hidden="1" outlineLevel="1" x14ac:dyDescent="0.25">
      <c r="A51" s="4"/>
      <c r="B51" s="8" t="str">
        <f>+'[1]EIA Progress'!C27</f>
        <v>Fluor On-Shore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11">
        <f>+'[1]Backup Section C'!R20</f>
        <v>5.9177461598357753E-2</v>
      </c>
      <c r="L51" s="11">
        <f>+'[1]Backup Section C'!S20</f>
        <v>8.338642316132229E-2</v>
      </c>
      <c r="M51" s="11">
        <f>+'[1]Backup Section C'!T20</f>
        <v>0.21724357613081333</v>
      </c>
      <c r="N51" s="11">
        <f>+'[1]Backup Section C'!U20</f>
        <v>0.35895802364267004</v>
      </c>
      <c r="O51" s="11">
        <f>+'[1]Backup Section C'!V20</f>
        <v>0.56536101452239729</v>
      </c>
      <c r="P51" s="11">
        <f>+'[1]Backup Section C'!W20</f>
        <v>0.74739824094906937</v>
      </c>
      <c r="Q51" s="11">
        <f>+'[1]Backup Section C'!X20</f>
        <v>0.91579941364968986</v>
      </c>
      <c r="R51" s="11">
        <f>+'[1]Backup Section C'!Y20</f>
        <v>1</v>
      </c>
      <c r="S51" s="11">
        <v>1</v>
      </c>
      <c r="T51" s="11">
        <v>1</v>
      </c>
      <c r="U51" s="11">
        <v>1</v>
      </c>
      <c r="V51" s="11">
        <v>1</v>
      </c>
      <c r="W51" s="11">
        <v>1</v>
      </c>
      <c r="X51" s="11">
        <v>1</v>
      </c>
      <c r="Y51" s="11">
        <v>1</v>
      </c>
      <c r="Z51" s="11">
        <v>1</v>
      </c>
      <c r="AA51" s="11">
        <v>1</v>
      </c>
      <c r="AB51" s="11">
        <v>1</v>
      </c>
      <c r="AC51" s="11">
        <v>1</v>
      </c>
      <c r="AD51" s="11">
        <v>1</v>
      </c>
      <c r="AE51" s="11">
        <v>1</v>
      </c>
      <c r="AF51" s="11">
        <v>1</v>
      </c>
      <c r="AG51" s="11">
        <v>1</v>
      </c>
      <c r="AH51" s="11">
        <v>1</v>
      </c>
    </row>
    <row r="52" spans="1:34" hidden="1" outlineLevel="1" x14ac:dyDescent="0.25">
      <c r="A52" s="4"/>
      <c r="B52" s="8" t="str">
        <f>+'[1]EIA Progress'!C28</f>
        <v>Fluor 3rd party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11">
        <f>+'[1]Backup Section C'!R21</f>
        <v>0</v>
      </c>
      <c r="L52" s="11">
        <f>+'[1]Backup Section C'!S21</f>
        <v>3.0409694171956145E-2</v>
      </c>
      <c r="M52" s="11">
        <f>+'[1]Backup Section C'!T21</f>
        <v>0.31004039238315062</v>
      </c>
      <c r="N52" s="11">
        <f>+'[1]Backup Section C'!U21</f>
        <v>0.51667628390075016</v>
      </c>
      <c r="O52" s="11">
        <f>+'[1]Backup Section C'!V21</f>
        <v>0.75931909982688983</v>
      </c>
      <c r="P52" s="11">
        <f>+'[1]Backup Section C'!W21</f>
        <v>0.97847663012117714</v>
      </c>
      <c r="Q52" s="11">
        <f>+'[1]Backup Section C'!X21</f>
        <v>1</v>
      </c>
      <c r="R52" s="11">
        <f>+'[1]Backup Section C'!Y21</f>
        <v>1</v>
      </c>
      <c r="S52" s="11">
        <v>1</v>
      </c>
      <c r="T52" s="11">
        <v>1</v>
      </c>
      <c r="U52" s="11">
        <v>1</v>
      </c>
      <c r="V52" s="11">
        <v>1</v>
      </c>
      <c r="W52" s="11">
        <v>1</v>
      </c>
      <c r="X52" s="11">
        <v>1</v>
      </c>
      <c r="Y52" s="11">
        <v>1</v>
      </c>
      <c r="Z52" s="11">
        <v>1</v>
      </c>
      <c r="AA52" s="11">
        <v>1</v>
      </c>
      <c r="AB52" s="11">
        <v>1</v>
      </c>
      <c r="AC52" s="11">
        <v>1</v>
      </c>
      <c r="AD52" s="11">
        <v>1</v>
      </c>
      <c r="AE52" s="11">
        <v>1</v>
      </c>
      <c r="AF52" s="11">
        <v>1</v>
      </c>
      <c r="AG52" s="11">
        <v>1</v>
      </c>
      <c r="AH52" s="11">
        <v>1</v>
      </c>
    </row>
    <row r="53" spans="1:34" hidden="1" outlineLevel="1" x14ac:dyDescent="0.25">
      <c r="A53" s="4"/>
      <c r="B53" s="8" t="str">
        <f>+'[1]EIA Progress'!C29</f>
        <v>NU-Operations (mining focus)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11">
        <f>+'[1]Backup Section C'!R22</f>
        <v>0</v>
      </c>
      <c r="L53" s="11">
        <f>+'[1]Backup Section C'!S22</f>
        <v>0</v>
      </c>
      <c r="M53" s="11">
        <f>+'[1]Backup Section C'!T22</f>
        <v>0</v>
      </c>
      <c r="N53" s="11">
        <f>+'[1]Backup Section C'!U22</f>
        <v>0.17777777777777778</v>
      </c>
      <c r="O53" s="11">
        <f>+'[1]Backup Section C'!V22</f>
        <v>0.88888888888888884</v>
      </c>
      <c r="P53" s="11">
        <f>+'[1]Backup Section C'!W22</f>
        <v>0.90666666666666662</v>
      </c>
      <c r="Q53" s="11">
        <f>+'[1]Backup Section C'!X22</f>
        <v>1</v>
      </c>
      <c r="R53" s="11">
        <f>+'[1]Backup Section C'!Y22</f>
        <v>1</v>
      </c>
      <c r="S53" s="11">
        <v>1</v>
      </c>
      <c r="T53" s="11">
        <v>1</v>
      </c>
      <c r="U53" s="11">
        <v>1</v>
      </c>
      <c r="V53" s="11">
        <v>1</v>
      </c>
      <c r="W53" s="11">
        <v>1</v>
      </c>
      <c r="X53" s="11">
        <v>1</v>
      </c>
      <c r="Y53" s="11">
        <v>1</v>
      </c>
      <c r="Z53" s="11">
        <v>1</v>
      </c>
      <c r="AA53" s="11">
        <v>1</v>
      </c>
      <c r="AB53" s="11">
        <v>1</v>
      </c>
      <c r="AC53" s="11">
        <v>1</v>
      </c>
      <c r="AD53" s="11">
        <v>1</v>
      </c>
      <c r="AE53" s="11">
        <v>1</v>
      </c>
      <c r="AF53" s="11">
        <v>1</v>
      </c>
      <c r="AG53" s="11">
        <v>1</v>
      </c>
      <c r="AH53" s="11">
        <v>1</v>
      </c>
    </row>
    <row r="54" spans="1:34" hidden="1" outlineLevel="1" x14ac:dyDescent="0.25">
      <c r="A54" s="4"/>
      <c r="B54" s="8" t="str">
        <f>+'[1]EIA Progress'!C30</f>
        <v>Piteau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11">
        <f>+'[1]Backup Section C'!R23</f>
        <v>0</v>
      </c>
      <c r="L54" s="11">
        <f>+'[1]Backup Section C'!S23</f>
        <v>0</v>
      </c>
      <c r="M54" s="11">
        <f>+'[1]Backup Section C'!T23</f>
        <v>0</v>
      </c>
      <c r="N54" s="11">
        <f>+'[1]Backup Section C'!U23</f>
        <v>0</v>
      </c>
      <c r="O54" s="11">
        <f>+'[1]Backup Section C'!V23</f>
        <v>0.5</v>
      </c>
      <c r="P54" s="11">
        <f>+'[1]Backup Section C'!W23</f>
        <v>0.5</v>
      </c>
      <c r="Q54" s="11">
        <f>+'[1]Backup Section C'!X23</f>
        <v>1</v>
      </c>
      <c r="R54" s="11">
        <f>+'[1]Backup Section C'!Y23</f>
        <v>1</v>
      </c>
      <c r="S54" s="11">
        <v>1</v>
      </c>
      <c r="T54" s="11">
        <v>1</v>
      </c>
      <c r="U54" s="11">
        <v>1</v>
      </c>
      <c r="V54" s="11">
        <v>1</v>
      </c>
      <c r="W54" s="11">
        <v>1</v>
      </c>
      <c r="X54" s="11">
        <v>1</v>
      </c>
      <c r="Y54" s="11">
        <v>1</v>
      </c>
      <c r="Z54" s="11">
        <v>1</v>
      </c>
      <c r="AA54" s="11">
        <v>1</v>
      </c>
      <c r="AB54" s="11">
        <v>1</v>
      </c>
      <c r="AC54" s="11">
        <v>1</v>
      </c>
      <c r="AD54" s="11">
        <v>1</v>
      </c>
      <c r="AE54" s="11">
        <v>1</v>
      </c>
      <c r="AF54" s="11">
        <v>1</v>
      </c>
      <c r="AG54" s="11">
        <v>1</v>
      </c>
      <c r="AH54" s="11">
        <v>1</v>
      </c>
    </row>
    <row r="55" spans="1:34" collapsed="1" x14ac:dyDescent="0.25">
      <c r="A55" s="4">
        <v>0.35</v>
      </c>
      <c r="B55" s="11" t="str">
        <f t="shared" ref="B55" si="6">+B22</f>
        <v>D. EIA Development (Assembly by KP)</v>
      </c>
      <c r="C55" s="4">
        <v>0</v>
      </c>
      <c r="D55" s="4">
        <v>0</v>
      </c>
      <c r="E55" s="4">
        <v>0</v>
      </c>
      <c r="F55" s="4">
        <v>0</v>
      </c>
      <c r="G55" s="4">
        <f>+'[1]Backup Section D'!Q26</f>
        <v>0</v>
      </c>
      <c r="H55" s="4">
        <f>+'[1]Backup Section D'!R26</f>
        <v>1.5238095238095242E-2</v>
      </c>
      <c r="I55" s="4">
        <f>+'[1]Backup Section D'!S26</f>
        <v>1.5238095238095242E-2</v>
      </c>
      <c r="J55" s="4">
        <f>+'[1]Backup Section D'!T26</f>
        <v>1.5238095238095242E-2</v>
      </c>
      <c r="K55" s="4">
        <f>+'[1]Backup Section D'!U26</f>
        <v>1.5238095238095242E-2</v>
      </c>
      <c r="L55" s="4">
        <f>+'[1]Backup Section D'!V26</f>
        <v>1.773809523809524E-2</v>
      </c>
      <c r="M55" s="4">
        <f>+'[1]Backup Section D'!W26</f>
        <v>2.8439105339105344E-2</v>
      </c>
      <c r="N55" s="4">
        <f>+'[1]Backup Section D'!X26</f>
        <v>4.9561838624338626E-2</v>
      </c>
      <c r="O55" s="4">
        <f>+'[1]Backup Section D'!Y26</f>
        <v>7.5367514430014437E-2</v>
      </c>
      <c r="P55" s="4">
        <f>+'[1]Backup Section D'!Z26</f>
        <v>0.11828628547378547</v>
      </c>
      <c r="Q55" s="4">
        <f>+'[1]Backup Section D'!AA26</f>
        <v>0.15295589826839828</v>
      </c>
      <c r="R55" s="4">
        <f>+'[1]Backup Section D'!AB26</f>
        <v>0.21700372982700569</v>
      </c>
      <c r="S55" s="4">
        <f>+'[1]Backup Section D'!AC26</f>
        <v>0.29694375507953091</v>
      </c>
      <c r="T55" s="4">
        <f>+'[1]Backup Section D'!AD26</f>
        <v>0.33200793858121447</v>
      </c>
      <c r="U55" s="4">
        <f>+'[1]Backup Section D'!AE26</f>
        <v>0.36571555041382631</v>
      </c>
      <c r="V55" s="4">
        <f>+'[1]Backup Section D'!AF26</f>
        <v>0.76619758753379452</v>
      </c>
      <c r="W55" s="4">
        <f>+'[1]Backup Section D'!AG26</f>
        <v>0.77811810635086498</v>
      </c>
      <c r="X55" s="4">
        <f>+'[1]Backup Section D'!AH26</f>
        <v>0.78857686055961929</v>
      </c>
      <c r="Y55" s="4">
        <f>+'[1]Backup Section D'!AI26</f>
        <v>0.92124518999519012</v>
      </c>
      <c r="Z55" s="4">
        <f>+'[1]Backup Section D'!AJ26</f>
        <v>0.92966269841269855</v>
      </c>
      <c r="AA55" s="4">
        <v>1</v>
      </c>
      <c r="AB55" s="4">
        <v>1</v>
      </c>
      <c r="AC55" s="4">
        <v>1</v>
      </c>
      <c r="AD55" s="4">
        <v>1</v>
      </c>
      <c r="AE55" s="4">
        <v>1</v>
      </c>
      <c r="AF55" s="4">
        <v>1</v>
      </c>
      <c r="AG55" s="4">
        <v>1</v>
      </c>
      <c r="AH55" s="4">
        <v>1</v>
      </c>
    </row>
    <row r="56" spans="1:34" hidden="1" outlineLevel="1" x14ac:dyDescent="0.25">
      <c r="A56" s="4"/>
      <c r="B56" s="8" t="str">
        <f>+'[1]EIA Progress'!C33</f>
        <v xml:space="preserve">Project Description </v>
      </c>
      <c r="C56" s="4">
        <v>0</v>
      </c>
      <c r="D56" s="4">
        <v>0</v>
      </c>
      <c r="E56" s="4">
        <v>0</v>
      </c>
      <c r="F56" s="4">
        <v>0</v>
      </c>
      <c r="G56" s="4">
        <f>+'[1]Backup Section D'!Q20</f>
        <v>0</v>
      </c>
      <c r="H56" s="4">
        <f>+'[1]Backup Section D'!R20</f>
        <v>0</v>
      </c>
      <c r="I56" s="4">
        <f>+'[1]Backup Section D'!S20</f>
        <v>0</v>
      </c>
      <c r="J56" s="4">
        <f>+'[1]Backup Section D'!T20</f>
        <v>0</v>
      </c>
      <c r="K56" s="4">
        <f>+'[1]Backup Section D'!U20</f>
        <v>0</v>
      </c>
      <c r="L56" s="4">
        <f>+'[1]Backup Section D'!V20</f>
        <v>0</v>
      </c>
      <c r="M56" s="4">
        <f>+'[1]Backup Section D'!W20</f>
        <v>0</v>
      </c>
      <c r="N56" s="4">
        <f>+'[1]Backup Section D'!X20</f>
        <v>0</v>
      </c>
      <c r="O56" s="4">
        <f>+'[1]Backup Section D'!Y20</f>
        <v>0</v>
      </c>
      <c r="P56" s="4">
        <f>+'[1]Backup Section D'!Z20</f>
        <v>0</v>
      </c>
      <c r="Q56" s="4">
        <f>+'[1]Backup Section D'!AA20</f>
        <v>0</v>
      </c>
      <c r="R56" s="4">
        <f>+'[1]Backup Section D'!AB20</f>
        <v>0</v>
      </c>
      <c r="S56" s="4">
        <f>+'[1]Backup Section D'!AC20</f>
        <v>0.35</v>
      </c>
      <c r="T56" s="4">
        <f>+'[1]Backup Section D'!AD20</f>
        <v>0.35</v>
      </c>
      <c r="U56" s="4">
        <f>+'[1]Backup Section D'!AE20</f>
        <v>0.35</v>
      </c>
      <c r="V56" s="4">
        <f>+'[1]Backup Section D'!AF20</f>
        <v>0.8</v>
      </c>
      <c r="W56" s="4">
        <f>+'[1]Backup Section D'!AG20</f>
        <v>0.8</v>
      </c>
      <c r="X56" s="4">
        <f>+'[1]Backup Section D'!AH20</f>
        <v>0.8</v>
      </c>
      <c r="Y56" s="4">
        <f>+'[1]Backup Section D'!AI20</f>
        <v>0.9</v>
      </c>
      <c r="Z56" s="4">
        <f>+'[1]Backup Section D'!AJ20</f>
        <v>0.9</v>
      </c>
      <c r="AA56" s="4">
        <f>+'[1]Backup Section D'!AK20</f>
        <v>0.9</v>
      </c>
      <c r="AB56" s="4">
        <f>+'[1]Backup Section D'!AL20</f>
        <v>0.9</v>
      </c>
      <c r="AC56" s="4">
        <f>+'[1]Backup Section D'!AM20</f>
        <v>1</v>
      </c>
      <c r="AD56" s="4">
        <f>+'[1]Backup Section D'!AN20</f>
        <v>1</v>
      </c>
      <c r="AE56" s="4">
        <f>+'[1]Backup Section D'!AO20</f>
        <v>1</v>
      </c>
      <c r="AF56" s="4">
        <f>+'[1]Backup Section D'!AP20</f>
        <v>1</v>
      </c>
      <c r="AG56" s="4">
        <f>+'[1]Backup Section D'!AQ20</f>
        <v>1</v>
      </c>
      <c r="AH56" s="4">
        <f>+'[1]Backup Section D'!AR20</f>
        <v>1</v>
      </c>
    </row>
    <row r="57" spans="1:34" hidden="1" outlineLevel="1" x14ac:dyDescent="0.25">
      <c r="A57" s="4"/>
      <c r="B57" s="8" t="str">
        <f>+'[1]EIA Progress'!C34</f>
        <v>Calculation of impacts, measures &amp; monitoring</v>
      </c>
      <c r="C57" s="4">
        <v>0</v>
      </c>
      <c r="D57" s="4">
        <v>0</v>
      </c>
      <c r="E57" s="4">
        <v>0</v>
      </c>
      <c r="F57" s="4">
        <v>0</v>
      </c>
      <c r="G57" s="4">
        <f>+'[1]Backup Section D'!Q21</f>
        <v>0</v>
      </c>
      <c r="H57" s="4">
        <f>+'[1]Backup Section D'!R21</f>
        <v>0</v>
      </c>
      <c r="I57" s="4">
        <f>+'[1]Backup Section D'!S21</f>
        <v>0</v>
      </c>
      <c r="J57" s="4">
        <f>+'[1]Backup Section D'!T21</f>
        <v>0</v>
      </c>
      <c r="K57" s="4">
        <f>+'[1]Backup Section D'!U21</f>
        <v>0</v>
      </c>
      <c r="L57" s="4">
        <f>+'[1]Backup Section D'!V21</f>
        <v>0</v>
      </c>
      <c r="M57" s="4">
        <f>+'[1]Backup Section D'!W21</f>
        <v>0</v>
      </c>
      <c r="N57" s="4">
        <f>+'[1]Backup Section D'!X21</f>
        <v>0</v>
      </c>
      <c r="O57" s="4">
        <f>+'[1]Backup Section D'!Y21</f>
        <v>0</v>
      </c>
      <c r="P57" s="4">
        <f>+'[1]Backup Section D'!Z21</f>
        <v>0</v>
      </c>
      <c r="Q57" s="4">
        <f>+'[1]Backup Section D'!AA21</f>
        <v>0</v>
      </c>
      <c r="R57" s="4">
        <f>+'[1]Backup Section D'!AB21</f>
        <v>6.8965517241379309E-2</v>
      </c>
      <c r="S57" s="4">
        <f>+'[1]Backup Section D'!AC21</f>
        <v>6.8965517241379309E-2</v>
      </c>
      <c r="T57" s="4">
        <f>+'[1]Backup Section D'!AD21</f>
        <v>6.8965517241379309E-2</v>
      </c>
      <c r="U57" s="4">
        <f>+'[1]Backup Section D'!AE21</f>
        <v>6.8965517241379309E-2</v>
      </c>
      <c r="V57" s="4">
        <f>+'[1]Backup Section D'!AF21</f>
        <v>0.71839080459770122</v>
      </c>
      <c r="W57" s="4">
        <f>+'[1]Backup Section D'!AG21</f>
        <v>0.72298850574712648</v>
      </c>
      <c r="X57" s="4">
        <f>+'[1]Backup Section D'!AH21</f>
        <v>0.72298850574712648</v>
      </c>
      <c r="Y57" s="4">
        <f>+'[1]Backup Section D'!AI21</f>
        <v>0.9</v>
      </c>
      <c r="Z57" s="4">
        <f>+'[1]Backup Section D'!AJ21</f>
        <v>0.9</v>
      </c>
      <c r="AA57" s="4">
        <f>+'[1]Backup Section D'!AK21</f>
        <v>0.91839080459770117</v>
      </c>
      <c r="AB57" s="4">
        <f>+'[1]Backup Section D'!AL21</f>
        <v>0.91839080459770117</v>
      </c>
      <c r="AC57" s="4">
        <f>+'[1]Backup Section D'!AM21</f>
        <v>1</v>
      </c>
      <c r="AD57" s="4">
        <f>+'[1]Backup Section D'!AN21</f>
        <v>1</v>
      </c>
      <c r="AE57" s="4">
        <f>+'[1]Backup Section D'!AO21</f>
        <v>1</v>
      </c>
      <c r="AF57" s="4">
        <f>+'[1]Backup Section D'!AP21</f>
        <v>1</v>
      </c>
      <c r="AG57" s="4">
        <f>+'[1]Backup Section D'!AQ21</f>
        <v>1</v>
      </c>
      <c r="AH57" s="4">
        <f>+'[1]Backup Section D'!AR21</f>
        <v>1</v>
      </c>
    </row>
    <row r="58" spans="1:34" hidden="1" outlineLevel="1" x14ac:dyDescent="0.25">
      <c r="A58" s="4"/>
      <c r="B58" s="8" t="str">
        <f>+'[1]EIA Progress'!C35</f>
        <v>Other Chapters of  EIA report</v>
      </c>
      <c r="C58" s="4">
        <v>0</v>
      </c>
      <c r="D58" s="4">
        <v>0</v>
      </c>
      <c r="E58" s="4">
        <v>0</v>
      </c>
      <c r="F58" s="4">
        <v>0</v>
      </c>
      <c r="G58" s="4">
        <f>+'[1]Backup Section D'!Q22</f>
        <v>0</v>
      </c>
      <c r="H58" s="4">
        <f>+'[1]Backup Section D'!R22</f>
        <v>9.5238095238095261E-2</v>
      </c>
      <c r="I58" s="4">
        <f>+'[1]Backup Section D'!S22</f>
        <v>9.5238095238095261E-2</v>
      </c>
      <c r="J58" s="4">
        <f>+'[1]Backup Section D'!T22</f>
        <v>9.5238095238095261E-2</v>
      </c>
      <c r="K58" s="4">
        <f>+'[1]Backup Section D'!U22</f>
        <v>9.5238095238095261E-2</v>
      </c>
      <c r="L58" s="4">
        <f>+'[1]Backup Section D'!V22</f>
        <v>9.5238095238095261E-2</v>
      </c>
      <c r="M58" s="4">
        <f>+'[1]Backup Section D'!W22</f>
        <v>9.5238095238095261E-2</v>
      </c>
      <c r="N58" s="4">
        <f>+'[1]Backup Section D'!X22</f>
        <v>0.1428571428571429</v>
      </c>
      <c r="O58" s="4">
        <f>+'[1]Backup Section D'!Y22</f>
        <v>0.17142857142857149</v>
      </c>
      <c r="P58" s="4">
        <f>+'[1]Backup Section D'!Z22</f>
        <v>0.27142857142857146</v>
      </c>
      <c r="Q58" s="4">
        <f>+'[1]Backup Section D'!AA22</f>
        <v>0.27142857142857146</v>
      </c>
      <c r="R58" s="4">
        <f>+'[1]Backup Section D'!AB22</f>
        <v>0.3666666666666667</v>
      </c>
      <c r="S58" s="4">
        <f>+'[1]Backup Section D'!AC22</f>
        <v>0.3666666666666667</v>
      </c>
      <c r="T58" s="4">
        <f>+'[1]Backup Section D'!AD22</f>
        <v>0.3666666666666667</v>
      </c>
      <c r="U58" s="4">
        <f>+'[1]Backup Section D'!AE22</f>
        <v>0.46190476190476193</v>
      </c>
      <c r="V58" s="4">
        <f>+'[1]Backup Section D'!AF22</f>
        <v>0.64047619047619053</v>
      </c>
      <c r="W58" s="4">
        <f>+'[1]Backup Section D'!AG22</f>
        <v>0.65</v>
      </c>
      <c r="X58" s="4">
        <f>+'[1]Backup Section D'!AH22</f>
        <v>0.65</v>
      </c>
      <c r="Y58" s="4">
        <f>+'[1]Backup Section D'!AI22</f>
        <v>0.89047619047619053</v>
      </c>
      <c r="Z58" s="4">
        <f>+'[1]Backup Section D'!AJ22</f>
        <v>0.89047619047619053</v>
      </c>
      <c r="AA58" s="4">
        <f>+'[1]Backup Section D'!AK22</f>
        <v>0.93809523809523809</v>
      </c>
      <c r="AB58" s="4">
        <f>+'[1]Backup Section D'!AL22</f>
        <v>0.98571428571428577</v>
      </c>
      <c r="AC58" s="4">
        <f>+'[1]Backup Section D'!AM22</f>
        <v>1</v>
      </c>
      <c r="AD58" s="4">
        <f>+'[1]Backup Section D'!AN22</f>
        <v>1</v>
      </c>
      <c r="AE58" s="4">
        <f>+'[1]Backup Section D'!AO22</f>
        <v>1</v>
      </c>
      <c r="AF58" s="4">
        <f>+'[1]Backup Section D'!AP22</f>
        <v>1</v>
      </c>
      <c r="AG58" s="4">
        <f>+'[1]Backup Section D'!AQ22</f>
        <v>1</v>
      </c>
      <c r="AH58" s="4">
        <f>+'[1]Backup Section D'!AR22</f>
        <v>1</v>
      </c>
    </row>
    <row r="59" spans="1:34" hidden="1" outlineLevel="1" x14ac:dyDescent="0.25">
      <c r="A59" s="4"/>
      <c r="B59" s="8" t="str">
        <f>+'[1]EIA Progress'!C36</f>
        <v xml:space="preserve">Other Environmental Subcontratos (Geobiota, Amawta, etc.) </v>
      </c>
      <c r="C59" s="4">
        <v>0</v>
      </c>
      <c r="D59" s="4">
        <v>0</v>
      </c>
      <c r="E59" s="4">
        <v>0</v>
      </c>
      <c r="F59" s="4">
        <v>0</v>
      </c>
      <c r="G59" s="4">
        <f>+'[1]Backup Section D'!Q23</f>
        <v>0</v>
      </c>
      <c r="H59" s="4">
        <f>+'[1]Backup Section D'!R23</f>
        <v>0</v>
      </c>
      <c r="I59" s="4">
        <f>+'[1]Backup Section D'!S23</f>
        <v>0</v>
      </c>
      <c r="J59" s="4">
        <f>+'[1]Backup Section D'!T23</f>
        <v>0</v>
      </c>
      <c r="K59" s="4">
        <f>+'[1]Backup Section D'!U23</f>
        <v>0</v>
      </c>
      <c r="L59" s="4">
        <f>+'[1]Backup Section D'!V23</f>
        <v>2.5000000000000001E-2</v>
      </c>
      <c r="M59" s="4">
        <f>+'[1]Backup Section D'!W23</f>
        <v>2.5000000000000001E-2</v>
      </c>
      <c r="N59" s="4">
        <f>+'[1]Backup Section D'!X23</f>
        <v>2.5000000000000001E-2</v>
      </c>
      <c r="O59" s="4">
        <f>+'[1]Backup Section D'!Y23</f>
        <v>2.5000000000000001E-2</v>
      </c>
      <c r="P59" s="4">
        <f>+'[1]Backup Section D'!Z23</f>
        <v>7.5000000000000011E-2</v>
      </c>
      <c r="Q59" s="4">
        <f>+'[1]Backup Section D'!AA23</f>
        <v>0.125</v>
      </c>
      <c r="R59" s="4">
        <f>+'[1]Backup Section D'!AB23</f>
        <v>0.15</v>
      </c>
      <c r="S59" s="4">
        <f>+'[1]Backup Section D'!AC23</f>
        <v>0.32500000000000001</v>
      </c>
      <c r="T59" s="4">
        <f>+'[1]Backup Section D'!AD23</f>
        <v>0.5</v>
      </c>
      <c r="U59" s="4">
        <f>+'[1]Backup Section D'!AE23</f>
        <v>0.55000000000000004</v>
      </c>
      <c r="V59" s="4">
        <f>+'[1]Backup Section D'!AF23</f>
        <v>0.94</v>
      </c>
      <c r="W59" s="4">
        <f>+'[1]Backup Section D'!AG23</f>
        <v>0.94</v>
      </c>
      <c r="X59" s="4">
        <f>+'[1]Backup Section D'!AH23</f>
        <v>1</v>
      </c>
      <c r="Y59" s="4">
        <f>+'[1]Backup Section D'!AI23</f>
        <v>1</v>
      </c>
      <c r="Z59" s="4">
        <f>+'[1]Backup Section D'!AJ23</f>
        <v>1</v>
      </c>
      <c r="AA59" s="4">
        <f>+'[1]Backup Section D'!AK23</f>
        <v>1</v>
      </c>
      <c r="AB59" s="4">
        <f>+'[1]Backup Section D'!AL23</f>
        <v>1</v>
      </c>
      <c r="AC59" s="4">
        <f>+'[1]Backup Section D'!AM23</f>
        <v>1</v>
      </c>
      <c r="AD59" s="4">
        <f>+'[1]Backup Section D'!AN23</f>
        <v>1</v>
      </c>
      <c r="AE59" s="4">
        <f>+'[1]Backup Section D'!AO23</f>
        <v>1</v>
      </c>
      <c r="AF59" s="4">
        <f>+'[1]Backup Section D'!AP23</f>
        <v>1</v>
      </c>
      <c r="AG59" s="4">
        <f>+'[1]Backup Section D'!AQ23</f>
        <v>1</v>
      </c>
      <c r="AH59" s="4">
        <f>+'[1]Backup Section D'!AR23</f>
        <v>1</v>
      </c>
    </row>
    <row r="60" spans="1:34" hidden="1" outlineLevel="1" x14ac:dyDescent="0.25">
      <c r="A60" s="4"/>
      <c r="B60" s="8" t="str">
        <f>+'[1]EIA Progress'!C37</f>
        <v>RC/ Replan - Ressetlement Plan</v>
      </c>
      <c r="C60" s="4">
        <v>0</v>
      </c>
      <c r="D60" s="4">
        <v>0</v>
      </c>
      <c r="E60" s="4">
        <v>0</v>
      </c>
      <c r="F60" s="4">
        <v>0</v>
      </c>
      <c r="G60" s="4">
        <f>+'[1]Backup Section D'!Q24</f>
        <v>0</v>
      </c>
      <c r="H60" s="4">
        <f>+'[1]Backup Section D'!R24</f>
        <v>0</v>
      </c>
      <c r="I60" s="4">
        <f>+'[1]Backup Section D'!S24</f>
        <v>0</v>
      </c>
      <c r="J60" s="4">
        <f>+'[1]Backup Section D'!T24</f>
        <v>0</v>
      </c>
      <c r="K60" s="4">
        <f>+'[1]Backup Section D'!U24</f>
        <v>0</v>
      </c>
      <c r="L60" s="4">
        <f>+'[1]Backup Section D'!V24</f>
        <v>0</v>
      </c>
      <c r="M60" s="4">
        <f>+'[1]Backup Section D'!W24</f>
        <v>5.0505050505050504E-2</v>
      </c>
      <c r="N60" s="4">
        <f>+'[1]Backup Section D'!X24</f>
        <v>0.1111111111111111</v>
      </c>
      <c r="O60" s="4">
        <f>+'[1]Backup Section D'!Y24</f>
        <v>0.21212121212121213</v>
      </c>
      <c r="P60" s="4">
        <f>+'[1]Backup Section D'!Z24</f>
        <v>0.31313131313131315</v>
      </c>
      <c r="Q60" s="4">
        <f>+'[1]Backup Section D'!AA24</f>
        <v>0.45454545454545453</v>
      </c>
      <c r="R60" s="4">
        <f>+'[1]Backup Section D'!AB24</f>
        <v>0.53535353535353536</v>
      </c>
      <c r="S60" s="4">
        <f>+'[1]Backup Section D'!AC24</f>
        <v>0.65656565656565657</v>
      </c>
      <c r="T60" s="4">
        <f>+'[1]Backup Section D'!AD24</f>
        <v>0.73737373737373735</v>
      </c>
      <c r="U60" s="4">
        <f>+'[1]Backup Section D'!AE24</f>
        <v>0.79797979797979801</v>
      </c>
      <c r="V60" s="4">
        <f>+'[1]Backup Section D'!AF24</f>
        <v>0.85858585858585856</v>
      </c>
      <c r="W60" s="4">
        <f>+'[1]Backup Section D'!AG24</f>
        <v>0.89898989898989901</v>
      </c>
      <c r="X60" s="4">
        <f>+'[1]Backup Section D'!AH24</f>
        <v>0.91919191919191923</v>
      </c>
      <c r="Y60" s="4">
        <f>+'[1]Backup Section D'!AI24</f>
        <v>0.95959595959595956</v>
      </c>
      <c r="Z60" s="4">
        <f>+'[1]Backup Section D'!AJ24</f>
        <v>1</v>
      </c>
      <c r="AA60" s="4">
        <f>+'[1]Backup Section D'!AK24</f>
        <v>1</v>
      </c>
      <c r="AB60" s="4">
        <f>+'[1]Backup Section D'!AL24</f>
        <v>1</v>
      </c>
      <c r="AC60" s="4">
        <f>+'[1]Backup Section D'!AM24</f>
        <v>1</v>
      </c>
      <c r="AD60" s="4">
        <f>+'[1]Backup Section D'!AN24</f>
        <v>1</v>
      </c>
      <c r="AE60" s="4">
        <f>+'[1]Backup Section D'!AO24</f>
        <v>1</v>
      </c>
      <c r="AF60" s="4">
        <f>+'[1]Backup Section D'!AP24</f>
        <v>1</v>
      </c>
      <c r="AG60" s="4">
        <f>+'[1]Backup Section D'!AQ24</f>
        <v>1</v>
      </c>
      <c r="AH60" s="4">
        <f>+'[1]Backup Section D'!AR24</f>
        <v>1</v>
      </c>
    </row>
    <row r="61" spans="1:34" hidden="1" outlineLevel="1" x14ac:dyDescent="0.25">
      <c r="A61" s="4"/>
      <c r="B61" s="8" t="str">
        <f>+'[1]EIA Progress'!C38</f>
        <v>Review by technical counterparts</v>
      </c>
      <c r="C61" s="4">
        <v>0</v>
      </c>
      <c r="D61" s="4">
        <v>0</v>
      </c>
      <c r="E61" s="4">
        <v>0</v>
      </c>
      <c r="F61" s="4">
        <v>0</v>
      </c>
      <c r="G61" s="4">
        <f>+'[1]Backup Section D'!Q25</f>
        <v>0</v>
      </c>
      <c r="H61" s="4">
        <f>+'[1]Backup Section D'!R25</f>
        <v>0</v>
      </c>
      <c r="I61" s="4">
        <f>+'[1]Backup Section D'!S25</f>
        <v>0</v>
      </c>
      <c r="J61" s="4">
        <f>+'[1]Backup Section D'!T25</f>
        <v>0</v>
      </c>
      <c r="K61" s="4">
        <f>+'[1]Backup Section D'!U25</f>
        <v>0</v>
      </c>
      <c r="L61" s="4">
        <f>+'[1]Backup Section D'!V25</f>
        <v>0</v>
      </c>
      <c r="M61" s="4">
        <f>+'[1]Backup Section D'!W25</f>
        <v>1.4999999999999999E-2</v>
      </c>
      <c r="N61" s="4">
        <f>+'[1]Backup Section D'!X25</f>
        <v>4.9561838624338626E-2</v>
      </c>
      <c r="O61" s="4">
        <f>+'[1]Backup Section D'!Y25</f>
        <v>7.5367514430014437E-2</v>
      </c>
      <c r="P61" s="4">
        <f>+'[1]Backup Section D'!Z25</f>
        <v>0.11828628547378549</v>
      </c>
      <c r="Q61" s="4">
        <f>+'[1]Backup Section D'!AA25</f>
        <v>0.15295589826839828</v>
      </c>
      <c r="R61" s="4">
        <f>+'[1]Backup Section D'!AB25</f>
        <v>0.21700372982700572</v>
      </c>
      <c r="S61" s="4">
        <f>+'[1]Backup Section D'!AC25</f>
        <v>0.29694375507953097</v>
      </c>
      <c r="T61" s="4">
        <f>+'[1]Backup Section D'!AD25</f>
        <v>0.33200793858121447</v>
      </c>
      <c r="U61" s="4">
        <f>+'[1]Backup Section D'!AE25</f>
        <v>0.36571555041382631</v>
      </c>
      <c r="V61" s="4">
        <f>+'[1]Backup Section D'!AF25</f>
        <v>0.76619758753379452</v>
      </c>
      <c r="W61" s="4">
        <f>+'[1]Backup Section D'!AG25</f>
        <v>0.77811810635086509</v>
      </c>
      <c r="X61" s="4">
        <f>+'[1]Backup Section D'!AH25</f>
        <v>0.78857686055961929</v>
      </c>
      <c r="Y61" s="4">
        <f>+'[1]Backup Section D'!AI25</f>
        <v>0.92124518999519012</v>
      </c>
      <c r="Z61" s="4">
        <f>+'[1]Backup Section D'!AJ25</f>
        <v>0.92966269841269866</v>
      </c>
      <c r="AA61" s="4">
        <f>+'[1]Backup Section D'!AK25</f>
        <v>0.94526204159824867</v>
      </c>
      <c r="AB61" s="4">
        <f>+'[1]Backup Section D'!AL25</f>
        <v>0.95319854953475658</v>
      </c>
      <c r="AC61" s="4">
        <f>+'[1]Backup Section D'!AM25</f>
        <v>1</v>
      </c>
      <c r="AD61" s="4">
        <f>+'[1]Backup Section D'!AN25</f>
        <v>1</v>
      </c>
      <c r="AE61" s="4">
        <f>+'[1]Backup Section D'!AO25</f>
        <v>1</v>
      </c>
      <c r="AF61" s="4">
        <f>+'[1]Backup Section D'!AP25</f>
        <v>1</v>
      </c>
      <c r="AG61" s="4">
        <f>+'[1]Backup Section D'!AQ25</f>
        <v>1</v>
      </c>
      <c r="AH61" s="4">
        <f>+'[1]Backup Section D'!AR25</f>
        <v>1</v>
      </c>
    </row>
    <row r="62" spans="1:34" s="15" customFormat="1" collapsed="1" x14ac:dyDescent="0.25">
      <c r="A62" s="12"/>
      <c r="B62" s="13" t="s">
        <v>5</v>
      </c>
      <c r="C62" s="12">
        <f t="shared" ref="C62:AH62" si="7">SUMPRODUCT($A35:$A55,C35:C55)</f>
        <v>0</v>
      </c>
      <c r="D62" s="12">
        <f t="shared" si="7"/>
        <v>0</v>
      </c>
      <c r="E62" s="12">
        <f t="shared" si="7"/>
        <v>0</v>
      </c>
      <c r="F62" s="12">
        <f t="shared" si="7"/>
        <v>0</v>
      </c>
      <c r="G62" s="12">
        <f t="shared" si="7"/>
        <v>0</v>
      </c>
      <c r="H62" s="12">
        <f t="shared" si="7"/>
        <v>5.333333333333334E-3</v>
      </c>
      <c r="I62" s="12">
        <f t="shared" si="7"/>
        <v>5.333333333333334E-3</v>
      </c>
      <c r="J62" s="12">
        <f t="shared" si="7"/>
        <v>5.333333333333334E-3</v>
      </c>
      <c r="K62" s="12">
        <f t="shared" si="7"/>
        <v>2.1968652449081902E-2</v>
      </c>
      <c r="L62" s="12">
        <f t="shared" si="7"/>
        <v>4.2890989864503626E-2</v>
      </c>
      <c r="M62" s="14">
        <f t="shared" si="7"/>
        <v>0.1528597615038515</v>
      </c>
      <c r="N62" s="14">
        <f t="shared" si="7"/>
        <v>0.22671757128655393</v>
      </c>
      <c r="O62" s="12">
        <f t="shared" si="7"/>
        <v>0.41914385941868854</v>
      </c>
      <c r="P62" s="12">
        <f t="shared" si="7"/>
        <v>0.50275402248875734</v>
      </c>
      <c r="Q62" s="12">
        <f t="shared" si="7"/>
        <v>0.57820700231056021</v>
      </c>
      <c r="R62" s="12">
        <f t="shared" si="7"/>
        <v>0.62595130543945199</v>
      </c>
      <c r="S62" s="12">
        <f t="shared" si="7"/>
        <v>0.65893031427783577</v>
      </c>
      <c r="T62" s="12">
        <f t="shared" si="7"/>
        <v>0.67620277850342514</v>
      </c>
      <c r="U62" s="12">
        <f t="shared" si="7"/>
        <v>0.69300044264483918</v>
      </c>
      <c r="V62" s="12">
        <f t="shared" si="7"/>
        <v>0.83816915563682814</v>
      </c>
      <c r="W62" s="12">
        <f t="shared" si="7"/>
        <v>0.90634133722280275</v>
      </c>
      <c r="X62" s="12">
        <f t="shared" si="7"/>
        <v>0.91000190119586666</v>
      </c>
      <c r="Y62" s="12">
        <f t="shared" si="7"/>
        <v>0.95643581649831655</v>
      </c>
      <c r="Z62" s="12">
        <f t="shared" si="7"/>
        <v>0.95938194444444447</v>
      </c>
      <c r="AA62" s="12">
        <f t="shared" si="7"/>
        <v>0.98399999999999999</v>
      </c>
      <c r="AB62" s="12">
        <f t="shared" si="7"/>
        <v>0.98399999999999999</v>
      </c>
      <c r="AC62" s="12">
        <f t="shared" si="7"/>
        <v>1</v>
      </c>
      <c r="AD62" s="12">
        <f t="shared" si="7"/>
        <v>1</v>
      </c>
      <c r="AE62" s="12">
        <f t="shared" si="7"/>
        <v>1</v>
      </c>
      <c r="AF62" s="12">
        <f t="shared" si="7"/>
        <v>1</v>
      </c>
      <c r="AG62" s="12">
        <f t="shared" si="7"/>
        <v>1</v>
      </c>
      <c r="AH62" s="12">
        <f t="shared" si="7"/>
        <v>1</v>
      </c>
    </row>
    <row r="63" spans="1:34" x14ac:dyDescent="0.25">
      <c r="A63" s="1"/>
      <c r="B63" s="13" t="s">
        <v>6</v>
      </c>
      <c r="C63" s="16">
        <f>+C62</f>
        <v>0</v>
      </c>
      <c r="D63" s="16">
        <f>+D62-C62</f>
        <v>0</v>
      </c>
      <c r="E63" s="16">
        <f t="shared" ref="E63:AH63" si="8">+E62-D62</f>
        <v>0</v>
      </c>
      <c r="F63" s="16">
        <f t="shared" si="8"/>
        <v>0</v>
      </c>
      <c r="G63" s="16">
        <f t="shared" si="8"/>
        <v>0</v>
      </c>
      <c r="H63" s="16">
        <f t="shared" si="8"/>
        <v>5.333333333333334E-3</v>
      </c>
      <c r="I63" s="16">
        <f t="shared" si="8"/>
        <v>0</v>
      </c>
      <c r="J63" s="16">
        <f t="shared" si="8"/>
        <v>0</v>
      </c>
      <c r="K63" s="16">
        <f t="shared" si="8"/>
        <v>1.6635319115748566E-2</v>
      </c>
      <c r="L63" s="16">
        <f t="shared" si="8"/>
        <v>2.0922337415421724E-2</v>
      </c>
      <c r="M63" s="16">
        <f t="shared" si="8"/>
        <v>0.10996877163934787</v>
      </c>
      <c r="N63" s="16">
        <f t="shared" si="8"/>
        <v>7.3857809782702427E-2</v>
      </c>
      <c r="O63" s="16">
        <f t="shared" si="8"/>
        <v>0.19242628813213461</v>
      </c>
      <c r="P63" s="16">
        <f t="shared" si="8"/>
        <v>8.3610163070068799E-2</v>
      </c>
      <c r="Q63" s="16">
        <f t="shared" si="8"/>
        <v>7.5452979821802879E-2</v>
      </c>
      <c r="R63" s="16">
        <f t="shared" si="8"/>
        <v>4.7744303128891774E-2</v>
      </c>
      <c r="S63" s="16">
        <f t="shared" si="8"/>
        <v>3.2979008838383783E-2</v>
      </c>
      <c r="T63" s="16">
        <f t="shared" si="8"/>
        <v>1.7272464225589368E-2</v>
      </c>
      <c r="U63" s="16">
        <f t="shared" si="8"/>
        <v>1.6797664141414037E-2</v>
      </c>
      <c r="V63" s="16">
        <f t="shared" si="8"/>
        <v>0.14516871299198897</v>
      </c>
      <c r="W63" s="16">
        <f t="shared" si="8"/>
        <v>6.8172181585974601E-2</v>
      </c>
      <c r="X63" s="16">
        <f t="shared" si="8"/>
        <v>3.6605639730639128E-3</v>
      </c>
      <c r="Y63" s="16">
        <f t="shared" si="8"/>
        <v>4.6433915302449891E-2</v>
      </c>
      <c r="Z63" s="16">
        <f t="shared" si="8"/>
        <v>2.9461279461279188E-3</v>
      </c>
      <c r="AA63" s="16">
        <f t="shared" si="8"/>
        <v>2.4618055555555518E-2</v>
      </c>
      <c r="AB63" s="16">
        <f t="shared" si="8"/>
        <v>0</v>
      </c>
      <c r="AC63" s="16">
        <f t="shared" si="8"/>
        <v>1.6000000000000014E-2</v>
      </c>
      <c r="AD63" s="16">
        <f t="shared" si="8"/>
        <v>0</v>
      </c>
      <c r="AE63" s="16">
        <f t="shared" si="8"/>
        <v>0</v>
      </c>
      <c r="AF63" s="16">
        <f t="shared" si="8"/>
        <v>0</v>
      </c>
      <c r="AG63" s="16">
        <f t="shared" si="8"/>
        <v>0</v>
      </c>
      <c r="AH63" s="16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EIA Curve Database</vt:lpstr>
      <vt:lpstr>EIA Progress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Villegas</dc:creator>
  <cp:lastModifiedBy>Pablo Villegas</cp:lastModifiedBy>
  <dcterms:created xsi:type="dcterms:W3CDTF">2017-05-12T17:38:42Z</dcterms:created>
  <dcterms:modified xsi:type="dcterms:W3CDTF">2017-05-12T17:40:03Z</dcterms:modified>
</cp:coreProperties>
</file>