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theme/themeOverride1.xml" ContentType="application/vnd.openxmlformats-officedocument.themeOverride+xml"/>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customProperty30.bin" ContentType="application/vnd.openxmlformats-officedocument.spreadsheetml.customProperty"/>
  <Override PartName="/xl/customProperty31.bin" ContentType="application/vnd.openxmlformats-officedocument.spreadsheetml.customProperty"/>
  <Override PartName="/xl/customProperty32.bin" ContentType="application/vnd.openxmlformats-officedocument.spreadsheetml.customProperty"/>
  <Override PartName="/xl/customProperty33.bin" ContentType="application/vnd.openxmlformats-officedocument.spreadsheetml.customProperty"/>
  <Override PartName="/xl/customProperty34.bin" ContentType="application/vnd.openxmlformats-officedocument.spreadsheetml.customProperty"/>
  <Override PartName="/xl/customProperty35.bin" ContentType="application/vnd.openxmlformats-officedocument.spreadsheetml.customProperty"/>
  <Override PartName="/xl/customProperty36.bin" ContentType="application/vnd.openxmlformats-officedocument.spreadsheetml.customProperty"/>
  <Override PartName="/xl/customProperty37.bin" ContentType="application/vnd.openxmlformats-officedocument.spreadsheetml.customProperty"/>
  <Override PartName="/xl/customProperty38.bin" ContentType="application/vnd.openxmlformats-officedocument.spreadsheetml.customProperty"/>
  <Override PartName="/xl/customProperty39.bin" ContentType="application/vnd.openxmlformats-officedocument.spreadsheetml.customProperty"/>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theme/themeOverride2.xml" ContentType="application/vnd.openxmlformats-officedocument.themeOverride+xml"/>
  <Override PartName="/xl/charts/chart16.xml" ContentType="application/vnd.openxmlformats-officedocument.drawingml.chart+xml"/>
  <Override PartName="/xl/theme/themeOverride3.xml" ContentType="application/vnd.openxmlformats-officedocument.themeOverride+xml"/>
  <Override PartName="/xl/drawings/drawing6.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7.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drawings/drawing8.xml" ContentType="application/vnd.openxmlformats-officedocument.drawing+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portal.oecd.org/eshare/els/pc/Deliverables/Family/5_Family_Database/1_SF/1_sources_raw-data_working-files/SF2.3/2023/"/>
    </mc:Choice>
  </mc:AlternateContent>
  <xr:revisionPtr revIDLastSave="0" documentId="13_ncr:1_{D9AF9D1D-946C-480E-8A31-738AB1FC2C8C}" xr6:coauthVersionLast="47" xr6:coauthVersionMax="47" xr10:uidLastSave="{00000000-0000-0000-0000-000000000000}"/>
  <bookViews>
    <workbookView xWindow="28680" yWindow="-120" windowWidth="29040" windowHeight="15840" tabRatio="845" xr2:uid="{00000000-000D-0000-FFFF-FFFF00000000}"/>
  </bookViews>
  <sheets>
    <sheet name="Chart SF2.3.A" sheetId="19" r:id="rId1"/>
    <sheet name="Chart SF2.3.B" sheetId="12" r:id="rId2"/>
    <sheet name="Chart SF2.3.C" sheetId="39" r:id="rId3"/>
    <sheet name="Chart SF2.3.D" sheetId="18" r:id="rId4"/>
    <sheet name="Chart SF2.3.E" sheetId="28" r:id="rId5"/>
    <sheet name="Chart SF2.3.E (cont.)" sheetId="35" r:id="rId6"/>
    <sheet name="Chart SF2.3.E (cont.2)" sheetId="36" r:id="rId7"/>
    <sheet name="Chart SF2.3.E (cont.3)" sheetId="37" r:id="rId8"/>
    <sheet name="Mean-age-birth" sheetId="8" r:id="rId9"/>
    <sheet name="Mean-age-first-birth" sheetId="6" r:id="rId10"/>
    <sheet name="Fertility-by-age" sheetId="34" r:id="rId11"/>
  </sheets>
  <definedNames>
    <definedName name="_xlnm.Print_Area" localSheetId="0">'Chart SF2.3.A'!$A$1:$O$61</definedName>
    <definedName name="_xlnm.Print_Area" localSheetId="1">'Chart SF2.3.B'!$A$1:$N$51</definedName>
    <definedName name="_xlnm.Print_Area" localSheetId="3">'Chart SF2.3.D'!$A$1:$O$72</definedName>
    <definedName name="_xlnm.Print_Area" localSheetId="10">'Fertility-by-age'!$A$1:$BC$360</definedName>
    <definedName name="_xlnm.Print_Area" localSheetId="8">'Mean-age-birth'!$A$1:$BI$62</definedName>
    <definedName name="_xlnm.Print_Area" localSheetId="9">'Mean-age-first-birth'!$A$1:$BD$69</definedName>
    <definedName name="_xlnm.Print_Titles" localSheetId="10">'Fertility-by-age'!$1:$4</definedName>
    <definedName name="_xlnm.Print_Titles" localSheetId="8">'Mean-age-birth'!$A:$A</definedName>
    <definedName name="_xlnm.Print_Titles" localSheetId="9">'Mean-age-first-birth'!$A:$A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4" i="18" l="1"/>
  <c r="P43" i="18"/>
  <c r="BK55" i="6" l="1"/>
  <c r="BJ55" i="6"/>
  <c r="BI55" i="6"/>
  <c r="AZ55" i="6"/>
  <c r="AP55" i="6"/>
  <c r="BI5" i="6"/>
  <c r="BG5" i="6"/>
  <c r="AK5" i="6"/>
  <c r="BJ5" i="6"/>
  <c r="P15" i="19" l="1"/>
  <c r="P11" i="19"/>
  <c r="BK55" i="8"/>
  <c r="BJ55" i="8"/>
  <c r="AP55" i="8"/>
  <c r="L55" i="8"/>
  <c r="BL11" i="34"/>
  <c r="BL10" i="34"/>
  <c r="BL9" i="34"/>
  <c r="BL8" i="34"/>
  <c r="BL7" i="34"/>
  <c r="BL6" i="34"/>
  <c r="BL5" i="34"/>
  <c r="BK5" i="8"/>
  <c r="BJ5" i="8"/>
  <c r="BI5" i="8"/>
  <c r="BH5" i="8"/>
  <c r="BG5" i="8"/>
  <c r="BF5" i="8"/>
  <c r="BE5" i="8"/>
  <c r="BD5" i="8"/>
  <c r="BC5" i="8"/>
  <c r="BB5" i="8"/>
  <c r="BA5" i="8"/>
  <c r="AZ5" i="8"/>
  <c r="AY5" i="8"/>
  <c r="AX5" i="8"/>
  <c r="AW5" i="8"/>
  <c r="AV5" i="8"/>
  <c r="AU5" i="8"/>
  <c r="AT5" i="8"/>
  <c r="AS5" i="8"/>
  <c r="AR5" i="8"/>
  <c r="AQ5" i="8"/>
  <c r="AP5" i="8"/>
  <c r="L5" i="8"/>
  <c r="BK5" i="6" l="1"/>
  <c r="AP5" i="6"/>
  <c r="BK11" i="34" l="1"/>
  <c r="BK10" i="34"/>
  <c r="BK9" i="34"/>
  <c r="BK8" i="34"/>
  <c r="BK7" i="34"/>
  <c r="BK6" i="34"/>
  <c r="BK5" i="34"/>
</calcChain>
</file>

<file path=xl/sharedStrings.xml><?xml version="1.0" encoding="utf-8"?>
<sst xmlns="http://schemas.openxmlformats.org/spreadsheetml/2006/main" count="7927" uniqueCount="124">
  <si>
    <t>.. Not available</t>
  </si>
  <si>
    <t>Romania</t>
  </si>
  <si>
    <t>Malta</t>
  </si>
  <si>
    <t>Lithuania</t>
  </si>
  <si>
    <t>Latvia</t>
  </si>
  <si>
    <t>Cyprus</t>
  </si>
  <si>
    <t>Croatia</t>
  </si>
  <si>
    <t>Bulgaria</t>
  </si>
  <si>
    <t>United States</t>
  </si>
  <si>
    <t>United Kingdom</t>
  </si>
  <si>
    <t>Switzerland</t>
  </si>
  <si>
    <t>Sweden</t>
  </si>
  <si>
    <t>Spain</t>
  </si>
  <si>
    <t>Slovenia</t>
  </si>
  <si>
    <t>Slovak Republic</t>
  </si>
  <si>
    <t>Portugal</t>
  </si>
  <si>
    <t>Poland</t>
  </si>
  <si>
    <t>Norway</t>
  </si>
  <si>
    <t>New Zealand</t>
  </si>
  <si>
    <t>Netherlands</t>
  </si>
  <si>
    <t>Mexico</t>
  </si>
  <si>
    <t>Luxembourg</t>
  </si>
  <si>
    <t>Korea</t>
  </si>
  <si>
    <t>Japan</t>
  </si>
  <si>
    <t>Italy</t>
  </si>
  <si>
    <t>Israel</t>
  </si>
  <si>
    <t>Ireland</t>
  </si>
  <si>
    <t>Iceland</t>
  </si>
  <si>
    <t>Hungary</t>
  </si>
  <si>
    <t>Greece</t>
  </si>
  <si>
    <t>Germany</t>
  </si>
  <si>
    <t>France</t>
  </si>
  <si>
    <t>Finland</t>
  </si>
  <si>
    <t>Estonia</t>
  </si>
  <si>
    <t>Denmark</t>
  </si>
  <si>
    <t>Czech Republic</t>
  </si>
  <si>
    <t>Chile</t>
  </si>
  <si>
    <t>Canada</t>
  </si>
  <si>
    <t>Belgium</t>
  </si>
  <si>
    <t>Austria</t>
  </si>
  <si>
    <t>Australia</t>
  </si>
  <si>
    <t>Country</t>
  </si>
  <si>
    <t>Year</t>
  </si>
  <si>
    <t>Mean age of women at the birth of the first child</t>
  </si>
  <si>
    <t>Mean age of women at childbirth</t>
  </si>
  <si>
    <t>..</t>
  </si>
  <si>
    <t>Age group</t>
  </si>
  <si>
    <t>Sources:</t>
  </si>
  <si>
    <t>Colombia</t>
  </si>
  <si>
    <t>Costa Rica</t>
  </si>
  <si>
    <t>Brazil</t>
  </si>
  <si>
    <t>China</t>
  </si>
  <si>
    <t>India</t>
  </si>
  <si>
    <t>Indonesia</t>
  </si>
  <si>
    <t>Russian Federation</t>
  </si>
  <si>
    <t>South Africa</t>
  </si>
  <si>
    <t>Births per 1000 women, 15-19 year olds</t>
  </si>
  <si>
    <t>Fertility rates (births per 1000 women) by five-year age group</t>
  </si>
  <si>
    <t>15-19</t>
  </si>
  <si>
    <t>20-24</t>
  </si>
  <si>
    <t>25-29</t>
  </si>
  <si>
    <t>30-34</t>
  </si>
  <si>
    <t>35-39</t>
  </si>
  <si>
    <t>40-44</t>
  </si>
  <si>
    <t>45-49</t>
  </si>
  <si>
    <t>Fertility rates by mother's age at childbirth</t>
  </si>
  <si>
    <t>OECD-27</t>
  </si>
  <si>
    <t>1960-2020</t>
  </si>
  <si>
    <t>OECD-Average</t>
  </si>
  <si>
    <t>.. Not available. | Break in series.</t>
  </si>
  <si>
    <t>For Canada, Statistics Canada: Crude birth rate, age-specific fertility rates and total fertility (live births)</t>
  </si>
  <si>
    <t>For European countries and Turkey, Eurostat Demographic Statistics: Fertility rates by age</t>
  </si>
  <si>
    <t>For Colombia, calculations based on DANE: Datos de nacimientos en Colombia</t>
  </si>
  <si>
    <t>For Costa Rica, calculations based on INEC: Nacimientos</t>
  </si>
  <si>
    <t xml:space="preserve">For Israel, calculations based on CBS: Vital Statstics - Live Births </t>
  </si>
  <si>
    <t>For Japan, Official Statistics of Japan: Vital Statistics - Natality</t>
  </si>
  <si>
    <t>For Korea, KOSIS: Total Fertility Rates and Age-Specific Rates</t>
  </si>
  <si>
    <t>For Mexico, calculations based on INEGI: Natalidad</t>
  </si>
  <si>
    <t>For New Zealand, Stats NZ: Age-specific fertility rates by 5 year age group</t>
  </si>
  <si>
    <t>For the United Kingdom, ONS: Age-specific fertility rates and total fertility rates</t>
  </si>
  <si>
    <t>For the United States, Centre for Disease Control and Prevention: National Vital Statistics Reports - Births: Final Data</t>
  </si>
  <si>
    <t>For Australia, Australian Bureau of Statistics: Births, Australia</t>
  </si>
  <si>
    <t>For all other countries, United Nations World Fertility Data 2019</t>
  </si>
  <si>
    <t>For Chile, calculations based on INE: Estadísticas Vitales</t>
  </si>
  <si>
    <t xml:space="preserve">1. Beginning in 2004, data for 15-19 year-old women in the UK actually refer to women under 20 and data for 40-44 year-old women refer to women above 40. </t>
  </si>
  <si>
    <t>Notes:</t>
  </si>
  <si>
    <t>Births per 1000 women, five-year age groups, 1960-2020</t>
  </si>
  <si>
    <t>For Australia, Australian Institute of Health and Welfare: Women who gave birth, by maternal age</t>
  </si>
  <si>
    <t>For Canada, Statistics Canada: Mean age of mother at time of delivery (live) births</t>
  </si>
  <si>
    <t>For Israel, CBS: Average Age of Mother at Birth and at First Birth</t>
  </si>
  <si>
    <t>For Korea, KOSIS: Mean Age of Mother by Birth Order</t>
  </si>
  <si>
    <t>For New Zealand, Statistics New Zealand: Median age of mother</t>
  </si>
  <si>
    <t>For the United Kingdom, ONS: Standardized mean age of mother by birth order</t>
  </si>
  <si>
    <t>For the United States, Centre for Disease Control and Prevention: National Vital Statistics Reports - Mean age of mother by live-birth order</t>
  </si>
  <si>
    <t>Note:</t>
  </si>
  <si>
    <t>1. Data for the United Kingdom refer to England &amp; Wales only.</t>
  </si>
  <si>
    <t>EU-17</t>
  </si>
  <si>
    <t>2. Data in italics are based on OECD projections.</t>
  </si>
  <si>
    <r>
      <rPr>
        <sz val="10"/>
        <rFont val="Arial Narrow"/>
        <family val="2"/>
      </rPr>
      <t>Chart SF2.3.C.</t>
    </r>
    <r>
      <rPr>
        <b/>
        <sz val="10"/>
        <rFont val="Arial Narrow"/>
        <family val="2"/>
      </rPr>
      <t xml:space="preserve"> Average OECD fertility rate by mother's age at childbirth</t>
    </r>
  </si>
  <si>
    <t>OECD-38 Average</t>
  </si>
  <si>
    <t>2. Data for the United Kingdom refer to England &amp; Wales only</t>
  </si>
  <si>
    <t>1. Data for the United Kingdom refer to England &amp; Wales only</t>
  </si>
  <si>
    <t>Türkiye</t>
  </si>
  <si>
    <t>:</t>
  </si>
  <si>
    <t>1960+</t>
  </si>
  <si>
    <t>OECD-29</t>
  </si>
  <si>
    <t>For European countries and Türkiye, Eurostat Demographic Statistics: Fertility rates by age</t>
  </si>
  <si>
    <t>For European countries and Türkiye, Eurostat Demographic Statistics: Mean age of women at childbirth and at birth of first child</t>
  </si>
  <si>
    <r>
      <rPr>
        <sz val="10"/>
        <color indexed="8"/>
        <rFont val="Arial Narrow"/>
        <family val="2"/>
      </rPr>
      <t>Chart SF2.3.E.</t>
    </r>
    <r>
      <rPr>
        <b/>
        <sz val="10"/>
        <color indexed="8"/>
        <rFont val="Arial Narrow"/>
        <family val="2"/>
      </rPr>
      <t xml:space="preserve"> Age-fertility profiles, 1970, 1995 and 2021 or latest available (cont.2)</t>
    </r>
  </si>
  <si>
    <r>
      <rPr>
        <sz val="10"/>
        <color indexed="8"/>
        <rFont val="Arial Narrow"/>
        <family val="2"/>
      </rPr>
      <t>Chart SF2.3.E.</t>
    </r>
    <r>
      <rPr>
        <b/>
        <sz val="10"/>
        <color indexed="8"/>
        <rFont val="Arial Narrow"/>
        <family val="2"/>
      </rPr>
      <t xml:space="preserve"> Age-fertility profiles, 1970, 1995 and 2021 or latest available (cont.3)</t>
    </r>
  </si>
  <si>
    <r>
      <rPr>
        <sz val="10"/>
        <color indexed="8"/>
        <rFont val="Arial Narrow"/>
        <family val="2"/>
      </rPr>
      <t>Chart SF2.3.E.</t>
    </r>
    <r>
      <rPr>
        <b/>
        <sz val="10"/>
        <color indexed="8"/>
        <rFont val="Arial Narrow"/>
        <family val="2"/>
      </rPr>
      <t xml:space="preserve"> Age-fertility profiles, 1970, 1995 and 2021 or latest available (cont.)</t>
    </r>
  </si>
  <si>
    <r>
      <rPr>
        <sz val="10"/>
        <color indexed="8"/>
        <rFont val="Arial Narrow"/>
        <family val="2"/>
      </rPr>
      <t>Chart SF2.3.E.</t>
    </r>
    <r>
      <rPr>
        <b/>
        <sz val="10"/>
        <color indexed="8"/>
        <rFont val="Arial Narrow"/>
        <family val="2"/>
      </rPr>
      <t xml:space="preserve"> Age-fertility profiles, 1970, 1995 and 2021 or latest available</t>
    </r>
  </si>
  <si>
    <r>
      <rPr>
        <sz val="10"/>
        <rFont val="Arial Narrow"/>
        <family val="2"/>
      </rPr>
      <t>Chart SF2.3.D.</t>
    </r>
    <r>
      <rPr>
        <b/>
        <sz val="10"/>
        <rFont val="Arial Narrow"/>
        <family val="2"/>
      </rPr>
      <t xml:space="preserve"> Adolescent fertility rate, 1970, 1995 and 2021 or latest available</t>
    </r>
  </si>
  <si>
    <t>Births per 1000 women, five-year age groups, average of 38 OECD countries for 2000-2021</t>
  </si>
  <si>
    <r>
      <rPr>
        <sz val="10"/>
        <rFont val="Arial Narrow"/>
        <family val="2"/>
      </rPr>
      <t>Chart SF2.3.B.</t>
    </r>
    <r>
      <rPr>
        <b/>
        <sz val="10"/>
        <rFont val="Arial Narrow"/>
        <family val="2"/>
      </rPr>
      <t xml:space="preserve"> Mean age of women at first birth, 2000 and 2021 or latest available</t>
    </r>
  </si>
  <si>
    <r>
      <rPr>
        <sz val="10"/>
        <rFont val="Arial Narrow"/>
        <family val="2"/>
      </rPr>
      <t>Chart SF2.3.A.</t>
    </r>
    <r>
      <rPr>
        <b/>
        <sz val="10"/>
        <rFont val="Arial Narrow"/>
        <family val="2"/>
      </rPr>
      <t xml:space="preserve"> Mean age of women at birth, 1970, 2000 and 2021 or latest available</t>
    </r>
  </si>
  <si>
    <t>2021↗</t>
  </si>
  <si>
    <t xml:space="preserve">2. For 2021, data for Chile and Türkiye refer to 2020; for 1970 data for Colombia refer to 1969. </t>
  </si>
  <si>
    <t>EU-23</t>
  </si>
  <si>
    <t>1. For 2021, data for Türkiye and the United Kingdom refer to 2020, Chile refer to 2019; for Canada to 2016.</t>
  </si>
  <si>
    <t>For all other countries, United Nations World Fertility Data.</t>
  </si>
  <si>
    <t>OECD-28</t>
  </si>
  <si>
    <t>Note: For 2021, data for Chile and Türkiye refer to 2020.</t>
  </si>
  <si>
    <r>
      <rPr>
        <i/>
        <sz val="10"/>
        <rFont val="Arial Narrow"/>
        <family val="2"/>
      </rPr>
      <t>Note:</t>
    </r>
    <r>
      <rPr>
        <sz val="10"/>
        <rFont val="Arial Narrow"/>
        <family val="2"/>
      </rPr>
      <t xml:space="preserve"> 
1. For 1970, data for Colombia refer to 1969, for Spain refer to 1971, for the United Kingdom to 1973, for Romania to 1975 and for Malta to 1977. For 1995, data for Colombia and France refer to 1998, for Germany, Korea and Latvia to 2000, and for Croatia to 2001. For 2021, data for Chile and Türkiye refer to 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</si>
</sst>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_ * #,##0.00_ ;_ * \-#,##0.00_ ;_ * &quot;-&quot;??_ ;_ @_ "/>
    <numFmt numFmtId="166" formatCode="#,##0.0,_)"/>
    <numFmt numFmtId="167" formatCode="&quot;On&quot;;&quot;On&quot;;&quot;Off&quot;"/>
    <numFmt numFmtId="168" formatCode="General_)"/>
    <numFmt numFmtId="169" formatCode="#.00"/>
    <numFmt numFmtId="170" formatCode="#."/>
    <numFmt numFmtId="171" formatCode="###,###.##"/>
    <numFmt numFmtId="172" formatCode="#,##0.0"/>
  </numFmts>
  <fonts count="45">
    <font>
      <sz val="10"/>
      <color theme="1"/>
      <name val="Arial"/>
      <family val="2"/>
    </font>
    <font>
      <sz val="10"/>
      <color theme="1"/>
      <name val="Arial Narrow"/>
      <family val="2"/>
    </font>
    <font>
      <u/>
      <sz val="10"/>
      <color theme="10"/>
      <name val="Arial"/>
      <family val="2"/>
    </font>
    <font>
      <sz val="10"/>
      <name val="Arial Narrow"/>
      <family val="2"/>
    </font>
    <font>
      <i/>
      <sz val="10"/>
      <color theme="1"/>
      <name val="Arial Narrow"/>
      <family val="2"/>
    </font>
    <font>
      <b/>
      <sz val="10"/>
      <color theme="1"/>
      <name val="Arial Narrow"/>
      <family val="2"/>
    </font>
    <font>
      <sz val="10"/>
      <name val="Arial"/>
      <family val="2"/>
    </font>
    <font>
      <sz val="10"/>
      <color rgb="FFFF0000"/>
      <name val="Arial"/>
      <family val="2"/>
    </font>
    <font>
      <sz val="8"/>
      <name val="Arial"/>
      <family val="2"/>
    </font>
    <font>
      <u/>
      <sz val="10"/>
      <color theme="10"/>
      <name val="Arial Narrow"/>
      <family val="2"/>
    </font>
    <font>
      <sz val="8"/>
      <name val="Arial Narrow"/>
      <family val="2"/>
    </font>
    <font>
      <u/>
      <sz val="10"/>
      <color indexed="12"/>
      <name val="Arial"/>
      <family val="2"/>
    </font>
    <font>
      <b/>
      <sz val="10"/>
      <name val="Arial Narrow"/>
      <family val="2"/>
    </font>
    <font>
      <sz val="10"/>
      <color rgb="FF000000"/>
      <name val="Arial Narrow"/>
      <family val="2"/>
    </font>
    <font>
      <b/>
      <sz val="10"/>
      <color rgb="FF000000"/>
      <name val="Arial Narrow"/>
      <family val="2"/>
    </font>
    <font>
      <sz val="7"/>
      <name val="Arial"/>
      <family val="2"/>
    </font>
    <font>
      <sz val="10"/>
      <name val="Arial CE"/>
      <charset val="238"/>
    </font>
    <font>
      <sz val="10"/>
      <name val="Times New Roman"/>
      <family val="1"/>
    </font>
    <font>
      <sz val="11"/>
      <name val="ＭＳ Ｐゴシック"/>
      <family val="3"/>
      <charset val="128"/>
    </font>
    <font>
      <b/>
      <sz val="12"/>
      <color theme="1"/>
      <name val="Arial Narrow"/>
      <family val="2"/>
    </font>
    <font>
      <sz val="1"/>
      <color indexed="8"/>
      <name val="Courier"/>
      <family val="3"/>
      <charset val="177"/>
    </font>
    <font>
      <b/>
      <sz val="1"/>
      <color indexed="8"/>
      <name val="Courier"/>
      <family val="3"/>
      <charset val="177"/>
    </font>
    <font>
      <b/>
      <sz val="9"/>
      <name val="Switzerland"/>
      <family val="2"/>
      <charset val="177"/>
    </font>
    <font>
      <sz val="6"/>
      <name val="SwitzerlandLight"/>
      <family val="2"/>
      <charset val="177"/>
    </font>
    <font>
      <b/>
      <sz val="7"/>
      <name val="Switzerland"/>
      <family val="2"/>
      <charset val="177"/>
    </font>
    <font>
      <b/>
      <sz val="8"/>
      <name val="Switzerland"/>
      <family val="2"/>
      <charset val="177"/>
    </font>
    <font>
      <sz val="6"/>
      <name val="Switzerland"/>
      <family val="2"/>
      <charset val="177"/>
    </font>
    <font>
      <sz val="10"/>
      <color theme="1"/>
      <name val="Arial"/>
      <family val="2"/>
    </font>
    <font>
      <i/>
      <sz val="10"/>
      <name val="Arial Narrow"/>
      <family val="2"/>
    </font>
    <font>
      <b/>
      <sz val="10"/>
      <color indexed="8"/>
      <name val="Arial Narrow"/>
      <family val="2"/>
    </font>
    <font>
      <sz val="10"/>
      <color indexed="8"/>
      <name val="Arial Narrow"/>
      <family val="2"/>
    </font>
    <font>
      <sz val="11"/>
      <name val="Arial"/>
      <family val="2"/>
    </font>
    <font>
      <u/>
      <sz val="11"/>
      <color theme="10"/>
      <name val="Arial"/>
      <family val="2"/>
    </font>
    <font>
      <sz val="8"/>
      <color theme="1"/>
      <name val="Arial"/>
      <family val="2"/>
    </font>
    <font>
      <b/>
      <sz val="8"/>
      <name val="Arial Narrow"/>
      <family val="2"/>
    </font>
    <font>
      <sz val="10"/>
      <color rgb="FFFF0000"/>
      <name val="Arial Narrow"/>
      <family val="2"/>
    </font>
    <font>
      <b/>
      <sz val="10"/>
      <color rgb="FFFF0000"/>
      <name val="Arial Narrow"/>
      <family val="2"/>
    </font>
    <font>
      <i/>
      <sz val="10"/>
      <color rgb="FFFF0000"/>
      <name val="Arial Narrow"/>
      <family val="2"/>
    </font>
    <font>
      <u/>
      <sz val="10"/>
      <color rgb="FF0000FF"/>
      <name val="Arial Narrow"/>
      <family val="2"/>
    </font>
    <font>
      <i/>
      <sz val="10"/>
      <color theme="0" tint="-0.499984740745262"/>
      <name val="Arial Narrow"/>
      <family val="2"/>
    </font>
    <font>
      <sz val="8"/>
      <color theme="1"/>
      <name val="Calibri"/>
      <family val="2"/>
      <scheme val="minor"/>
    </font>
    <font>
      <sz val="8"/>
      <color indexed="8"/>
      <name val="Calibri"/>
      <family val="2"/>
    </font>
    <font>
      <sz val="12"/>
      <color theme="1"/>
      <name val="Times New Roman"/>
      <family val="2"/>
    </font>
    <font>
      <b/>
      <sz val="10"/>
      <color rgb="FFFF0000"/>
      <name val="Arial"/>
      <family val="2"/>
    </font>
    <font>
      <sz val="8"/>
      <color theme="1"/>
      <name val="Arial Narrow"/>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0">
    <border>
      <left/>
      <right/>
      <top/>
      <bottom/>
      <diagonal/>
    </border>
    <border>
      <left/>
      <right/>
      <top/>
      <bottom style="thin">
        <color auto="1"/>
      </bottom>
      <diagonal/>
    </border>
    <border>
      <left/>
      <right/>
      <top style="medium">
        <color theme="4"/>
      </top>
      <bottom/>
      <diagonal/>
    </border>
    <border>
      <left/>
      <right/>
      <top/>
      <bottom style="medium">
        <color theme="4"/>
      </bottom>
      <diagonal/>
    </border>
    <border>
      <left/>
      <right/>
      <top style="thin">
        <color auto="1"/>
      </top>
      <bottom/>
      <diagonal/>
    </border>
    <border>
      <left/>
      <right/>
      <top/>
      <bottom style="thin">
        <color theme="1" tint="0.499984740745262"/>
      </bottom>
      <diagonal/>
    </border>
    <border>
      <left/>
      <right/>
      <top/>
      <bottom style="medium">
        <color auto="1"/>
      </bottom>
      <diagonal/>
    </border>
    <border>
      <left style="thin">
        <color indexed="64"/>
      </left>
      <right/>
      <top style="thin">
        <color auto="1"/>
      </top>
      <bottom/>
      <diagonal/>
    </border>
    <border>
      <left style="thin">
        <color indexed="64"/>
      </left>
      <right/>
      <top/>
      <bottom/>
      <diagonal/>
    </border>
    <border>
      <left style="thin">
        <color indexed="64"/>
      </left>
      <right/>
      <top/>
      <bottom style="thin">
        <color auto="1"/>
      </bottom>
      <diagonal/>
    </border>
  </borders>
  <cellStyleXfs count="35">
    <xf numFmtId="0" fontId="0" fillId="0" borderId="0"/>
    <xf numFmtId="0" fontId="2" fillId="0" borderId="0" applyNumberFormat="0" applyFill="0" applyBorder="0" applyAlignment="0" applyProtection="0"/>
    <xf numFmtId="0" fontId="6" fillId="0" borderId="0"/>
    <xf numFmtId="0" fontId="6" fillId="0" borderId="0"/>
    <xf numFmtId="0" fontId="6" fillId="0" borderId="0"/>
    <xf numFmtId="165" fontId="6" fillId="0" borderId="0" applyFont="0" applyFill="0" applyBorder="0" applyAlignment="0" applyProtection="0"/>
    <xf numFmtId="0" fontId="11" fillId="0" borderId="0" applyNumberFormat="0" applyFill="0" applyBorder="0" applyAlignment="0" applyProtection="0">
      <alignment vertical="top"/>
      <protection locked="0"/>
    </xf>
    <xf numFmtId="0" fontId="6" fillId="0" borderId="0"/>
    <xf numFmtId="166" fontId="15" fillId="0" borderId="0" applyFill="0" applyBorder="0" applyProtection="0"/>
    <xf numFmtId="0" fontId="6" fillId="0" borderId="0"/>
    <xf numFmtId="0" fontId="6" fillId="0" borderId="0"/>
    <xf numFmtId="0" fontId="16" fillId="0" borderId="0"/>
    <xf numFmtId="0" fontId="6" fillId="0" borderId="0"/>
    <xf numFmtId="0" fontId="8" fillId="0" borderId="0"/>
    <xf numFmtId="9" fontId="6" fillId="0" borderId="0" applyFont="0" applyFill="0" applyBorder="0" applyAlignment="0" applyProtection="0"/>
    <xf numFmtId="2" fontId="17" fillId="0" borderId="0" applyBorder="0">
      <alignment horizontal="right"/>
    </xf>
    <xf numFmtId="167" fontId="17" fillId="0" borderId="0" applyNumberFormat="0" applyBorder="0" applyAlignment="0"/>
    <xf numFmtId="0" fontId="18" fillId="0" borderId="0">
      <alignment vertical="center"/>
    </xf>
    <xf numFmtId="168" fontId="22" fillId="0" borderId="0" applyNumberFormat="0" applyFill="0" applyBorder="0" applyProtection="0"/>
    <xf numFmtId="168" fontId="15" fillId="0" borderId="0" applyNumberFormat="0" applyFill="0" applyBorder="0" applyAlignment="0" applyProtection="0">
      <alignment horizontal="center"/>
    </xf>
    <xf numFmtId="1" fontId="20" fillId="0" borderId="0">
      <protection locked="0"/>
    </xf>
    <xf numFmtId="169" fontId="20" fillId="0" borderId="0">
      <protection locked="0"/>
    </xf>
    <xf numFmtId="168" fontId="23" fillId="0" borderId="0" applyNumberFormat="0"/>
    <xf numFmtId="168" fontId="24" fillId="0" borderId="0" applyNumberFormat="0" applyFill="0" applyBorder="0" applyProtection="0">
      <alignment horizontal="centerContinuous"/>
    </xf>
    <xf numFmtId="170" fontId="21" fillId="0" borderId="0">
      <protection locked="0"/>
    </xf>
    <xf numFmtId="170" fontId="21" fillId="0" borderId="0">
      <protection locked="0"/>
    </xf>
    <xf numFmtId="168" fontId="25" fillId="0" borderId="0" applyNumberFormat="0" applyFill="0" applyBorder="0" applyProtection="0"/>
    <xf numFmtId="168" fontId="22" fillId="0" borderId="0" applyNumberFormat="0" applyFill="0" applyBorder="0" applyProtection="0">
      <alignment horizontal="centerContinuous"/>
    </xf>
    <xf numFmtId="168" fontId="24" fillId="0" borderId="0" applyNumberFormat="0" applyFill="0" applyBorder="0" applyProtection="0"/>
    <xf numFmtId="171" fontId="26" fillId="0" borderId="0" applyNumberFormat="0" applyFill="0" applyBorder="0" applyProtection="0"/>
    <xf numFmtId="0" fontId="31" fillId="0" borderId="0"/>
    <xf numFmtId="0" fontId="32" fillId="0" borderId="0" applyNumberFormat="0" applyFill="0" applyBorder="0" applyAlignment="0" applyProtection="0"/>
    <xf numFmtId="0" fontId="40" fillId="0" borderId="0"/>
    <xf numFmtId="0" fontId="41" fillId="0" borderId="0"/>
    <xf numFmtId="0" fontId="42" fillId="0" borderId="0"/>
  </cellStyleXfs>
  <cellXfs count="270">
    <xf numFmtId="0" fontId="0" fillId="0" borderId="0" xfId="0"/>
    <xf numFmtId="0" fontId="1" fillId="0" borderId="0" xfId="0" applyFont="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left"/>
    </xf>
    <xf numFmtId="0" fontId="1" fillId="2" borderId="0" xfId="0" applyFont="1" applyFill="1" applyAlignment="1">
      <alignment horizontal="center"/>
    </xf>
    <xf numFmtId="0" fontId="1" fillId="2" borderId="0" xfId="0" applyFont="1" applyFill="1" applyBorder="1" applyAlignment="1">
      <alignment horizontal="center"/>
    </xf>
    <xf numFmtId="0" fontId="1" fillId="2" borderId="0" xfId="0" applyFont="1" applyFill="1" applyBorder="1" applyAlignment="1">
      <alignment horizontal="left"/>
    </xf>
    <xf numFmtId="0" fontId="3" fillId="2" borderId="0" xfId="0" applyFont="1" applyFill="1" applyBorder="1" applyAlignment="1">
      <alignment horizontal="left" vertical="top" wrapText="1"/>
    </xf>
    <xf numFmtId="0" fontId="1" fillId="0" borderId="0" xfId="0" applyFont="1" applyBorder="1"/>
    <xf numFmtId="0" fontId="1" fillId="0" borderId="0" xfId="0" applyFont="1" applyBorder="1" applyAlignment="1">
      <alignment horizontal="center"/>
    </xf>
    <xf numFmtId="0" fontId="1" fillId="2" borderId="0" xfId="0" applyFont="1" applyFill="1" applyBorder="1"/>
    <xf numFmtId="164" fontId="1" fillId="3" borderId="1" xfId="0" applyNumberFormat="1" applyFont="1" applyFill="1" applyBorder="1" applyAlignment="1">
      <alignment horizontal="center"/>
    </xf>
    <xf numFmtId="0" fontId="1" fillId="3" borderId="1" xfId="0" applyFont="1" applyFill="1" applyBorder="1" applyAlignment="1">
      <alignment horizontal="left"/>
    </xf>
    <xf numFmtId="0" fontId="1" fillId="3" borderId="1" xfId="0" applyFont="1" applyFill="1" applyBorder="1" applyAlignment="1">
      <alignment horizontal="right"/>
    </xf>
    <xf numFmtId="164" fontId="1" fillId="2" borderId="0" xfId="0" applyNumberFormat="1" applyFont="1" applyFill="1" applyBorder="1" applyAlignment="1">
      <alignment horizontal="center"/>
    </xf>
    <xf numFmtId="0" fontId="1" fillId="2" borderId="0" xfId="0" applyFont="1" applyFill="1" applyBorder="1" applyAlignment="1">
      <alignment horizontal="right"/>
    </xf>
    <xf numFmtId="164" fontId="1" fillId="3" borderId="0" xfId="0" applyNumberFormat="1" applyFont="1" applyFill="1" applyBorder="1" applyAlignment="1">
      <alignment horizontal="center"/>
    </xf>
    <xf numFmtId="0" fontId="1" fillId="3" borderId="0" xfId="0" applyFont="1" applyFill="1" applyBorder="1" applyAlignment="1">
      <alignment horizontal="left"/>
    </xf>
    <xf numFmtId="0" fontId="1" fillId="3" borderId="0" xfId="0" applyFont="1" applyFill="1" applyBorder="1" applyAlignment="1">
      <alignment horizontal="right"/>
    </xf>
    <xf numFmtId="164" fontId="1" fillId="2" borderId="1" xfId="0" applyNumberFormat="1" applyFont="1" applyFill="1" applyBorder="1" applyAlignment="1">
      <alignment horizontal="center"/>
    </xf>
    <xf numFmtId="0" fontId="1" fillId="2" borderId="1" xfId="0" applyFont="1" applyFill="1" applyBorder="1" applyAlignment="1">
      <alignment horizontal="right"/>
    </xf>
    <xf numFmtId="0" fontId="5" fillId="2" borderId="1" xfId="0" applyFont="1" applyFill="1" applyBorder="1" applyAlignment="1">
      <alignment horizontal="center"/>
    </xf>
    <xf numFmtId="0" fontId="5" fillId="2" borderId="1" xfId="0" applyFont="1" applyFill="1" applyBorder="1" applyAlignment="1"/>
    <xf numFmtId="0" fontId="5" fillId="2" borderId="0" xfId="0" applyFont="1" applyFill="1" applyBorder="1" applyAlignment="1">
      <alignment horizontal="left"/>
    </xf>
    <xf numFmtId="0" fontId="5" fillId="2" borderId="0" xfId="0" applyFont="1" applyFill="1" applyBorder="1" applyAlignment="1"/>
    <xf numFmtId="0" fontId="5" fillId="2" borderId="2" xfId="0" applyFont="1" applyFill="1" applyBorder="1" applyAlignment="1"/>
    <xf numFmtId="0" fontId="9" fillId="2" borderId="0" xfId="1" applyFont="1" applyFill="1" applyBorder="1" applyAlignment="1" applyProtection="1"/>
    <xf numFmtId="0" fontId="6" fillId="0" borderId="0" xfId="2"/>
    <xf numFmtId="0" fontId="9" fillId="2" borderId="0" xfId="1" applyFont="1" applyFill="1" applyBorder="1"/>
    <xf numFmtId="0" fontId="1" fillId="3" borderId="4" xfId="0" applyFont="1" applyFill="1" applyBorder="1" applyAlignment="1">
      <alignment horizontal="left"/>
    </xf>
    <xf numFmtId="0" fontId="3" fillId="2" borderId="0" xfId="2" applyFont="1" applyFill="1"/>
    <xf numFmtId="0" fontId="13" fillId="2" borderId="0" xfId="2" applyFont="1" applyFill="1"/>
    <xf numFmtId="0" fontId="9" fillId="2" borderId="0" xfId="1" applyFont="1" applyFill="1" applyBorder="1" applyAlignment="1"/>
    <xf numFmtId="0" fontId="1" fillId="2" borderId="0" xfId="0" applyFont="1" applyFill="1" applyAlignment="1">
      <alignment horizontal="left"/>
    </xf>
    <xf numFmtId="164" fontId="1" fillId="2" borderId="0" xfId="0" applyNumberFormat="1" applyFont="1" applyFill="1" applyAlignment="1">
      <alignment horizontal="left"/>
    </xf>
    <xf numFmtId="0" fontId="6" fillId="0" borderId="0" xfId="2" applyFill="1"/>
    <xf numFmtId="0" fontId="6" fillId="2" borderId="0" xfId="2" applyFill="1"/>
    <xf numFmtId="0" fontId="3" fillId="2" borderId="0" xfId="2" applyFont="1" applyFill="1" applyBorder="1"/>
    <xf numFmtId="0" fontId="8" fillId="2" borderId="0" xfId="2" applyFont="1" applyFill="1" applyAlignment="1">
      <alignment horizontal="left" vertical="top" wrapText="1"/>
    </xf>
    <xf numFmtId="0" fontId="7" fillId="2" borderId="0" xfId="2" applyFont="1" applyFill="1"/>
    <xf numFmtId="0" fontId="13" fillId="0" borderId="0" xfId="2" applyFont="1"/>
    <xf numFmtId="0" fontId="13" fillId="0" borderId="0" xfId="2" applyFont="1" applyFill="1"/>
    <xf numFmtId="0" fontId="19" fillId="2" borderId="0" xfId="2" applyFont="1" applyFill="1" applyBorder="1" applyAlignment="1">
      <alignment vertical="center"/>
    </xf>
    <xf numFmtId="0" fontId="1" fillId="2" borderId="0" xfId="2" applyFont="1" applyFill="1" applyBorder="1" applyAlignment="1">
      <alignment vertical="top"/>
    </xf>
    <xf numFmtId="0" fontId="9" fillId="2" borderId="0" xfId="1" applyFont="1" applyFill="1" applyBorder="1" applyAlignment="1" applyProtection="1">
      <alignment horizontal="left"/>
    </xf>
    <xf numFmtId="0" fontId="9" fillId="2" borderId="0" xfId="1" applyFont="1" applyFill="1" applyBorder="1" applyAlignment="1">
      <alignment horizontal="left"/>
    </xf>
    <xf numFmtId="0" fontId="3" fillId="2" borderId="0" xfId="0" applyFont="1" applyFill="1" applyBorder="1" applyAlignment="1">
      <alignment horizontal="center" vertical="top" wrapText="1"/>
    </xf>
    <xf numFmtId="0" fontId="5" fillId="2" borderId="2" xfId="0" applyFont="1" applyFill="1" applyBorder="1" applyAlignment="1">
      <alignment horizontal="center"/>
    </xf>
    <xf numFmtId="164" fontId="1" fillId="3" borderId="4" xfId="0" applyNumberFormat="1" applyFont="1" applyFill="1" applyBorder="1" applyAlignment="1">
      <alignment horizontal="center"/>
    </xf>
    <xf numFmtId="0" fontId="1" fillId="2" borderId="0" xfId="2" applyFont="1" applyFill="1" applyBorder="1" applyAlignment="1">
      <alignment horizontal="center" vertical="top"/>
    </xf>
    <xf numFmtId="0" fontId="5" fillId="2" borderId="0" xfId="0" applyFont="1" applyFill="1" applyBorder="1" applyAlignment="1">
      <alignment horizontal="center"/>
    </xf>
    <xf numFmtId="0" fontId="5" fillId="2" borderId="2" xfId="0" applyFont="1" applyFill="1" applyBorder="1" applyAlignment="1">
      <alignment horizontal="left"/>
    </xf>
    <xf numFmtId="164" fontId="1" fillId="0" borderId="0" xfId="0" applyNumberFormat="1" applyFont="1" applyAlignment="1">
      <alignment horizontal="center"/>
    </xf>
    <xf numFmtId="0" fontId="4" fillId="0" borderId="0" xfId="0" applyNumberFormat="1" applyFont="1" applyBorder="1" applyAlignment="1">
      <alignment horizontal="center" wrapText="1"/>
    </xf>
    <xf numFmtId="0" fontId="9" fillId="2" borderId="0" xfId="1" applyFont="1" applyFill="1" applyBorder="1" applyAlignment="1" applyProtection="1">
      <alignment horizontal="center"/>
    </xf>
    <xf numFmtId="0" fontId="9" fillId="2" borderId="0" xfId="1" applyFont="1" applyFill="1" applyBorder="1" applyAlignment="1">
      <alignment horizontal="center"/>
    </xf>
    <xf numFmtId="0" fontId="1" fillId="2" borderId="0" xfId="0" applyFont="1" applyFill="1" applyBorder="1" applyAlignment="1"/>
    <xf numFmtId="0" fontId="1" fillId="3" borderId="0" xfId="0" applyFont="1" applyFill="1" applyAlignment="1">
      <alignment horizontal="center"/>
    </xf>
    <xf numFmtId="164" fontId="1" fillId="3" borderId="0" xfId="0" applyNumberFormat="1" applyFont="1" applyFill="1" applyAlignment="1">
      <alignment horizontal="center"/>
    </xf>
    <xf numFmtId="0" fontId="1" fillId="3" borderId="1" xfId="0" applyFont="1" applyFill="1" applyBorder="1" applyAlignment="1">
      <alignment horizontal="center"/>
    </xf>
    <xf numFmtId="172" fontId="1" fillId="3" borderId="4" xfId="0" applyNumberFormat="1" applyFont="1" applyFill="1" applyBorder="1" applyAlignment="1">
      <alignment horizontal="center"/>
    </xf>
    <xf numFmtId="172" fontId="1" fillId="2" borderId="0" xfId="0" applyNumberFormat="1" applyFont="1" applyFill="1" applyBorder="1" applyAlignment="1">
      <alignment horizontal="center"/>
    </xf>
    <xf numFmtId="172" fontId="1" fillId="3" borderId="0" xfId="0" applyNumberFormat="1" applyFont="1" applyFill="1" applyBorder="1" applyAlignment="1">
      <alignment horizontal="center"/>
    </xf>
    <xf numFmtId="0" fontId="1" fillId="0" borderId="2" xfId="0" applyFont="1" applyBorder="1" applyAlignment="1">
      <alignment horizontal="center"/>
    </xf>
    <xf numFmtId="0" fontId="1" fillId="3" borderId="0" xfId="0" applyFont="1" applyFill="1" applyBorder="1" applyAlignment="1">
      <alignment horizontal="center"/>
    </xf>
    <xf numFmtId="164" fontId="1" fillId="2" borderId="0" xfId="0" applyNumberFormat="1" applyFont="1" applyFill="1" applyAlignment="1">
      <alignment horizontal="center"/>
    </xf>
    <xf numFmtId="0" fontId="12" fillId="0" borderId="0" xfId="2" applyFont="1" applyFill="1"/>
    <xf numFmtId="0" fontId="1" fillId="0" borderId="0" xfId="7" applyFont="1" applyFill="1"/>
    <xf numFmtId="0" fontId="1" fillId="0" borderId="0" xfId="7" applyFont="1" applyFill="1" applyBorder="1"/>
    <xf numFmtId="0" fontId="3" fillId="0" borderId="0" xfId="2" applyFont="1" applyFill="1"/>
    <xf numFmtId="0" fontId="6" fillId="0" borderId="0" xfId="2" applyFont="1" applyFill="1"/>
    <xf numFmtId="164" fontId="1" fillId="0" borderId="0" xfId="7" applyNumberFormat="1" applyFont="1" applyFill="1" applyAlignment="1">
      <alignment horizontal="center"/>
    </xf>
    <xf numFmtId="164" fontId="1" fillId="0" borderId="0" xfId="7" applyNumberFormat="1" applyFont="1" applyFill="1" applyBorder="1" applyAlignment="1">
      <alignment horizontal="center"/>
    </xf>
    <xf numFmtId="0" fontId="1" fillId="0" borderId="1" xfId="7" applyFont="1" applyFill="1" applyBorder="1"/>
    <xf numFmtId="0" fontId="9" fillId="2" borderId="0" xfId="1" applyFont="1" applyFill="1" applyBorder="1" applyAlignment="1" applyProtection="1">
      <alignment horizontal="left"/>
    </xf>
    <xf numFmtId="0" fontId="3" fillId="0" borderId="0" xfId="7" applyFont="1" applyFill="1" applyBorder="1" applyAlignment="1">
      <alignment vertical="center" wrapText="1"/>
    </xf>
    <xf numFmtId="0" fontId="3" fillId="0" borderId="0" xfId="2" applyFont="1" applyFill="1" applyAlignment="1">
      <alignment horizontal="center" vertical="top"/>
    </xf>
    <xf numFmtId="0" fontId="3" fillId="0" borderId="0" xfId="7" applyFont="1" applyFill="1" applyBorder="1" applyAlignment="1">
      <alignment horizontal="center" vertical="top" wrapText="1"/>
    </xf>
    <xf numFmtId="0" fontId="14" fillId="0" borderId="0" xfId="2" applyFont="1" applyFill="1"/>
    <xf numFmtId="0" fontId="1" fillId="0" borderId="1" xfId="2" applyFont="1" applyFill="1" applyBorder="1" applyAlignment="1">
      <alignment horizontal="center" vertical="top" wrapText="1"/>
    </xf>
    <xf numFmtId="164" fontId="1" fillId="0" borderId="0" xfId="7" applyNumberFormat="1" applyFont="1" applyFill="1" applyAlignment="1">
      <alignment horizontal="left" vertical="top" wrapText="1"/>
    </xf>
    <xf numFmtId="164" fontId="6" fillId="0" borderId="0" xfId="2" applyNumberFormat="1" applyFont="1" applyFill="1"/>
    <xf numFmtId="0" fontId="12" fillId="0" borderId="0" xfId="2" applyFont="1" applyFill="1" applyAlignment="1">
      <alignment horizontal="left" vertical="center"/>
    </xf>
    <xf numFmtId="0" fontId="12" fillId="0" borderId="0" xfId="7" applyFont="1" applyFill="1" applyAlignment="1">
      <alignment vertical="top" wrapText="1"/>
    </xf>
    <xf numFmtId="0" fontId="1" fillId="0" borderId="0" xfId="0" applyFont="1" applyFill="1"/>
    <xf numFmtId="0" fontId="3" fillId="0" borderId="0" xfId="2" applyFont="1" applyFill="1" applyAlignment="1">
      <alignment vertical="top" wrapText="1"/>
    </xf>
    <xf numFmtId="0" fontId="9" fillId="0" borderId="0" xfId="1" applyFont="1" applyFill="1" applyBorder="1" applyAlignment="1" applyProtection="1"/>
    <xf numFmtId="0" fontId="9" fillId="0" borderId="0" xfId="1" applyFont="1" applyFill="1" applyBorder="1" applyAlignment="1">
      <alignment horizontal="left"/>
    </xf>
    <xf numFmtId="0" fontId="3" fillId="0" borderId="0" xfId="2" applyFont="1" applyFill="1" applyAlignment="1">
      <alignment horizontal="left"/>
    </xf>
    <xf numFmtId="164" fontId="3" fillId="0" borderId="0" xfId="2" applyNumberFormat="1" applyFont="1" applyFill="1"/>
    <xf numFmtId="0" fontId="12" fillId="0" borderId="0" xfId="7" applyFont="1" applyFill="1" applyBorder="1" applyAlignment="1">
      <alignment vertical="top" wrapText="1"/>
    </xf>
    <xf numFmtId="0" fontId="27" fillId="0" borderId="0" xfId="0" applyFont="1" applyFill="1"/>
    <xf numFmtId="0" fontId="9" fillId="0" borderId="0" xfId="1" applyFont="1" applyFill="1" applyBorder="1"/>
    <xf numFmtId="0" fontId="28" fillId="0" borderId="0" xfId="2" applyFont="1" applyFill="1"/>
    <xf numFmtId="0" fontId="3" fillId="0" borderId="0" xfId="2" applyFont="1" applyFill="1" applyAlignment="1">
      <alignment horizontal="left" vertical="top" wrapText="1"/>
    </xf>
    <xf numFmtId="0" fontId="4" fillId="0" borderId="0" xfId="0" applyFont="1" applyFill="1"/>
    <xf numFmtId="164" fontId="1" fillId="0" borderId="0" xfId="0" applyNumberFormat="1" applyFont="1" applyBorder="1" applyAlignment="1">
      <alignment horizontal="center"/>
    </xf>
    <xf numFmtId="0" fontId="1" fillId="0" borderId="0" xfId="0" applyFont="1" applyBorder="1" applyAlignment="1">
      <alignment horizontal="right"/>
    </xf>
    <xf numFmtId="0" fontId="5" fillId="0" borderId="0" xfId="7" applyFont="1" applyFill="1" applyBorder="1"/>
    <xf numFmtId="164" fontId="5" fillId="0" borderId="0" xfId="7" applyNumberFormat="1" applyFont="1" applyFill="1" applyBorder="1" applyAlignment="1">
      <alignment horizontal="center"/>
    </xf>
    <xf numFmtId="0" fontId="33" fillId="0" borderId="0" xfId="0" applyFont="1" applyFill="1" applyAlignment="1">
      <alignment horizontal="center"/>
    </xf>
    <xf numFmtId="1" fontId="34" fillId="0" borderId="0" xfId="2" applyNumberFormat="1" applyFont="1" applyFill="1" applyAlignment="1">
      <alignment horizontal="center" vertical="top"/>
    </xf>
    <xf numFmtId="164" fontId="35" fillId="2" borderId="0" xfId="0" applyNumberFormat="1" applyFont="1" applyFill="1" applyBorder="1" applyAlignment="1">
      <alignment horizontal="center"/>
    </xf>
    <xf numFmtId="0" fontId="35" fillId="2" borderId="0" xfId="0" applyFont="1" applyFill="1" applyBorder="1" applyAlignment="1"/>
    <xf numFmtId="164" fontId="3" fillId="3" borderId="4" xfId="0" applyNumberFormat="1" applyFont="1" applyFill="1" applyBorder="1" applyAlignment="1">
      <alignment horizontal="center"/>
    </xf>
    <xf numFmtId="164" fontId="3" fillId="2" borderId="0" xfId="0" applyNumberFormat="1" applyFont="1" applyFill="1" applyBorder="1" applyAlignment="1">
      <alignment horizontal="center"/>
    </xf>
    <xf numFmtId="164" fontId="3" fillId="3" borderId="0" xfId="0" applyNumberFormat="1" applyFont="1" applyFill="1" applyBorder="1" applyAlignment="1">
      <alignment horizontal="center"/>
    </xf>
    <xf numFmtId="164" fontId="3" fillId="3" borderId="1" xfId="0" applyNumberFormat="1" applyFont="1" applyFill="1" applyBorder="1" applyAlignment="1">
      <alignment horizontal="center"/>
    </xf>
    <xf numFmtId="164" fontId="3" fillId="3" borderId="6" xfId="0" applyNumberFormat="1" applyFont="1" applyFill="1" applyBorder="1" applyAlignment="1">
      <alignment horizontal="center"/>
    </xf>
    <xf numFmtId="0" fontId="28" fillId="2" borderId="0" xfId="0" applyFont="1" applyFill="1" applyBorder="1" applyAlignment="1">
      <alignment horizontal="left" vertical="top" wrapText="1"/>
    </xf>
    <xf numFmtId="0" fontId="3" fillId="2" borderId="0" xfId="0" applyFont="1" applyFill="1" applyBorder="1" applyAlignment="1">
      <alignment vertical="top" wrapText="1"/>
    </xf>
    <xf numFmtId="0" fontId="3" fillId="2" borderId="0" xfId="0" applyFont="1" applyFill="1" applyBorder="1" applyAlignment="1">
      <alignment vertical="top"/>
    </xf>
    <xf numFmtId="0" fontId="28" fillId="2" borderId="0" xfId="0" applyFont="1" applyFill="1" applyBorder="1" applyAlignment="1">
      <alignment vertical="top" wrapText="1"/>
    </xf>
    <xf numFmtId="0" fontId="3" fillId="0" borderId="0" xfId="0" applyFont="1" applyAlignment="1">
      <alignment horizontal="center"/>
    </xf>
    <xf numFmtId="0" fontId="3" fillId="0" borderId="0" xfId="0" applyFont="1"/>
    <xf numFmtId="0" fontId="12" fillId="2" borderId="0" xfId="0" applyFont="1" applyFill="1" applyBorder="1" applyAlignment="1"/>
    <xf numFmtId="0" fontId="12" fillId="2" borderId="0" xfId="0" applyFont="1" applyFill="1" applyBorder="1" applyAlignment="1">
      <alignment horizontal="left"/>
    </xf>
    <xf numFmtId="0" fontId="12" fillId="2" borderId="0" xfId="0" applyFont="1" applyFill="1" applyBorder="1" applyAlignment="1">
      <alignment horizontal="center"/>
    </xf>
    <xf numFmtId="0" fontId="12" fillId="2" borderId="2" xfId="0" applyFont="1" applyFill="1" applyBorder="1" applyAlignment="1">
      <alignment horizontal="center"/>
    </xf>
    <xf numFmtId="0" fontId="3" fillId="0" borderId="2" xfId="0" applyFont="1" applyBorder="1"/>
    <xf numFmtId="0" fontId="12" fillId="2" borderId="1" xfId="0" applyFont="1" applyFill="1" applyBorder="1" applyAlignment="1"/>
    <xf numFmtId="0" fontId="12" fillId="2" borderId="1" xfId="0" applyFont="1" applyFill="1" applyBorder="1" applyAlignment="1">
      <alignment horizontal="left"/>
    </xf>
    <xf numFmtId="0" fontId="12" fillId="2" borderId="1" xfId="0" applyFont="1" applyFill="1" applyBorder="1" applyAlignment="1">
      <alignment horizontal="center"/>
    </xf>
    <xf numFmtId="0" fontId="3" fillId="3" borderId="4" xfId="0" applyFont="1" applyFill="1" applyBorder="1" applyAlignment="1">
      <alignment horizontal="left"/>
    </xf>
    <xf numFmtId="0" fontId="3" fillId="2" borderId="0" xfId="0" applyFont="1" applyFill="1" applyBorder="1" applyAlignment="1">
      <alignment horizontal="left"/>
    </xf>
    <xf numFmtId="0" fontId="3" fillId="3" borderId="0" xfId="0" applyFont="1" applyFill="1" applyBorder="1" applyAlignment="1">
      <alignment horizontal="left"/>
    </xf>
    <xf numFmtId="0" fontId="3" fillId="3" borderId="6" xfId="0" applyFont="1" applyFill="1" applyBorder="1" applyAlignment="1">
      <alignment horizontal="left"/>
    </xf>
    <xf numFmtId="172" fontId="3" fillId="3" borderId="0" xfId="0" applyNumberFormat="1" applyFont="1" applyFill="1" applyBorder="1" applyAlignment="1">
      <alignment horizontal="center"/>
    </xf>
    <xf numFmtId="172" fontId="3" fillId="2" borderId="0" xfId="0" applyNumberFormat="1" applyFont="1" applyFill="1" applyBorder="1" applyAlignment="1">
      <alignment horizontal="center"/>
    </xf>
    <xf numFmtId="0" fontId="3" fillId="3" borderId="5" xfId="0" applyFont="1" applyFill="1" applyBorder="1" applyAlignment="1">
      <alignment horizontal="left"/>
    </xf>
    <xf numFmtId="164" fontId="3" fillId="3" borderId="5" xfId="0" applyNumberFormat="1" applyFont="1" applyFill="1" applyBorder="1" applyAlignment="1">
      <alignment horizontal="center"/>
    </xf>
    <xf numFmtId="164" fontId="3" fillId="3" borderId="7" xfId="0" applyNumberFormat="1" applyFont="1" applyFill="1" applyBorder="1" applyAlignment="1">
      <alignment horizontal="center"/>
    </xf>
    <xf numFmtId="164" fontId="3" fillId="2" borderId="8" xfId="0" applyNumberFormat="1" applyFont="1" applyFill="1" applyBorder="1" applyAlignment="1">
      <alignment horizontal="center"/>
    </xf>
    <xf numFmtId="164" fontId="3" fillId="3" borderId="8" xfId="0" applyNumberFormat="1" applyFont="1" applyFill="1" applyBorder="1" applyAlignment="1">
      <alignment horizontal="center"/>
    </xf>
    <xf numFmtId="164" fontId="3" fillId="3" borderId="9" xfId="0" applyNumberFormat="1" applyFont="1" applyFill="1" applyBorder="1" applyAlignment="1">
      <alignment horizontal="center"/>
    </xf>
    <xf numFmtId="172" fontId="3" fillId="3" borderId="4" xfId="0" applyNumberFormat="1" applyFont="1" applyFill="1" applyBorder="1" applyAlignment="1">
      <alignment horizontal="center"/>
    </xf>
    <xf numFmtId="0" fontId="3" fillId="3" borderId="1" xfId="0" applyFont="1" applyFill="1" applyBorder="1" applyAlignment="1">
      <alignment horizontal="left"/>
    </xf>
    <xf numFmtId="172" fontId="3" fillId="3" borderId="1" xfId="0" applyNumberFormat="1" applyFont="1" applyFill="1" applyBorder="1" applyAlignment="1">
      <alignment horizontal="center"/>
    </xf>
    <xf numFmtId="0" fontId="3" fillId="0" borderId="0" xfId="0" applyFont="1" applyAlignment="1">
      <alignment horizontal="right"/>
    </xf>
    <xf numFmtId="172" fontId="3" fillId="3" borderId="5" xfId="0" applyNumberFormat="1" applyFont="1" applyFill="1" applyBorder="1" applyAlignment="1">
      <alignment horizontal="center"/>
    </xf>
    <xf numFmtId="0" fontId="3" fillId="0" borderId="0" xfId="0" applyFont="1" applyBorder="1" applyAlignment="1">
      <alignment horizontal="center"/>
    </xf>
    <xf numFmtId="0" fontId="3" fillId="0" borderId="0" xfId="0" applyFont="1" applyBorder="1"/>
    <xf numFmtId="0" fontId="3" fillId="3" borderId="0" xfId="0" applyFont="1" applyFill="1" applyAlignment="1">
      <alignment horizontal="center"/>
    </xf>
    <xf numFmtId="172" fontId="3" fillId="3" borderId="6" xfId="0" applyNumberFormat="1" applyFont="1" applyFill="1" applyBorder="1" applyAlignment="1">
      <alignment horizontal="center"/>
    </xf>
    <xf numFmtId="0" fontId="3" fillId="2" borderId="0" xfId="0" applyFont="1" applyFill="1" applyBorder="1"/>
    <xf numFmtId="0" fontId="3" fillId="2" borderId="0" xfId="0" applyFont="1" applyFill="1" applyBorder="1" applyAlignment="1">
      <alignment horizontal="center"/>
    </xf>
    <xf numFmtId="0" fontId="3" fillId="2" borderId="0" xfId="0" applyNumberFormat="1" applyFont="1" applyFill="1" applyBorder="1" applyAlignment="1">
      <alignment vertical="top" wrapText="1"/>
    </xf>
    <xf numFmtId="0" fontId="3" fillId="0" borderId="0" xfId="0" applyFont="1" applyAlignment="1">
      <alignment horizontal="left"/>
    </xf>
    <xf numFmtId="0" fontId="3" fillId="2" borderId="0" xfId="0" applyFont="1" applyFill="1" applyAlignment="1">
      <alignment horizontal="center"/>
    </xf>
    <xf numFmtId="0" fontId="38" fillId="2" borderId="0" xfId="1" applyFont="1" applyFill="1" applyBorder="1" applyAlignment="1" applyProtection="1"/>
    <xf numFmtId="0" fontId="38" fillId="0" borderId="0" xfId="1" applyFont="1"/>
    <xf numFmtId="0" fontId="38" fillId="2" borderId="0" xfId="1" applyFont="1" applyFill="1"/>
    <xf numFmtId="0" fontId="38" fillId="2" borderId="0" xfId="1" applyFont="1" applyFill="1" applyBorder="1" applyAlignment="1"/>
    <xf numFmtId="0" fontId="38" fillId="2" borderId="0" xfId="1" applyFont="1" applyFill="1" applyBorder="1"/>
    <xf numFmtId="0" fontId="10" fillId="2" borderId="0" xfId="2" applyFont="1" applyFill="1" applyAlignment="1"/>
    <xf numFmtId="0" fontId="0" fillId="2" borderId="0" xfId="0" applyFill="1"/>
    <xf numFmtId="0" fontId="1" fillId="2" borderId="3" xfId="0" applyFont="1" applyFill="1" applyBorder="1" applyAlignment="1">
      <alignment vertical="center" wrapText="1"/>
    </xf>
    <xf numFmtId="164" fontId="39" fillId="3" borderId="4" xfId="0" applyNumberFormat="1" applyFont="1" applyFill="1" applyBorder="1" applyAlignment="1">
      <alignment horizontal="center"/>
    </xf>
    <xf numFmtId="164" fontId="39" fillId="2" borderId="0" xfId="0" applyNumberFormat="1" applyFont="1" applyFill="1" applyBorder="1" applyAlignment="1">
      <alignment horizontal="center"/>
    </xf>
    <xf numFmtId="164" fontId="39" fillId="3" borderId="0" xfId="0" applyNumberFormat="1" applyFont="1" applyFill="1" applyBorder="1" applyAlignment="1">
      <alignment horizontal="center"/>
    </xf>
    <xf numFmtId="164" fontId="39" fillId="3" borderId="1" xfId="0" applyNumberFormat="1" applyFont="1" applyFill="1" applyBorder="1" applyAlignment="1">
      <alignment horizontal="center"/>
    </xf>
    <xf numFmtId="0" fontId="3" fillId="2" borderId="0" xfId="0" applyFont="1" applyFill="1" applyBorder="1" applyAlignment="1">
      <alignment horizontal="left" vertical="top" wrapText="1"/>
    </xf>
    <xf numFmtId="0" fontId="3" fillId="2" borderId="0" xfId="0" applyFont="1" applyFill="1" applyBorder="1" applyAlignment="1">
      <alignment horizontal="left" vertical="top" wrapText="1"/>
    </xf>
    <xf numFmtId="0" fontId="9" fillId="0" borderId="0" xfId="1" applyFont="1"/>
    <xf numFmtId="0" fontId="1" fillId="2" borderId="0" xfId="0" applyNumberFormat="1" applyFont="1" applyFill="1" applyBorder="1" applyAlignment="1">
      <alignment vertical="top" wrapText="1"/>
    </xf>
    <xf numFmtId="0" fontId="28" fillId="2" borderId="0" xfId="0" applyFont="1" applyFill="1" applyBorder="1" applyAlignment="1">
      <alignment horizontal="left" vertical="top"/>
    </xf>
    <xf numFmtId="0" fontId="36" fillId="2" borderId="0" xfId="0" applyFont="1" applyFill="1" applyBorder="1" applyAlignment="1">
      <alignment horizontal="center"/>
    </xf>
    <xf numFmtId="0" fontId="35" fillId="2" borderId="0" xfId="0" applyFont="1" applyFill="1" applyBorder="1" applyAlignment="1">
      <alignment horizontal="center"/>
    </xf>
    <xf numFmtId="0" fontId="37" fillId="2" borderId="0" xfId="0" applyNumberFormat="1" applyFont="1" applyFill="1" applyBorder="1" applyAlignment="1">
      <alignment horizontal="center" wrapText="1"/>
    </xf>
    <xf numFmtId="164" fontId="1" fillId="2" borderId="4" xfId="0" applyNumberFormat="1" applyFont="1" applyFill="1" applyBorder="1" applyAlignment="1">
      <alignment horizontal="center"/>
    </xf>
    <xf numFmtId="0" fontId="5" fillId="3" borderId="0" xfId="0" applyFont="1" applyFill="1" applyBorder="1" applyAlignment="1">
      <alignment horizontal="right"/>
    </xf>
    <xf numFmtId="0" fontId="12" fillId="2" borderId="0" xfId="2" applyFont="1" applyFill="1" applyAlignment="1">
      <alignment horizontal="left" vertical="center"/>
    </xf>
    <xf numFmtId="0" fontId="12" fillId="2" borderId="0" xfId="7" applyFont="1" applyFill="1" applyBorder="1" applyAlignment="1">
      <alignment vertical="top" wrapText="1"/>
    </xf>
    <xf numFmtId="0" fontId="12" fillId="2" borderId="0" xfId="2" applyFont="1" applyFill="1"/>
    <xf numFmtId="0" fontId="3" fillId="2" borderId="0" xfId="7" applyFont="1" applyFill="1" applyBorder="1" applyAlignment="1">
      <alignment vertical="center" wrapText="1"/>
    </xf>
    <xf numFmtId="0" fontId="3" fillId="2" borderId="0" xfId="2" applyFont="1" applyFill="1" applyAlignment="1">
      <alignment horizontal="center" vertical="top"/>
    </xf>
    <xf numFmtId="0" fontId="14" fillId="2" borderId="0" xfId="2" applyFont="1" applyFill="1"/>
    <xf numFmtId="0" fontId="1" fillId="2" borderId="0" xfId="7" applyFont="1" applyFill="1" applyBorder="1"/>
    <xf numFmtId="164" fontId="1" fillId="2" borderId="0" xfId="7" applyNumberFormat="1" applyFont="1" applyFill="1" applyBorder="1" applyAlignment="1">
      <alignment horizontal="center"/>
    </xf>
    <xf numFmtId="164" fontId="1" fillId="2" borderId="0" xfId="7" applyNumberFormat="1" applyFont="1" applyFill="1" applyAlignment="1">
      <alignment horizontal="center"/>
    </xf>
    <xf numFmtId="0" fontId="3" fillId="2" borderId="0" xfId="2" applyFont="1" applyFill="1" applyAlignment="1">
      <alignment vertical="top" wrapText="1"/>
    </xf>
    <xf numFmtId="0" fontId="0" fillId="2" borderId="0" xfId="0" applyFill="1" applyBorder="1"/>
    <xf numFmtId="0" fontId="12" fillId="2" borderId="9" xfId="0" applyFont="1" applyFill="1" applyBorder="1" applyAlignment="1">
      <alignment horizontal="center"/>
    </xf>
    <xf numFmtId="0" fontId="3" fillId="2" borderId="0" xfId="7" applyFont="1" applyFill="1" applyBorder="1" applyAlignment="1">
      <alignment horizontal="center" vertical="top" wrapText="1"/>
    </xf>
    <xf numFmtId="0" fontId="13" fillId="2" borderId="0" xfId="0" applyFont="1" applyFill="1" applyBorder="1"/>
    <xf numFmtId="0" fontId="12" fillId="2" borderId="0" xfId="7" applyFont="1" applyFill="1" applyBorder="1" applyAlignment="1">
      <alignment vertical="top"/>
    </xf>
    <xf numFmtId="0" fontId="35" fillId="2" borderId="0" xfId="0" applyFont="1" applyFill="1" applyBorder="1" applyAlignment="1">
      <alignment horizontal="left"/>
    </xf>
    <xf numFmtId="0" fontId="4" fillId="0" borderId="0" xfId="0" applyFont="1" applyAlignment="1">
      <alignment horizontal="left"/>
    </xf>
    <xf numFmtId="0" fontId="3" fillId="0" borderId="0" xfId="2" applyFont="1" applyFill="1" applyAlignment="1">
      <alignment vertical="top"/>
    </xf>
    <xf numFmtId="0" fontId="4" fillId="0" borderId="0" xfId="0" applyFont="1" applyAlignment="1">
      <alignment horizontal="left" vertical="center"/>
    </xf>
    <xf numFmtId="0" fontId="3" fillId="0" borderId="0" xfId="2" applyFont="1" applyFill="1" applyAlignment="1">
      <alignment horizontal="left" vertical="center"/>
    </xf>
    <xf numFmtId="0" fontId="3" fillId="2" borderId="0" xfId="0" applyFont="1" applyFill="1" applyBorder="1" applyAlignment="1">
      <alignment vertical="center"/>
    </xf>
    <xf numFmtId="164" fontId="3" fillId="0" borderId="0" xfId="0" applyNumberFormat="1" applyFont="1" applyAlignment="1">
      <alignment horizontal="center"/>
    </xf>
    <xf numFmtId="0" fontId="3" fillId="2" borderId="3" xfId="0" applyFont="1" applyFill="1" applyBorder="1" applyAlignment="1">
      <alignment vertical="center" wrapText="1"/>
    </xf>
    <xf numFmtId="164" fontId="3" fillId="3" borderId="0" xfId="0" applyNumberFormat="1" applyFont="1" applyFill="1" applyAlignment="1">
      <alignment horizontal="center"/>
    </xf>
    <xf numFmtId="164" fontId="3" fillId="0" borderId="0" xfId="0" applyNumberFormat="1" applyFont="1" applyBorder="1" applyAlignment="1">
      <alignment horizontal="center"/>
    </xf>
    <xf numFmtId="0" fontId="3" fillId="3" borderId="0" xfId="0" applyFont="1" applyFill="1" applyBorder="1" applyAlignment="1">
      <alignment horizontal="center"/>
    </xf>
    <xf numFmtId="0" fontId="3" fillId="3" borderId="1" xfId="0" applyFont="1" applyFill="1" applyBorder="1" applyAlignment="1">
      <alignment horizontal="center"/>
    </xf>
    <xf numFmtId="0" fontId="28" fillId="0" borderId="0" xfId="0" applyNumberFormat="1" applyFont="1" applyBorder="1" applyAlignment="1">
      <alignment horizontal="center" wrapText="1"/>
    </xf>
    <xf numFmtId="0" fontId="3" fillId="3" borderId="0" xfId="0" applyFont="1" applyFill="1" applyBorder="1" applyAlignment="1">
      <alignment horizontal="right"/>
    </xf>
    <xf numFmtId="0" fontId="3" fillId="3" borderId="0" xfId="0" applyFont="1" applyFill="1" applyAlignment="1">
      <alignment horizontal="left"/>
    </xf>
    <xf numFmtId="0" fontId="3" fillId="0" borderId="2" xfId="0" applyFont="1" applyBorder="1" applyAlignment="1">
      <alignment horizontal="center"/>
    </xf>
    <xf numFmtId="164" fontId="3" fillId="2" borderId="0" xfId="0" applyNumberFormat="1" applyFont="1" applyFill="1" applyAlignment="1">
      <alignment horizontal="center"/>
    </xf>
    <xf numFmtId="164" fontId="3" fillId="2" borderId="4" xfId="0" applyNumberFormat="1" applyFont="1" applyFill="1" applyBorder="1" applyAlignment="1">
      <alignment horizontal="center"/>
    </xf>
    <xf numFmtId="164" fontId="3" fillId="2" borderId="1" xfId="0" applyNumberFormat="1" applyFont="1" applyFill="1" applyBorder="1" applyAlignment="1">
      <alignment horizontal="center"/>
    </xf>
    <xf numFmtId="0" fontId="3" fillId="2" borderId="0" xfId="0" applyFont="1" applyFill="1" applyBorder="1" applyAlignment="1">
      <alignment horizontal="right"/>
    </xf>
    <xf numFmtId="0" fontId="3" fillId="3" borderId="1" xfId="0" applyFont="1" applyFill="1" applyBorder="1" applyAlignment="1">
      <alignment horizontal="right"/>
    </xf>
    <xf numFmtId="0" fontId="1" fillId="3" borderId="0" xfId="7" applyFont="1" applyFill="1" applyBorder="1"/>
    <xf numFmtId="164" fontId="1" fillId="3" borderId="0" xfId="7" applyNumberFormat="1" applyFont="1" applyFill="1" applyBorder="1" applyAlignment="1">
      <alignment horizontal="center"/>
    </xf>
    <xf numFmtId="164" fontId="1" fillId="3" borderId="0" xfId="7" applyNumberFormat="1" applyFont="1" applyFill="1" applyAlignment="1">
      <alignment horizontal="center"/>
    </xf>
    <xf numFmtId="0" fontId="1" fillId="3" borderId="0" xfId="7" applyFont="1" applyFill="1"/>
    <xf numFmtId="0" fontId="5" fillId="3" borderId="0" xfId="7" applyFont="1" applyFill="1" applyBorder="1"/>
    <xf numFmtId="164" fontId="5" fillId="3" borderId="0" xfId="7" applyNumberFormat="1" applyFont="1" applyFill="1" applyBorder="1" applyAlignment="1">
      <alignment horizontal="center"/>
    </xf>
    <xf numFmtId="0" fontId="1" fillId="3" borderId="1" xfId="7" applyFont="1" applyFill="1" applyBorder="1"/>
    <xf numFmtId="164" fontId="1" fillId="3" borderId="1" xfId="7" applyNumberFormat="1" applyFont="1" applyFill="1" applyBorder="1" applyAlignment="1">
      <alignment horizontal="center"/>
    </xf>
    <xf numFmtId="164" fontId="5" fillId="3" borderId="0" xfId="7" applyNumberFormat="1" applyFont="1" applyFill="1" applyAlignment="1">
      <alignment horizontal="center"/>
    </xf>
    <xf numFmtId="0" fontId="43" fillId="2" borderId="0" xfId="0" applyFont="1" applyFill="1" applyBorder="1"/>
    <xf numFmtId="0" fontId="7" fillId="2" borderId="0" xfId="0" applyFont="1" applyFill="1" applyBorder="1"/>
    <xf numFmtId="0" fontId="36" fillId="2" borderId="0" xfId="0" applyFont="1" applyFill="1" applyBorder="1" applyAlignment="1"/>
    <xf numFmtId="0" fontId="36" fillId="2" borderId="0" xfId="0" applyFont="1" applyFill="1" applyBorder="1" applyAlignment="1">
      <alignment horizontal="left"/>
    </xf>
    <xf numFmtId="164" fontId="3" fillId="0" borderId="0" xfId="0" applyNumberFormat="1" applyFont="1"/>
    <xf numFmtId="164" fontId="28" fillId="3" borderId="4" xfId="0" applyNumberFormat="1" applyFont="1" applyFill="1" applyBorder="1" applyAlignment="1">
      <alignment horizontal="center"/>
    </xf>
    <xf numFmtId="164" fontId="28" fillId="2" borderId="0" xfId="0" applyNumberFormat="1" applyFont="1" applyFill="1" applyBorder="1" applyAlignment="1">
      <alignment horizontal="center"/>
    </xf>
    <xf numFmtId="164" fontId="28" fillId="3" borderId="0" xfId="0" applyNumberFormat="1" applyFont="1" applyFill="1" applyBorder="1" applyAlignment="1">
      <alignment horizontal="center"/>
    </xf>
    <xf numFmtId="164" fontId="28" fillId="3" borderId="1" xfId="0" applyNumberFormat="1" applyFont="1" applyFill="1" applyBorder="1" applyAlignment="1">
      <alignment horizontal="center"/>
    </xf>
    <xf numFmtId="2" fontId="3" fillId="0" borderId="0" xfId="0" applyNumberFormat="1" applyFont="1" applyAlignment="1">
      <alignment horizontal="center"/>
    </xf>
    <xf numFmtId="0" fontId="5" fillId="2" borderId="0" xfId="0" applyFont="1" applyFill="1" applyBorder="1" applyAlignment="1">
      <alignment vertical="center" wrapText="1"/>
    </xf>
    <xf numFmtId="0" fontId="0" fillId="0" borderId="0" xfId="0" applyAlignment="1">
      <alignment vertical="center" wrapText="1"/>
    </xf>
    <xf numFmtId="2" fontId="5" fillId="2" borderId="0" xfId="0" applyNumberFormat="1" applyFont="1" applyFill="1" applyBorder="1" applyAlignment="1">
      <alignment horizontal="center"/>
    </xf>
    <xf numFmtId="2" fontId="5" fillId="3" borderId="0" xfId="0" applyNumberFormat="1" applyFont="1" applyFill="1" applyBorder="1" applyAlignment="1">
      <alignment horizontal="center"/>
    </xf>
    <xf numFmtId="0" fontId="5" fillId="2" borderId="0" xfId="0" applyFont="1" applyFill="1" applyBorder="1" applyAlignment="1">
      <alignment horizontal="right"/>
    </xf>
    <xf numFmtId="164" fontId="5" fillId="2" borderId="0" xfId="0" applyNumberFormat="1" applyFont="1" applyFill="1" applyBorder="1" applyAlignment="1"/>
    <xf numFmtId="164" fontId="4" fillId="3" borderId="0" xfId="7" applyNumberFormat="1" applyFont="1" applyFill="1" applyAlignment="1">
      <alignment horizontal="center"/>
    </xf>
    <xf numFmtId="164" fontId="5" fillId="0" borderId="0" xfId="7" applyNumberFormat="1" applyFont="1" applyFill="1" applyAlignment="1">
      <alignment horizontal="center"/>
    </xf>
    <xf numFmtId="0" fontId="44" fillId="0" borderId="0" xfId="0" applyFont="1" applyFill="1"/>
    <xf numFmtId="0" fontId="44" fillId="0" borderId="0" xfId="0" applyFont="1" applyFill="1" applyAlignment="1">
      <alignment horizontal="center"/>
    </xf>
    <xf numFmtId="164" fontId="5" fillId="2" borderId="0" xfId="0" applyNumberFormat="1" applyFont="1" applyFill="1" applyBorder="1" applyAlignment="1">
      <alignment horizontal="center"/>
    </xf>
    <xf numFmtId="1" fontId="27" fillId="0" borderId="0" xfId="0" applyNumberFormat="1" applyFont="1" applyFill="1" applyAlignment="1">
      <alignment horizontal="center"/>
    </xf>
    <xf numFmtId="0" fontId="5" fillId="0" borderId="0" xfId="7" applyFont="1" applyFill="1"/>
    <xf numFmtId="0" fontId="3" fillId="0" borderId="0" xfId="7" applyFont="1" applyFill="1" applyBorder="1" applyAlignment="1">
      <alignment horizontal="center" vertical="top" wrapText="1"/>
    </xf>
    <xf numFmtId="0" fontId="12" fillId="0" borderId="0" xfId="7" applyFont="1" applyFill="1" applyBorder="1" applyAlignment="1">
      <alignment horizontal="center" vertical="top" wrapText="1"/>
    </xf>
    <xf numFmtId="0" fontId="12" fillId="0" borderId="0" xfId="2" applyFont="1" applyFill="1" applyAlignment="1">
      <alignment horizontal="left" vertical="top" wrapText="1"/>
    </xf>
    <xf numFmtId="0" fontId="3" fillId="2" borderId="0" xfId="0" applyFont="1" applyFill="1" applyBorder="1" applyAlignment="1">
      <alignment horizontal="left" vertical="top" wrapText="1"/>
    </xf>
    <xf numFmtId="0" fontId="1" fillId="0" borderId="0" xfId="0" applyFont="1" applyAlignment="1">
      <alignment horizontal="left"/>
    </xf>
    <xf numFmtId="0" fontId="12" fillId="2" borderId="0" xfId="2" applyFont="1" applyFill="1" applyAlignment="1">
      <alignment horizontal="left" vertical="top" wrapText="1"/>
    </xf>
    <xf numFmtId="0" fontId="3" fillId="2" borderId="0" xfId="2" applyFont="1" applyFill="1" applyAlignment="1">
      <alignment horizontal="left" vertical="top"/>
    </xf>
    <xf numFmtId="0" fontId="3" fillId="2" borderId="0" xfId="7" applyFont="1" applyFill="1" applyBorder="1" applyAlignment="1">
      <alignment horizontal="center" vertical="top" wrapText="1"/>
    </xf>
    <xf numFmtId="0" fontId="12" fillId="2" borderId="4" xfId="0" applyFont="1" applyFill="1" applyBorder="1" applyAlignment="1">
      <alignment horizontal="left" vertical="center"/>
    </xf>
    <xf numFmtId="0" fontId="12" fillId="2" borderId="0" xfId="0" applyFont="1" applyFill="1" applyBorder="1" applyAlignment="1">
      <alignment horizontal="left" vertical="center"/>
    </xf>
    <xf numFmtId="0" fontId="36" fillId="2" borderId="0" xfId="0" applyFont="1" applyFill="1" applyBorder="1" applyAlignment="1">
      <alignment horizontal="left" vertical="center"/>
    </xf>
    <xf numFmtId="0" fontId="3" fillId="0" borderId="0" xfId="2" applyFont="1" applyFill="1" applyAlignment="1">
      <alignment horizontal="left" vertical="top"/>
    </xf>
    <xf numFmtId="0" fontId="1" fillId="2" borderId="0" xfId="2" applyFont="1" applyFill="1" applyBorder="1" applyAlignment="1">
      <alignment horizontal="left" vertical="top"/>
    </xf>
    <xf numFmtId="0" fontId="29" fillId="2" borderId="0" xfId="2" applyFont="1" applyFill="1" applyBorder="1" applyAlignment="1">
      <alignment horizontal="left" vertical="top"/>
    </xf>
    <xf numFmtId="0" fontId="10" fillId="2" borderId="0" xfId="2" applyFont="1" applyFill="1" applyAlignment="1">
      <alignment horizontal="left"/>
    </xf>
    <xf numFmtId="0" fontId="3" fillId="0" borderId="0" xfId="2" applyFont="1" applyFill="1" applyAlignment="1">
      <alignment horizontal="left" wrapText="1"/>
    </xf>
    <xf numFmtId="0" fontId="5" fillId="2" borderId="0" xfId="0" applyFont="1" applyFill="1" applyBorder="1" applyAlignment="1">
      <alignment horizontal="center" vertical="center" wrapText="1"/>
    </xf>
    <xf numFmtId="0" fontId="1" fillId="2" borderId="0" xfId="0" applyNumberFormat="1" applyFont="1" applyFill="1" applyBorder="1" applyAlignment="1">
      <alignment horizontal="left" vertical="top" wrapText="1"/>
    </xf>
    <xf numFmtId="0" fontId="12" fillId="2" borderId="6" xfId="0" applyFont="1" applyFill="1" applyBorder="1" applyAlignment="1">
      <alignment horizontal="left" vertical="center"/>
    </xf>
    <xf numFmtId="0" fontId="1" fillId="2" borderId="4" xfId="0" applyFont="1" applyFill="1" applyBorder="1" applyAlignment="1">
      <alignment horizontal="left" vertical="center"/>
    </xf>
    <xf numFmtId="0" fontId="1" fillId="2" borderId="0" xfId="0" applyFont="1" applyFill="1" applyBorder="1" applyAlignment="1">
      <alignment horizontal="left" vertical="center"/>
    </xf>
    <xf numFmtId="0" fontId="1" fillId="2" borderId="1" xfId="0" applyFont="1" applyFill="1" applyBorder="1" applyAlignment="1">
      <alignment horizontal="left" vertical="center"/>
    </xf>
    <xf numFmtId="0" fontId="3" fillId="2" borderId="4" xfId="0" applyFont="1" applyFill="1" applyBorder="1" applyAlignment="1">
      <alignment horizontal="left" vertical="center"/>
    </xf>
    <xf numFmtId="0" fontId="3" fillId="2" borderId="0" xfId="0" applyFont="1" applyFill="1" applyBorder="1" applyAlignment="1">
      <alignment horizontal="left" vertical="center"/>
    </xf>
    <xf numFmtId="0" fontId="3" fillId="2" borderId="1" xfId="0" applyFont="1" applyFill="1" applyBorder="1" applyAlignment="1">
      <alignment horizontal="left" vertical="center"/>
    </xf>
    <xf numFmtId="0" fontId="12" fillId="2" borderId="0" xfId="0" applyFont="1" applyFill="1" applyBorder="1" applyAlignment="1">
      <alignment horizontal="center" vertical="center" wrapText="1"/>
    </xf>
    <xf numFmtId="0" fontId="6" fillId="0" borderId="0" xfId="0" applyFont="1" applyAlignment="1">
      <alignment horizontal="center" vertical="center" wrapText="1"/>
    </xf>
    <xf numFmtId="0" fontId="3" fillId="2"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3" fillId="2" borderId="6" xfId="0" applyFont="1" applyFill="1" applyBorder="1" applyAlignment="1">
      <alignment horizontal="left" vertical="center"/>
    </xf>
  </cellXfs>
  <cellStyles count="35">
    <cellStyle name="AZ1" xfId="8" xr:uid="{00000000-0005-0000-0000-000000000000}"/>
    <cellStyle name="Base" xfId="18" xr:uid="{00000000-0005-0000-0000-000001000000}"/>
    <cellStyle name="Col_head" xfId="19" xr:uid="{00000000-0005-0000-0000-000002000000}"/>
    <cellStyle name="Comma 2" xfId="5" xr:uid="{00000000-0005-0000-0000-000003000000}"/>
    <cellStyle name="Date" xfId="20" xr:uid="{00000000-0005-0000-0000-000004000000}"/>
    <cellStyle name="Fixed" xfId="21" xr:uid="{00000000-0005-0000-0000-000005000000}"/>
    <cellStyle name="Foot" xfId="22" xr:uid="{00000000-0005-0000-0000-000006000000}"/>
    <cellStyle name="Head" xfId="23" xr:uid="{00000000-0005-0000-0000-000007000000}"/>
    <cellStyle name="Heading1" xfId="24" xr:uid="{00000000-0005-0000-0000-000008000000}"/>
    <cellStyle name="Heading2" xfId="25" xr:uid="{00000000-0005-0000-0000-000009000000}"/>
    <cellStyle name="Hyperlink" xfId="1" builtinId="8"/>
    <cellStyle name="Hyperlink 2" xfId="6" xr:uid="{00000000-0005-0000-0000-00000B000000}"/>
    <cellStyle name="Hyperlink 3" xfId="31" xr:uid="{00000000-0005-0000-0000-00000C000000}"/>
    <cellStyle name="Mida" xfId="26" xr:uid="{00000000-0005-0000-0000-00000D000000}"/>
    <cellStyle name="Name" xfId="27" xr:uid="{00000000-0005-0000-0000-00000E000000}"/>
    <cellStyle name="Normal" xfId="0" builtinId="0"/>
    <cellStyle name="Normal 2" xfId="2" xr:uid="{00000000-0005-0000-0000-000010000000}"/>
    <cellStyle name="Normal 2 2" xfId="7" xr:uid="{00000000-0005-0000-0000-000011000000}"/>
    <cellStyle name="Normal 2 2 2" xfId="34" xr:uid="{00000000-0005-0000-0000-000012000000}"/>
    <cellStyle name="Normal 2 3" xfId="9" xr:uid="{00000000-0005-0000-0000-000013000000}"/>
    <cellStyle name="Normal 2 4" xfId="10" xr:uid="{00000000-0005-0000-0000-000014000000}"/>
    <cellStyle name="Normal 3" xfId="3" xr:uid="{00000000-0005-0000-0000-000015000000}"/>
    <cellStyle name="Normal 3 2" xfId="33" xr:uid="{00000000-0005-0000-0000-000016000000}"/>
    <cellStyle name="Normal 4" xfId="4" xr:uid="{00000000-0005-0000-0000-000017000000}"/>
    <cellStyle name="Normal 5" xfId="30" xr:uid="{00000000-0005-0000-0000-000018000000}"/>
    <cellStyle name="Normal 6" xfId="32" xr:uid="{00000000-0005-0000-0000-000019000000}"/>
    <cellStyle name="Normal 8" xfId="11" xr:uid="{00000000-0005-0000-0000-00001A000000}"/>
    <cellStyle name="Normal 9" xfId="12" xr:uid="{00000000-0005-0000-0000-00001B000000}"/>
    <cellStyle name="Normalny_FDB Quest - Parenting support" xfId="13" xr:uid="{00000000-0005-0000-0000-00001C000000}"/>
    <cellStyle name="Percent 2" xfId="14" xr:uid="{00000000-0005-0000-0000-00001D000000}"/>
    <cellStyle name="Snorm" xfId="15" xr:uid="{00000000-0005-0000-0000-00001E000000}"/>
    <cellStyle name="socxn" xfId="16" xr:uid="{00000000-0005-0000-0000-00001F000000}"/>
    <cellStyle name="Sub_head" xfId="28" xr:uid="{00000000-0005-0000-0000-000020000000}"/>
    <cellStyle name="Text" xfId="29" xr:uid="{00000000-0005-0000-0000-000021000000}"/>
    <cellStyle name="標準_②Ｂ分類事項一覧（英語）" xfId="17" xr:uid="{00000000-0005-0000-0000-000022000000}"/>
  </cellStyles>
  <dxfs count="0"/>
  <tableStyles count="0" defaultTableStyle="TableStyleMedium2" defaultPivotStyle="PivotStyleLight16"/>
  <colors>
    <mruColors>
      <color rgb="FFEAEAEA"/>
      <color rgb="FF4F81BD"/>
      <color rgb="FF0000FF"/>
      <color rgb="FFF5F5F5"/>
      <color rgb="FFDA21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0.16815040146674901"/>
          <c:w val="0.98906927548920098"/>
          <c:h val="0.82686939777233903"/>
        </c:manualLayout>
      </c:layout>
      <c:barChart>
        <c:barDir val="col"/>
        <c:grouping val="stacked"/>
        <c:varyColors val="0"/>
        <c:ser>
          <c:idx val="1"/>
          <c:order val="2"/>
          <c:tx>
            <c:strRef>
              <c:f>'Chart SF2.3.A'!$P$4</c:f>
              <c:strCache>
                <c:ptCount val="1"/>
                <c:pt idx="0">
                  <c:v>2021↗</c:v>
                </c:pt>
              </c:strCache>
            </c:strRef>
          </c:tx>
          <c:spPr>
            <a:solidFill>
              <a:schemeClr val="accent1"/>
            </a:solidFill>
            <a:ln w="6350" cmpd="sng">
              <a:solidFill>
                <a:srgbClr val="000000"/>
              </a:solidFill>
              <a:round/>
            </a:ln>
            <a:effectLst/>
          </c:spPr>
          <c:invertIfNegative val="0"/>
          <c:dPt>
            <c:idx val="17"/>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11-4F8E-49F0-BE99-59544265F784}"/>
              </c:ext>
            </c:extLst>
          </c:dPt>
          <c:dPt>
            <c:idx val="18"/>
            <c:invertIfNegative val="0"/>
            <c:bubble3D val="0"/>
            <c:extLst>
              <c:ext xmlns:c16="http://schemas.microsoft.com/office/drawing/2014/chart" uri="{C3380CC4-5D6E-409C-BE32-E72D297353CC}">
                <c16:uniqueId val="{0000000D-A92F-41CD-AD97-0F305564A001}"/>
              </c:ext>
            </c:extLst>
          </c:dPt>
          <c:dPt>
            <c:idx val="19"/>
            <c:invertIfNegative val="0"/>
            <c:bubble3D val="0"/>
            <c:extLst>
              <c:ext xmlns:c16="http://schemas.microsoft.com/office/drawing/2014/chart" uri="{C3380CC4-5D6E-409C-BE32-E72D297353CC}">
                <c16:uniqueId val="{00000000-8802-48FE-8592-67FA9DFCFB79}"/>
              </c:ext>
            </c:extLst>
          </c:dPt>
          <c:dPt>
            <c:idx val="20"/>
            <c:invertIfNegative val="0"/>
            <c:bubble3D val="0"/>
            <c:extLst>
              <c:ext xmlns:c16="http://schemas.microsoft.com/office/drawing/2014/chart" uri="{C3380CC4-5D6E-409C-BE32-E72D297353CC}">
                <c16:uniqueId val="{00000001-8802-48FE-8592-67FA9DFCFB79}"/>
              </c:ext>
            </c:extLst>
          </c:dPt>
          <c:dPt>
            <c:idx val="21"/>
            <c:invertIfNegative val="0"/>
            <c:bubble3D val="0"/>
            <c:extLst>
              <c:ext xmlns:c16="http://schemas.microsoft.com/office/drawing/2014/chart" uri="{C3380CC4-5D6E-409C-BE32-E72D297353CC}">
                <c16:uniqueId val="{00000003-97E5-1642-9EAE-424EE70730F6}"/>
              </c:ext>
            </c:extLst>
          </c:dPt>
          <c:dPt>
            <c:idx val="22"/>
            <c:invertIfNegative val="0"/>
            <c:bubble3D val="0"/>
            <c:extLst>
              <c:ext xmlns:c16="http://schemas.microsoft.com/office/drawing/2014/chart" uri="{C3380CC4-5D6E-409C-BE32-E72D297353CC}">
                <c16:uniqueId val="{00000003-8802-48FE-8592-67FA9DFCFB79}"/>
              </c:ext>
            </c:extLst>
          </c:dPt>
          <c:dPt>
            <c:idx val="23"/>
            <c:invertIfNegative val="0"/>
            <c:bubble3D val="0"/>
            <c:extLst>
              <c:ext xmlns:c16="http://schemas.microsoft.com/office/drawing/2014/chart" uri="{C3380CC4-5D6E-409C-BE32-E72D297353CC}">
                <c16:uniqueId val="{00000007-97E5-1642-9EAE-424EE70730F6}"/>
              </c:ext>
            </c:extLst>
          </c:dPt>
          <c:dPt>
            <c:idx val="25"/>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1A-4F8E-49F0-BE99-59544265F784}"/>
              </c:ext>
            </c:extLst>
          </c:dPt>
          <c:dPt>
            <c:idx val="26"/>
            <c:invertIfNegative val="0"/>
            <c:bubble3D val="0"/>
            <c:extLst>
              <c:ext xmlns:c16="http://schemas.microsoft.com/office/drawing/2014/chart" uri="{C3380CC4-5D6E-409C-BE32-E72D297353CC}">
                <c16:uniqueId val="{00000020-4F8E-49F0-BE99-59544265F784}"/>
              </c:ext>
            </c:extLst>
          </c:dPt>
          <c:dPt>
            <c:idx val="29"/>
            <c:invertIfNegative val="0"/>
            <c:bubble3D val="0"/>
            <c:extLst>
              <c:ext xmlns:c16="http://schemas.microsoft.com/office/drawing/2014/chart" uri="{C3380CC4-5D6E-409C-BE32-E72D297353CC}">
                <c16:uniqueId val="{00000004-8802-48FE-8592-67FA9DFCFB79}"/>
              </c:ext>
            </c:extLst>
          </c:dPt>
          <c:cat>
            <c:strRef>
              <c:f>'Chart SF2.3.A'!$L$5:$L$49</c:f>
              <c:strCache>
                <c:ptCount val="45"/>
                <c:pt idx="0">
                  <c:v>Colombia</c:v>
                </c:pt>
                <c:pt idx="1">
                  <c:v>Mexico</c:v>
                </c:pt>
                <c:pt idx="2">
                  <c:v>Bulgaria</c:v>
                </c:pt>
                <c:pt idx="3">
                  <c:v>Romania</c:v>
                </c:pt>
                <c:pt idx="4">
                  <c:v>Costa Rica</c:v>
                </c:pt>
                <c:pt idx="5">
                  <c:v>Slovak Republic</c:v>
                </c:pt>
                <c:pt idx="6">
                  <c:v>Türkiye</c:v>
                </c:pt>
                <c:pt idx="7">
                  <c:v>United States</c:v>
                </c:pt>
                <c:pt idx="8">
                  <c:v>Poland</c:v>
                </c:pt>
                <c:pt idx="9">
                  <c:v>Hungary</c:v>
                </c:pt>
                <c:pt idx="10">
                  <c:v>Chile</c:v>
                </c:pt>
                <c:pt idx="11">
                  <c:v>Latvia</c:v>
                </c:pt>
                <c:pt idx="12">
                  <c:v>Czech Republic</c:v>
                </c:pt>
                <c:pt idx="13">
                  <c:v>Lithuania</c:v>
                </c:pt>
                <c:pt idx="14">
                  <c:v>Slovenia</c:v>
                </c:pt>
                <c:pt idx="15">
                  <c:v>Israel</c:v>
                </c:pt>
                <c:pt idx="16">
                  <c:v>Croatia</c:v>
                </c:pt>
                <c:pt idx="17">
                  <c:v>OECD-29</c:v>
                </c:pt>
                <c:pt idx="18">
                  <c:v>Iceland</c:v>
                </c:pt>
                <c:pt idx="19">
                  <c:v>Malta</c:v>
                </c:pt>
                <c:pt idx="20">
                  <c:v>United Kingdom</c:v>
                </c:pt>
                <c:pt idx="21">
                  <c:v>Estonia</c:v>
                </c:pt>
                <c:pt idx="22">
                  <c:v>Belgium</c:v>
                </c:pt>
                <c:pt idx="23">
                  <c:v>France</c:v>
                </c:pt>
                <c:pt idx="24">
                  <c:v>New Zealand</c:v>
                </c:pt>
                <c:pt idx="25">
                  <c:v>EU-17</c:v>
                </c:pt>
                <c:pt idx="26">
                  <c:v>Australia</c:v>
                </c:pt>
                <c:pt idx="27">
                  <c:v>Austria</c:v>
                </c:pt>
                <c:pt idx="28">
                  <c:v>Finland</c:v>
                </c:pt>
                <c:pt idx="29">
                  <c:v>Canada</c:v>
                </c:pt>
                <c:pt idx="30">
                  <c:v>Germany</c:v>
                </c:pt>
                <c:pt idx="31">
                  <c:v>Sweden</c:v>
                </c:pt>
                <c:pt idx="32">
                  <c:v>Norway</c:v>
                </c:pt>
                <c:pt idx="33">
                  <c:v>Denmark</c:v>
                </c:pt>
                <c:pt idx="34">
                  <c:v>Portugal</c:v>
                </c:pt>
                <c:pt idx="35">
                  <c:v>Cyprus</c:v>
                </c:pt>
                <c:pt idx="36">
                  <c:v>Netherlands</c:v>
                </c:pt>
                <c:pt idx="37">
                  <c:v>Greece</c:v>
                </c:pt>
                <c:pt idx="38">
                  <c:v>Japan</c:v>
                </c:pt>
                <c:pt idx="39">
                  <c:v>Switzerland</c:v>
                </c:pt>
                <c:pt idx="40">
                  <c:v>Italy</c:v>
                </c:pt>
                <c:pt idx="41">
                  <c:v>Luxembourg</c:v>
                </c:pt>
                <c:pt idx="42">
                  <c:v>Spain</c:v>
                </c:pt>
                <c:pt idx="43">
                  <c:v>Ireland</c:v>
                </c:pt>
                <c:pt idx="44">
                  <c:v>Korea</c:v>
                </c:pt>
              </c:strCache>
            </c:strRef>
          </c:cat>
          <c:val>
            <c:numRef>
              <c:f>'Chart SF2.3.A'!$P$5:$P$49</c:f>
              <c:numCache>
                <c:formatCode>0.0</c:formatCode>
                <c:ptCount val="45"/>
                <c:pt idx="0">
                  <c:v>26.711740525312194</c:v>
                </c:pt>
                <c:pt idx="1">
                  <c:v>27.114345426367468</c:v>
                </c:pt>
                <c:pt idx="2">
                  <c:v>27.9</c:v>
                </c:pt>
                <c:pt idx="3">
                  <c:v>28.2</c:v>
                </c:pt>
                <c:pt idx="4">
                  <c:v>28.681553764556934</c:v>
                </c:pt>
                <c:pt idx="5">
                  <c:v>28.9</c:v>
                </c:pt>
                <c:pt idx="6">
                  <c:v>29</c:v>
                </c:pt>
                <c:pt idx="7">
                  <c:v>29.4</c:v>
                </c:pt>
                <c:pt idx="8">
                  <c:v>29.9</c:v>
                </c:pt>
                <c:pt idx="9">
                  <c:v>30</c:v>
                </c:pt>
                <c:pt idx="10">
                  <c:v>30.141296021345223</c:v>
                </c:pt>
                <c:pt idx="11">
                  <c:v>30.2</c:v>
                </c:pt>
                <c:pt idx="12">
                  <c:v>30.4</c:v>
                </c:pt>
                <c:pt idx="13">
                  <c:v>30.4</c:v>
                </c:pt>
                <c:pt idx="14">
                  <c:v>30.5</c:v>
                </c:pt>
                <c:pt idx="15">
                  <c:v>30.64</c:v>
                </c:pt>
                <c:pt idx="16">
                  <c:v>30.7</c:v>
                </c:pt>
                <c:pt idx="17">
                  <c:v>30.87963119125272</c:v>
                </c:pt>
                <c:pt idx="18">
                  <c:v>30.9</c:v>
                </c:pt>
                <c:pt idx="19">
                  <c:v>30.9</c:v>
                </c:pt>
                <c:pt idx="20">
                  <c:v>30.9</c:v>
                </c:pt>
                <c:pt idx="21">
                  <c:v>31</c:v>
                </c:pt>
                <c:pt idx="22">
                  <c:v>31</c:v>
                </c:pt>
                <c:pt idx="23">
                  <c:v>31</c:v>
                </c:pt>
                <c:pt idx="24">
                  <c:v>31</c:v>
                </c:pt>
                <c:pt idx="25">
                  <c:v>31.09411764705882</c:v>
                </c:pt>
                <c:pt idx="26">
                  <c:v>31.1</c:v>
                </c:pt>
                <c:pt idx="27">
                  <c:v>31.2</c:v>
                </c:pt>
                <c:pt idx="28">
                  <c:v>31.4</c:v>
                </c:pt>
                <c:pt idx="29">
                  <c:v>31.4</c:v>
                </c:pt>
                <c:pt idx="30">
                  <c:v>31.5</c:v>
                </c:pt>
                <c:pt idx="31">
                  <c:v>31.5</c:v>
                </c:pt>
                <c:pt idx="32">
                  <c:v>31.5</c:v>
                </c:pt>
                <c:pt idx="33">
                  <c:v>31.6</c:v>
                </c:pt>
                <c:pt idx="34">
                  <c:v>31.8</c:v>
                </c:pt>
                <c:pt idx="35">
                  <c:v>31.8</c:v>
                </c:pt>
                <c:pt idx="36">
                  <c:v>31.8</c:v>
                </c:pt>
                <c:pt idx="37">
                  <c:v>32.1</c:v>
                </c:pt>
                <c:pt idx="38">
                  <c:v>32.200000000000003</c:v>
                </c:pt>
                <c:pt idx="39">
                  <c:v>32.299999999999997</c:v>
                </c:pt>
                <c:pt idx="40">
                  <c:v>32.4</c:v>
                </c:pt>
                <c:pt idx="41">
                  <c:v>32.5</c:v>
                </c:pt>
                <c:pt idx="42">
                  <c:v>32.6</c:v>
                </c:pt>
                <c:pt idx="43">
                  <c:v>32.700000000000003</c:v>
                </c:pt>
                <c:pt idx="44">
                  <c:v>33.36</c:v>
                </c:pt>
              </c:numCache>
            </c:numRef>
          </c:val>
          <c:extLst>
            <c:ext xmlns:c16="http://schemas.microsoft.com/office/drawing/2014/chart" uri="{C3380CC4-5D6E-409C-BE32-E72D297353CC}">
              <c16:uniqueId val="{00000005-8802-48FE-8592-67FA9DFCFB79}"/>
            </c:ext>
          </c:extLst>
        </c:ser>
        <c:dLbls>
          <c:showLegendKey val="0"/>
          <c:showVal val="0"/>
          <c:showCatName val="0"/>
          <c:showSerName val="0"/>
          <c:showPercent val="0"/>
          <c:showBubbleSize val="0"/>
        </c:dLbls>
        <c:gapWidth val="120"/>
        <c:overlap val="100"/>
        <c:axId val="77732480"/>
        <c:axId val="77743232"/>
      </c:barChart>
      <c:lineChart>
        <c:grouping val="standard"/>
        <c:varyColors val="0"/>
        <c:ser>
          <c:idx val="4"/>
          <c:order val="0"/>
          <c:tx>
            <c:strRef>
              <c:f>'Chart SF2.3.A'!$N$4</c:f>
              <c:strCache>
                <c:ptCount val="1"/>
                <c:pt idx="0">
                  <c:v>2000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c:spPr>
          </c:marker>
          <c:dPt>
            <c:idx val="19"/>
            <c:bubble3D val="0"/>
            <c:extLst>
              <c:ext xmlns:c16="http://schemas.microsoft.com/office/drawing/2014/chart" uri="{C3380CC4-5D6E-409C-BE32-E72D297353CC}">
                <c16:uniqueId val="{00000006-8802-48FE-8592-67FA9DFCFB79}"/>
              </c:ext>
            </c:extLst>
          </c:dPt>
          <c:dPt>
            <c:idx val="20"/>
            <c:bubble3D val="0"/>
            <c:extLst>
              <c:ext xmlns:c16="http://schemas.microsoft.com/office/drawing/2014/chart" uri="{C3380CC4-5D6E-409C-BE32-E72D297353CC}">
                <c16:uniqueId val="{00000007-8802-48FE-8592-67FA9DFCFB79}"/>
              </c:ext>
            </c:extLst>
          </c:dPt>
          <c:cat>
            <c:strRef>
              <c:f>'Chart SF2.3.A'!$L$5:$L$49</c:f>
              <c:strCache>
                <c:ptCount val="45"/>
                <c:pt idx="0">
                  <c:v>Colombia</c:v>
                </c:pt>
                <c:pt idx="1">
                  <c:v>Mexico</c:v>
                </c:pt>
                <c:pt idx="2">
                  <c:v>Bulgaria</c:v>
                </c:pt>
                <c:pt idx="3">
                  <c:v>Romania</c:v>
                </c:pt>
                <c:pt idx="4">
                  <c:v>Costa Rica</c:v>
                </c:pt>
                <c:pt idx="5">
                  <c:v>Slovak Republic</c:v>
                </c:pt>
                <c:pt idx="6">
                  <c:v>Türkiye</c:v>
                </c:pt>
                <c:pt idx="7">
                  <c:v>United States</c:v>
                </c:pt>
                <c:pt idx="8">
                  <c:v>Poland</c:v>
                </c:pt>
                <c:pt idx="9">
                  <c:v>Hungary</c:v>
                </c:pt>
                <c:pt idx="10">
                  <c:v>Chile</c:v>
                </c:pt>
                <c:pt idx="11">
                  <c:v>Latvia</c:v>
                </c:pt>
                <c:pt idx="12">
                  <c:v>Czech Republic</c:v>
                </c:pt>
                <c:pt idx="13">
                  <c:v>Lithuania</c:v>
                </c:pt>
                <c:pt idx="14">
                  <c:v>Slovenia</c:v>
                </c:pt>
                <c:pt idx="15">
                  <c:v>Israel</c:v>
                </c:pt>
                <c:pt idx="16">
                  <c:v>Croatia</c:v>
                </c:pt>
                <c:pt idx="17">
                  <c:v>OECD-29</c:v>
                </c:pt>
                <c:pt idx="18">
                  <c:v>Iceland</c:v>
                </c:pt>
                <c:pt idx="19">
                  <c:v>Malta</c:v>
                </c:pt>
                <c:pt idx="20">
                  <c:v>United Kingdom</c:v>
                </c:pt>
                <c:pt idx="21">
                  <c:v>Estonia</c:v>
                </c:pt>
                <c:pt idx="22">
                  <c:v>Belgium</c:v>
                </c:pt>
                <c:pt idx="23">
                  <c:v>France</c:v>
                </c:pt>
                <c:pt idx="24">
                  <c:v>New Zealand</c:v>
                </c:pt>
                <c:pt idx="25">
                  <c:v>EU-17</c:v>
                </c:pt>
                <c:pt idx="26">
                  <c:v>Australia</c:v>
                </c:pt>
                <c:pt idx="27">
                  <c:v>Austria</c:v>
                </c:pt>
                <c:pt idx="28">
                  <c:v>Finland</c:v>
                </c:pt>
                <c:pt idx="29">
                  <c:v>Canada</c:v>
                </c:pt>
                <c:pt idx="30">
                  <c:v>Germany</c:v>
                </c:pt>
                <c:pt idx="31">
                  <c:v>Sweden</c:v>
                </c:pt>
                <c:pt idx="32">
                  <c:v>Norway</c:v>
                </c:pt>
                <c:pt idx="33">
                  <c:v>Denmark</c:v>
                </c:pt>
                <c:pt idx="34">
                  <c:v>Portugal</c:v>
                </c:pt>
                <c:pt idx="35">
                  <c:v>Cyprus</c:v>
                </c:pt>
                <c:pt idx="36">
                  <c:v>Netherlands</c:v>
                </c:pt>
                <c:pt idx="37">
                  <c:v>Greece</c:v>
                </c:pt>
                <c:pt idx="38">
                  <c:v>Japan</c:v>
                </c:pt>
                <c:pt idx="39">
                  <c:v>Switzerland</c:v>
                </c:pt>
                <c:pt idx="40">
                  <c:v>Italy</c:v>
                </c:pt>
                <c:pt idx="41">
                  <c:v>Luxembourg</c:v>
                </c:pt>
                <c:pt idx="42">
                  <c:v>Spain</c:v>
                </c:pt>
                <c:pt idx="43">
                  <c:v>Ireland</c:v>
                </c:pt>
                <c:pt idx="44">
                  <c:v>Korea</c:v>
                </c:pt>
              </c:strCache>
            </c:strRef>
          </c:cat>
          <c:val>
            <c:numRef>
              <c:f>'Chart SF2.3.A'!$N$5:$N$49</c:f>
              <c:numCache>
                <c:formatCode>0.0</c:formatCode>
                <c:ptCount val="45"/>
                <c:pt idx="0">
                  <c:v>26.455047607421875</c:v>
                </c:pt>
                <c:pt idx="1">
                  <c:v>26.821960396547695</c:v>
                </c:pt>
                <c:pt idx="2">
                  <c:v>25</c:v>
                </c:pt>
                <c:pt idx="3">
                  <c:v>25.7</c:v>
                </c:pt>
                <c:pt idx="4">
                  <c:v>26.496072769165039</c:v>
                </c:pt>
                <c:pt idx="5">
                  <c:v>26.6</c:v>
                </c:pt>
                <c:pt idx="6">
                  <c:v>27.7</c:v>
                </c:pt>
                <c:pt idx="7">
                  <c:v>27.396417617797852</c:v>
                </c:pt>
                <c:pt idx="8">
                  <c:v>27.3</c:v>
                </c:pt>
                <c:pt idx="9">
                  <c:v>27.3</c:v>
                </c:pt>
                <c:pt idx="10">
                  <c:v>27.598783493041992</c:v>
                </c:pt>
                <c:pt idx="11">
                  <c:v>26.7</c:v>
                </c:pt>
                <c:pt idx="12">
                  <c:v>27.2</c:v>
                </c:pt>
                <c:pt idx="13">
                  <c:v>26.6</c:v>
                </c:pt>
                <c:pt idx="14">
                  <c:v>28.2</c:v>
                </c:pt>
                <c:pt idx="15">
                  <c:v>28.97</c:v>
                </c:pt>
                <c:pt idx="17">
                  <c:v>28.671823977179709</c:v>
                </c:pt>
                <c:pt idx="18">
                  <c:v>28.9</c:v>
                </c:pt>
                <c:pt idx="19">
                  <c:v>27.9</c:v>
                </c:pt>
                <c:pt idx="20">
                  <c:v>28.5</c:v>
                </c:pt>
                <c:pt idx="21">
                  <c:v>26.9</c:v>
                </c:pt>
                <c:pt idx="22">
                  <c:v>28.8</c:v>
                </c:pt>
                <c:pt idx="23">
                  <c:v>29.3</c:v>
                </c:pt>
                <c:pt idx="24">
                  <c:v>28.968505859375</c:v>
                </c:pt>
                <c:pt idx="25">
                  <c:v>28.494117647058825</c:v>
                </c:pt>
                <c:pt idx="26">
                  <c:v>29.483924865722656</c:v>
                </c:pt>
                <c:pt idx="27">
                  <c:v>28.2</c:v>
                </c:pt>
                <c:pt idx="28">
                  <c:v>29.6</c:v>
                </c:pt>
                <c:pt idx="29">
                  <c:v>28.8</c:v>
                </c:pt>
                <c:pt idx="30">
                  <c:v>28.8</c:v>
                </c:pt>
                <c:pt idx="31">
                  <c:v>29.9</c:v>
                </c:pt>
                <c:pt idx="32">
                  <c:v>29.3</c:v>
                </c:pt>
                <c:pt idx="33">
                  <c:v>29.7</c:v>
                </c:pt>
                <c:pt idx="34">
                  <c:v>28.6</c:v>
                </c:pt>
                <c:pt idx="35">
                  <c:v>28.7</c:v>
                </c:pt>
                <c:pt idx="36">
                  <c:v>30.3</c:v>
                </c:pt>
                <c:pt idx="37">
                  <c:v>29.6</c:v>
                </c:pt>
                <c:pt idx="38">
                  <c:v>29.6</c:v>
                </c:pt>
                <c:pt idx="39">
                  <c:v>29.8</c:v>
                </c:pt>
                <c:pt idx="40">
                  <c:v>30.4</c:v>
                </c:pt>
                <c:pt idx="41">
                  <c:v>29.3</c:v>
                </c:pt>
                <c:pt idx="42">
                  <c:v>30.7</c:v>
                </c:pt>
                <c:pt idx="43">
                  <c:v>30.4</c:v>
                </c:pt>
                <c:pt idx="44">
                  <c:v>29.03</c:v>
                </c:pt>
              </c:numCache>
            </c:numRef>
          </c:val>
          <c:smooth val="0"/>
          <c:extLst>
            <c:ext xmlns:c16="http://schemas.microsoft.com/office/drawing/2014/chart" uri="{C3380CC4-5D6E-409C-BE32-E72D297353CC}">
              <c16:uniqueId val="{00000008-8802-48FE-8592-67FA9DFCFB79}"/>
            </c:ext>
          </c:extLst>
        </c:ser>
        <c:ser>
          <c:idx val="0"/>
          <c:order val="1"/>
          <c:tx>
            <c:strRef>
              <c:f>'Chart SF2.3.A'!$M$4</c:f>
              <c:strCache>
                <c:ptCount val="1"/>
                <c:pt idx="0">
                  <c:v>1970</c:v>
                </c:pt>
              </c:strCache>
            </c:strRef>
          </c:tx>
          <c:spPr>
            <a:ln w="6350" cap="rnd" cmpd="sng" algn="ctr">
              <a:noFill/>
              <a:prstDash val="solid"/>
              <a:round/>
            </a:ln>
            <a:effectLst/>
          </c:spPr>
          <c:marker>
            <c:symbol val="diamond"/>
            <c:size val="5"/>
            <c:spPr>
              <a:solidFill>
                <a:schemeClr val="tx1"/>
              </a:solidFill>
              <a:ln w="3175">
                <a:solidFill>
                  <a:schemeClr val="bg1"/>
                </a:solidFill>
                <a:prstDash val="solid"/>
              </a:ln>
              <a:effectLst/>
            </c:spPr>
          </c:marker>
          <c:dPt>
            <c:idx val="18"/>
            <c:bubble3D val="0"/>
            <c:extLst>
              <c:ext xmlns:c16="http://schemas.microsoft.com/office/drawing/2014/chart" uri="{C3380CC4-5D6E-409C-BE32-E72D297353CC}">
                <c16:uniqueId val="{0000000E-A92F-41CD-AD97-0F305564A001}"/>
              </c:ext>
            </c:extLst>
          </c:dPt>
          <c:dPt>
            <c:idx val="19"/>
            <c:bubble3D val="0"/>
            <c:extLst>
              <c:ext xmlns:c16="http://schemas.microsoft.com/office/drawing/2014/chart" uri="{C3380CC4-5D6E-409C-BE32-E72D297353CC}">
                <c16:uniqueId val="{00000009-8802-48FE-8592-67FA9DFCFB79}"/>
              </c:ext>
            </c:extLst>
          </c:dPt>
          <c:dPt>
            <c:idx val="20"/>
            <c:bubble3D val="0"/>
            <c:extLst>
              <c:ext xmlns:c16="http://schemas.microsoft.com/office/drawing/2014/chart" uri="{C3380CC4-5D6E-409C-BE32-E72D297353CC}">
                <c16:uniqueId val="{0000000A-8802-48FE-8592-67FA9DFCFB79}"/>
              </c:ext>
            </c:extLst>
          </c:dPt>
          <c:cat>
            <c:strRef>
              <c:f>'Chart SF2.3.A'!$L$5:$L$49</c:f>
              <c:strCache>
                <c:ptCount val="45"/>
                <c:pt idx="0">
                  <c:v>Colombia</c:v>
                </c:pt>
                <c:pt idx="1">
                  <c:v>Mexico</c:v>
                </c:pt>
                <c:pt idx="2">
                  <c:v>Bulgaria</c:v>
                </c:pt>
                <c:pt idx="3">
                  <c:v>Romania</c:v>
                </c:pt>
                <c:pt idx="4">
                  <c:v>Costa Rica</c:v>
                </c:pt>
                <c:pt idx="5">
                  <c:v>Slovak Republic</c:v>
                </c:pt>
                <c:pt idx="6">
                  <c:v>Türkiye</c:v>
                </c:pt>
                <c:pt idx="7">
                  <c:v>United States</c:v>
                </c:pt>
                <c:pt idx="8">
                  <c:v>Poland</c:v>
                </c:pt>
                <c:pt idx="9">
                  <c:v>Hungary</c:v>
                </c:pt>
                <c:pt idx="10">
                  <c:v>Chile</c:v>
                </c:pt>
                <c:pt idx="11">
                  <c:v>Latvia</c:v>
                </c:pt>
                <c:pt idx="12">
                  <c:v>Czech Republic</c:v>
                </c:pt>
                <c:pt idx="13">
                  <c:v>Lithuania</c:v>
                </c:pt>
                <c:pt idx="14">
                  <c:v>Slovenia</c:v>
                </c:pt>
                <c:pt idx="15">
                  <c:v>Israel</c:v>
                </c:pt>
                <c:pt idx="16">
                  <c:v>Croatia</c:v>
                </c:pt>
                <c:pt idx="17">
                  <c:v>OECD-29</c:v>
                </c:pt>
                <c:pt idx="18">
                  <c:v>Iceland</c:v>
                </c:pt>
                <c:pt idx="19">
                  <c:v>Malta</c:v>
                </c:pt>
                <c:pt idx="20">
                  <c:v>United Kingdom</c:v>
                </c:pt>
                <c:pt idx="21">
                  <c:v>Estonia</c:v>
                </c:pt>
                <c:pt idx="22">
                  <c:v>Belgium</c:v>
                </c:pt>
                <c:pt idx="23">
                  <c:v>France</c:v>
                </c:pt>
                <c:pt idx="24">
                  <c:v>New Zealand</c:v>
                </c:pt>
                <c:pt idx="25">
                  <c:v>EU-17</c:v>
                </c:pt>
                <c:pt idx="26">
                  <c:v>Australia</c:v>
                </c:pt>
                <c:pt idx="27">
                  <c:v>Austria</c:v>
                </c:pt>
                <c:pt idx="28">
                  <c:v>Finland</c:v>
                </c:pt>
                <c:pt idx="29">
                  <c:v>Canada</c:v>
                </c:pt>
                <c:pt idx="30">
                  <c:v>Germany</c:v>
                </c:pt>
                <c:pt idx="31">
                  <c:v>Sweden</c:v>
                </c:pt>
                <c:pt idx="32">
                  <c:v>Norway</c:v>
                </c:pt>
                <c:pt idx="33">
                  <c:v>Denmark</c:v>
                </c:pt>
                <c:pt idx="34">
                  <c:v>Portugal</c:v>
                </c:pt>
                <c:pt idx="35">
                  <c:v>Cyprus</c:v>
                </c:pt>
                <c:pt idx="36">
                  <c:v>Netherlands</c:v>
                </c:pt>
                <c:pt idx="37">
                  <c:v>Greece</c:v>
                </c:pt>
                <c:pt idx="38">
                  <c:v>Japan</c:v>
                </c:pt>
                <c:pt idx="39">
                  <c:v>Switzerland</c:v>
                </c:pt>
                <c:pt idx="40">
                  <c:v>Italy</c:v>
                </c:pt>
                <c:pt idx="41">
                  <c:v>Luxembourg</c:v>
                </c:pt>
                <c:pt idx="42">
                  <c:v>Spain</c:v>
                </c:pt>
                <c:pt idx="43">
                  <c:v>Ireland</c:v>
                </c:pt>
                <c:pt idx="44">
                  <c:v>Korea</c:v>
                </c:pt>
              </c:strCache>
            </c:strRef>
          </c:cat>
          <c:val>
            <c:numRef>
              <c:f>'Chart SF2.3.A'!$M$5:$M$49</c:f>
              <c:numCache>
                <c:formatCode>0.0</c:formatCode>
                <c:ptCount val="45"/>
                <c:pt idx="0">
                  <c:v>29.809917449951172</c:v>
                </c:pt>
                <c:pt idx="1">
                  <c:v>30.217361450195313</c:v>
                </c:pt>
                <c:pt idx="2">
                  <c:v>24.7</c:v>
                </c:pt>
                <c:pt idx="4">
                  <c:v>28.722597122192383</c:v>
                </c:pt>
                <c:pt idx="5">
                  <c:v>26.2</c:v>
                </c:pt>
                <c:pt idx="7">
                  <c:v>26.071140289306641</c:v>
                </c:pt>
                <c:pt idx="9">
                  <c:v>25.4</c:v>
                </c:pt>
                <c:pt idx="10">
                  <c:v>28.423978805541992</c:v>
                </c:pt>
                <c:pt idx="12">
                  <c:v>24.8</c:v>
                </c:pt>
                <c:pt idx="13">
                  <c:v>27.7</c:v>
                </c:pt>
                <c:pt idx="15">
                  <c:v>28.198883056640625</c:v>
                </c:pt>
                <c:pt idx="17">
                  <c:v>27.481725410178857</c:v>
                </c:pt>
                <c:pt idx="18">
                  <c:v>27.2</c:v>
                </c:pt>
                <c:pt idx="21">
                  <c:v>26.7</c:v>
                </c:pt>
                <c:pt idx="22">
                  <c:v>27.2</c:v>
                </c:pt>
                <c:pt idx="24">
                  <c:v>26.666547775268555</c:v>
                </c:pt>
                <c:pt idx="25">
                  <c:v>27.099999999999994</c:v>
                </c:pt>
                <c:pt idx="26">
                  <c:v>27.116056442260742</c:v>
                </c:pt>
                <c:pt idx="27">
                  <c:v>26.7</c:v>
                </c:pt>
                <c:pt idx="28">
                  <c:v>27.1</c:v>
                </c:pt>
                <c:pt idx="29">
                  <c:v>27.161161422729492</c:v>
                </c:pt>
                <c:pt idx="31">
                  <c:v>27</c:v>
                </c:pt>
                <c:pt idx="32">
                  <c:v>27</c:v>
                </c:pt>
                <c:pt idx="33">
                  <c:v>26.7</c:v>
                </c:pt>
                <c:pt idx="34">
                  <c:v>29</c:v>
                </c:pt>
                <c:pt idx="36">
                  <c:v>28.2</c:v>
                </c:pt>
                <c:pt idx="37">
                  <c:v>27.4</c:v>
                </c:pt>
                <c:pt idx="38">
                  <c:v>27.5</c:v>
                </c:pt>
                <c:pt idx="39">
                  <c:v>27.8</c:v>
                </c:pt>
                <c:pt idx="40">
                  <c:v>28.3</c:v>
                </c:pt>
                <c:pt idx="41">
                  <c:v>27.2</c:v>
                </c:pt>
                <c:pt idx="43">
                  <c:v>30.4</c:v>
                </c:pt>
              </c:numCache>
            </c:numRef>
          </c:val>
          <c:smooth val="0"/>
          <c:extLst>
            <c:ext xmlns:c16="http://schemas.microsoft.com/office/drawing/2014/chart" uri="{C3380CC4-5D6E-409C-BE32-E72D297353CC}">
              <c16:uniqueId val="{0000000B-8802-48FE-8592-67FA9DFCFB79}"/>
            </c:ext>
          </c:extLst>
        </c:ser>
        <c:dLbls>
          <c:showLegendKey val="0"/>
          <c:showVal val="0"/>
          <c:showCatName val="0"/>
          <c:showSerName val="0"/>
          <c:showPercent val="0"/>
          <c:showBubbleSize val="0"/>
        </c:dLbls>
        <c:marker val="1"/>
        <c:smooth val="0"/>
        <c:axId val="77732480"/>
        <c:axId val="77743232"/>
      </c:lineChart>
      <c:catAx>
        <c:axId val="7773248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77743232"/>
        <c:crosses val="autoZero"/>
        <c:auto val="1"/>
        <c:lblAlgn val="ctr"/>
        <c:lblOffset val="0"/>
        <c:tickLblSkip val="1"/>
        <c:noMultiLvlLbl val="0"/>
      </c:catAx>
      <c:valAx>
        <c:axId val="77743232"/>
        <c:scaling>
          <c:orientation val="minMax"/>
          <c:max val="34"/>
          <c:min val="22"/>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Mean age</a:t>
                </a:r>
              </a:p>
            </c:rich>
          </c:tx>
          <c:layout>
            <c:manualLayout>
              <c:xMode val="edge"/>
              <c:yMode val="edge"/>
              <c:x val="8.7445796086387494E-3"/>
              <c:y val="0.10956441674006299"/>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7732480"/>
        <c:crosses val="autoZero"/>
        <c:crossBetween val="between"/>
      </c:valAx>
      <c:spPr>
        <a:solidFill>
          <a:srgbClr val="EAEAEA">
            <a:alpha val="49804"/>
          </a:srgbClr>
        </a:solidFill>
        <a:ln w="9525">
          <a:solidFill>
            <a:srgbClr val="000000"/>
          </a:solidFill>
        </a:ln>
      </c:spPr>
    </c:plotArea>
    <c:legend>
      <c:legendPos val="t"/>
      <c:layout>
        <c:manualLayout>
          <c:xMode val="edge"/>
          <c:yMode val="edge"/>
          <c:x val="4.1301613461006498E-2"/>
          <c:y val="1.9920803043647701E-2"/>
          <c:w val="0.94203806887320396"/>
          <c:h val="7.4703011413678994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Czech Republic</a:t>
            </a:r>
          </a:p>
        </c:rich>
      </c:tx>
      <c:layout>
        <c:manualLayout>
          <c:xMode val="edge"/>
          <c:yMode val="edge"/>
          <c:x val="0.37726321101480503"/>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'Fertility-by-age'!$M$61:$M$67</c:f>
              <c:numCache>
                <c:formatCode>0.0</c:formatCode>
                <c:ptCount val="7"/>
                <c:pt idx="0">
                  <c:v>48.660000000000004</c:v>
                </c:pt>
                <c:pt idx="1">
                  <c:v>172.96</c:v>
                </c:pt>
                <c:pt idx="2">
                  <c:v>103.95</c:v>
                </c:pt>
                <c:pt idx="3">
                  <c:v>41.88</c:v>
                </c:pt>
                <c:pt idx="4">
                  <c:v>13.209999999999999</c:v>
                </c:pt>
                <c:pt idx="5">
                  <c:v>2.83</c:v>
                </c:pt>
                <c:pt idx="6">
                  <c:v>0.11</c:v>
                </c:pt>
              </c:numCache>
            </c:numRef>
          </c:val>
          <c:smooth val="0"/>
          <c:extLst>
            <c:ext xmlns:c16="http://schemas.microsoft.com/office/drawing/2014/chart" uri="{C3380CC4-5D6E-409C-BE32-E72D297353CC}">
              <c16:uniqueId val="{0000002E-38EC-4817-B956-9DCD6894BDB5}"/>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'Fertility-by-age'!$AL$61:$AL$67</c:f>
              <c:numCache>
                <c:formatCode>0.0</c:formatCode>
                <c:ptCount val="7"/>
                <c:pt idx="0">
                  <c:v>24.91</c:v>
                </c:pt>
                <c:pt idx="1">
                  <c:v>102.36000000000001</c:v>
                </c:pt>
                <c:pt idx="2">
                  <c:v>81.400000000000006</c:v>
                </c:pt>
                <c:pt idx="3">
                  <c:v>35.25</c:v>
                </c:pt>
                <c:pt idx="4">
                  <c:v>10.58</c:v>
                </c:pt>
                <c:pt idx="5">
                  <c:v>1.6700000000000002</c:v>
                </c:pt>
                <c:pt idx="6">
                  <c:v>0.08</c:v>
                </c:pt>
              </c:numCache>
            </c:numRef>
          </c:val>
          <c:smooth val="0"/>
          <c:extLst>
            <c:ext xmlns:c16="http://schemas.microsoft.com/office/drawing/2014/chart" uri="{C3380CC4-5D6E-409C-BE32-E72D297353CC}">
              <c16:uniqueId val="{00000030-38EC-4817-B956-9DCD6894BDB5}"/>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'Fertility-by-age'!$BL$61:$BL$67</c:f>
              <c:numCache>
                <c:formatCode>0.0</c:formatCode>
                <c:ptCount val="7"/>
                <c:pt idx="0">
                  <c:v>7.99</c:v>
                </c:pt>
                <c:pt idx="1">
                  <c:v>47.559999999999995</c:v>
                </c:pt>
                <c:pt idx="2">
                  <c:v>117.5</c:v>
                </c:pt>
                <c:pt idx="3">
                  <c:v>122.48</c:v>
                </c:pt>
                <c:pt idx="4">
                  <c:v>58.66</c:v>
                </c:pt>
                <c:pt idx="5">
                  <c:v>10.9</c:v>
                </c:pt>
                <c:pt idx="6">
                  <c:v>0.80999999999999994</c:v>
                </c:pt>
              </c:numCache>
            </c:numRef>
          </c:val>
          <c:smooth val="0"/>
          <c:extLst>
            <c:ext xmlns:c16="http://schemas.microsoft.com/office/drawing/2014/chart" uri="{C3380CC4-5D6E-409C-BE32-E72D297353CC}">
              <c16:uniqueId val="{00000032-38EC-4817-B956-9DCD6894BDB5}"/>
            </c:ext>
          </c:extLst>
        </c:ser>
        <c:dLbls>
          <c:showLegendKey val="0"/>
          <c:showVal val="0"/>
          <c:showCatName val="0"/>
          <c:showSerName val="0"/>
          <c:showPercent val="0"/>
          <c:showBubbleSize val="0"/>
        </c:dLbls>
        <c:marker val="1"/>
        <c:smooth val="0"/>
        <c:axId val="204427264"/>
        <c:axId val="204429184"/>
      </c:lineChart>
      <c:catAx>
        <c:axId val="20442726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429184"/>
        <c:crosses val="autoZero"/>
        <c:auto val="1"/>
        <c:lblAlgn val="ctr"/>
        <c:lblOffset val="0"/>
        <c:tickLblSkip val="1"/>
        <c:tickMarkSkip val="1"/>
        <c:noMultiLvlLbl val="0"/>
      </c:catAx>
      <c:valAx>
        <c:axId val="20442918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42726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France</a:t>
            </a:r>
          </a:p>
        </c:rich>
      </c:tx>
      <c:layout>
        <c:manualLayout>
          <c:xMode val="edge"/>
          <c:yMode val="edge"/>
          <c:x val="0.43500137525942395"/>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'Fertility-by-age'!$AO$89:$AO$95</c:f>
              <c:numCache>
                <c:formatCode>0.0</c:formatCode>
                <c:ptCount val="7"/>
                <c:pt idx="0">
                  <c:v>10.489999999999998</c:v>
                </c:pt>
                <c:pt idx="1">
                  <c:v>61.559999999999995</c:v>
                </c:pt>
                <c:pt idx="2">
                  <c:v>133.45000000000002</c:v>
                </c:pt>
                <c:pt idx="3">
                  <c:v>101.39</c:v>
                </c:pt>
                <c:pt idx="4">
                  <c:v>40.93</c:v>
                </c:pt>
                <c:pt idx="5">
                  <c:v>7.85</c:v>
                </c:pt>
                <c:pt idx="6">
                  <c:v>0.31</c:v>
                </c:pt>
              </c:numCache>
            </c:numRef>
          </c:val>
          <c:smooth val="0"/>
          <c:extLst>
            <c:ext xmlns:c16="http://schemas.microsoft.com/office/drawing/2014/chart" uri="{C3380CC4-5D6E-409C-BE32-E72D297353CC}">
              <c16:uniqueId val="{00000001-3E62-4247-BF5F-FC2CD01A69C9}"/>
            </c:ext>
          </c:extLst>
        </c:ser>
        <c:ser>
          <c:idx val="2"/>
          <c:order val="1"/>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'Fertility-by-age'!$BL$89:$BL$95</c:f>
              <c:numCache>
                <c:formatCode>0.0</c:formatCode>
                <c:ptCount val="7"/>
                <c:pt idx="0">
                  <c:v>6.36</c:v>
                </c:pt>
                <c:pt idx="1">
                  <c:v>42.32</c:v>
                </c:pt>
                <c:pt idx="2">
                  <c:v>110.05</c:v>
                </c:pt>
                <c:pt idx="3">
                  <c:v>125.47</c:v>
                </c:pt>
                <c:pt idx="4">
                  <c:v>66.22</c:v>
                </c:pt>
                <c:pt idx="5">
                  <c:v>16.47</c:v>
                </c:pt>
                <c:pt idx="6">
                  <c:v>0.98</c:v>
                </c:pt>
              </c:numCache>
            </c:numRef>
          </c:val>
          <c:smooth val="0"/>
          <c:extLst>
            <c:ext xmlns:c16="http://schemas.microsoft.com/office/drawing/2014/chart" uri="{C3380CC4-5D6E-409C-BE32-E72D297353CC}">
              <c16:uniqueId val="{00000003-3E62-4247-BF5F-FC2CD01A69C9}"/>
            </c:ext>
          </c:extLst>
        </c:ser>
        <c:dLbls>
          <c:showLegendKey val="0"/>
          <c:showVal val="0"/>
          <c:showCatName val="0"/>
          <c:showSerName val="0"/>
          <c:showPercent val="0"/>
          <c:showBubbleSize val="0"/>
        </c:dLbls>
        <c:marker val="1"/>
        <c:smooth val="0"/>
        <c:axId val="204546048"/>
        <c:axId val="204547968"/>
      </c:lineChart>
      <c:catAx>
        <c:axId val="20454604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547968"/>
        <c:crosses val="autoZero"/>
        <c:auto val="1"/>
        <c:lblAlgn val="ctr"/>
        <c:lblOffset val="0"/>
        <c:tickLblSkip val="1"/>
        <c:tickMarkSkip val="1"/>
        <c:noMultiLvlLbl val="0"/>
      </c:catAx>
      <c:valAx>
        <c:axId val="20454796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546048"/>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Finland</a:t>
            </a:r>
          </a:p>
        </c:rich>
      </c:tx>
      <c:layout>
        <c:manualLayout>
          <c:xMode val="edge"/>
          <c:yMode val="edge"/>
          <c:x val="0.44943591632057867"/>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'Fertility-by-age'!$M$82:$M$88</c:f>
              <c:numCache>
                <c:formatCode>0.0</c:formatCode>
                <c:ptCount val="7"/>
                <c:pt idx="0">
                  <c:v>32.15</c:v>
                </c:pt>
                <c:pt idx="1">
                  <c:v>119.45</c:v>
                </c:pt>
                <c:pt idx="2">
                  <c:v>108.55</c:v>
                </c:pt>
                <c:pt idx="3">
                  <c:v>64.63000000000001</c:v>
                </c:pt>
                <c:pt idx="4">
                  <c:v>30.49</c:v>
                </c:pt>
                <c:pt idx="5">
                  <c:v>9.26</c:v>
                </c:pt>
                <c:pt idx="6">
                  <c:v>0.78</c:v>
                </c:pt>
              </c:numCache>
            </c:numRef>
          </c:val>
          <c:smooth val="0"/>
          <c:extLst>
            <c:ext xmlns:c16="http://schemas.microsoft.com/office/drawing/2014/chart" uri="{C3380CC4-5D6E-409C-BE32-E72D297353CC}">
              <c16:uniqueId val="{00000001-3231-46A9-9230-F625B748E9EC}"/>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'Fertility-by-age'!$AL$82:$AL$88</c:f>
              <c:numCache>
                <c:formatCode>0.0</c:formatCode>
                <c:ptCount val="7"/>
                <c:pt idx="0">
                  <c:v>9.76</c:v>
                </c:pt>
                <c:pt idx="1">
                  <c:v>66.309999999999988</c:v>
                </c:pt>
                <c:pt idx="2">
                  <c:v>130.20000000000002</c:v>
                </c:pt>
                <c:pt idx="3">
                  <c:v>104.95</c:v>
                </c:pt>
                <c:pt idx="4">
                  <c:v>41.54</c:v>
                </c:pt>
                <c:pt idx="5">
                  <c:v>8.26</c:v>
                </c:pt>
                <c:pt idx="6">
                  <c:v>0.42000000000000004</c:v>
                </c:pt>
              </c:numCache>
            </c:numRef>
          </c:val>
          <c:smooth val="0"/>
          <c:extLst>
            <c:ext xmlns:c16="http://schemas.microsoft.com/office/drawing/2014/chart" uri="{C3380CC4-5D6E-409C-BE32-E72D297353CC}">
              <c16:uniqueId val="{00000003-3231-46A9-9230-F625B748E9EC}"/>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'Fertility-by-age'!$BL$82:$BL$88</c:f>
              <c:numCache>
                <c:formatCode>0.0</c:formatCode>
                <c:ptCount val="7"/>
                <c:pt idx="0">
                  <c:v>3.7</c:v>
                </c:pt>
                <c:pt idx="1">
                  <c:v>30.790000000000003</c:v>
                </c:pt>
                <c:pt idx="2">
                  <c:v>80.42</c:v>
                </c:pt>
                <c:pt idx="3">
                  <c:v>103.73</c:v>
                </c:pt>
                <c:pt idx="4">
                  <c:v>57.81</c:v>
                </c:pt>
                <c:pt idx="5">
                  <c:v>14.71</c:v>
                </c:pt>
                <c:pt idx="6">
                  <c:v>1.02</c:v>
                </c:pt>
              </c:numCache>
            </c:numRef>
          </c:val>
          <c:smooth val="0"/>
          <c:extLst>
            <c:ext xmlns:c16="http://schemas.microsoft.com/office/drawing/2014/chart" uri="{C3380CC4-5D6E-409C-BE32-E72D297353CC}">
              <c16:uniqueId val="{00000005-3231-46A9-9230-F625B748E9EC}"/>
            </c:ext>
          </c:extLst>
        </c:ser>
        <c:dLbls>
          <c:showLegendKey val="0"/>
          <c:showVal val="0"/>
          <c:showCatName val="0"/>
          <c:showSerName val="0"/>
          <c:showPercent val="0"/>
          <c:showBubbleSize val="0"/>
        </c:dLbls>
        <c:marker val="1"/>
        <c:smooth val="0"/>
        <c:axId val="204190080"/>
        <c:axId val="204192000"/>
      </c:lineChart>
      <c:catAx>
        <c:axId val="20419008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192000"/>
        <c:crosses val="autoZero"/>
        <c:auto val="1"/>
        <c:lblAlgn val="ctr"/>
        <c:lblOffset val="0"/>
        <c:tickLblSkip val="1"/>
        <c:tickMarkSkip val="1"/>
        <c:noMultiLvlLbl val="0"/>
      </c:catAx>
      <c:valAx>
        <c:axId val="20419200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190080"/>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Estonia</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'Fertility-by-age'!$M$75:$M$81</c:f>
              <c:numCache>
                <c:formatCode>0.0</c:formatCode>
                <c:ptCount val="7"/>
                <c:pt idx="0">
                  <c:v>32.51</c:v>
                </c:pt>
                <c:pt idx="1">
                  <c:v>158.73000000000002</c:v>
                </c:pt>
                <c:pt idx="2">
                  <c:v>130.51</c:v>
                </c:pt>
                <c:pt idx="3">
                  <c:v>73.12</c:v>
                </c:pt>
                <c:pt idx="4">
                  <c:v>29.69</c:v>
                </c:pt>
                <c:pt idx="5">
                  <c:v>7.16</c:v>
                </c:pt>
                <c:pt idx="6">
                  <c:v>0.51999999999999991</c:v>
                </c:pt>
              </c:numCache>
            </c:numRef>
          </c:val>
          <c:smooth val="0"/>
          <c:extLst>
            <c:ext xmlns:c16="http://schemas.microsoft.com/office/drawing/2014/chart" uri="{C3380CC4-5D6E-409C-BE32-E72D297353CC}">
              <c16:uniqueId val="{00000001-58B6-4219-9829-50A298B47CD8}"/>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'Fertility-by-age'!$AL$75:$AL$81</c:f>
              <c:numCache>
                <c:formatCode>0.0</c:formatCode>
                <c:ptCount val="7"/>
                <c:pt idx="0">
                  <c:v>37.81</c:v>
                </c:pt>
                <c:pt idx="1">
                  <c:v>106.6</c:v>
                </c:pt>
                <c:pt idx="2">
                  <c:v>77.09</c:v>
                </c:pt>
                <c:pt idx="3">
                  <c:v>36.47</c:v>
                </c:pt>
                <c:pt idx="4">
                  <c:v>14.49</c:v>
                </c:pt>
                <c:pt idx="5">
                  <c:v>3.02</c:v>
                </c:pt>
                <c:pt idx="6">
                  <c:v>0.13999999999999999</c:v>
                </c:pt>
              </c:numCache>
            </c:numRef>
          </c:val>
          <c:smooth val="0"/>
          <c:extLst>
            <c:ext xmlns:c16="http://schemas.microsoft.com/office/drawing/2014/chart" uri="{C3380CC4-5D6E-409C-BE32-E72D297353CC}">
              <c16:uniqueId val="{00000003-58B6-4219-9829-50A298B47CD8}"/>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'Fertility-by-age'!$BL$75:$BL$81</c:f>
              <c:numCache>
                <c:formatCode>0.0</c:formatCode>
                <c:ptCount val="7"/>
                <c:pt idx="0">
                  <c:v>5.66</c:v>
                </c:pt>
                <c:pt idx="1">
                  <c:v>39.68</c:v>
                </c:pt>
                <c:pt idx="2">
                  <c:v>96.88</c:v>
                </c:pt>
                <c:pt idx="3">
                  <c:v>102.59</c:v>
                </c:pt>
                <c:pt idx="4">
                  <c:v>59.17</c:v>
                </c:pt>
                <c:pt idx="5">
                  <c:v>16.990000000000002</c:v>
                </c:pt>
                <c:pt idx="6">
                  <c:v>1.23</c:v>
                </c:pt>
              </c:numCache>
            </c:numRef>
          </c:val>
          <c:smooth val="0"/>
          <c:extLst>
            <c:ext xmlns:c16="http://schemas.microsoft.com/office/drawing/2014/chart" uri="{C3380CC4-5D6E-409C-BE32-E72D297353CC}">
              <c16:uniqueId val="{00000005-58B6-4219-9829-50A298B47CD8}"/>
            </c:ext>
          </c:extLst>
        </c:ser>
        <c:dLbls>
          <c:showLegendKey val="0"/>
          <c:showVal val="0"/>
          <c:showCatName val="0"/>
          <c:showSerName val="0"/>
          <c:showPercent val="0"/>
          <c:showBubbleSize val="0"/>
        </c:dLbls>
        <c:marker val="1"/>
        <c:smooth val="0"/>
        <c:axId val="204297344"/>
        <c:axId val="204299264"/>
      </c:lineChart>
      <c:catAx>
        <c:axId val="20429734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299264"/>
        <c:crosses val="autoZero"/>
        <c:auto val="1"/>
        <c:lblAlgn val="ctr"/>
        <c:lblOffset val="0"/>
        <c:tickLblSkip val="1"/>
        <c:tickMarkSkip val="1"/>
        <c:noMultiLvlLbl val="0"/>
      </c:catAx>
      <c:valAx>
        <c:axId val="20429926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29734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Canada</a:t>
            </a:r>
          </a:p>
        </c:rich>
      </c:tx>
      <c:layout>
        <c:manualLayout>
          <c:xMode val="edge"/>
          <c:yMode val="edge"/>
          <c:x val="0.463870357469853"/>
          <c:y val="1.9555587720476698E-2"/>
        </c:manualLayout>
      </c:layout>
      <c:overlay val="0"/>
      <c:spPr>
        <a:noFill/>
        <a:ln w="25400">
          <a:noFill/>
        </a:ln>
      </c:spPr>
    </c:title>
    <c:autoTitleDeleted val="0"/>
    <c:plotArea>
      <c:layout>
        <c:manualLayout>
          <c:layoutTarget val="inner"/>
          <c:xMode val="edge"/>
          <c:yMode val="edge"/>
          <c:x val="9.7923754752650582E-2"/>
          <c:y val="0.13508748263856613"/>
          <c:w val="0.89301529093043597"/>
          <c:h val="0.80172065606143983"/>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'Fertility-by-age'!$B$33:$B$39</c:f>
              <c:strCache>
                <c:ptCount val="7"/>
                <c:pt idx="0">
                  <c:v>15-19</c:v>
                </c:pt>
                <c:pt idx="1">
                  <c:v>20-24</c:v>
                </c:pt>
                <c:pt idx="2">
                  <c:v>25-29</c:v>
                </c:pt>
                <c:pt idx="3">
                  <c:v>30-34</c:v>
                </c:pt>
                <c:pt idx="4">
                  <c:v>35-39</c:v>
                </c:pt>
                <c:pt idx="5">
                  <c:v>40-44</c:v>
                </c:pt>
                <c:pt idx="6">
                  <c:v>45-49</c:v>
                </c:pt>
              </c:strCache>
            </c:strRef>
          </c:cat>
          <c:val>
            <c:numRef>
              <c:f>'Fertility-by-age'!$M$33:$M$39</c:f>
              <c:numCache>
                <c:formatCode>0.0</c:formatCode>
                <c:ptCount val="7"/>
                <c:pt idx="0">
                  <c:v>42.799999237060547</c:v>
                </c:pt>
                <c:pt idx="1">
                  <c:v>143.30000305175781</c:v>
                </c:pt>
                <c:pt idx="2">
                  <c:v>147.19999694824219</c:v>
                </c:pt>
                <c:pt idx="3">
                  <c:v>81.800003051757813</c:v>
                </c:pt>
                <c:pt idx="4">
                  <c:v>39</c:v>
                </c:pt>
                <c:pt idx="5">
                  <c:v>11.300000190734863</c:v>
                </c:pt>
                <c:pt idx="6">
                  <c:v>0.89999997615814209</c:v>
                </c:pt>
              </c:numCache>
            </c:numRef>
          </c:val>
          <c:smooth val="0"/>
          <c:extLst>
            <c:ext xmlns:c16="http://schemas.microsoft.com/office/drawing/2014/chart" uri="{C3380CC4-5D6E-409C-BE32-E72D297353CC}">
              <c16:uniqueId val="{00000000-BEF2-4ADA-B690-41952C606CE1}"/>
            </c:ext>
          </c:extLst>
        </c:ser>
        <c:ser>
          <c:idx val="2"/>
          <c:order val="1"/>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'Fertility-by-age'!$B$33:$B$39</c:f>
              <c:strCache>
                <c:ptCount val="7"/>
                <c:pt idx="0">
                  <c:v>15-19</c:v>
                </c:pt>
                <c:pt idx="1">
                  <c:v>20-24</c:v>
                </c:pt>
                <c:pt idx="2">
                  <c:v>25-29</c:v>
                </c:pt>
                <c:pt idx="3">
                  <c:v>30-34</c:v>
                </c:pt>
                <c:pt idx="4">
                  <c:v>35-39</c:v>
                </c:pt>
                <c:pt idx="5">
                  <c:v>40-44</c:v>
                </c:pt>
                <c:pt idx="6">
                  <c:v>45-49</c:v>
                </c:pt>
              </c:strCache>
            </c:strRef>
          </c:cat>
          <c:val>
            <c:numRef>
              <c:f>'Fertility-by-age'!$BL$33:$BL$39</c:f>
              <c:numCache>
                <c:formatCode>0.0</c:formatCode>
                <c:ptCount val="7"/>
                <c:pt idx="0">
                  <c:v>4.9000000000000004</c:v>
                </c:pt>
                <c:pt idx="1">
                  <c:v>27.1</c:v>
                </c:pt>
                <c:pt idx="2">
                  <c:v>76.7</c:v>
                </c:pt>
                <c:pt idx="3">
                  <c:v>106.4</c:v>
                </c:pt>
                <c:pt idx="4">
                  <c:v>57.8</c:v>
                </c:pt>
                <c:pt idx="5">
                  <c:v>12.2</c:v>
                </c:pt>
                <c:pt idx="6">
                  <c:v>0.8</c:v>
                </c:pt>
              </c:numCache>
            </c:numRef>
          </c:val>
          <c:smooth val="0"/>
          <c:extLst>
            <c:ext xmlns:c16="http://schemas.microsoft.com/office/drawing/2014/chart" uri="{C3380CC4-5D6E-409C-BE32-E72D297353CC}">
              <c16:uniqueId val="{00000002-BEF2-4ADA-B690-41952C606CE1}"/>
            </c:ext>
          </c:extLst>
        </c:ser>
        <c:ser>
          <c:idx val="1"/>
          <c:order val="2"/>
          <c:tx>
            <c:v>1995</c:v>
          </c:tx>
          <c:spPr>
            <a:ln w="19050">
              <a:solidFill>
                <a:schemeClr val="tx1"/>
              </a:solidFill>
              <a:prstDash val="sysDash"/>
            </a:ln>
          </c:spPr>
          <c:marker>
            <c:symbol val="triangle"/>
            <c:size val="5"/>
            <c:spPr>
              <a:solidFill>
                <a:schemeClr val="bg1"/>
              </a:solidFill>
              <a:ln>
                <a:solidFill>
                  <a:schemeClr val="tx1"/>
                </a:solidFill>
              </a:ln>
            </c:spPr>
          </c:marker>
          <c:cat>
            <c:strRef>
              <c:f>'Fertility-by-age'!$B$33:$B$39</c:f>
              <c:strCache>
                <c:ptCount val="7"/>
                <c:pt idx="0">
                  <c:v>15-19</c:v>
                </c:pt>
                <c:pt idx="1">
                  <c:v>20-24</c:v>
                </c:pt>
                <c:pt idx="2">
                  <c:v>25-29</c:v>
                </c:pt>
                <c:pt idx="3">
                  <c:v>30-34</c:v>
                </c:pt>
                <c:pt idx="4">
                  <c:v>35-39</c:v>
                </c:pt>
                <c:pt idx="5">
                  <c:v>40-44</c:v>
                </c:pt>
                <c:pt idx="6">
                  <c:v>45-49</c:v>
                </c:pt>
              </c:strCache>
            </c:strRef>
          </c:cat>
          <c:val>
            <c:numRef>
              <c:f>'Fertility-by-age'!$AL$33:$AL$39</c:f>
              <c:numCache>
                <c:formatCode>0.0</c:formatCode>
                <c:ptCount val="7"/>
                <c:pt idx="0">
                  <c:v>24.4</c:v>
                </c:pt>
                <c:pt idx="1">
                  <c:v>72.2</c:v>
                </c:pt>
                <c:pt idx="2">
                  <c:v>113.2</c:v>
                </c:pt>
                <c:pt idx="3">
                  <c:v>88.1</c:v>
                </c:pt>
                <c:pt idx="4">
                  <c:v>31.5</c:v>
                </c:pt>
                <c:pt idx="5">
                  <c:v>4.9000000000000004</c:v>
                </c:pt>
                <c:pt idx="6">
                  <c:v>0.2</c:v>
                </c:pt>
              </c:numCache>
            </c:numRef>
          </c:val>
          <c:smooth val="0"/>
          <c:extLst>
            <c:ext xmlns:c16="http://schemas.microsoft.com/office/drawing/2014/chart" uri="{C3380CC4-5D6E-409C-BE32-E72D297353CC}">
              <c16:uniqueId val="{00000000-70B4-499A-93E6-32C289E76C20}"/>
            </c:ext>
          </c:extLst>
        </c:ser>
        <c:dLbls>
          <c:showLegendKey val="0"/>
          <c:showVal val="0"/>
          <c:showCatName val="0"/>
          <c:showSerName val="0"/>
          <c:showPercent val="0"/>
          <c:showBubbleSize val="0"/>
        </c:dLbls>
        <c:marker val="1"/>
        <c:smooth val="0"/>
        <c:axId val="204569984"/>
        <c:axId val="204592640"/>
      </c:lineChart>
      <c:catAx>
        <c:axId val="20456998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592640"/>
        <c:crosses val="autoZero"/>
        <c:auto val="1"/>
        <c:lblAlgn val="ctr"/>
        <c:lblOffset val="0"/>
        <c:tickLblSkip val="1"/>
        <c:tickMarkSkip val="1"/>
        <c:noMultiLvlLbl val="0"/>
      </c:catAx>
      <c:valAx>
        <c:axId val="20459264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56998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Colombia</a:t>
            </a:r>
          </a:p>
        </c:rich>
      </c:tx>
      <c:layout>
        <c:manualLayout>
          <c:xMode val="edge"/>
          <c:yMode val="edge"/>
          <c:x val="0.44943591632057867"/>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'Fertility-by-age'!$L$47:$L$53</c:f>
              <c:numCache>
                <c:formatCode>0.0</c:formatCode>
                <c:ptCount val="7"/>
                <c:pt idx="0">
                  <c:v>65.248283386230469</c:v>
                </c:pt>
                <c:pt idx="1">
                  <c:v>216.11250305175781</c:v>
                </c:pt>
                <c:pt idx="2">
                  <c:v>253.33279418945313</c:v>
                </c:pt>
                <c:pt idx="3">
                  <c:v>199.2049560546875</c:v>
                </c:pt>
                <c:pt idx="4">
                  <c:v>176.40863037109375</c:v>
                </c:pt>
                <c:pt idx="5">
                  <c:v>62.3363037109375</c:v>
                </c:pt>
                <c:pt idx="6">
                  <c:v>16.088973999023438</c:v>
                </c:pt>
              </c:numCache>
            </c:numRef>
          </c:val>
          <c:smooth val="0"/>
          <c:extLst>
            <c:ext xmlns:c16="http://schemas.microsoft.com/office/drawing/2014/chart" uri="{C3380CC4-5D6E-409C-BE32-E72D297353CC}">
              <c16:uniqueId val="{00000000-DFC6-47DE-9604-6CDC3E29D559}"/>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'Fertility-by-age'!$AO$47:$AO$53</c:f>
              <c:numCache>
                <c:formatCode>0.0</c:formatCode>
                <c:ptCount val="7"/>
                <c:pt idx="0">
                  <c:v>76.457450866699219</c:v>
                </c:pt>
                <c:pt idx="1">
                  <c:v>115.90519714355469</c:v>
                </c:pt>
                <c:pt idx="2">
                  <c:v>99.254447937011719</c:v>
                </c:pt>
                <c:pt idx="3">
                  <c:v>67.417411804199219</c:v>
                </c:pt>
                <c:pt idx="4">
                  <c:v>39.270305633544922</c:v>
                </c:pt>
                <c:pt idx="5">
                  <c:v>11.320798873901367</c:v>
                </c:pt>
                <c:pt idx="6">
                  <c:v>1.2569706439971924</c:v>
                </c:pt>
              </c:numCache>
            </c:numRef>
          </c:val>
          <c:smooth val="0"/>
          <c:extLst>
            <c:ext xmlns:c16="http://schemas.microsoft.com/office/drawing/2014/chart" uri="{C3380CC4-5D6E-409C-BE32-E72D297353CC}">
              <c16:uniqueId val="{00000001-DFC6-47DE-9604-6CDC3E29D559}"/>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'Fertility-by-age'!$BL$47:$BL$53</c:f>
              <c:numCache>
                <c:formatCode>0.0</c:formatCode>
                <c:ptCount val="7"/>
                <c:pt idx="0">
                  <c:v>51.842923270876035</c:v>
                </c:pt>
                <c:pt idx="1">
                  <c:v>83.081465086797422</c:v>
                </c:pt>
                <c:pt idx="2">
                  <c:v>73.062967290329226</c:v>
                </c:pt>
                <c:pt idx="3">
                  <c:v>52.360841658635735</c:v>
                </c:pt>
                <c:pt idx="4">
                  <c:v>30.111514998781033</c:v>
                </c:pt>
                <c:pt idx="5">
                  <c:v>8.8541959602656135</c:v>
                </c:pt>
                <c:pt idx="6">
                  <c:v>0.6875460619112177</c:v>
                </c:pt>
              </c:numCache>
            </c:numRef>
          </c:val>
          <c:smooth val="0"/>
          <c:extLst>
            <c:ext xmlns:c16="http://schemas.microsoft.com/office/drawing/2014/chart" uri="{C3380CC4-5D6E-409C-BE32-E72D297353CC}">
              <c16:uniqueId val="{00000002-DFC6-47DE-9604-6CDC3E29D559}"/>
            </c:ext>
          </c:extLst>
        </c:ser>
        <c:dLbls>
          <c:showLegendKey val="0"/>
          <c:showVal val="0"/>
          <c:showCatName val="0"/>
          <c:showSerName val="0"/>
          <c:showPercent val="0"/>
          <c:showBubbleSize val="0"/>
        </c:dLbls>
        <c:marker val="1"/>
        <c:smooth val="0"/>
        <c:axId val="206015104"/>
        <c:axId val="206025472"/>
      </c:lineChart>
      <c:catAx>
        <c:axId val="20601510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6025472"/>
        <c:crosses val="autoZero"/>
        <c:auto val="1"/>
        <c:lblAlgn val="ctr"/>
        <c:lblOffset val="0"/>
        <c:tickLblSkip val="1"/>
        <c:tickMarkSkip val="1"/>
        <c:noMultiLvlLbl val="0"/>
      </c:catAx>
      <c:valAx>
        <c:axId val="20602547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601510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Costa Rica</a:t>
            </a:r>
          </a:p>
        </c:rich>
      </c:tx>
      <c:layout>
        <c:manualLayout>
          <c:xMode val="edge"/>
          <c:yMode val="edge"/>
          <c:x val="0.44943591632057867"/>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'Fertility-by-age'!$M$54:$M$60</c:f>
              <c:numCache>
                <c:formatCode>0.0</c:formatCode>
                <c:ptCount val="7"/>
                <c:pt idx="0">
                  <c:v>104.09597015380859</c:v>
                </c:pt>
                <c:pt idx="1">
                  <c:v>210.516845703125</c:v>
                </c:pt>
                <c:pt idx="2">
                  <c:v>201.85781860351563</c:v>
                </c:pt>
                <c:pt idx="3">
                  <c:v>163.21174621582031</c:v>
                </c:pt>
                <c:pt idx="4">
                  <c:v>127.68677520751953</c:v>
                </c:pt>
                <c:pt idx="5">
                  <c:v>59.629261016845703</c:v>
                </c:pt>
                <c:pt idx="6">
                  <c:v>8.8494176864624023</c:v>
                </c:pt>
              </c:numCache>
            </c:numRef>
          </c:val>
          <c:smooth val="0"/>
          <c:extLst>
            <c:ext xmlns:c16="http://schemas.microsoft.com/office/drawing/2014/chart" uri="{C3380CC4-5D6E-409C-BE32-E72D297353CC}">
              <c16:uniqueId val="{00000000-4709-405F-A4CD-C855E12E60BE}"/>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'Fertility-by-age'!$AL$54:$AL$60</c:f>
              <c:numCache>
                <c:formatCode>0.0</c:formatCode>
                <c:ptCount val="7"/>
                <c:pt idx="0">
                  <c:v>89.489012443738417</c:v>
                </c:pt>
                <c:pt idx="1">
                  <c:v>154.74467862011116</c:v>
                </c:pt>
                <c:pt idx="2">
                  <c:v>136.50638612484653</c:v>
                </c:pt>
                <c:pt idx="3">
                  <c:v>97.230973763839927</c:v>
                </c:pt>
                <c:pt idx="4">
                  <c:v>55.19094038541968</c:v>
                </c:pt>
                <c:pt idx="5">
                  <c:v>18.153898996837967</c:v>
                </c:pt>
                <c:pt idx="6">
                  <c:v>1.7695689440650317</c:v>
                </c:pt>
              </c:numCache>
            </c:numRef>
          </c:val>
          <c:smooth val="0"/>
          <c:extLst>
            <c:ext xmlns:c16="http://schemas.microsoft.com/office/drawing/2014/chart" uri="{C3380CC4-5D6E-409C-BE32-E72D297353CC}">
              <c16:uniqueId val="{00000001-4709-405F-A4CD-C855E12E60BE}"/>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'Fertility-by-age'!$BL$54:$BL$60</c:f>
              <c:numCache>
                <c:formatCode>0.0</c:formatCode>
                <c:ptCount val="7"/>
                <c:pt idx="0">
                  <c:v>26.597989661880188</c:v>
                </c:pt>
                <c:pt idx="1">
                  <c:v>63.660891155453022</c:v>
                </c:pt>
                <c:pt idx="2">
                  <c:v>70.428190964039217</c:v>
                </c:pt>
                <c:pt idx="3">
                  <c:v>57.13095393590752</c:v>
                </c:pt>
                <c:pt idx="4">
                  <c:v>33.655355997470558</c:v>
                </c:pt>
                <c:pt idx="5">
                  <c:v>9.1172121468268017</c:v>
                </c:pt>
                <c:pt idx="6">
                  <c:v>0.5273371902665086</c:v>
                </c:pt>
              </c:numCache>
            </c:numRef>
          </c:val>
          <c:smooth val="0"/>
          <c:extLst>
            <c:ext xmlns:c16="http://schemas.microsoft.com/office/drawing/2014/chart" uri="{C3380CC4-5D6E-409C-BE32-E72D297353CC}">
              <c16:uniqueId val="{00000002-4709-405F-A4CD-C855E12E60BE}"/>
            </c:ext>
          </c:extLst>
        </c:ser>
        <c:dLbls>
          <c:showLegendKey val="0"/>
          <c:showVal val="0"/>
          <c:showCatName val="0"/>
          <c:showSerName val="0"/>
          <c:showPercent val="0"/>
          <c:showBubbleSize val="0"/>
        </c:dLbls>
        <c:marker val="1"/>
        <c:smooth val="0"/>
        <c:axId val="207912320"/>
        <c:axId val="207922688"/>
      </c:lineChart>
      <c:catAx>
        <c:axId val="20791232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922688"/>
        <c:crosses val="autoZero"/>
        <c:auto val="1"/>
        <c:lblAlgn val="ctr"/>
        <c:lblOffset val="0"/>
        <c:tickLblSkip val="1"/>
        <c:tickMarkSkip val="1"/>
        <c:noMultiLvlLbl val="0"/>
      </c:catAx>
      <c:valAx>
        <c:axId val="20792268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912320"/>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Germany</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'Fertility-by-age'!$AQ$96:$AQ$102</c:f>
              <c:numCache>
                <c:formatCode>0.0</c:formatCode>
                <c:ptCount val="7"/>
                <c:pt idx="0">
                  <c:v>12.94</c:v>
                </c:pt>
                <c:pt idx="1">
                  <c:v>56.89</c:v>
                </c:pt>
                <c:pt idx="2">
                  <c:v>92.55</c:v>
                </c:pt>
                <c:pt idx="3">
                  <c:v>78.34</c:v>
                </c:pt>
                <c:pt idx="4">
                  <c:v>30.3</c:v>
                </c:pt>
                <c:pt idx="5">
                  <c:v>5.01</c:v>
                </c:pt>
                <c:pt idx="6">
                  <c:v>0.17</c:v>
                </c:pt>
              </c:numCache>
            </c:numRef>
          </c:val>
          <c:smooth val="0"/>
          <c:extLst>
            <c:ext xmlns:c16="http://schemas.microsoft.com/office/drawing/2014/chart" uri="{C3380CC4-5D6E-409C-BE32-E72D297353CC}">
              <c16:uniqueId val="{00000008-9276-49A5-AA5B-7AC924DC7662}"/>
            </c:ext>
          </c:extLst>
        </c:ser>
        <c:ser>
          <c:idx val="2"/>
          <c:order val="1"/>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'Fertility-by-age'!$BL$96:$BL$102</c:f>
              <c:numCache>
                <c:formatCode>0.0</c:formatCode>
                <c:ptCount val="7"/>
                <c:pt idx="0">
                  <c:v>5.9300000000000006</c:v>
                </c:pt>
                <c:pt idx="1">
                  <c:v>31.220000000000002</c:v>
                </c:pt>
                <c:pt idx="2">
                  <c:v>82.58</c:v>
                </c:pt>
                <c:pt idx="3">
                  <c:v>115.2</c:v>
                </c:pt>
                <c:pt idx="4">
                  <c:v>66.25</c:v>
                </c:pt>
                <c:pt idx="5">
                  <c:v>14.6</c:v>
                </c:pt>
                <c:pt idx="6">
                  <c:v>0.73</c:v>
                </c:pt>
              </c:numCache>
            </c:numRef>
          </c:val>
          <c:smooth val="0"/>
          <c:extLst>
            <c:ext xmlns:c16="http://schemas.microsoft.com/office/drawing/2014/chart" uri="{C3380CC4-5D6E-409C-BE32-E72D297353CC}">
              <c16:uniqueId val="{0000000A-9276-49A5-AA5B-7AC924DC7662}"/>
            </c:ext>
          </c:extLst>
        </c:ser>
        <c:dLbls>
          <c:showLegendKey val="0"/>
          <c:showVal val="0"/>
          <c:showCatName val="0"/>
          <c:showSerName val="0"/>
          <c:showPercent val="0"/>
          <c:showBubbleSize val="0"/>
        </c:dLbls>
        <c:marker val="1"/>
        <c:smooth val="0"/>
        <c:axId val="204497664"/>
        <c:axId val="204499584"/>
      </c:lineChart>
      <c:catAx>
        <c:axId val="20449766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499584"/>
        <c:crosses val="autoZero"/>
        <c:auto val="1"/>
        <c:lblAlgn val="ctr"/>
        <c:lblOffset val="0"/>
        <c:tickLblSkip val="1"/>
        <c:tickMarkSkip val="1"/>
        <c:noMultiLvlLbl val="0"/>
      </c:catAx>
      <c:valAx>
        <c:axId val="20449958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49766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Greece</a:t>
            </a:r>
          </a:p>
        </c:rich>
      </c:tx>
      <c:layout>
        <c:manualLayout>
          <c:xMode val="edge"/>
          <c:yMode val="edge"/>
          <c:x val="0.44943603107412233"/>
          <c:y val="0.12144520521503183"/>
        </c:manualLayout>
      </c:layout>
      <c:overlay val="0"/>
      <c:spPr>
        <a:noFill/>
        <a:ln w="25400">
          <a:noFill/>
        </a:ln>
      </c:spPr>
    </c:title>
    <c:autoTitleDeleted val="0"/>
    <c:plotArea>
      <c:layout>
        <c:manualLayout>
          <c:layoutTarget val="inner"/>
          <c:xMode val="edge"/>
          <c:yMode val="edge"/>
          <c:x val="0.10205850597561157"/>
          <c:y val="0.22876429776861057"/>
          <c:w val="0.89351323454796761"/>
          <c:h val="0.71548991573002729"/>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'Fertility-by-age'!$M$103:$M$109</c:f>
              <c:numCache>
                <c:formatCode>0.0</c:formatCode>
                <c:ptCount val="7"/>
                <c:pt idx="0">
                  <c:v>36.89</c:v>
                </c:pt>
                <c:pt idx="1">
                  <c:v>143.74</c:v>
                </c:pt>
                <c:pt idx="2">
                  <c:v>152.72</c:v>
                </c:pt>
                <c:pt idx="3">
                  <c:v>93.429999999999993</c:v>
                </c:pt>
                <c:pt idx="4">
                  <c:v>42.35</c:v>
                </c:pt>
                <c:pt idx="5">
                  <c:v>9.2999999999999989</c:v>
                </c:pt>
                <c:pt idx="6">
                  <c:v>1.07</c:v>
                </c:pt>
              </c:numCache>
            </c:numRef>
          </c:val>
          <c:smooth val="0"/>
          <c:extLst>
            <c:ext xmlns:c16="http://schemas.microsoft.com/office/drawing/2014/chart" uri="{C3380CC4-5D6E-409C-BE32-E72D297353CC}">
              <c16:uniqueId val="{00000013-1A1A-4E99-A2FF-0B18BA9B46AA}"/>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'Fertility-by-age'!$AL$103:$AL$109</c:f>
              <c:numCache>
                <c:formatCode>0.0</c:formatCode>
                <c:ptCount val="7"/>
                <c:pt idx="0">
                  <c:v>12.57</c:v>
                </c:pt>
                <c:pt idx="1">
                  <c:v>60.49</c:v>
                </c:pt>
                <c:pt idx="2">
                  <c:v>92.21</c:v>
                </c:pt>
                <c:pt idx="3">
                  <c:v>63.12</c:v>
                </c:pt>
                <c:pt idx="4">
                  <c:v>23.720000000000002</c:v>
                </c:pt>
                <c:pt idx="5">
                  <c:v>4.4000000000000004</c:v>
                </c:pt>
                <c:pt idx="6">
                  <c:v>0.43</c:v>
                </c:pt>
              </c:numCache>
            </c:numRef>
          </c:val>
          <c:smooth val="0"/>
          <c:extLst>
            <c:ext xmlns:c16="http://schemas.microsoft.com/office/drawing/2014/chart" uri="{C3380CC4-5D6E-409C-BE32-E72D297353CC}">
              <c16:uniqueId val="{00000015-1A1A-4E99-A2FF-0B18BA9B46AA}"/>
            </c:ext>
          </c:extLst>
        </c:ser>
        <c:ser>
          <c:idx val="2"/>
          <c:order val="2"/>
          <c:tx>
            <c:strRef>
              <c:f>'Fertility-by-age'!$BL$4</c:f>
              <c:strCache>
                <c:ptCount val="1"/>
                <c:pt idx="0">
                  <c:v>2021</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'Fertility-by-age'!$BL$103:$BL$109</c:f>
              <c:numCache>
                <c:formatCode>0.0</c:formatCode>
                <c:ptCount val="7"/>
                <c:pt idx="0">
                  <c:v>7.44</c:v>
                </c:pt>
                <c:pt idx="1">
                  <c:v>24.04</c:v>
                </c:pt>
                <c:pt idx="2">
                  <c:v>64.14</c:v>
                </c:pt>
                <c:pt idx="3">
                  <c:v>101.5</c:v>
                </c:pt>
                <c:pt idx="4">
                  <c:v>66.73</c:v>
                </c:pt>
                <c:pt idx="5">
                  <c:v>17.59</c:v>
                </c:pt>
                <c:pt idx="6">
                  <c:v>2.8</c:v>
                </c:pt>
              </c:numCache>
            </c:numRef>
          </c:val>
          <c:smooth val="0"/>
          <c:extLst>
            <c:ext xmlns:c16="http://schemas.microsoft.com/office/drawing/2014/chart" uri="{C3380CC4-5D6E-409C-BE32-E72D297353CC}">
              <c16:uniqueId val="{00000017-1A1A-4E99-A2FF-0B18BA9B46AA}"/>
            </c:ext>
          </c:extLst>
        </c:ser>
        <c:dLbls>
          <c:showLegendKey val="0"/>
          <c:showVal val="0"/>
          <c:showCatName val="0"/>
          <c:showSerName val="0"/>
          <c:showPercent val="0"/>
          <c:showBubbleSize val="0"/>
        </c:dLbls>
        <c:marker val="1"/>
        <c:smooth val="0"/>
        <c:axId val="204256768"/>
        <c:axId val="204258688"/>
      </c:lineChart>
      <c:catAx>
        <c:axId val="20425676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258688"/>
        <c:crosses val="autoZero"/>
        <c:auto val="1"/>
        <c:lblAlgn val="ctr"/>
        <c:lblOffset val="0"/>
        <c:tickLblSkip val="1"/>
        <c:tickMarkSkip val="1"/>
        <c:noMultiLvlLbl val="0"/>
      </c:catAx>
      <c:valAx>
        <c:axId val="20425868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924331873016E-3"/>
              <c:y val="0.11332394855560826"/>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256768"/>
        <c:crosses val="autoZero"/>
        <c:crossBetween val="between"/>
        <c:majorUnit val="20"/>
      </c:valAx>
      <c:spPr>
        <a:solidFill>
          <a:schemeClr val="bg1">
            <a:lumMod val="85000"/>
            <a:alpha val="22000"/>
          </a:schemeClr>
        </a:solidFill>
        <a:ln w="9525">
          <a:solidFill>
            <a:srgbClr val="000000"/>
          </a:solidFill>
        </a:ln>
      </c:spPr>
    </c:plotArea>
    <c:legend>
      <c:legendPos val="t"/>
      <c:layout>
        <c:manualLayout>
          <c:xMode val="edge"/>
          <c:yMode val="edge"/>
          <c:x val="0.11793751821768997"/>
          <c:y val="3.580853398925668E-2"/>
          <c:w val="0.85794089088701342"/>
          <c:h val="6.4815502998523747E-2"/>
        </c:manualLayout>
      </c:layout>
      <c:overlay val="0"/>
      <c:spPr>
        <a:solidFill>
          <a:schemeClr val="bg1">
            <a:lumMod val="95000"/>
          </a:schemeClr>
        </a:solidFill>
      </c:spPr>
    </c:legend>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Hungary</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'Fertility-by-age'!$M$110:$M$116</c:f>
              <c:numCache>
                <c:formatCode>0.0</c:formatCode>
                <c:ptCount val="7"/>
                <c:pt idx="0">
                  <c:v>49.97</c:v>
                </c:pt>
                <c:pt idx="1">
                  <c:v>159.26999999999998</c:v>
                </c:pt>
                <c:pt idx="2">
                  <c:v>110.31</c:v>
                </c:pt>
                <c:pt idx="3">
                  <c:v>51.41</c:v>
                </c:pt>
                <c:pt idx="4">
                  <c:v>18.419999999999998</c:v>
                </c:pt>
                <c:pt idx="5">
                  <c:v>4.2700000000000005</c:v>
                </c:pt>
                <c:pt idx="6">
                  <c:v>0.25999999999999995</c:v>
                </c:pt>
              </c:numCache>
            </c:numRef>
          </c:val>
          <c:smooth val="0"/>
          <c:extLst>
            <c:ext xmlns:c16="http://schemas.microsoft.com/office/drawing/2014/chart" uri="{C3380CC4-5D6E-409C-BE32-E72D297353CC}">
              <c16:uniqueId val="{00000001-1F24-43E4-BDEC-46816E4EB9D3}"/>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'Fertility-by-age'!$AL$110:$AL$116</c:f>
              <c:numCache>
                <c:formatCode>0.0</c:formatCode>
                <c:ptCount val="7"/>
                <c:pt idx="0">
                  <c:v>31.419999999999998</c:v>
                </c:pt>
                <c:pt idx="1">
                  <c:v>104.7</c:v>
                </c:pt>
                <c:pt idx="2">
                  <c:v>107.59</c:v>
                </c:pt>
                <c:pt idx="3">
                  <c:v>49.099999999999994</c:v>
                </c:pt>
                <c:pt idx="4">
                  <c:v>16.68</c:v>
                </c:pt>
                <c:pt idx="5">
                  <c:v>3.46</c:v>
                </c:pt>
                <c:pt idx="6">
                  <c:v>0.15</c:v>
                </c:pt>
              </c:numCache>
            </c:numRef>
          </c:val>
          <c:smooth val="0"/>
          <c:extLst>
            <c:ext xmlns:c16="http://schemas.microsoft.com/office/drawing/2014/chart" uri="{C3380CC4-5D6E-409C-BE32-E72D297353CC}">
              <c16:uniqueId val="{00000003-1F24-43E4-BDEC-46816E4EB9D3}"/>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'Fertility-by-age'!$BL$110:$BL$116</c:f>
              <c:numCache>
                <c:formatCode>0.0</c:formatCode>
                <c:ptCount val="7"/>
                <c:pt idx="0">
                  <c:v>18.849999999999998</c:v>
                </c:pt>
                <c:pt idx="1">
                  <c:v>49.33</c:v>
                </c:pt>
                <c:pt idx="2">
                  <c:v>87.26</c:v>
                </c:pt>
                <c:pt idx="3">
                  <c:v>98.01</c:v>
                </c:pt>
                <c:pt idx="4">
                  <c:v>54.75</c:v>
                </c:pt>
                <c:pt idx="5">
                  <c:v>11.57</c:v>
                </c:pt>
                <c:pt idx="6">
                  <c:v>0.83</c:v>
                </c:pt>
              </c:numCache>
            </c:numRef>
          </c:val>
          <c:smooth val="0"/>
          <c:extLst>
            <c:ext xmlns:c16="http://schemas.microsoft.com/office/drawing/2014/chart" uri="{C3380CC4-5D6E-409C-BE32-E72D297353CC}">
              <c16:uniqueId val="{00000005-1F24-43E4-BDEC-46816E4EB9D3}"/>
            </c:ext>
          </c:extLst>
        </c:ser>
        <c:dLbls>
          <c:showLegendKey val="0"/>
          <c:showVal val="0"/>
          <c:showCatName val="0"/>
          <c:showSerName val="0"/>
          <c:showPercent val="0"/>
          <c:showBubbleSize val="0"/>
        </c:dLbls>
        <c:marker val="1"/>
        <c:smooth val="0"/>
        <c:axId val="204710272"/>
        <c:axId val="204712192"/>
      </c:lineChart>
      <c:catAx>
        <c:axId val="20471027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712192"/>
        <c:crosses val="autoZero"/>
        <c:auto val="1"/>
        <c:lblAlgn val="ctr"/>
        <c:lblOffset val="0"/>
        <c:tickLblSkip val="1"/>
        <c:tickMarkSkip val="1"/>
        <c:noMultiLvlLbl val="0"/>
      </c:catAx>
      <c:valAx>
        <c:axId val="20471219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710272"/>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6174168851837797E-3"/>
          <c:y val="0.16815040146674901"/>
          <c:w val="0.98922822889352002"/>
          <c:h val="0.82686939777233903"/>
        </c:manualLayout>
      </c:layout>
      <c:barChart>
        <c:barDir val="col"/>
        <c:grouping val="stacked"/>
        <c:varyColors val="0"/>
        <c:ser>
          <c:idx val="1"/>
          <c:order val="1"/>
          <c:tx>
            <c:strRef>
              <c:f>'Chart SF2.3.B'!$O$4</c:f>
              <c:strCache>
                <c:ptCount val="1"/>
                <c:pt idx="0">
                  <c:v>2021↗</c:v>
                </c:pt>
              </c:strCache>
            </c:strRef>
          </c:tx>
          <c:spPr>
            <a:solidFill>
              <a:schemeClr val="accent1"/>
            </a:solidFill>
            <a:ln w="6350" cmpd="sng">
              <a:solidFill>
                <a:srgbClr val="000000"/>
              </a:solidFill>
              <a:round/>
            </a:ln>
            <a:effectLst/>
          </c:spPr>
          <c:invertIfNegative val="0"/>
          <c:dPt>
            <c:idx val="10"/>
            <c:invertIfNegative val="0"/>
            <c:bubble3D val="0"/>
            <c:extLst>
              <c:ext xmlns:c16="http://schemas.microsoft.com/office/drawing/2014/chart" uri="{C3380CC4-5D6E-409C-BE32-E72D297353CC}">
                <c16:uniqueId val="{00000000-0BEB-6644-888E-B09BEE0BD2E6}"/>
              </c:ext>
            </c:extLst>
          </c:dPt>
          <c:dPt>
            <c:idx val="12"/>
            <c:invertIfNegative val="0"/>
            <c:bubble3D val="0"/>
            <c:extLst>
              <c:ext xmlns:c16="http://schemas.microsoft.com/office/drawing/2014/chart" uri="{C3380CC4-5D6E-409C-BE32-E72D297353CC}">
                <c16:uniqueId val="{00000001-0BEB-6644-888E-B09BEE0BD2E6}"/>
              </c:ext>
            </c:extLst>
          </c:dPt>
          <c:dPt>
            <c:idx val="14"/>
            <c:invertIfNegative val="0"/>
            <c:bubble3D val="0"/>
            <c:extLst>
              <c:ext xmlns:c16="http://schemas.microsoft.com/office/drawing/2014/chart" uri="{C3380CC4-5D6E-409C-BE32-E72D297353CC}">
                <c16:uniqueId val="{00000002-0BEB-6644-888E-B09BEE0BD2E6}"/>
              </c:ext>
            </c:extLst>
          </c:dPt>
          <c:dPt>
            <c:idx val="15"/>
            <c:invertIfNegative val="0"/>
            <c:bubble3D val="0"/>
            <c:extLst>
              <c:ext xmlns:c16="http://schemas.microsoft.com/office/drawing/2014/chart" uri="{C3380CC4-5D6E-409C-BE32-E72D297353CC}">
                <c16:uniqueId val="{00000004-0BEB-6644-888E-B09BEE0BD2E6}"/>
              </c:ext>
            </c:extLst>
          </c:dPt>
          <c:dPt>
            <c:idx val="17"/>
            <c:invertIfNegative val="0"/>
            <c:bubble3D val="0"/>
            <c:extLst>
              <c:ext xmlns:c16="http://schemas.microsoft.com/office/drawing/2014/chart" uri="{C3380CC4-5D6E-409C-BE32-E72D297353CC}">
                <c16:uniqueId val="{00000010-21B2-462B-A84F-126C873D73FE}"/>
              </c:ext>
            </c:extLst>
          </c:dPt>
          <c:dPt>
            <c:idx val="18"/>
            <c:invertIfNegative val="0"/>
            <c:bubble3D val="0"/>
            <c:extLst>
              <c:ext xmlns:c16="http://schemas.microsoft.com/office/drawing/2014/chart" uri="{C3380CC4-5D6E-409C-BE32-E72D297353CC}">
                <c16:uniqueId val="{0000000E-4FE6-46E6-A738-645C735A547C}"/>
              </c:ext>
            </c:extLst>
          </c:dPt>
          <c:dPt>
            <c:idx val="19"/>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0-9ABC-4488-BC97-956B44248B1E}"/>
              </c:ext>
            </c:extLst>
          </c:dPt>
          <c:dPt>
            <c:idx val="20"/>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1-9ABC-4488-BC97-956B44248B1E}"/>
              </c:ext>
            </c:extLst>
          </c:dPt>
          <c:dPt>
            <c:idx val="21"/>
            <c:invertIfNegative val="0"/>
            <c:bubble3D val="0"/>
            <c:extLst>
              <c:ext xmlns:c16="http://schemas.microsoft.com/office/drawing/2014/chart" uri="{C3380CC4-5D6E-409C-BE32-E72D297353CC}">
                <c16:uniqueId val="{00000003-9ABC-4488-BC97-956B44248B1E}"/>
              </c:ext>
            </c:extLst>
          </c:dPt>
          <c:dPt>
            <c:idx val="22"/>
            <c:invertIfNegative val="0"/>
            <c:bubble3D val="0"/>
            <c:extLst>
              <c:ext xmlns:c16="http://schemas.microsoft.com/office/drawing/2014/chart" uri="{C3380CC4-5D6E-409C-BE32-E72D297353CC}">
                <c16:uniqueId val="{0000000A-0BEB-6644-888E-B09BEE0BD2E6}"/>
              </c:ext>
            </c:extLst>
          </c:dPt>
          <c:dPt>
            <c:idx val="23"/>
            <c:invertIfNegative val="0"/>
            <c:bubble3D val="0"/>
            <c:extLst>
              <c:ext xmlns:c16="http://schemas.microsoft.com/office/drawing/2014/chart" uri="{C3380CC4-5D6E-409C-BE32-E72D297353CC}">
                <c16:uniqueId val="{0000000B-0BEB-6644-888E-B09BEE0BD2E6}"/>
              </c:ext>
            </c:extLst>
          </c:dPt>
          <c:dPt>
            <c:idx val="29"/>
            <c:invertIfNegative val="0"/>
            <c:bubble3D val="0"/>
            <c:extLst>
              <c:ext xmlns:c16="http://schemas.microsoft.com/office/drawing/2014/chart" uri="{C3380CC4-5D6E-409C-BE32-E72D297353CC}">
                <c16:uniqueId val="{00000004-9ABC-4488-BC97-956B44248B1E}"/>
              </c:ext>
            </c:extLst>
          </c:dPt>
          <c:cat>
            <c:strRef>
              <c:f>'Chart SF2.3.B'!$L$5:$L$45</c:f>
              <c:strCache>
                <c:ptCount val="41"/>
                <c:pt idx="0">
                  <c:v>Bulgaria</c:v>
                </c:pt>
                <c:pt idx="1">
                  <c:v>Türkiye</c:v>
                </c:pt>
                <c:pt idx="2">
                  <c:v>Chile</c:v>
                </c:pt>
                <c:pt idx="3">
                  <c:v>Romania</c:v>
                </c:pt>
                <c:pt idx="4">
                  <c:v>United States</c:v>
                </c:pt>
                <c:pt idx="5">
                  <c:v>Slovak Republic</c:v>
                </c:pt>
                <c:pt idx="6">
                  <c:v>Latvia</c:v>
                </c:pt>
                <c:pt idx="7">
                  <c:v>Israel</c:v>
                </c:pt>
                <c:pt idx="8">
                  <c:v>Poland</c:v>
                </c:pt>
                <c:pt idx="9">
                  <c:v>Lithuania</c:v>
                </c:pt>
                <c:pt idx="10">
                  <c:v>Estonia</c:v>
                </c:pt>
                <c:pt idx="11">
                  <c:v>Hungary</c:v>
                </c:pt>
                <c:pt idx="12">
                  <c:v>Iceland</c:v>
                </c:pt>
                <c:pt idx="13">
                  <c:v>Czech Republic</c:v>
                </c:pt>
                <c:pt idx="14">
                  <c:v>Slovenia</c:v>
                </c:pt>
                <c:pt idx="15">
                  <c:v>France</c:v>
                </c:pt>
                <c:pt idx="16">
                  <c:v>United Kingdom</c:v>
                </c:pt>
                <c:pt idx="17">
                  <c:v>Croatia</c:v>
                </c:pt>
                <c:pt idx="18">
                  <c:v>Canada</c:v>
                </c:pt>
                <c:pt idx="19">
                  <c:v>EU-23</c:v>
                </c:pt>
                <c:pt idx="20">
                  <c:v>OECD-27</c:v>
                </c:pt>
                <c:pt idx="21">
                  <c:v>Belgium</c:v>
                </c:pt>
                <c:pt idx="22">
                  <c:v>Malta</c:v>
                </c:pt>
                <c:pt idx="23">
                  <c:v>Australia</c:v>
                </c:pt>
                <c:pt idx="24">
                  <c:v>Finland</c:v>
                </c:pt>
                <c:pt idx="25">
                  <c:v>Sweden</c:v>
                </c:pt>
                <c:pt idx="26">
                  <c:v>Austria</c:v>
                </c:pt>
                <c:pt idx="27">
                  <c:v>Denmark</c:v>
                </c:pt>
                <c:pt idx="28">
                  <c:v>Norway</c:v>
                </c:pt>
                <c:pt idx="29">
                  <c:v>Germany</c:v>
                </c:pt>
                <c:pt idx="30">
                  <c:v>Cyprus</c:v>
                </c:pt>
                <c:pt idx="31">
                  <c:v>Netherlands</c:v>
                </c:pt>
                <c:pt idx="32">
                  <c:v>Portugal</c:v>
                </c:pt>
                <c:pt idx="33">
                  <c:v>Japan</c:v>
                </c:pt>
                <c:pt idx="34">
                  <c:v>Greece</c:v>
                </c:pt>
                <c:pt idx="35">
                  <c:v>Ireland</c:v>
                </c:pt>
                <c:pt idx="36">
                  <c:v>Switzerland</c:v>
                </c:pt>
                <c:pt idx="37">
                  <c:v>Luxembourg</c:v>
                </c:pt>
                <c:pt idx="38">
                  <c:v>Spain</c:v>
                </c:pt>
                <c:pt idx="39">
                  <c:v>Italy</c:v>
                </c:pt>
                <c:pt idx="40">
                  <c:v>Korea</c:v>
                </c:pt>
              </c:strCache>
            </c:strRef>
          </c:cat>
          <c:val>
            <c:numRef>
              <c:f>'Chart SF2.3.B'!$O$5:$O$45</c:f>
              <c:numCache>
                <c:formatCode>0.0</c:formatCode>
                <c:ptCount val="41"/>
                <c:pt idx="0">
                  <c:v>26.5</c:v>
                </c:pt>
                <c:pt idx="1">
                  <c:v>26.6</c:v>
                </c:pt>
                <c:pt idx="2">
                  <c:v>27.097104512080872</c:v>
                </c:pt>
                <c:pt idx="3">
                  <c:v>27.1</c:v>
                </c:pt>
                <c:pt idx="4">
                  <c:v>27.3</c:v>
                </c:pt>
                <c:pt idx="5">
                  <c:v>27.3</c:v>
                </c:pt>
                <c:pt idx="6">
                  <c:v>27.7</c:v>
                </c:pt>
                <c:pt idx="7">
                  <c:v>27.83</c:v>
                </c:pt>
                <c:pt idx="8">
                  <c:v>28.1</c:v>
                </c:pt>
                <c:pt idx="9">
                  <c:v>28.3</c:v>
                </c:pt>
                <c:pt idx="10">
                  <c:v>28.5</c:v>
                </c:pt>
                <c:pt idx="11">
                  <c:v>28.6</c:v>
                </c:pt>
                <c:pt idx="12">
                  <c:v>28.6</c:v>
                </c:pt>
                <c:pt idx="13">
                  <c:v>28.8</c:v>
                </c:pt>
                <c:pt idx="14">
                  <c:v>29</c:v>
                </c:pt>
                <c:pt idx="15">
                  <c:v>29.1</c:v>
                </c:pt>
                <c:pt idx="16">
                  <c:v>29.1</c:v>
                </c:pt>
                <c:pt idx="17">
                  <c:v>29.2</c:v>
                </c:pt>
                <c:pt idx="18">
                  <c:v>29.2</c:v>
                </c:pt>
                <c:pt idx="19">
                  <c:v>29.217391304347824</c:v>
                </c:pt>
                <c:pt idx="20">
                  <c:v>29.423703703703698</c:v>
                </c:pt>
                <c:pt idx="21">
                  <c:v>29.5</c:v>
                </c:pt>
                <c:pt idx="22">
                  <c:v>29.5</c:v>
                </c:pt>
                <c:pt idx="23">
                  <c:v>29.7</c:v>
                </c:pt>
                <c:pt idx="24">
                  <c:v>29.8</c:v>
                </c:pt>
                <c:pt idx="25">
                  <c:v>29.8</c:v>
                </c:pt>
                <c:pt idx="26">
                  <c:v>29.9</c:v>
                </c:pt>
                <c:pt idx="27">
                  <c:v>30</c:v>
                </c:pt>
                <c:pt idx="28">
                  <c:v>30</c:v>
                </c:pt>
                <c:pt idx="29">
                  <c:v>30.1</c:v>
                </c:pt>
                <c:pt idx="30">
                  <c:v>30.3</c:v>
                </c:pt>
                <c:pt idx="31">
                  <c:v>30.3</c:v>
                </c:pt>
                <c:pt idx="32">
                  <c:v>30.4</c:v>
                </c:pt>
                <c:pt idx="33">
                  <c:v>30.9</c:v>
                </c:pt>
                <c:pt idx="34">
                  <c:v>31</c:v>
                </c:pt>
                <c:pt idx="35">
                  <c:v>31.2</c:v>
                </c:pt>
                <c:pt idx="36">
                  <c:v>31.2</c:v>
                </c:pt>
                <c:pt idx="37">
                  <c:v>31.3</c:v>
                </c:pt>
                <c:pt idx="38">
                  <c:v>31.6</c:v>
                </c:pt>
                <c:pt idx="39">
                  <c:v>31.6</c:v>
                </c:pt>
                <c:pt idx="40">
                  <c:v>32.57</c:v>
                </c:pt>
              </c:numCache>
            </c:numRef>
          </c:val>
          <c:extLst>
            <c:ext xmlns:c16="http://schemas.microsoft.com/office/drawing/2014/chart" uri="{C3380CC4-5D6E-409C-BE32-E72D297353CC}">
              <c16:uniqueId val="{00000005-9ABC-4488-BC97-956B44248B1E}"/>
            </c:ext>
          </c:extLst>
        </c:ser>
        <c:dLbls>
          <c:showLegendKey val="0"/>
          <c:showVal val="0"/>
          <c:showCatName val="0"/>
          <c:showSerName val="0"/>
          <c:showPercent val="0"/>
          <c:showBubbleSize val="0"/>
        </c:dLbls>
        <c:gapWidth val="150"/>
        <c:overlap val="100"/>
        <c:axId val="91613824"/>
        <c:axId val="93586176"/>
      </c:barChart>
      <c:lineChart>
        <c:grouping val="standard"/>
        <c:varyColors val="0"/>
        <c:ser>
          <c:idx val="4"/>
          <c:order val="0"/>
          <c:tx>
            <c:strRef>
              <c:f>'Chart SF2.3.B'!$M$4</c:f>
              <c:strCache>
                <c:ptCount val="1"/>
                <c:pt idx="0">
                  <c:v>2000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c:spPr>
          </c:marker>
          <c:dPt>
            <c:idx val="19"/>
            <c:bubble3D val="0"/>
            <c:extLst>
              <c:ext xmlns:c16="http://schemas.microsoft.com/office/drawing/2014/chart" uri="{C3380CC4-5D6E-409C-BE32-E72D297353CC}">
                <c16:uniqueId val="{00000006-9ABC-4488-BC97-956B44248B1E}"/>
              </c:ext>
            </c:extLst>
          </c:dPt>
          <c:dPt>
            <c:idx val="20"/>
            <c:bubble3D val="0"/>
            <c:extLst>
              <c:ext xmlns:c16="http://schemas.microsoft.com/office/drawing/2014/chart" uri="{C3380CC4-5D6E-409C-BE32-E72D297353CC}">
                <c16:uniqueId val="{00000007-9ABC-4488-BC97-956B44248B1E}"/>
              </c:ext>
            </c:extLst>
          </c:dPt>
          <c:cat>
            <c:strRef>
              <c:f>'Chart SF2.3.B'!$L$5:$L$45</c:f>
              <c:strCache>
                <c:ptCount val="41"/>
                <c:pt idx="0">
                  <c:v>Bulgaria</c:v>
                </c:pt>
                <c:pt idx="1">
                  <c:v>Türkiye</c:v>
                </c:pt>
                <c:pt idx="2">
                  <c:v>Chile</c:v>
                </c:pt>
                <c:pt idx="3">
                  <c:v>Romania</c:v>
                </c:pt>
                <c:pt idx="4">
                  <c:v>United States</c:v>
                </c:pt>
                <c:pt idx="5">
                  <c:v>Slovak Republic</c:v>
                </c:pt>
                <c:pt idx="6">
                  <c:v>Latvia</c:v>
                </c:pt>
                <c:pt idx="7">
                  <c:v>Israel</c:v>
                </c:pt>
                <c:pt idx="8">
                  <c:v>Poland</c:v>
                </c:pt>
                <c:pt idx="9">
                  <c:v>Lithuania</c:v>
                </c:pt>
                <c:pt idx="10">
                  <c:v>Estonia</c:v>
                </c:pt>
                <c:pt idx="11">
                  <c:v>Hungary</c:v>
                </c:pt>
                <c:pt idx="12">
                  <c:v>Iceland</c:v>
                </c:pt>
                <c:pt idx="13">
                  <c:v>Czech Republic</c:v>
                </c:pt>
                <c:pt idx="14">
                  <c:v>Slovenia</c:v>
                </c:pt>
                <c:pt idx="15">
                  <c:v>France</c:v>
                </c:pt>
                <c:pt idx="16">
                  <c:v>United Kingdom</c:v>
                </c:pt>
                <c:pt idx="17">
                  <c:v>Croatia</c:v>
                </c:pt>
                <c:pt idx="18">
                  <c:v>Canada</c:v>
                </c:pt>
                <c:pt idx="19">
                  <c:v>EU-23</c:v>
                </c:pt>
                <c:pt idx="20">
                  <c:v>OECD-27</c:v>
                </c:pt>
                <c:pt idx="21">
                  <c:v>Belgium</c:v>
                </c:pt>
                <c:pt idx="22">
                  <c:v>Malta</c:v>
                </c:pt>
                <c:pt idx="23">
                  <c:v>Australia</c:v>
                </c:pt>
                <c:pt idx="24">
                  <c:v>Finland</c:v>
                </c:pt>
                <c:pt idx="25">
                  <c:v>Sweden</c:v>
                </c:pt>
                <c:pt idx="26">
                  <c:v>Austria</c:v>
                </c:pt>
                <c:pt idx="27">
                  <c:v>Denmark</c:v>
                </c:pt>
                <c:pt idx="28">
                  <c:v>Norway</c:v>
                </c:pt>
                <c:pt idx="29">
                  <c:v>Germany</c:v>
                </c:pt>
                <c:pt idx="30">
                  <c:v>Cyprus</c:v>
                </c:pt>
                <c:pt idx="31">
                  <c:v>Netherlands</c:v>
                </c:pt>
                <c:pt idx="32">
                  <c:v>Portugal</c:v>
                </c:pt>
                <c:pt idx="33">
                  <c:v>Japan</c:v>
                </c:pt>
                <c:pt idx="34">
                  <c:v>Greece</c:v>
                </c:pt>
                <c:pt idx="35">
                  <c:v>Ireland</c:v>
                </c:pt>
                <c:pt idx="36">
                  <c:v>Switzerland</c:v>
                </c:pt>
                <c:pt idx="37">
                  <c:v>Luxembourg</c:v>
                </c:pt>
                <c:pt idx="38">
                  <c:v>Spain</c:v>
                </c:pt>
                <c:pt idx="39">
                  <c:v>Italy</c:v>
                </c:pt>
                <c:pt idx="40">
                  <c:v>Korea</c:v>
                </c:pt>
              </c:strCache>
            </c:strRef>
          </c:cat>
          <c:val>
            <c:numRef>
              <c:f>'Chart SF2.3.B'!$M$5:$M$45</c:f>
              <c:numCache>
                <c:formatCode>0.0</c:formatCode>
                <c:ptCount val="41"/>
                <c:pt idx="0">
                  <c:v>23.5</c:v>
                </c:pt>
                <c:pt idx="1">
                  <c:v>0</c:v>
                </c:pt>
                <c:pt idx="2">
                  <c:v>0</c:v>
                </c:pt>
                <c:pt idx="3">
                  <c:v>23.6</c:v>
                </c:pt>
                <c:pt idx="4">
                  <c:v>24.9</c:v>
                </c:pt>
                <c:pt idx="5">
                  <c:v>24.2</c:v>
                </c:pt>
                <c:pt idx="6">
                  <c:v>24</c:v>
                </c:pt>
                <c:pt idx="7">
                  <c:v>25.69</c:v>
                </c:pt>
                <c:pt idx="8">
                  <c:v>24.5</c:v>
                </c:pt>
                <c:pt idx="9">
                  <c:v>23.9</c:v>
                </c:pt>
                <c:pt idx="10">
                  <c:v>23.9</c:v>
                </c:pt>
                <c:pt idx="11">
                  <c:v>25.1</c:v>
                </c:pt>
                <c:pt idx="12">
                  <c:v>25.5</c:v>
                </c:pt>
                <c:pt idx="13">
                  <c:v>25</c:v>
                </c:pt>
                <c:pt idx="14">
                  <c:v>26.5</c:v>
                </c:pt>
                <c:pt idx="15">
                  <c:v>27.8</c:v>
                </c:pt>
                <c:pt idx="16">
                  <c:v>26.5</c:v>
                </c:pt>
                <c:pt idx="17">
                  <c:v>0</c:v>
                </c:pt>
                <c:pt idx="18">
                  <c:v>27.1</c:v>
                </c:pt>
                <c:pt idx="19">
                  <c:v>26.113636363636363</c:v>
                </c:pt>
                <c:pt idx="20">
                  <c:v>26.425185185185189</c:v>
                </c:pt>
                <c:pt idx="21">
                  <c:v>27</c:v>
                </c:pt>
                <c:pt idx="22">
                  <c:v>0</c:v>
                </c:pt>
                <c:pt idx="23">
                  <c:v>0</c:v>
                </c:pt>
                <c:pt idx="24">
                  <c:v>27.4</c:v>
                </c:pt>
                <c:pt idx="25">
                  <c:v>27.9</c:v>
                </c:pt>
                <c:pt idx="26">
                  <c:v>26.4</c:v>
                </c:pt>
                <c:pt idx="27">
                  <c:v>27.8</c:v>
                </c:pt>
                <c:pt idx="28">
                  <c:v>26.9</c:v>
                </c:pt>
                <c:pt idx="29">
                  <c:v>0</c:v>
                </c:pt>
                <c:pt idx="30">
                  <c:v>26.2</c:v>
                </c:pt>
                <c:pt idx="31">
                  <c:v>28.6</c:v>
                </c:pt>
                <c:pt idx="32">
                  <c:v>26.5</c:v>
                </c:pt>
                <c:pt idx="33">
                  <c:v>28</c:v>
                </c:pt>
                <c:pt idx="34">
                  <c:v>28</c:v>
                </c:pt>
                <c:pt idx="35">
                  <c:v>27.6</c:v>
                </c:pt>
                <c:pt idx="36">
                  <c:v>0</c:v>
                </c:pt>
                <c:pt idx="37">
                  <c:v>0</c:v>
                </c:pt>
                <c:pt idx="38">
                  <c:v>29.1</c:v>
                </c:pt>
                <c:pt idx="39">
                  <c:v>0</c:v>
                </c:pt>
                <c:pt idx="40">
                  <c:v>27.69</c:v>
                </c:pt>
              </c:numCache>
            </c:numRef>
          </c:val>
          <c:smooth val="0"/>
          <c:extLst>
            <c:ext xmlns:c16="http://schemas.microsoft.com/office/drawing/2014/chart" uri="{C3380CC4-5D6E-409C-BE32-E72D297353CC}">
              <c16:uniqueId val="{00000008-9ABC-4488-BC97-956B44248B1E}"/>
            </c:ext>
          </c:extLst>
        </c:ser>
        <c:dLbls>
          <c:showLegendKey val="0"/>
          <c:showVal val="0"/>
          <c:showCatName val="0"/>
          <c:showSerName val="0"/>
          <c:showPercent val="0"/>
          <c:showBubbleSize val="0"/>
        </c:dLbls>
        <c:marker val="1"/>
        <c:smooth val="0"/>
        <c:axId val="91613824"/>
        <c:axId val="93586176"/>
      </c:lineChart>
      <c:catAx>
        <c:axId val="9161382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93586176"/>
        <c:crosses val="autoZero"/>
        <c:auto val="1"/>
        <c:lblAlgn val="ctr"/>
        <c:lblOffset val="0"/>
        <c:tickLblSkip val="1"/>
        <c:noMultiLvlLbl val="0"/>
      </c:catAx>
      <c:valAx>
        <c:axId val="93586176"/>
        <c:scaling>
          <c:orientation val="minMax"/>
          <c:max val="34"/>
          <c:min val="22"/>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Mean age</a:t>
                </a:r>
              </a:p>
            </c:rich>
          </c:tx>
          <c:layout>
            <c:manualLayout>
              <c:xMode val="edge"/>
              <c:yMode val="edge"/>
              <c:x val="8.6174168851837797E-3"/>
              <c:y val="0.10956441674006299"/>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91613824"/>
        <c:crosses val="autoZero"/>
        <c:crossBetween val="between"/>
      </c:valAx>
      <c:spPr>
        <a:solidFill>
          <a:schemeClr val="bg1">
            <a:lumMod val="85000"/>
            <a:alpha val="50000"/>
          </a:schemeClr>
        </a:solidFill>
        <a:ln w="9525">
          <a:solidFill>
            <a:srgbClr val="000000"/>
          </a:solidFill>
        </a:ln>
      </c:spPr>
    </c:plotArea>
    <c:legend>
      <c:legendPos val="t"/>
      <c:layout>
        <c:manualLayout>
          <c:xMode val="edge"/>
          <c:yMode val="edge"/>
          <c:x val="4.0701009900190599E-2"/>
          <c:y val="1.9920803043647701E-2"/>
          <c:w val="0.94395998804418202"/>
          <c:h val="7.4703011413678994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Israel</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'Fertility-by-age'!$M$131:$M$137</c:f>
              <c:numCache>
                <c:formatCode>0.0</c:formatCode>
                <c:ptCount val="7"/>
                <c:pt idx="0">
                  <c:v>49.151969909667969</c:v>
                </c:pt>
                <c:pt idx="1">
                  <c:v>226.36154174804688</c:v>
                </c:pt>
                <c:pt idx="2">
                  <c:v>243.48789978027344</c:v>
                </c:pt>
                <c:pt idx="3">
                  <c:v>180.24739074707031</c:v>
                </c:pt>
                <c:pt idx="4">
                  <c:v>92.128204345703125</c:v>
                </c:pt>
                <c:pt idx="5">
                  <c:v>21.259618759155273</c:v>
                </c:pt>
                <c:pt idx="6">
                  <c:v>2.5828335285186768</c:v>
                </c:pt>
              </c:numCache>
            </c:numRef>
          </c:val>
          <c:smooth val="0"/>
          <c:extLst>
            <c:ext xmlns:c16="http://schemas.microsoft.com/office/drawing/2014/chart" uri="{C3380CC4-5D6E-409C-BE32-E72D297353CC}">
              <c16:uniqueId val="{00000001-6435-485A-A6C9-F0F6491FD40E}"/>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'Fertility-by-age'!$AL$131:$AL$137</c:f>
              <c:numCache>
                <c:formatCode>0.0</c:formatCode>
                <c:ptCount val="7"/>
                <c:pt idx="0">
                  <c:v>18.54896354675293</c:v>
                </c:pt>
                <c:pt idx="1">
                  <c:v>128.95930480957031</c:v>
                </c:pt>
                <c:pt idx="2">
                  <c:v>198.51031494140625</c:v>
                </c:pt>
                <c:pt idx="3">
                  <c:v>153.84730529785156</c:v>
                </c:pt>
                <c:pt idx="4">
                  <c:v>81.415763854980469</c:v>
                </c:pt>
                <c:pt idx="5">
                  <c:v>17.882841110229492</c:v>
                </c:pt>
                <c:pt idx="6">
                  <c:v>1.3404281139373779</c:v>
                </c:pt>
              </c:numCache>
            </c:numRef>
          </c:val>
          <c:smooth val="0"/>
          <c:extLst>
            <c:ext xmlns:c16="http://schemas.microsoft.com/office/drawing/2014/chart" uri="{C3380CC4-5D6E-409C-BE32-E72D297353CC}">
              <c16:uniqueId val="{00000003-6435-485A-A6C9-F0F6491FD40E}"/>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'Fertility-by-age'!$BL$131:$BL$137</c:f>
              <c:numCache>
                <c:formatCode>0.0</c:formatCode>
                <c:ptCount val="7"/>
                <c:pt idx="0">
                  <c:v>6.6</c:v>
                </c:pt>
                <c:pt idx="1">
                  <c:v>91.5</c:v>
                </c:pt>
                <c:pt idx="2">
                  <c:v>170.3</c:v>
                </c:pt>
                <c:pt idx="3">
                  <c:v>184.4</c:v>
                </c:pt>
                <c:pt idx="4">
                  <c:v>112.8</c:v>
                </c:pt>
                <c:pt idx="5">
                  <c:v>30.9</c:v>
                </c:pt>
                <c:pt idx="6">
                  <c:v>3.1</c:v>
                </c:pt>
              </c:numCache>
            </c:numRef>
          </c:val>
          <c:smooth val="0"/>
          <c:extLst>
            <c:ext xmlns:c16="http://schemas.microsoft.com/office/drawing/2014/chart" uri="{C3380CC4-5D6E-409C-BE32-E72D297353CC}">
              <c16:uniqueId val="{00000005-6435-485A-A6C9-F0F6491FD40E}"/>
            </c:ext>
          </c:extLst>
        </c:ser>
        <c:dLbls>
          <c:showLegendKey val="0"/>
          <c:showVal val="0"/>
          <c:showCatName val="0"/>
          <c:showSerName val="0"/>
          <c:showPercent val="0"/>
          <c:showBubbleSize val="0"/>
        </c:dLbls>
        <c:marker val="1"/>
        <c:smooth val="0"/>
        <c:axId val="205491200"/>
        <c:axId val="205513856"/>
      </c:lineChart>
      <c:catAx>
        <c:axId val="20549120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513856"/>
        <c:crosses val="autoZero"/>
        <c:auto val="1"/>
        <c:lblAlgn val="ctr"/>
        <c:lblOffset val="0"/>
        <c:tickLblSkip val="1"/>
        <c:tickMarkSkip val="1"/>
        <c:noMultiLvlLbl val="0"/>
      </c:catAx>
      <c:valAx>
        <c:axId val="205513856"/>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491200"/>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Korea</a:t>
            </a:r>
          </a:p>
        </c:rich>
      </c:tx>
      <c:layout>
        <c:manualLayout>
          <c:xMode val="edge"/>
          <c:yMode val="edge"/>
          <c:x val="0.43500137525942395"/>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'Fertility-by-age'!$AQ$152:$AQ$158</c:f>
              <c:numCache>
                <c:formatCode>0.0</c:formatCode>
                <c:ptCount val="7"/>
                <c:pt idx="0">
                  <c:v>2.5</c:v>
                </c:pt>
                <c:pt idx="1">
                  <c:v>38.799999237060547</c:v>
                </c:pt>
                <c:pt idx="2">
                  <c:v>149.60000610351563</c:v>
                </c:pt>
                <c:pt idx="3">
                  <c:v>83.5</c:v>
                </c:pt>
                <c:pt idx="4">
                  <c:v>17.200000762939453</c:v>
                </c:pt>
                <c:pt idx="5">
                  <c:v>2.5</c:v>
                </c:pt>
                <c:pt idx="6">
                  <c:v>0.20000000298023224</c:v>
                </c:pt>
              </c:numCache>
            </c:numRef>
          </c:val>
          <c:smooth val="0"/>
          <c:extLst>
            <c:ext xmlns:c16="http://schemas.microsoft.com/office/drawing/2014/chart" uri="{C3380CC4-5D6E-409C-BE32-E72D297353CC}">
              <c16:uniqueId val="{00000001-9C9A-49B2-8921-EE0AC8A6EBC0}"/>
            </c:ext>
          </c:extLst>
        </c:ser>
        <c:ser>
          <c:idx val="2"/>
          <c:order val="1"/>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'Fertility-by-age'!$BL$152:$BL$158</c:f>
              <c:numCache>
                <c:formatCode>0.0</c:formatCode>
                <c:ptCount val="7"/>
                <c:pt idx="0">
                  <c:v>0.4</c:v>
                </c:pt>
                <c:pt idx="1">
                  <c:v>5</c:v>
                </c:pt>
                <c:pt idx="2">
                  <c:v>27.5</c:v>
                </c:pt>
                <c:pt idx="3">
                  <c:v>76.099999999999994</c:v>
                </c:pt>
                <c:pt idx="4">
                  <c:v>43.5</c:v>
                </c:pt>
                <c:pt idx="5">
                  <c:v>7.6</c:v>
                </c:pt>
                <c:pt idx="6">
                  <c:v>0.2</c:v>
                </c:pt>
              </c:numCache>
            </c:numRef>
          </c:val>
          <c:smooth val="0"/>
          <c:extLst>
            <c:ext xmlns:c16="http://schemas.microsoft.com/office/drawing/2014/chart" uri="{C3380CC4-5D6E-409C-BE32-E72D297353CC}">
              <c16:uniqueId val="{00000003-9C9A-49B2-8921-EE0AC8A6EBC0}"/>
            </c:ext>
          </c:extLst>
        </c:ser>
        <c:dLbls>
          <c:showLegendKey val="0"/>
          <c:showVal val="0"/>
          <c:showCatName val="0"/>
          <c:showSerName val="0"/>
          <c:showPercent val="0"/>
          <c:showBubbleSize val="0"/>
        </c:dLbls>
        <c:marker val="1"/>
        <c:smooth val="0"/>
        <c:axId val="205551488"/>
        <c:axId val="205553664"/>
      </c:lineChart>
      <c:catAx>
        <c:axId val="20555148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553664"/>
        <c:crosses val="autoZero"/>
        <c:auto val="1"/>
        <c:lblAlgn val="ctr"/>
        <c:lblOffset val="0"/>
        <c:tickLblSkip val="1"/>
        <c:tickMarkSkip val="1"/>
        <c:noMultiLvlLbl val="0"/>
      </c:catAx>
      <c:valAx>
        <c:axId val="20555366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551488"/>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Japan</a:t>
            </a:r>
          </a:p>
        </c:rich>
      </c:tx>
      <c:layout>
        <c:manualLayout>
          <c:xMode val="edge"/>
          <c:yMode val="edge"/>
          <c:x val="0.43500137525942395"/>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'Fertility-by-age'!$M$145:$M$151</c:f>
              <c:numCache>
                <c:formatCode>0.0</c:formatCode>
                <c:ptCount val="7"/>
                <c:pt idx="0">
                  <c:v>4.5</c:v>
                </c:pt>
                <c:pt idx="1">
                  <c:v>96.5</c:v>
                </c:pt>
                <c:pt idx="2">
                  <c:v>209.19999694824219</c:v>
                </c:pt>
                <c:pt idx="3">
                  <c:v>86</c:v>
                </c:pt>
                <c:pt idx="4">
                  <c:v>19.799999237060547</c:v>
                </c:pt>
                <c:pt idx="5">
                  <c:v>2.7000000476837158</c:v>
                </c:pt>
                <c:pt idx="6">
                  <c:v>0.20000000298023224</c:v>
                </c:pt>
              </c:numCache>
            </c:numRef>
          </c:val>
          <c:smooth val="0"/>
          <c:extLst>
            <c:ext xmlns:c16="http://schemas.microsoft.com/office/drawing/2014/chart" uri="{C3380CC4-5D6E-409C-BE32-E72D297353CC}">
              <c16:uniqueId val="{00000001-BC4F-4423-B6C0-A667CDE9E97F}"/>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'Fertility-by-age'!$AL$145:$AL$151</c:f>
              <c:numCache>
                <c:formatCode>0.0</c:formatCode>
                <c:ptCount val="7"/>
                <c:pt idx="0">
                  <c:v>3.9000000953674316</c:v>
                </c:pt>
                <c:pt idx="1">
                  <c:v>40.400001525878906</c:v>
                </c:pt>
                <c:pt idx="2">
                  <c:v>116.09999847412109</c:v>
                </c:pt>
                <c:pt idx="3">
                  <c:v>94.5</c:v>
                </c:pt>
                <c:pt idx="4">
                  <c:v>26.200000762939453</c:v>
                </c:pt>
                <c:pt idx="5">
                  <c:v>2.7999999523162842</c:v>
                </c:pt>
                <c:pt idx="6">
                  <c:v>0.10000000149011612</c:v>
                </c:pt>
              </c:numCache>
            </c:numRef>
          </c:val>
          <c:smooth val="0"/>
          <c:extLst>
            <c:ext xmlns:c16="http://schemas.microsoft.com/office/drawing/2014/chart" uri="{C3380CC4-5D6E-409C-BE32-E72D297353CC}">
              <c16:uniqueId val="{00000003-BC4F-4423-B6C0-A667CDE9E97F}"/>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'Fertility-by-age'!$BL$145:$BL$151</c:f>
              <c:numCache>
                <c:formatCode>0.0</c:formatCode>
                <c:ptCount val="7"/>
                <c:pt idx="0">
                  <c:v>2.1</c:v>
                </c:pt>
                <c:pt idx="1">
                  <c:v>20.8</c:v>
                </c:pt>
                <c:pt idx="2">
                  <c:v>72.2</c:v>
                </c:pt>
                <c:pt idx="3">
                  <c:v>96.2</c:v>
                </c:pt>
                <c:pt idx="4">
                  <c:v>55.5</c:v>
                </c:pt>
                <c:pt idx="5">
                  <c:v>12.4</c:v>
                </c:pt>
                <c:pt idx="6">
                  <c:v>0.3</c:v>
                </c:pt>
              </c:numCache>
            </c:numRef>
          </c:val>
          <c:smooth val="0"/>
          <c:extLst>
            <c:ext xmlns:c16="http://schemas.microsoft.com/office/drawing/2014/chart" uri="{C3380CC4-5D6E-409C-BE32-E72D297353CC}">
              <c16:uniqueId val="{00000005-BC4F-4423-B6C0-A667CDE9E97F}"/>
            </c:ext>
          </c:extLst>
        </c:ser>
        <c:dLbls>
          <c:showLegendKey val="0"/>
          <c:showVal val="0"/>
          <c:showCatName val="0"/>
          <c:showSerName val="0"/>
          <c:showPercent val="0"/>
          <c:showBubbleSize val="0"/>
        </c:dLbls>
        <c:marker val="1"/>
        <c:smooth val="0"/>
        <c:axId val="205003776"/>
        <c:axId val="205010048"/>
      </c:lineChart>
      <c:catAx>
        <c:axId val="20500377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010048"/>
        <c:crosses val="autoZero"/>
        <c:auto val="1"/>
        <c:lblAlgn val="ctr"/>
        <c:lblOffset val="0"/>
        <c:tickLblSkip val="1"/>
        <c:tickMarkSkip val="1"/>
        <c:noMultiLvlLbl val="0"/>
      </c:catAx>
      <c:valAx>
        <c:axId val="20501004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00377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Italy</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'Fertility-by-age'!$M$138:$M$144</c:f>
              <c:numCache>
                <c:formatCode>0.0</c:formatCode>
                <c:ptCount val="7"/>
                <c:pt idx="0">
                  <c:v>26.53</c:v>
                </c:pt>
                <c:pt idx="1">
                  <c:v>128.64000000000001</c:v>
                </c:pt>
                <c:pt idx="2">
                  <c:v>151.71</c:v>
                </c:pt>
                <c:pt idx="3">
                  <c:v>99.15</c:v>
                </c:pt>
                <c:pt idx="4">
                  <c:v>52.71</c:v>
                </c:pt>
                <c:pt idx="5">
                  <c:v>15.98</c:v>
                </c:pt>
                <c:pt idx="6">
                  <c:v>1.1800000000000002</c:v>
                </c:pt>
              </c:numCache>
            </c:numRef>
          </c:val>
          <c:smooth val="0"/>
          <c:extLst>
            <c:ext xmlns:c16="http://schemas.microsoft.com/office/drawing/2014/chart" uri="{C3380CC4-5D6E-409C-BE32-E72D297353CC}">
              <c16:uniqueId val="{00000001-C9AD-40F8-943C-8E0C4FA2E0C8}"/>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'Fertility-by-age'!$AL$138:$AL$144</c:f>
              <c:numCache>
                <c:formatCode>0.0</c:formatCode>
                <c:ptCount val="7"/>
                <c:pt idx="0">
                  <c:v>6.97</c:v>
                </c:pt>
                <c:pt idx="1">
                  <c:v>36.83</c:v>
                </c:pt>
                <c:pt idx="2">
                  <c:v>81.3</c:v>
                </c:pt>
                <c:pt idx="3">
                  <c:v>76.039999999999992</c:v>
                </c:pt>
                <c:pt idx="4">
                  <c:v>32.309999999999995</c:v>
                </c:pt>
                <c:pt idx="5">
                  <c:v>6.2700000000000005</c:v>
                </c:pt>
                <c:pt idx="6">
                  <c:v>0.27</c:v>
                </c:pt>
              </c:numCache>
            </c:numRef>
          </c:val>
          <c:smooth val="0"/>
          <c:extLst>
            <c:ext xmlns:c16="http://schemas.microsoft.com/office/drawing/2014/chart" uri="{C3380CC4-5D6E-409C-BE32-E72D297353CC}">
              <c16:uniqueId val="{00000003-C9AD-40F8-943C-8E0C4FA2E0C8}"/>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'Fertility-by-age'!$BL$138:$BL$144</c:f>
              <c:numCache>
                <c:formatCode>0.0</c:formatCode>
                <c:ptCount val="7"/>
                <c:pt idx="0">
                  <c:v>2.8800000000000003</c:v>
                </c:pt>
                <c:pt idx="1">
                  <c:v>20.88</c:v>
                </c:pt>
                <c:pt idx="2">
                  <c:v>57.160000000000004</c:v>
                </c:pt>
                <c:pt idx="3">
                  <c:v>88.66</c:v>
                </c:pt>
                <c:pt idx="4">
                  <c:v>62.82</c:v>
                </c:pt>
                <c:pt idx="5">
                  <c:v>15.92</c:v>
                </c:pt>
                <c:pt idx="6">
                  <c:v>1.33</c:v>
                </c:pt>
              </c:numCache>
            </c:numRef>
          </c:val>
          <c:smooth val="0"/>
          <c:extLst>
            <c:ext xmlns:c16="http://schemas.microsoft.com/office/drawing/2014/chart" uri="{C3380CC4-5D6E-409C-BE32-E72D297353CC}">
              <c16:uniqueId val="{00000005-C9AD-40F8-943C-8E0C4FA2E0C8}"/>
            </c:ext>
          </c:extLst>
        </c:ser>
        <c:dLbls>
          <c:showLegendKey val="0"/>
          <c:showVal val="0"/>
          <c:showCatName val="0"/>
          <c:showSerName val="0"/>
          <c:showPercent val="0"/>
          <c:showBubbleSize val="0"/>
        </c:dLbls>
        <c:marker val="1"/>
        <c:smooth val="0"/>
        <c:axId val="205213056"/>
        <c:axId val="205219328"/>
      </c:lineChart>
      <c:catAx>
        <c:axId val="20521305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219328"/>
        <c:crosses val="autoZero"/>
        <c:auto val="1"/>
        <c:lblAlgn val="ctr"/>
        <c:lblOffset val="0"/>
        <c:tickLblSkip val="1"/>
        <c:tickMarkSkip val="1"/>
        <c:noMultiLvlLbl val="0"/>
      </c:catAx>
      <c:valAx>
        <c:axId val="20521932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21305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Luxembourg</a:t>
            </a:r>
          </a:p>
        </c:rich>
      </c:tx>
      <c:layout>
        <c:manualLayout>
          <c:xMode val="edge"/>
          <c:yMode val="edge"/>
          <c:x val="0.41094380682416609"/>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'Fertility-by-age'!$M$173:$M$179</c:f>
              <c:numCache>
                <c:formatCode>0.0</c:formatCode>
                <c:ptCount val="7"/>
                <c:pt idx="0">
                  <c:v>27.92</c:v>
                </c:pt>
                <c:pt idx="1">
                  <c:v>132.74</c:v>
                </c:pt>
                <c:pt idx="2">
                  <c:v>125.75</c:v>
                </c:pt>
                <c:pt idx="3">
                  <c:v>64.88</c:v>
                </c:pt>
                <c:pt idx="4">
                  <c:v>32.57</c:v>
                </c:pt>
                <c:pt idx="5">
                  <c:v>9.4</c:v>
                </c:pt>
                <c:pt idx="6">
                  <c:v>0.51</c:v>
                </c:pt>
              </c:numCache>
            </c:numRef>
          </c:val>
          <c:smooth val="0"/>
          <c:extLst>
            <c:ext xmlns:c16="http://schemas.microsoft.com/office/drawing/2014/chart" uri="{C3380CC4-5D6E-409C-BE32-E72D297353CC}">
              <c16:uniqueId val="{00000001-24CB-452A-8B95-B262A2895972}"/>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'Fertility-by-age'!$AL$173:$AL$179</c:f>
              <c:numCache>
                <c:formatCode>0.0</c:formatCode>
                <c:ptCount val="7"/>
                <c:pt idx="0">
                  <c:v>10.56</c:v>
                </c:pt>
                <c:pt idx="1">
                  <c:v>66.760000000000005</c:v>
                </c:pt>
                <c:pt idx="2">
                  <c:v>127.47</c:v>
                </c:pt>
                <c:pt idx="3">
                  <c:v>96.87</c:v>
                </c:pt>
                <c:pt idx="4">
                  <c:v>34.76</c:v>
                </c:pt>
                <c:pt idx="5">
                  <c:v>5.21</c:v>
                </c:pt>
                <c:pt idx="6">
                  <c:v>0.15</c:v>
                </c:pt>
              </c:numCache>
            </c:numRef>
          </c:val>
          <c:smooth val="0"/>
          <c:extLst>
            <c:ext xmlns:c16="http://schemas.microsoft.com/office/drawing/2014/chart" uri="{C3380CC4-5D6E-409C-BE32-E72D297353CC}">
              <c16:uniqueId val="{00000003-24CB-452A-8B95-B262A2895972}"/>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'Fertility-by-age'!$BK$173:$BK$179</c:f>
              <c:numCache>
                <c:formatCode>0.0</c:formatCode>
                <c:ptCount val="7"/>
                <c:pt idx="0">
                  <c:v>3.94</c:v>
                </c:pt>
                <c:pt idx="1">
                  <c:v>23.259999999999998</c:v>
                </c:pt>
                <c:pt idx="2">
                  <c:v>61.269999999999996</c:v>
                </c:pt>
                <c:pt idx="3">
                  <c:v>100</c:v>
                </c:pt>
                <c:pt idx="4">
                  <c:v>65.52</c:v>
                </c:pt>
                <c:pt idx="5">
                  <c:v>17.829999999999998</c:v>
                </c:pt>
                <c:pt idx="6">
                  <c:v>1.2899999999999998</c:v>
                </c:pt>
              </c:numCache>
            </c:numRef>
          </c:val>
          <c:smooth val="0"/>
          <c:extLst>
            <c:ext xmlns:c16="http://schemas.microsoft.com/office/drawing/2014/chart" uri="{C3380CC4-5D6E-409C-BE32-E72D297353CC}">
              <c16:uniqueId val="{00000005-24CB-452A-8B95-B262A2895972}"/>
            </c:ext>
          </c:extLst>
        </c:ser>
        <c:dLbls>
          <c:showLegendKey val="0"/>
          <c:showVal val="0"/>
          <c:showCatName val="0"/>
          <c:showSerName val="0"/>
          <c:showPercent val="0"/>
          <c:showBubbleSize val="0"/>
        </c:dLbls>
        <c:marker val="1"/>
        <c:smooth val="0"/>
        <c:axId val="205154944"/>
        <c:axId val="205169408"/>
      </c:lineChart>
      <c:catAx>
        <c:axId val="20515494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169408"/>
        <c:crosses val="autoZero"/>
        <c:auto val="1"/>
        <c:lblAlgn val="ctr"/>
        <c:lblOffset val="0"/>
        <c:tickLblSkip val="1"/>
        <c:tickMarkSkip val="1"/>
        <c:noMultiLvlLbl val="0"/>
      </c:catAx>
      <c:valAx>
        <c:axId val="20516940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15494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Iceland</a:t>
            </a:r>
          </a:p>
        </c:rich>
      </c:tx>
      <c:layout>
        <c:manualLayout>
          <c:xMode val="edge"/>
          <c:yMode val="edge"/>
          <c:x val="0.45623453107931317"/>
          <c:y val="1.6558965597680941E-2"/>
        </c:manualLayout>
      </c:layout>
      <c:overlay val="0"/>
      <c:spPr>
        <a:noFill/>
        <a:ln w="25400">
          <a:noFill/>
        </a:ln>
      </c:spPr>
    </c:title>
    <c:autoTitleDeleted val="0"/>
    <c:plotArea>
      <c:layout>
        <c:manualLayout>
          <c:layoutTarget val="inner"/>
          <c:xMode val="edge"/>
          <c:yMode val="edge"/>
          <c:x val="0.11134726858838"/>
          <c:y val="0.13532884853152966"/>
          <c:w val="0.87403367527070397"/>
          <c:h val="0.80618331460185755"/>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'Fertility-by-age'!$M$117:$M$123</c:f>
              <c:numCache>
                <c:formatCode>0.0</c:formatCode>
                <c:ptCount val="7"/>
                <c:pt idx="0">
                  <c:v>73.7</c:v>
                </c:pt>
                <c:pt idx="1">
                  <c:v>165.85</c:v>
                </c:pt>
                <c:pt idx="2">
                  <c:v>141.49</c:v>
                </c:pt>
                <c:pt idx="3">
                  <c:v>100.57000000000001</c:v>
                </c:pt>
                <c:pt idx="4">
                  <c:v>56.9</c:v>
                </c:pt>
                <c:pt idx="5">
                  <c:v>21.79</c:v>
                </c:pt>
                <c:pt idx="6">
                  <c:v>1.36</c:v>
                </c:pt>
              </c:numCache>
            </c:numRef>
          </c:val>
          <c:smooth val="0"/>
          <c:extLst>
            <c:ext xmlns:c16="http://schemas.microsoft.com/office/drawing/2014/chart" uri="{C3380CC4-5D6E-409C-BE32-E72D297353CC}">
              <c16:uniqueId val="{00000001-4B81-4F58-9D92-C50F1BC1A387}"/>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'Fertility-by-age'!$AL$117:$AL$123</c:f>
              <c:numCache>
                <c:formatCode>0.0</c:formatCode>
                <c:ptCount val="7"/>
                <c:pt idx="0">
                  <c:v>23.05</c:v>
                </c:pt>
                <c:pt idx="1">
                  <c:v>93.83</c:v>
                </c:pt>
                <c:pt idx="2">
                  <c:v>128.76999999999998</c:v>
                </c:pt>
                <c:pt idx="3">
                  <c:v>110.9</c:v>
                </c:pt>
                <c:pt idx="4">
                  <c:v>50.56</c:v>
                </c:pt>
                <c:pt idx="5">
                  <c:v>8.66</c:v>
                </c:pt>
                <c:pt idx="6">
                  <c:v>0.51</c:v>
                </c:pt>
              </c:numCache>
            </c:numRef>
          </c:val>
          <c:smooth val="0"/>
          <c:extLst>
            <c:ext xmlns:c16="http://schemas.microsoft.com/office/drawing/2014/chart" uri="{C3380CC4-5D6E-409C-BE32-E72D297353CC}">
              <c16:uniqueId val="{00000003-4B81-4F58-9D92-C50F1BC1A387}"/>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'Fertility-by-age'!$BL$117:$BL$123</c:f>
              <c:numCache>
                <c:formatCode>0.0</c:formatCode>
                <c:ptCount val="7"/>
                <c:pt idx="0">
                  <c:v>3.25</c:v>
                </c:pt>
                <c:pt idx="1">
                  <c:v>44.8</c:v>
                </c:pt>
                <c:pt idx="2">
                  <c:v>121.31</c:v>
                </c:pt>
                <c:pt idx="3">
                  <c:v>115.19</c:v>
                </c:pt>
                <c:pt idx="4">
                  <c:v>64.64</c:v>
                </c:pt>
                <c:pt idx="5">
                  <c:v>15.559999999999999</c:v>
                </c:pt>
                <c:pt idx="6">
                  <c:v>1.05</c:v>
                </c:pt>
              </c:numCache>
            </c:numRef>
          </c:val>
          <c:smooth val="0"/>
          <c:extLst>
            <c:ext xmlns:c16="http://schemas.microsoft.com/office/drawing/2014/chart" uri="{C3380CC4-5D6E-409C-BE32-E72D297353CC}">
              <c16:uniqueId val="{00000005-4B81-4F58-9D92-C50F1BC1A387}"/>
            </c:ext>
          </c:extLst>
        </c:ser>
        <c:dLbls>
          <c:showLegendKey val="0"/>
          <c:showVal val="0"/>
          <c:showCatName val="0"/>
          <c:showSerName val="0"/>
          <c:showPercent val="0"/>
          <c:showBubbleSize val="0"/>
        </c:dLbls>
        <c:marker val="1"/>
        <c:smooth val="0"/>
        <c:axId val="204632832"/>
        <c:axId val="204634752"/>
      </c:lineChart>
      <c:catAx>
        <c:axId val="20463283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634752"/>
        <c:crosses val="autoZero"/>
        <c:auto val="1"/>
        <c:lblAlgn val="ctr"/>
        <c:lblOffset val="0"/>
        <c:tickLblSkip val="1"/>
        <c:tickMarkSkip val="1"/>
        <c:noMultiLvlLbl val="0"/>
      </c:catAx>
      <c:valAx>
        <c:axId val="20463475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422849008749E-3"/>
              <c:y val="4.298077115984747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632832"/>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Ireland</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'Fertility-by-age'!$M$124:$M$130</c:f>
              <c:numCache>
                <c:formatCode>0.0</c:formatCode>
                <c:ptCount val="7"/>
                <c:pt idx="0">
                  <c:v>16.29</c:v>
                </c:pt>
                <c:pt idx="1">
                  <c:v>144.29</c:v>
                </c:pt>
                <c:pt idx="2">
                  <c:v>226.89999999999998</c:v>
                </c:pt>
                <c:pt idx="3">
                  <c:v>201.52999999999997</c:v>
                </c:pt>
                <c:pt idx="4">
                  <c:v>132.30000000000001</c:v>
                </c:pt>
                <c:pt idx="5">
                  <c:v>45.44</c:v>
                </c:pt>
                <c:pt idx="6">
                  <c:v>3.7399999999999998</c:v>
                </c:pt>
              </c:numCache>
            </c:numRef>
          </c:val>
          <c:smooth val="0"/>
          <c:extLst>
            <c:ext xmlns:c16="http://schemas.microsoft.com/office/drawing/2014/chart" uri="{C3380CC4-5D6E-409C-BE32-E72D297353CC}">
              <c16:uniqueId val="{00000001-4DA3-423D-A76A-49A184CD9E84}"/>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'Fertility-by-age'!$AL$124:$AL$130</c:f>
              <c:numCache>
                <c:formatCode>0.0</c:formatCode>
                <c:ptCount val="7"/>
                <c:pt idx="0">
                  <c:v>14.98</c:v>
                </c:pt>
                <c:pt idx="1">
                  <c:v>50.18</c:v>
                </c:pt>
                <c:pt idx="2">
                  <c:v>105.92</c:v>
                </c:pt>
                <c:pt idx="3">
                  <c:v>123.36999999999999</c:v>
                </c:pt>
                <c:pt idx="4">
                  <c:v>59.87</c:v>
                </c:pt>
                <c:pt idx="5">
                  <c:v>13.06</c:v>
                </c:pt>
                <c:pt idx="6">
                  <c:v>0.76</c:v>
                </c:pt>
              </c:numCache>
            </c:numRef>
          </c:val>
          <c:smooth val="0"/>
          <c:extLst>
            <c:ext xmlns:c16="http://schemas.microsoft.com/office/drawing/2014/chart" uri="{C3380CC4-5D6E-409C-BE32-E72D297353CC}">
              <c16:uniqueId val="{00000003-4DA3-423D-A76A-49A184CD9E84}"/>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'Fertility-by-age'!$BL$124:$BL$130</c:f>
              <c:numCache>
                <c:formatCode>0.0</c:formatCode>
                <c:ptCount val="7"/>
                <c:pt idx="0">
                  <c:v>4.41</c:v>
                </c:pt>
                <c:pt idx="1">
                  <c:v>27.810000000000002</c:v>
                </c:pt>
                <c:pt idx="2">
                  <c:v>67.47</c:v>
                </c:pt>
                <c:pt idx="3">
                  <c:v>130.13</c:v>
                </c:pt>
                <c:pt idx="4">
                  <c:v>100.63</c:v>
                </c:pt>
                <c:pt idx="5">
                  <c:v>23.220000000000002</c:v>
                </c:pt>
                <c:pt idx="6">
                  <c:v>1.48</c:v>
                </c:pt>
              </c:numCache>
            </c:numRef>
          </c:val>
          <c:smooth val="0"/>
          <c:extLst>
            <c:ext xmlns:c16="http://schemas.microsoft.com/office/drawing/2014/chart" uri="{C3380CC4-5D6E-409C-BE32-E72D297353CC}">
              <c16:uniqueId val="{00000005-4DA3-423D-A76A-49A184CD9E84}"/>
            </c:ext>
          </c:extLst>
        </c:ser>
        <c:dLbls>
          <c:showLegendKey val="0"/>
          <c:showVal val="0"/>
          <c:showCatName val="0"/>
          <c:showSerName val="0"/>
          <c:showPercent val="0"/>
          <c:showBubbleSize val="0"/>
        </c:dLbls>
        <c:marker val="1"/>
        <c:smooth val="0"/>
        <c:axId val="204806016"/>
        <c:axId val="204820480"/>
      </c:lineChart>
      <c:catAx>
        <c:axId val="20480601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820480"/>
        <c:crosses val="autoZero"/>
        <c:auto val="1"/>
        <c:lblAlgn val="ctr"/>
        <c:lblOffset val="0"/>
        <c:tickLblSkip val="1"/>
        <c:tickMarkSkip val="1"/>
        <c:noMultiLvlLbl val="0"/>
      </c:catAx>
      <c:valAx>
        <c:axId val="20482048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80601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Latvia</a:t>
            </a:r>
            <a:endParaRPr lang="en-GB" sz="800" b="1" i="0" baseline="30000">
              <a:solidFill>
                <a:srgbClr val="000000"/>
              </a:solidFill>
              <a:latin typeface="Arial Narrow"/>
            </a:endParaRPr>
          </a:p>
        </c:rich>
      </c:tx>
      <c:layout>
        <c:manualLayout>
          <c:xMode val="edge"/>
          <c:yMode val="edge"/>
          <c:x val="0.4562343358624969"/>
          <c:y val="1.6272154015191324E-2"/>
        </c:manualLayout>
      </c:layout>
      <c:overlay val="0"/>
      <c:spPr>
        <a:noFill/>
        <a:ln w="25400">
          <a:noFill/>
        </a:ln>
      </c:spPr>
    </c:title>
    <c:autoTitleDeleted val="0"/>
    <c:plotArea>
      <c:layout>
        <c:manualLayout>
          <c:layoutTarget val="inner"/>
          <c:xMode val="edge"/>
          <c:yMode val="edge"/>
          <c:x val="0.11134726858838"/>
          <c:y val="0.13380746508702368"/>
          <c:w val="0.87403367527070397"/>
          <c:h val="0.80729748881351615"/>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'Fertility-by-age'!$A$365</c:f>
              <c:numCache>
                <c:formatCode>General</c:formatCode>
                <c:ptCount val="1"/>
                <c:pt idx="0">
                  <c:v>0</c:v>
                </c:pt>
              </c:numCache>
            </c:numRef>
          </c:val>
          <c:smooth val="0"/>
          <c:extLst>
            <c:ext xmlns:c16="http://schemas.microsoft.com/office/drawing/2014/chart" uri="{C3380CC4-5D6E-409C-BE32-E72D297353CC}">
              <c16:uniqueId val="{00000001-FE4A-457F-AFC4-5199B313D3F8}"/>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'Fertility-by-age'!$AQ$159:$AQ$165</c:f>
              <c:numCache>
                <c:formatCode>0.0</c:formatCode>
                <c:ptCount val="7"/>
                <c:pt idx="0">
                  <c:v>24.119999999999997</c:v>
                </c:pt>
                <c:pt idx="1">
                  <c:v>81.69</c:v>
                </c:pt>
                <c:pt idx="2">
                  <c:v>77.69</c:v>
                </c:pt>
                <c:pt idx="3">
                  <c:v>42.92</c:v>
                </c:pt>
                <c:pt idx="4">
                  <c:v>17.82</c:v>
                </c:pt>
                <c:pt idx="5">
                  <c:v>3.83</c:v>
                </c:pt>
                <c:pt idx="6">
                  <c:v>0.19</c:v>
                </c:pt>
              </c:numCache>
            </c:numRef>
          </c:val>
          <c:smooth val="0"/>
          <c:extLst>
            <c:ext xmlns:c16="http://schemas.microsoft.com/office/drawing/2014/chart" uri="{C3380CC4-5D6E-409C-BE32-E72D297353CC}">
              <c16:uniqueId val="{00000003-FE4A-457F-AFC4-5199B313D3F8}"/>
            </c:ext>
          </c:extLst>
        </c:ser>
        <c:ser>
          <c:idx val="2"/>
          <c:order val="2"/>
          <c:tx>
            <c:v>2020</c:v>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'Fertility-by-age'!$BK$159:$BK$165</c:f>
              <c:numCache>
                <c:formatCode>0.0</c:formatCode>
                <c:ptCount val="7"/>
                <c:pt idx="0">
                  <c:v>10.540000000000001</c:v>
                </c:pt>
                <c:pt idx="1">
                  <c:v>53.8</c:v>
                </c:pt>
                <c:pt idx="2">
                  <c:v>92.42</c:v>
                </c:pt>
                <c:pt idx="3">
                  <c:v>88.64</c:v>
                </c:pt>
                <c:pt idx="4">
                  <c:v>50.35</c:v>
                </c:pt>
                <c:pt idx="5">
                  <c:v>13.23</c:v>
                </c:pt>
                <c:pt idx="6">
                  <c:v>0.76999999999999991</c:v>
                </c:pt>
              </c:numCache>
            </c:numRef>
          </c:val>
          <c:smooth val="0"/>
          <c:extLst>
            <c:ext xmlns:c16="http://schemas.microsoft.com/office/drawing/2014/chart" uri="{C3380CC4-5D6E-409C-BE32-E72D297353CC}">
              <c16:uniqueId val="{00000005-FE4A-457F-AFC4-5199B313D3F8}"/>
            </c:ext>
          </c:extLst>
        </c:ser>
        <c:dLbls>
          <c:showLegendKey val="0"/>
          <c:showVal val="0"/>
          <c:showCatName val="0"/>
          <c:showSerName val="0"/>
          <c:showPercent val="0"/>
          <c:showBubbleSize val="0"/>
        </c:dLbls>
        <c:marker val="1"/>
        <c:smooth val="0"/>
        <c:axId val="207714944"/>
        <c:axId val="207721216"/>
      </c:lineChart>
      <c:catAx>
        <c:axId val="20771494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721216"/>
        <c:crosses val="autoZero"/>
        <c:auto val="1"/>
        <c:lblAlgn val="ctr"/>
        <c:lblOffset val="0"/>
        <c:tickLblSkip val="1"/>
        <c:tickMarkSkip val="1"/>
        <c:noMultiLvlLbl val="0"/>
      </c:catAx>
      <c:valAx>
        <c:axId val="207721216"/>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483200589392E-3"/>
              <c:y val="7.8114301183139856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71494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Lithuania</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'Fertility-by-age'!$M$166:$M$172</c:f>
              <c:numCache>
                <c:formatCode>0.0</c:formatCode>
                <c:ptCount val="7"/>
                <c:pt idx="0">
                  <c:v>23.509999999999998</c:v>
                </c:pt>
                <c:pt idx="1">
                  <c:v>159.17000000000002</c:v>
                </c:pt>
                <c:pt idx="2">
                  <c:v>142.69999999999999</c:v>
                </c:pt>
                <c:pt idx="3">
                  <c:v>88.12</c:v>
                </c:pt>
                <c:pt idx="4">
                  <c:v>48.02</c:v>
                </c:pt>
                <c:pt idx="5">
                  <c:v>14.89</c:v>
                </c:pt>
                <c:pt idx="6">
                  <c:v>1.26</c:v>
                </c:pt>
              </c:numCache>
            </c:numRef>
          </c:val>
          <c:smooth val="0"/>
          <c:extLst>
            <c:ext xmlns:c16="http://schemas.microsoft.com/office/drawing/2014/chart" uri="{C3380CC4-5D6E-409C-BE32-E72D297353CC}">
              <c16:uniqueId val="{00000001-EE3A-4C77-A768-BE6637F37BF3}"/>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'Fertility-by-age'!$AL$166:$AL$172</c:f>
              <c:numCache>
                <c:formatCode>0.0</c:formatCode>
                <c:ptCount val="7"/>
                <c:pt idx="0">
                  <c:v>40.76</c:v>
                </c:pt>
                <c:pt idx="1">
                  <c:v>120.27</c:v>
                </c:pt>
                <c:pt idx="2">
                  <c:v>87.83</c:v>
                </c:pt>
                <c:pt idx="3">
                  <c:v>41.17</c:v>
                </c:pt>
                <c:pt idx="4">
                  <c:v>16.240000000000002</c:v>
                </c:pt>
                <c:pt idx="5">
                  <c:v>3.57</c:v>
                </c:pt>
                <c:pt idx="6">
                  <c:v>0.21000000000000002</c:v>
                </c:pt>
              </c:numCache>
            </c:numRef>
          </c:val>
          <c:smooth val="0"/>
          <c:extLst>
            <c:ext xmlns:c16="http://schemas.microsoft.com/office/drawing/2014/chart" uri="{C3380CC4-5D6E-409C-BE32-E72D297353CC}">
              <c16:uniqueId val="{00000003-EE3A-4C77-A768-BE6637F37BF3}"/>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'Fertility-by-age'!$BK$166:$BK$172</c:f>
              <c:numCache>
                <c:formatCode>0.0</c:formatCode>
                <c:ptCount val="7"/>
                <c:pt idx="0">
                  <c:v>8.16</c:v>
                </c:pt>
                <c:pt idx="1">
                  <c:v>39.04</c:v>
                </c:pt>
                <c:pt idx="2">
                  <c:v>92.5</c:v>
                </c:pt>
                <c:pt idx="3">
                  <c:v>98.8</c:v>
                </c:pt>
                <c:pt idx="4">
                  <c:v>48.230000000000004</c:v>
                </c:pt>
                <c:pt idx="5">
                  <c:v>10.290000000000001</c:v>
                </c:pt>
                <c:pt idx="6">
                  <c:v>0.48000000000000004</c:v>
                </c:pt>
              </c:numCache>
            </c:numRef>
          </c:val>
          <c:smooth val="0"/>
          <c:extLst>
            <c:ext xmlns:c16="http://schemas.microsoft.com/office/drawing/2014/chart" uri="{C3380CC4-5D6E-409C-BE32-E72D297353CC}">
              <c16:uniqueId val="{00000005-EE3A-4C77-A768-BE6637F37BF3}"/>
            </c:ext>
          </c:extLst>
        </c:ser>
        <c:dLbls>
          <c:showLegendKey val="0"/>
          <c:showVal val="0"/>
          <c:showCatName val="0"/>
          <c:showSerName val="0"/>
          <c:showPercent val="0"/>
          <c:showBubbleSize val="0"/>
        </c:dLbls>
        <c:marker val="1"/>
        <c:smooth val="0"/>
        <c:axId val="208068608"/>
        <c:axId val="208070528"/>
      </c:lineChart>
      <c:catAx>
        <c:axId val="20806860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8070528"/>
        <c:crosses val="autoZero"/>
        <c:auto val="1"/>
        <c:lblAlgn val="ctr"/>
        <c:lblOffset val="0"/>
        <c:tickLblSkip val="1"/>
        <c:tickMarkSkip val="1"/>
        <c:noMultiLvlLbl val="0"/>
      </c:catAx>
      <c:valAx>
        <c:axId val="20807052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8068608"/>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Mexico</a:t>
            </a:r>
          </a:p>
        </c:rich>
      </c:tx>
      <c:layout>
        <c:manualLayout>
          <c:xMode val="edge"/>
          <c:yMode val="edge"/>
          <c:x val="0.44943569207534401"/>
          <c:y val="1.7223575203309052E-2"/>
        </c:manualLayout>
      </c:layout>
      <c:overlay val="0"/>
      <c:spPr>
        <a:noFill/>
        <a:ln w="25400">
          <a:noFill/>
        </a:ln>
      </c:spPr>
    </c:title>
    <c:autoTitleDeleted val="0"/>
    <c:plotArea>
      <c:layout>
        <c:manualLayout>
          <c:layoutTarget val="inner"/>
          <c:xMode val="edge"/>
          <c:yMode val="edge"/>
          <c:x val="0.10198006205380485"/>
          <c:y val="0.13333945665628907"/>
          <c:w val="0.89359181959394363"/>
          <c:h val="0.81001993410638362"/>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'Fertility-by-age'!$B$180:$B$186</c:f>
              <c:strCache>
                <c:ptCount val="7"/>
                <c:pt idx="0">
                  <c:v>15-19</c:v>
                </c:pt>
                <c:pt idx="1">
                  <c:v>20-24</c:v>
                </c:pt>
                <c:pt idx="2">
                  <c:v>25-29</c:v>
                </c:pt>
                <c:pt idx="3">
                  <c:v>30-34</c:v>
                </c:pt>
                <c:pt idx="4">
                  <c:v>35-39</c:v>
                </c:pt>
                <c:pt idx="5">
                  <c:v>40-44</c:v>
                </c:pt>
                <c:pt idx="6">
                  <c:v>45-49</c:v>
                </c:pt>
              </c:strCache>
            </c:strRef>
          </c:cat>
          <c:val>
            <c:numRef>
              <c:f>'Fertility-by-age'!$M$180:$M$186</c:f>
              <c:numCache>
                <c:formatCode>0.0</c:formatCode>
                <c:ptCount val="7"/>
                <c:pt idx="0">
                  <c:v>80.630439758300781</c:v>
                </c:pt>
                <c:pt idx="1">
                  <c:v>291.400146484375</c:v>
                </c:pt>
                <c:pt idx="2">
                  <c:v>317.71408081054688</c:v>
                </c:pt>
                <c:pt idx="3">
                  <c:v>264.72616577148438</c:v>
                </c:pt>
                <c:pt idx="4">
                  <c:v>202.19844055175781</c:v>
                </c:pt>
                <c:pt idx="5">
                  <c:v>65.722625732421875</c:v>
                </c:pt>
                <c:pt idx="6">
                  <c:v>72.531219482421875</c:v>
                </c:pt>
              </c:numCache>
            </c:numRef>
          </c:val>
          <c:smooth val="0"/>
          <c:extLst>
            <c:ext xmlns:c16="http://schemas.microsoft.com/office/drawing/2014/chart" uri="{C3380CC4-5D6E-409C-BE32-E72D297353CC}">
              <c16:uniqueId val="{00000009-4C11-4A46-93AC-5DC884F94935}"/>
            </c:ext>
          </c:extLst>
        </c:ser>
        <c:ser>
          <c:idx val="2"/>
          <c:order val="1"/>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'Fertility-by-age'!$B$180:$B$186</c:f>
              <c:strCache>
                <c:ptCount val="7"/>
                <c:pt idx="0">
                  <c:v>15-19</c:v>
                </c:pt>
                <c:pt idx="1">
                  <c:v>20-24</c:v>
                </c:pt>
                <c:pt idx="2">
                  <c:v>25-29</c:v>
                </c:pt>
                <c:pt idx="3">
                  <c:v>30-34</c:v>
                </c:pt>
                <c:pt idx="4">
                  <c:v>35-39</c:v>
                </c:pt>
                <c:pt idx="5">
                  <c:v>40-44</c:v>
                </c:pt>
                <c:pt idx="6">
                  <c:v>45-49</c:v>
                </c:pt>
              </c:strCache>
            </c:strRef>
          </c:cat>
          <c:val>
            <c:numRef>
              <c:f>'Fertility-by-age'!$BL$180:$BL$186</c:f>
              <c:numCache>
                <c:formatCode>0.0</c:formatCode>
                <c:ptCount val="7"/>
                <c:pt idx="0">
                  <c:v>49.909300342345581</c:v>
                </c:pt>
                <c:pt idx="1">
                  <c:v>93.837167573038627</c:v>
                </c:pt>
                <c:pt idx="2">
                  <c:v>89.785621800631404</c:v>
                </c:pt>
                <c:pt idx="3">
                  <c:v>65.768902362469476</c:v>
                </c:pt>
                <c:pt idx="4">
                  <c:v>35.67147409792792</c:v>
                </c:pt>
                <c:pt idx="5">
                  <c:v>9.8683342804347038</c:v>
                </c:pt>
                <c:pt idx="6">
                  <c:v>0.91500888236840949</c:v>
                </c:pt>
              </c:numCache>
            </c:numRef>
          </c:val>
          <c:smooth val="0"/>
          <c:extLst>
            <c:ext xmlns:c16="http://schemas.microsoft.com/office/drawing/2014/chart" uri="{C3380CC4-5D6E-409C-BE32-E72D297353CC}">
              <c16:uniqueId val="{0000000B-4C11-4A46-93AC-5DC884F94935}"/>
            </c:ext>
          </c:extLst>
        </c:ser>
        <c:ser>
          <c:idx val="1"/>
          <c:order val="2"/>
          <c:tx>
            <c:v>1995</c:v>
          </c:tx>
          <c:spPr>
            <a:ln w="19050">
              <a:solidFill>
                <a:schemeClr val="tx1"/>
              </a:solidFill>
              <a:prstDash val="sysDash"/>
            </a:ln>
          </c:spPr>
          <c:marker>
            <c:symbol val="triangle"/>
            <c:size val="5"/>
            <c:spPr>
              <a:solidFill>
                <a:schemeClr val="bg1"/>
              </a:solidFill>
              <a:ln>
                <a:solidFill>
                  <a:schemeClr val="tx1"/>
                </a:solidFill>
              </a:ln>
            </c:spPr>
          </c:marker>
          <c:cat>
            <c:strRef>
              <c:f>'Fertility-by-age'!$B$180:$B$186</c:f>
              <c:strCache>
                <c:ptCount val="7"/>
                <c:pt idx="0">
                  <c:v>15-19</c:v>
                </c:pt>
                <c:pt idx="1">
                  <c:v>20-24</c:v>
                </c:pt>
                <c:pt idx="2">
                  <c:v>25-29</c:v>
                </c:pt>
                <c:pt idx="3">
                  <c:v>30-34</c:v>
                </c:pt>
                <c:pt idx="4">
                  <c:v>35-39</c:v>
                </c:pt>
                <c:pt idx="5">
                  <c:v>40-44</c:v>
                </c:pt>
                <c:pt idx="6">
                  <c:v>45-49</c:v>
                </c:pt>
              </c:strCache>
            </c:strRef>
          </c:cat>
          <c:val>
            <c:numRef>
              <c:f>'Fertility-by-age'!$AL$180:$AL$186</c:f>
              <c:numCache>
                <c:formatCode>0.0</c:formatCode>
                <c:ptCount val="7"/>
                <c:pt idx="0">
                  <c:v>83.002855767941242</c:v>
                </c:pt>
                <c:pt idx="1">
                  <c:v>181.59534201758203</c:v>
                </c:pt>
                <c:pt idx="2">
                  <c:v>169.11583916703287</c:v>
                </c:pt>
                <c:pt idx="3">
                  <c:v>120.49476519385489</c:v>
                </c:pt>
                <c:pt idx="4">
                  <c:v>69.67556406258916</c:v>
                </c:pt>
                <c:pt idx="5">
                  <c:v>26.767568405836819</c:v>
                </c:pt>
                <c:pt idx="6">
                  <c:v>5.7211590358844662</c:v>
                </c:pt>
              </c:numCache>
            </c:numRef>
          </c:val>
          <c:smooth val="0"/>
          <c:extLst>
            <c:ext xmlns:c16="http://schemas.microsoft.com/office/drawing/2014/chart" uri="{C3380CC4-5D6E-409C-BE32-E72D297353CC}">
              <c16:uniqueId val="{0000000D-4C11-4A46-93AC-5DC884F94935}"/>
            </c:ext>
          </c:extLst>
        </c:ser>
        <c:dLbls>
          <c:showLegendKey val="0"/>
          <c:showVal val="0"/>
          <c:showCatName val="0"/>
          <c:showSerName val="0"/>
          <c:showPercent val="0"/>
          <c:showBubbleSize val="0"/>
        </c:dLbls>
        <c:marker val="1"/>
        <c:smooth val="0"/>
        <c:axId val="205039872"/>
        <c:axId val="205054336"/>
      </c:lineChart>
      <c:catAx>
        <c:axId val="20503987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054336"/>
        <c:crosses val="autoZero"/>
        <c:auto val="1"/>
        <c:lblAlgn val="ctr"/>
        <c:lblOffset val="0"/>
        <c:tickLblSkip val="1"/>
        <c:tickMarkSkip val="1"/>
        <c:noMultiLvlLbl val="0"/>
      </c:catAx>
      <c:valAx>
        <c:axId val="205054336"/>
        <c:scaling>
          <c:orientation val="minMax"/>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7251218342415E-3"/>
              <c:y val="9.51164705986343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039872"/>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9162031116217068E-2"/>
          <c:y val="0.15252855912916671"/>
          <c:w val="0.88703538372332469"/>
          <c:h val="0.74894460917544925"/>
        </c:manualLayout>
      </c:layout>
      <c:lineChart>
        <c:grouping val="standard"/>
        <c:varyColors val="0"/>
        <c:ser>
          <c:idx val="1"/>
          <c:order val="0"/>
          <c:tx>
            <c:strRef>
              <c:f>'Chart SF2.3.C'!$L$7</c:f>
              <c:strCache>
                <c:ptCount val="1"/>
                <c:pt idx="0">
                  <c:v>15-19</c:v>
                </c:pt>
              </c:strCache>
            </c:strRef>
          </c:tx>
          <c:spPr>
            <a:ln w="19050" cap="rnd" cmpd="sng" algn="ctr">
              <a:solidFill>
                <a:srgbClr val="1F497D"/>
              </a:solidFill>
              <a:prstDash val="dash"/>
              <a:round/>
            </a:ln>
            <a:effectLst/>
          </c:spPr>
          <c:marker>
            <c:symbol val="none"/>
          </c:marker>
          <c:cat>
            <c:numRef>
              <c:f>'Chart SF2.3.C'!$M$6:$AH$6</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'Chart SF2.3.C'!$M$7:$AH$7</c:f>
              <c:numCache>
                <c:formatCode>0.0</c:formatCode>
                <c:ptCount val="22"/>
                <c:pt idx="0">
                  <c:v>22.61193395518286</c:v>
                </c:pt>
                <c:pt idx="1">
                  <c:v>22.00251000641364</c:v>
                </c:pt>
                <c:pt idx="2">
                  <c:v>21.129369144938259</c:v>
                </c:pt>
                <c:pt idx="3">
                  <c:v>20.533145124069566</c:v>
                </c:pt>
                <c:pt idx="4">
                  <c:v>20.275831676582076</c:v>
                </c:pt>
                <c:pt idx="5">
                  <c:v>20.090506431269624</c:v>
                </c:pt>
                <c:pt idx="6">
                  <c:v>20.01933197028497</c:v>
                </c:pt>
                <c:pt idx="7">
                  <c:v>20.547689759129899</c:v>
                </c:pt>
                <c:pt idx="8">
                  <c:v>20.735562371799901</c:v>
                </c:pt>
                <c:pt idx="9">
                  <c:v>20.020315627513344</c:v>
                </c:pt>
                <c:pt idx="10">
                  <c:v>18.84634812813546</c:v>
                </c:pt>
                <c:pt idx="11">
                  <c:v>18.166965266172227</c:v>
                </c:pt>
                <c:pt idx="12">
                  <c:v>17.856935064445143</c:v>
                </c:pt>
                <c:pt idx="13">
                  <c:v>16.784293652511838</c:v>
                </c:pt>
                <c:pt idx="14">
                  <c:v>16.246964653690057</c:v>
                </c:pt>
                <c:pt idx="15">
                  <c:v>15.204881391528934</c:v>
                </c:pt>
                <c:pt idx="16">
                  <c:v>14.3627499312019</c:v>
                </c:pt>
                <c:pt idx="17">
                  <c:v>13.548689772640172</c:v>
                </c:pt>
                <c:pt idx="18">
                  <c:v>12.614807695121295</c:v>
                </c:pt>
                <c:pt idx="19">
                  <c:v>11.737498383177181</c:v>
                </c:pt>
                <c:pt idx="20">
                  <c:v>10.23378500556454</c:v>
                </c:pt>
                <c:pt idx="21">
                  <c:v>9.534065978816713</c:v>
                </c:pt>
              </c:numCache>
            </c:numRef>
          </c:val>
          <c:smooth val="0"/>
          <c:extLst>
            <c:ext xmlns:c16="http://schemas.microsoft.com/office/drawing/2014/chart" uri="{C3380CC4-5D6E-409C-BE32-E72D297353CC}">
              <c16:uniqueId val="{00000000-797F-4F18-87E6-977A0D5B8154}"/>
            </c:ext>
          </c:extLst>
        </c:ser>
        <c:ser>
          <c:idx val="2"/>
          <c:order val="1"/>
          <c:tx>
            <c:strRef>
              <c:f>'Chart SF2.3.C'!$L$8</c:f>
              <c:strCache>
                <c:ptCount val="1"/>
                <c:pt idx="0">
                  <c:v>20-24</c:v>
                </c:pt>
              </c:strCache>
            </c:strRef>
          </c:tx>
          <c:spPr>
            <a:ln w="19050" cap="rnd" cmpd="sng" algn="ctr">
              <a:solidFill>
                <a:srgbClr val="4BACC6"/>
              </a:solidFill>
              <a:prstDash val="lgDashDot"/>
              <a:round/>
            </a:ln>
            <a:effectLst/>
          </c:spPr>
          <c:marker>
            <c:symbol val="none"/>
          </c:marker>
          <c:cat>
            <c:numRef>
              <c:f>'Chart SF2.3.C'!$M$6:$AH$6</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'Chart SF2.3.C'!$M$8:$AH$8</c:f>
              <c:numCache>
                <c:formatCode>0.0</c:formatCode>
                <c:ptCount val="22"/>
                <c:pt idx="0">
                  <c:v>71.701592680989918</c:v>
                </c:pt>
                <c:pt idx="1">
                  <c:v>69.345542070919421</c:v>
                </c:pt>
                <c:pt idx="2">
                  <c:v>66.795795616834809</c:v>
                </c:pt>
                <c:pt idx="3">
                  <c:v>65.465783263515291</c:v>
                </c:pt>
                <c:pt idx="4">
                  <c:v>64.692919546023518</c:v>
                </c:pt>
                <c:pt idx="5">
                  <c:v>63.153502008529429</c:v>
                </c:pt>
                <c:pt idx="6">
                  <c:v>62.937372661025258</c:v>
                </c:pt>
                <c:pt idx="7">
                  <c:v>62.993536983875295</c:v>
                </c:pt>
                <c:pt idx="8">
                  <c:v>63.558699624923612</c:v>
                </c:pt>
                <c:pt idx="9">
                  <c:v>61.697793780964105</c:v>
                </c:pt>
                <c:pt idx="10">
                  <c:v>59.804574911124689</c:v>
                </c:pt>
                <c:pt idx="11">
                  <c:v>57.247140850219104</c:v>
                </c:pt>
                <c:pt idx="12">
                  <c:v>56.372104688775117</c:v>
                </c:pt>
                <c:pt idx="13">
                  <c:v>53.83971811673581</c:v>
                </c:pt>
                <c:pt idx="14">
                  <c:v>53.252478270449522</c:v>
                </c:pt>
                <c:pt idx="15">
                  <c:v>51.851242420330195</c:v>
                </c:pt>
                <c:pt idx="16">
                  <c:v>50.402220861313481</c:v>
                </c:pt>
                <c:pt idx="17">
                  <c:v>48.821260005098374</c:v>
                </c:pt>
                <c:pt idx="18">
                  <c:v>47.002521842475083</c:v>
                </c:pt>
                <c:pt idx="19">
                  <c:v>45.037896779199976</c:v>
                </c:pt>
                <c:pt idx="20">
                  <c:v>41.989956438479659</c:v>
                </c:pt>
                <c:pt idx="21">
                  <c:v>40.502400815305023</c:v>
                </c:pt>
              </c:numCache>
            </c:numRef>
          </c:val>
          <c:smooth val="0"/>
          <c:extLst>
            <c:ext xmlns:c16="http://schemas.microsoft.com/office/drawing/2014/chart" uri="{C3380CC4-5D6E-409C-BE32-E72D297353CC}">
              <c16:uniqueId val="{00000001-797F-4F18-87E6-977A0D5B8154}"/>
            </c:ext>
          </c:extLst>
        </c:ser>
        <c:ser>
          <c:idx val="3"/>
          <c:order val="2"/>
          <c:tx>
            <c:strRef>
              <c:f>'Chart SF2.3.C'!$L$9</c:f>
              <c:strCache>
                <c:ptCount val="1"/>
                <c:pt idx="0">
                  <c:v>25-29</c:v>
                </c:pt>
              </c:strCache>
            </c:strRef>
          </c:tx>
          <c:spPr>
            <a:ln w="19050" cap="rnd" cmpd="sng" algn="ctr">
              <a:solidFill>
                <a:srgbClr val="4F81BD"/>
              </a:solidFill>
              <a:prstDash val="sysDash"/>
              <a:round/>
            </a:ln>
            <a:effectLst/>
          </c:spPr>
          <c:marker>
            <c:symbol val="none"/>
          </c:marker>
          <c:cat>
            <c:numRef>
              <c:f>'Chart SF2.3.C'!$M$6:$AH$6</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'Chart SF2.3.C'!$M$9:$AH$9</c:f>
              <c:numCache>
                <c:formatCode>0.0</c:formatCode>
                <c:ptCount val="22"/>
                <c:pt idx="0">
                  <c:v>107.9159264713218</c:v>
                </c:pt>
                <c:pt idx="1">
                  <c:v>105.00754229719833</c:v>
                </c:pt>
                <c:pt idx="2">
                  <c:v>103.11250595765259</c:v>
                </c:pt>
                <c:pt idx="3">
                  <c:v>103.52859977109672</c:v>
                </c:pt>
                <c:pt idx="4">
                  <c:v>103.42505127756856</c:v>
                </c:pt>
                <c:pt idx="5">
                  <c:v>102.26074812923682</c:v>
                </c:pt>
                <c:pt idx="6">
                  <c:v>102.56300564521192</c:v>
                </c:pt>
                <c:pt idx="7">
                  <c:v>103.42693381220529</c:v>
                </c:pt>
                <c:pt idx="8">
                  <c:v>104.56176520018371</c:v>
                </c:pt>
                <c:pt idx="9">
                  <c:v>103.55770244522334</c:v>
                </c:pt>
                <c:pt idx="10">
                  <c:v>102.82388187833418</c:v>
                </c:pt>
                <c:pt idx="11">
                  <c:v>99.747967199426853</c:v>
                </c:pt>
                <c:pt idx="12">
                  <c:v>99.365949297125411</c:v>
                </c:pt>
                <c:pt idx="13">
                  <c:v>96.469591394015382</c:v>
                </c:pt>
                <c:pt idx="14">
                  <c:v>96.85706167272393</c:v>
                </c:pt>
                <c:pt idx="15">
                  <c:v>96.056806140594134</c:v>
                </c:pt>
                <c:pt idx="16">
                  <c:v>94.946008472225216</c:v>
                </c:pt>
                <c:pt idx="17">
                  <c:v>92.760609497880111</c:v>
                </c:pt>
                <c:pt idx="18">
                  <c:v>90.730893231798106</c:v>
                </c:pt>
                <c:pt idx="19">
                  <c:v>88.434603099089003</c:v>
                </c:pt>
                <c:pt idx="20">
                  <c:v>85.530138341371597</c:v>
                </c:pt>
                <c:pt idx="21">
                  <c:v>86.910329853564008</c:v>
                </c:pt>
              </c:numCache>
            </c:numRef>
          </c:val>
          <c:smooth val="0"/>
          <c:extLst>
            <c:ext xmlns:c16="http://schemas.microsoft.com/office/drawing/2014/chart" uri="{C3380CC4-5D6E-409C-BE32-E72D297353CC}">
              <c16:uniqueId val="{00000002-797F-4F18-87E6-977A0D5B8154}"/>
            </c:ext>
          </c:extLst>
        </c:ser>
        <c:ser>
          <c:idx val="4"/>
          <c:order val="3"/>
          <c:tx>
            <c:strRef>
              <c:f>'Chart SF2.3.C'!$L$10</c:f>
              <c:strCache>
                <c:ptCount val="1"/>
                <c:pt idx="0">
                  <c:v>30-34</c:v>
                </c:pt>
              </c:strCache>
            </c:strRef>
          </c:tx>
          <c:spPr>
            <a:ln w="19050" cap="rnd" cmpd="sng" algn="ctr">
              <a:solidFill>
                <a:sysClr val="windowText" lastClr="000000"/>
              </a:solidFill>
              <a:prstDash val="lgDashDotDot"/>
              <a:round/>
            </a:ln>
            <a:effectLst/>
          </c:spPr>
          <c:marker>
            <c:symbol val="none"/>
          </c:marker>
          <c:cat>
            <c:numRef>
              <c:f>'Chart SF2.3.C'!$M$6:$AH$6</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'Chart SF2.3.C'!$M$10:$AH$10</c:f>
              <c:numCache>
                <c:formatCode>0.0</c:formatCode>
                <c:ptCount val="22"/>
                <c:pt idx="0">
                  <c:v>88.089842846921186</c:v>
                </c:pt>
                <c:pt idx="1">
                  <c:v>87.193036939698843</c:v>
                </c:pt>
                <c:pt idx="2">
                  <c:v>88.611661762639542</c:v>
                </c:pt>
                <c:pt idx="3">
                  <c:v>91.09519433207943</c:v>
                </c:pt>
                <c:pt idx="4">
                  <c:v>93.393567953350839</c:v>
                </c:pt>
                <c:pt idx="5">
                  <c:v>94.623672943286493</c:v>
                </c:pt>
                <c:pt idx="6">
                  <c:v>97.609741028916162</c:v>
                </c:pt>
                <c:pt idx="7">
                  <c:v>100.04529621447084</c:v>
                </c:pt>
                <c:pt idx="8">
                  <c:v>102.85068308759732</c:v>
                </c:pt>
                <c:pt idx="9">
                  <c:v>102.84440726824828</c:v>
                </c:pt>
                <c:pt idx="10">
                  <c:v>104.5791464744421</c:v>
                </c:pt>
                <c:pt idx="11">
                  <c:v>103.11990923591782</c:v>
                </c:pt>
                <c:pt idx="12">
                  <c:v>103.55305446991706</c:v>
                </c:pt>
                <c:pt idx="13">
                  <c:v>101.92422859156439</c:v>
                </c:pt>
                <c:pt idx="14">
                  <c:v>103.97728156745821</c:v>
                </c:pt>
                <c:pt idx="15">
                  <c:v>104.86248401493783</c:v>
                </c:pt>
                <c:pt idx="16">
                  <c:v>105.32804826804204</c:v>
                </c:pt>
                <c:pt idx="17">
                  <c:v>104.08768936746708</c:v>
                </c:pt>
                <c:pt idx="18">
                  <c:v>103.31903939901885</c:v>
                </c:pt>
                <c:pt idx="19">
                  <c:v>101.70460054367857</c:v>
                </c:pt>
                <c:pt idx="20">
                  <c:v>99.623366652877607</c:v>
                </c:pt>
                <c:pt idx="21">
                  <c:v>103.55610788936139</c:v>
                </c:pt>
              </c:numCache>
            </c:numRef>
          </c:val>
          <c:smooth val="0"/>
          <c:extLst>
            <c:ext xmlns:c16="http://schemas.microsoft.com/office/drawing/2014/chart" uri="{C3380CC4-5D6E-409C-BE32-E72D297353CC}">
              <c16:uniqueId val="{00000003-797F-4F18-87E6-977A0D5B8154}"/>
            </c:ext>
          </c:extLst>
        </c:ser>
        <c:ser>
          <c:idx val="5"/>
          <c:order val="4"/>
          <c:tx>
            <c:strRef>
              <c:f>'Chart SF2.3.C'!$L$11</c:f>
              <c:strCache>
                <c:ptCount val="1"/>
                <c:pt idx="0">
                  <c:v>35-39</c:v>
                </c:pt>
              </c:strCache>
            </c:strRef>
          </c:tx>
          <c:spPr>
            <a:ln w="19050" cap="rnd" cmpd="sng" algn="ctr">
              <a:solidFill>
                <a:sysClr val="window" lastClr="FFFFFF">
                  <a:lumMod val="65000"/>
                </a:sysClr>
              </a:solidFill>
              <a:prstDash val="dashDot"/>
              <a:round/>
            </a:ln>
            <a:effectLst/>
          </c:spPr>
          <c:marker>
            <c:symbol val="none"/>
          </c:marker>
          <c:cat>
            <c:numRef>
              <c:f>'Chart SF2.3.C'!$M$6:$AH$6</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'Chart SF2.3.C'!$M$11:$AH$11</c:f>
              <c:numCache>
                <c:formatCode>0.0</c:formatCode>
                <c:ptCount val="22"/>
                <c:pt idx="0">
                  <c:v>38.146128081252769</c:v>
                </c:pt>
                <c:pt idx="1">
                  <c:v>38.554313066571332</c:v>
                </c:pt>
                <c:pt idx="2">
                  <c:v>39.457351002722874</c:v>
                </c:pt>
                <c:pt idx="3">
                  <c:v>40.577584985014738</c:v>
                </c:pt>
                <c:pt idx="4">
                  <c:v>42.171977925049021</c:v>
                </c:pt>
                <c:pt idx="5">
                  <c:v>43.533234423494939</c:v>
                </c:pt>
                <c:pt idx="6">
                  <c:v>45.590943655937828</c:v>
                </c:pt>
                <c:pt idx="7">
                  <c:v>47.737051172126328</c:v>
                </c:pt>
                <c:pt idx="8">
                  <c:v>49.946160873878341</c:v>
                </c:pt>
                <c:pt idx="9">
                  <c:v>50.878855826524024</c:v>
                </c:pt>
                <c:pt idx="10">
                  <c:v>52.332344929951518</c:v>
                </c:pt>
                <c:pt idx="11">
                  <c:v>52.395238052857643</c:v>
                </c:pt>
                <c:pt idx="12">
                  <c:v>53.127489591360053</c:v>
                </c:pt>
                <c:pt idx="13">
                  <c:v>53.417649061063642</c:v>
                </c:pt>
                <c:pt idx="14">
                  <c:v>55.101484882258305</c:v>
                </c:pt>
                <c:pt idx="15">
                  <c:v>56.273389068690761</c:v>
                </c:pt>
                <c:pt idx="16">
                  <c:v>57.112819314072475</c:v>
                </c:pt>
                <c:pt idx="17">
                  <c:v>57.024934305509255</c:v>
                </c:pt>
                <c:pt idx="18">
                  <c:v>57.420197692830065</c:v>
                </c:pt>
                <c:pt idx="19">
                  <c:v>57.482007939902338</c:v>
                </c:pt>
                <c:pt idx="20">
                  <c:v>55.944440566935185</c:v>
                </c:pt>
                <c:pt idx="21">
                  <c:v>58.675428664288368</c:v>
                </c:pt>
              </c:numCache>
            </c:numRef>
          </c:val>
          <c:smooth val="0"/>
          <c:extLst>
            <c:ext xmlns:c16="http://schemas.microsoft.com/office/drawing/2014/chart" uri="{C3380CC4-5D6E-409C-BE32-E72D297353CC}">
              <c16:uniqueId val="{00000004-797F-4F18-87E6-977A0D5B8154}"/>
            </c:ext>
          </c:extLst>
        </c:ser>
        <c:ser>
          <c:idx val="6"/>
          <c:order val="5"/>
          <c:tx>
            <c:strRef>
              <c:f>'Chart SF2.3.C'!$L$12</c:f>
              <c:strCache>
                <c:ptCount val="1"/>
                <c:pt idx="0">
                  <c:v>40-44</c:v>
                </c:pt>
              </c:strCache>
            </c:strRef>
          </c:tx>
          <c:spPr>
            <a:ln w="19050" cap="rnd" cmpd="sng" algn="ctr">
              <a:solidFill>
                <a:srgbClr val="9BBB59"/>
              </a:solidFill>
              <a:prstDash val="sysDot"/>
              <a:round/>
            </a:ln>
            <a:effectLst/>
          </c:spPr>
          <c:marker>
            <c:symbol val="none"/>
          </c:marker>
          <c:cat>
            <c:numRef>
              <c:f>'Chart SF2.3.C'!$M$6:$AH$6</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'Chart SF2.3.C'!$M$12:$AH$12</c:f>
              <c:numCache>
                <c:formatCode>0.0</c:formatCode>
                <c:ptCount val="22"/>
                <c:pt idx="0">
                  <c:v>7.6470576092718368</c:v>
                </c:pt>
                <c:pt idx="1">
                  <c:v>7.840462201488954</c:v>
                </c:pt>
                <c:pt idx="2">
                  <c:v>8.0135512792180066</c:v>
                </c:pt>
                <c:pt idx="3">
                  <c:v>8.3453717364818285</c:v>
                </c:pt>
                <c:pt idx="4">
                  <c:v>8.6090869897348643</c:v>
                </c:pt>
                <c:pt idx="5">
                  <c:v>8.7830866098386338</c:v>
                </c:pt>
                <c:pt idx="6">
                  <c:v>9.1479711471844816</c:v>
                </c:pt>
                <c:pt idx="7">
                  <c:v>9.569139938492615</c:v>
                </c:pt>
                <c:pt idx="8">
                  <c:v>9.9830441454496057</c:v>
                </c:pt>
                <c:pt idx="9">
                  <c:v>10.393267004947788</c:v>
                </c:pt>
                <c:pt idx="10">
                  <c:v>10.824220894432603</c:v>
                </c:pt>
                <c:pt idx="11">
                  <c:v>10.962982187635411</c:v>
                </c:pt>
                <c:pt idx="12">
                  <c:v>11.336847801893976</c:v>
                </c:pt>
                <c:pt idx="13">
                  <c:v>11.485894128501897</c:v>
                </c:pt>
                <c:pt idx="14">
                  <c:v>11.764247371537454</c:v>
                </c:pt>
                <c:pt idx="15">
                  <c:v>12.217576841716118</c:v>
                </c:pt>
                <c:pt idx="16">
                  <c:v>12.757439236422337</c:v>
                </c:pt>
                <c:pt idx="17">
                  <c:v>12.931494131521186</c:v>
                </c:pt>
                <c:pt idx="18">
                  <c:v>13.147474403563956</c:v>
                </c:pt>
                <c:pt idx="19">
                  <c:v>13.445879578424805</c:v>
                </c:pt>
                <c:pt idx="20">
                  <c:v>13.25232951230659</c:v>
                </c:pt>
                <c:pt idx="21">
                  <c:v>13.725157333443528</c:v>
                </c:pt>
              </c:numCache>
            </c:numRef>
          </c:val>
          <c:smooth val="0"/>
          <c:extLst>
            <c:ext xmlns:c16="http://schemas.microsoft.com/office/drawing/2014/chart" uri="{C3380CC4-5D6E-409C-BE32-E72D297353CC}">
              <c16:uniqueId val="{00000005-797F-4F18-87E6-977A0D5B8154}"/>
            </c:ext>
          </c:extLst>
        </c:ser>
        <c:ser>
          <c:idx val="7"/>
          <c:order val="6"/>
          <c:tx>
            <c:strRef>
              <c:f>'Chart SF2.3.C'!$L$13</c:f>
              <c:strCache>
                <c:ptCount val="1"/>
                <c:pt idx="0">
                  <c:v>45-49</c:v>
                </c:pt>
              </c:strCache>
            </c:strRef>
          </c:tx>
          <c:spPr>
            <a:ln w="19050" cap="rnd" cmpd="sng" algn="ctr">
              <a:solidFill>
                <a:sysClr val="window" lastClr="FFFFFF">
                  <a:lumMod val="50000"/>
                </a:sysClr>
              </a:solidFill>
              <a:prstDash val="lgDash"/>
              <a:round/>
            </a:ln>
            <a:effectLst/>
          </c:spPr>
          <c:marker>
            <c:symbol val="none"/>
          </c:marker>
          <c:cat>
            <c:numRef>
              <c:f>'Chart SF2.3.C'!$M$6:$AH$6</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'Chart SF2.3.C'!$M$13:$AH$13</c:f>
              <c:numCache>
                <c:formatCode>0.0</c:formatCode>
                <c:ptCount val="22"/>
                <c:pt idx="0">
                  <c:v>0.47352829891321002</c:v>
                </c:pt>
                <c:pt idx="1">
                  <c:v>0.50645174754911881</c:v>
                </c:pt>
                <c:pt idx="2">
                  <c:v>0.50219843730374059</c:v>
                </c:pt>
                <c:pt idx="3">
                  <c:v>0.51289970494093717</c:v>
                </c:pt>
                <c:pt idx="4">
                  <c:v>0.50490759476978264</c:v>
                </c:pt>
                <c:pt idx="5">
                  <c:v>0.54485658676237536</c:v>
                </c:pt>
                <c:pt idx="6">
                  <c:v>0.54620540380421645</c:v>
                </c:pt>
                <c:pt idx="7">
                  <c:v>0.60029326157075069</c:v>
                </c:pt>
                <c:pt idx="8">
                  <c:v>0.63301092655737545</c:v>
                </c:pt>
                <c:pt idx="9">
                  <c:v>0.62429762048563364</c:v>
                </c:pt>
                <c:pt idx="10">
                  <c:v>0.65386564465888419</c:v>
                </c:pt>
                <c:pt idx="11">
                  <c:v>0.68195885700669867</c:v>
                </c:pt>
                <c:pt idx="12">
                  <c:v>0.68573419366018595</c:v>
                </c:pt>
                <c:pt idx="13">
                  <c:v>0.73432746174119257</c:v>
                </c:pt>
                <c:pt idx="14">
                  <c:v>0.75886905803837978</c:v>
                </c:pt>
                <c:pt idx="15">
                  <c:v>0.77645816329202211</c:v>
                </c:pt>
                <c:pt idx="16">
                  <c:v>0.86448388002828913</c:v>
                </c:pt>
                <c:pt idx="17">
                  <c:v>0.88459268400923596</c:v>
                </c:pt>
                <c:pt idx="18">
                  <c:v>0.92092593093249375</c:v>
                </c:pt>
                <c:pt idx="19">
                  <c:v>0.9958334720139671</c:v>
                </c:pt>
                <c:pt idx="20">
                  <c:v>0.96738507356178693</c:v>
                </c:pt>
                <c:pt idx="21">
                  <c:v>0.95282238737660907</c:v>
                </c:pt>
              </c:numCache>
            </c:numRef>
          </c:val>
          <c:smooth val="0"/>
          <c:extLst>
            <c:ext xmlns:c16="http://schemas.microsoft.com/office/drawing/2014/chart" uri="{C3380CC4-5D6E-409C-BE32-E72D297353CC}">
              <c16:uniqueId val="{00000006-797F-4F18-87E6-977A0D5B8154}"/>
            </c:ext>
          </c:extLst>
        </c:ser>
        <c:dLbls>
          <c:showLegendKey val="0"/>
          <c:showVal val="0"/>
          <c:showCatName val="0"/>
          <c:showSerName val="0"/>
          <c:showPercent val="0"/>
          <c:showBubbleSize val="0"/>
        </c:dLbls>
        <c:smooth val="0"/>
        <c:axId val="250262656"/>
        <c:axId val="250264192"/>
      </c:lineChart>
      <c:catAx>
        <c:axId val="250262656"/>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50264192"/>
        <c:crosses val="autoZero"/>
        <c:auto val="0"/>
        <c:lblAlgn val="ctr"/>
        <c:lblOffset val="0"/>
        <c:tickLblSkip val="5"/>
        <c:noMultiLvlLbl val="0"/>
      </c:catAx>
      <c:valAx>
        <c:axId val="250264192"/>
        <c:scaling>
          <c:orientation val="minMax"/>
        </c:scaling>
        <c:delete val="0"/>
        <c:axPos val="l"/>
        <c:majorGridlines>
          <c:spPr>
            <a:ln w="9525" cmpd="sng">
              <a:solidFill>
                <a:srgbClr val="FFFFFF"/>
              </a:solidFill>
              <a:prstDash val="solid"/>
            </a:ln>
          </c:spPr>
        </c:majorGridlines>
        <c:numFmt formatCode="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50262656"/>
        <c:crosses val="autoZero"/>
        <c:crossBetween val="between"/>
      </c:valAx>
      <c:spPr>
        <a:solidFill>
          <a:sysClr val="window" lastClr="FFFFFF">
            <a:lumMod val="95000"/>
          </a:sysClr>
        </a:solidFill>
        <a:ln w="9525">
          <a:solidFill>
            <a:srgbClr val="000000"/>
          </a:solidFill>
        </a:ln>
      </c:spPr>
    </c:plotArea>
    <c:legend>
      <c:legendPos val="r"/>
      <c:layout>
        <c:manualLayout>
          <c:xMode val="edge"/>
          <c:yMode val="edge"/>
          <c:x val="6.911242344706911E-2"/>
          <c:y val="1.8518518518518517E-2"/>
          <c:w val="0.87446740844505599"/>
          <c:h val="6.9444444444444448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paperSize="9"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Netherlands</a:t>
            </a:r>
          </a:p>
        </c:rich>
      </c:tx>
      <c:layout>
        <c:manualLayout>
          <c:xMode val="edge"/>
          <c:yMode val="edge"/>
          <c:x val="0.41094375972641689"/>
          <c:y val="0.13154156106530954"/>
        </c:manualLayout>
      </c:layout>
      <c:overlay val="0"/>
      <c:spPr>
        <a:noFill/>
        <a:ln w="25400">
          <a:noFill/>
        </a:ln>
      </c:spPr>
    </c:title>
    <c:autoTitleDeleted val="0"/>
    <c:plotArea>
      <c:layout>
        <c:manualLayout>
          <c:layoutTarget val="inner"/>
          <c:xMode val="edge"/>
          <c:yMode val="edge"/>
          <c:x val="0.10190117399367446"/>
          <c:y val="0.23110681074914136"/>
          <c:w val="0.89367087416211188"/>
          <c:h val="0.71401982439736433"/>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'Fertility-by-age'!$M$187:$M$193</c:f>
              <c:numCache>
                <c:formatCode>0.0</c:formatCode>
                <c:ptCount val="7"/>
                <c:pt idx="0">
                  <c:v>22.59</c:v>
                </c:pt>
                <c:pt idx="1">
                  <c:v>136.80000000000001</c:v>
                </c:pt>
                <c:pt idx="2">
                  <c:v>185.04000000000002</c:v>
                </c:pt>
                <c:pt idx="3">
                  <c:v>108.25</c:v>
                </c:pt>
                <c:pt idx="4">
                  <c:v>48.81</c:v>
                </c:pt>
                <c:pt idx="5">
                  <c:v>14.09</c:v>
                </c:pt>
                <c:pt idx="6">
                  <c:v>1.1399999999999999</c:v>
                </c:pt>
              </c:numCache>
            </c:numRef>
          </c:val>
          <c:smooth val="0"/>
          <c:extLst>
            <c:ext xmlns:c16="http://schemas.microsoft.com/office/drawing/2014/chart" uri="{C3380CC4-5D6E-409C-BE32-E72D297353CC}">
              <c16:uniqueId val="{00000013-2D4A-47AA-B41C-71A6C40880B8}"/>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'Fertility-by-age'!$AL$187:$AL$193</c:f>
              <c:numCache>
                <c:formatCode>0.0</c:formatCode>
                <c:ptCount val="7"/>
                <c:pt idx="0">
                  <c:v>5.8500000000000005</c:v>
                </c:pt>
                <c:pt idx="1">
                  <c:v>39.1</c:v>
                </c:pt>
                <c:pt idx="2">
                  <c:v>106.39</c:v>
                </c:pt>
                <c:pt idx="3">
                  <c:v>112.69</c:v>
                </c:pt>
                <c:pt idx="4">
                  <c:v>38.879999999999995</c:v>
                </c:pt>
                <c:pt idx="5">
                  <c:v>4.95</c:v>
                </c:pt>
                <c:pt idx="6">
                  <c:v>0.18000000000000002</c:v>
                </c:pt>
              </c:numCache>
            </c:numRef>
          </c:val>
          <c:smooth val="0"/>
          <c:extLst>
            <c:ext xmlns:c16="http://schemas.microsoft.com/office/drawing/2014/chart" uri="{C3380CC4-5D6E-409C-BE32-E72D297353CC}">
              <c16:uniqueId val="{00000015-2D4A-47AA-B41C-71A6C40880B8}"/>
            </c:ext>
          </c:extLst>
        </c:ser>
        <c:ser>
          <c:idx val="2"/>
          <c:order val="2"/>
          <c:tx>
            <c:strRef>
              <c:f>'Fertility-by-age'!$BL$4</c:f>
              <c:strCache>
                <c:ptCount val="1"/>
                <c:pt idx="0">
                  <c:v>2021</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'Fertility-by-age'!$BL$187:$BL$193</c:f>
              <c:numCache>
                <c:formatCode>0.0</c:formatCode>
                <c:ptCount val="7"/>
                <c:pt idx="0">
                  <c:v>2.0300000000000002</c:v>
                </c:pt>
                <c:pt idx="1">
                  <c:v>21.39</c:v>
                </c:pt>
                <c:pt idx="2">
                  <c:v>90.07</c:v>
                </c:pt>
                <c:pt idx="3">
                  <c:v>133.54</c:v>
                </c:pt>
                <c:pt idx="4">
                  <c:v>65.88</c:v>
                </c:pt>
                <c:pt idx="5">
                  <c:v>12.36</c:v>
                </c:pt>
                <c:pt idx="6">
                  <c:v>0.54</c:v>
                </c:pt>
              </c:numCache>
            </c:numRef>
          </c:val>
          <c:smooth val="0"/>
          <c:extLst>
            <c:ext xmlns:c16="http://schemas.microsoft.com/office/drawing/2014/chart" uri="{C3380CC4-5D6E-409C-BE32-E72D297353CC}">
              <c16:uniqueId val="{00000017-2D4A-47AA-B41C-71A6C40880B8}"/>
            </c:ext>
          </c:extLst>
        </c:ser>
        <c:dLbls>
          <c:showLegendKey val="0"/>
          <c:showVal val="0"/>
          <c:showCatName val="0"/>
          <c:showSerName val="0"/>
          <c:showPercent val="0"/>
          <c:showBubbleSize val="0"/>
        </c:dLbls>
        <c:marker val="1"/>
        <c:smooth val="0"/>
        <c:axId val="205340672"/>
        <c:axId val="205342592"/>
      </c:lineChart>
      <c:catAx>
        <c:axId val="20534067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342592"/>
        <c:crosses val="autoZero"/>
        <c:auto val="1"/>
        <c:lblAlgn val="ctr"/>
        <c:lblOffset val="0"/>
        <c:tickLblSkip val="1"/>
        <c:tickMarkSkip val="1"/>
        <c:noMultiLvlLbl val="0"/>
      </c:catAx>
      <c:valAx>
        <c:axId val="20534259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599256964196E-3"/>
              <c:y val="0.11156319175035924"/>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340672"/>
        <c:crosses val="autoZero"/>
        <c:crossBetween val="between"/>
        <c:majorUnit val="20"/>
      </c:valAx>
      <c:spPr>
        <a:solidFill>
          <a:schemeClr val="bg1">
            <a:lumMod val="85000"/>
            <a:alpha val="22000"/>
          </a:schemeClr>
        </a:solidFill>
        <a:ln w="9525">
          <a:solidFill>
            <a:srgbClr val="000000"/>
          </a:solidFill>
        </a:ln>
      </c:spPr>
    </c:plotArea>
    <c:legend>
      <c:legendPos val="t"/>
      <c:layout>
        <c:manualLayout>
          <c:xMode val="edge"/>
          <c:yMode val="edge"/>
          <c:x val="0.11816924892988434"/>
          <c:y val="2.68787026880415E-2"/>
          <c:w val="0.83268369141537901"/>
          <c:h val="6.510635077244678E-2"/>
        </c:manualLayout>
      </c:layout>
      <c:overlay val="0"/>
      <c:spPr>
        <a:solidFill>
          <a:schemeClr val="bg1">
            <a:lumMod val="95000"/>
          </a:schemeClr>
        </a:solidFill>
      </c:spPr>
    </c:legend>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New Zealand</a:t>
            </a:r>
          </a:p>
        </c:rich>
      </c:tx>
      <c:layout>
        <c:manualLayout>
          <c:xMode val="edge"/>
          <c:yMode val="edge"/>
          <c:x val="0.41094380682416609"/>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'Fertility-by-age'!$M$194:$M$200</c:f>
              <c:numCache>
                <c:formatCode>0.0</c:formatCode>
                <c:ptCount val="7"/>
                <c:pt idx="0">
                  <c:v>63.979999542236328</c:v>
                </c:pt>
                <c:pt idx="1">
                  <c:v>209.02000427246094</c:v>
                </c:pt>
                <c:pt idx="2">
                  <c:v>200.03999328613281</c:v>
                </c:pt>
                <c:pt idx="3">
                  <c:v>99.860000610351563</c:v>
                </c:pt>
                <c:pt idx="4">
                  <c:v>45.369998931884766</c:v>
                </c:pt>
                <c:pt idx="5">
                  <c:v>12.430000305175781</c:v>
                </c:pt>
                <c:pt idx="6">
                  <c:v>0.94999998807907104</c:v>
                </c:pt>
              </c:numCache>
            </c:numRef>
          </c:val>
          <c:smooth val="0"/>
          <c:extLst>
            <c:ext xmlns:c16="http://schemas.microsoft.com/office/drawing/2014/chart" uri="{C3380CC4-5D6E-409C-BE32-E72D297353CC}">
              <c16:uniqueId val="{0000000A-B5CA-434C-ACA6-C69944D0EA5C}"/>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'Fertility-by-age'!$AL$194:$AL$200</c:f>
              <c:numCache>
                <c:formatCode>0.0</c:formatCode>
                <c:ptCount val="7"/>
                <c:pt idx="0">
                  <c:v>33.389999389648438</c:v>
                </c:pt>
                <c:pt idx="1">
                  <c:v>83.010002136230469</c:v>
                </c:pt>
                <c:pt idx="2">
                  <c:v>123.36000061035156</c:v>
                </c:pt>
                <c:pt idx="3">
                  <c:v>106.15000152587891</c:v>
                </c:pt>
                <c:pt idx="4">
                  <c:v>43.5</c:v>
                </c:pt>
                <c:pt idx="5">
                  <c:v>7.190000057220459</c:v>
                </c:pt>
                <c:pt idx="6">
                  <c:v>0.37000000476837158</c:v>
                </c:pt>
              </c:numCache>
            </c:numRef>
          </c:val>
          <c:smooth val="0"/>
          <c:extLst>
            <c:ext xmlns:c16="http://schemas.microsoft.com/office/drawing/2014/chart" uri="{C3380CC4-5D6E-409C-BE32-E72D297353CC}">
              <c16:uniqueId val="{0000000C-B5CA-434C-ACA6-C69944D0EA5C}"/>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'Fertility-by-age'!$BL$194:$BL$200</c:f>
              <c:numCache>
                <c:formatCode>0.0</c:formatCode>
                <c:ptCount val="7"/>
                <c:pt idx="0">
                  <c:v>10.32</c:v>
                </c:pt>
                <c:pt idx="1">
                  <c:v>47.08</c:v>
                </c:pt>
                <c:pt idx="2">
                  <c:v>87.01</c:v>
                </c:pt>
                <c:pt idx="3">
                  <c:v>108.42</c:v>
                </c:pt>
                <c:pt idx="4">
                  <c:v>62.63</c:v>
                </c:pt>
                <c:pt idx="5">
                  <c:v>13.52</c:v>
                </c:pt>
                <c:pt idx="6">
                  <c:v>0.62</c:v>
                </c:pt>
              </c:numCache>
            </c:numRef>
          </c:val>
          <c:smooth val="0"/>
          <c:extLst>
            <c:ext xmlns:c16="http://schemas.microsoft.com/office/drawing/2014/chart" uri="{C3380CC4-5D6E-409C-BE32-E72D297353CC}">
              <c16:uniqueId val="{0000000E-B5CA-434C-ACA6-C69944D0EA5C}"/>
            </c:ext>
          </c:extLst>
        </c:ser>
        <c:dLbls>
          <c:showLegendKey val="0"/>
          <c:showVal val="0"/>
          <c:showCatName val="0"/>
          <c:showSerName val="0"/>
          <c:showPercent val="0"/>
          <c:showBubbleSize val="0"/>
        </c:dLbls>
        <c:marker val="1"/>
        <c:smooth val="0"/>
        <c:axId val="205392896"/>
        <c:axId val="205395072"/>
      </c:lineChart>
      <c:catAx>
        <c:axId val="20539289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395072"/>
        <c:crosses val="autoZero"/>
        <c:auto val="1"/>
        <c:lblAlgn val="ctr"/>
        <c:lblOffset val="0"/>
        <c:tickLblSkip val="1"/>
        <c:tickMarkSkip val="1"/>
        <c:noMultiLvlLbl val="0"/>
      </c:catAx>
      <c:valAx>
        <c:axId val="20539507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39289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Portugal</a:t>
            </a:r>
          </a:p>
        </c:rich>
      </c:tx>
      <c:layout>
        <c:manualLayout>
          <c:xMode val="edge"/>
          <c:yMode val="edge"/>
          <c:x val="0.45623450895552242"/>
          <c:y val="1.5600168313504284E-2"/>
        </c:manualLayout>
      </c:layout>
      <c:overlay val="0"/>
      <c:spPr>
        <a:noFill/>
        <a:ln w="25400">
          <a:noFill/>
        </a:ln>
      </c:spPr>
    </c:title>
    <c:autoTitleDeleted val="0"/>
    <c:plotArea>
      <c:layout>
        <c:manualLayout>
          <c:layoutTarget val="inner"/>
          <c:xMode val="edge"/>
          <c:yMode val="edge"/>
          <c:x val="0.11134726858838"/>
          <c:y val="0.13325371440010644"/>
          <c:w val="0.87403367527070397"/>
          <c:h val="0.8075011968968715"/>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'Fertility-by-age'!$M$215:$M$221</c:f>
              <c:numCache>
                <c:formatCode>0.0</c:formatCode>
                <c:ptCount val="7"/>
                <c:pt idx="0">
                  <c:v>30.509999999999998</c:v>
                </c:pt>
                <c:pt idx="1">
                  <c:v>151.41999999999999</c:v>
                </c:pt>
                <c:pt idx="2">
                  <c:v>177.02</c:v>
                </c:pt>
                <c:pt idx="3">
                  <c:v>123.95</c:v>
                </c:pt>
                <c:pt idx="4">
                  <c:v>79.41</c:v>
                </c:pt>
                <c:pt idx="5">
                  <c:v>33.04</c:v>
                </c:pt>
                <c:pt idx="6">
                  <c:v>3.21</c:v>
                </c:pt>
              </c:numCache>
            </c:numRef>
          </c:val>
          <c:smooth val="0"/>
          <c:extLst>
            <c:ext xmlns:c16="http://schemas.microsoft.com/office/drawing/2014/chart" uri="{C3380CC4-5D6E-409C-BE32-E72D297353CC}">
              <c16:uniqueId val="{00000008-5E6B-433E-88E9-882BA03E9475}"/>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'Fertility-by-age'!$AL$215:$AL$221</c:f>
              <c:numCache>
                <c:formatCode>0.0</c:formatCode>
                <c:ptCount val="7"/>
                <c:pt idx="0">
                  <c:v>20.420000000000002</c:v>
                </c:pt>
                <c:pt idx="1">
                  <c:v>64.78</c:v>
                </c:pt>
                <c:pt idx="2">
                  <c:v>98.309999999999988</c:v>
                </c:pt>
                <c:pt idx="3">
                  <c:v>68.510000000000005</c:v>
                </c:pt>
                <c:pt idx="4">
                  <c:v>24.75</c:v>
                </c:pt>
                <c:pt idx="5">
                  <c:v>5.19</c:v>
                </c:pt>
                <c:pt idx="6">
                  <c:v>0.39</c:v>
                </c:pt>
              </c:numCache>
            </c:numRef>
          </c:val>
          <c:smooth val="0"/>
          <c:extLst>
            <c:ext xmlns:c16="http://schemas.microsoft.com/office/drawing/2014/chart" uri="{C3380CC4-5D6E-409C-BE32-E72D297353CC}">
              <c16:uniqueId val="{0000000A-5E6B-433E-88E9-882BA03E9475}"/>
            </c:ext>
          </c:extLst>
        </c:ser>
        <c:ser>
          <c:idx val="2"/>
          <c:order val="2"/>
          <c:tx>
            <c:v>2020</c:v>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'Fertility-by-age'!$BL$215:$BL$221</c:f>
              <c:numCache>
                <c:formatCode>0.0</c:formatCode>
                <c:ptCount val="7"/>
                <c:pt idx="0">
                  <c:v>5.75</c:v>
                </c:pt>
                <c:pt idx="1">
                  <c:v>27.59</c:v>
                </c:pt>
                <c:pt idx="2">
                  <c:v>64.11</c:v>
                </c:pt>
                <c:pt idx="3">
                  <c:v>93.11</c:v>
                </c:pt>
                <c:pt idx="4">
                  <c:v>61.1</c:v>
                </c:pt>
                <c:pt idx="5">
                  <c:v>15.93</c:v>
                </c:pt>
                <c:pt idx="6">
                  <c:v>1.1599999999999999</c:v>
                </c:pt>
              </c:numCache>
            </c:numRef>
          </c:val>
          <c:smooth val="0"/>
          <c:extLst>
            <c:ext xmlns:c16="http://schemas.microsoft.com/office/drawing/2014/chart" uri="{C3380CC4-5D6E-409C-BE32-E72D297353CC}">
              <c16:uniqueId val="{0000000C-5E6B-433E-88E9-882BA03E9475}"/>
            </c:ext>
          </c:extLst>
        </c:ser>
        <c:dLbls>
          <c:showLegendKey val="0"/>
          <c:showVal val="0"/>
          <c:showCatName val="0"/>
          <c:showSerName val="0"/>
          <c:showPercent val="0"/>
          <c:showBubbleSize val="0"/>
        </c:dLbls>
        <c:marker val="1"/>
        <c:smooth val="0"/>
        <c:axId val="205654656"/>
        <c:axId val="205660928"/>
      </c:lineChart>
      <c:catAx>
        <c:axId val="20565465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660928"/>
        <c:crosses val="autoZero"/>
        <c:auto val="1"/>
        <c:lblAlgn val="ctr"/>
        <c:lblOffset val="0"/>
        <c:tickLblSkip val="1"/>
        <c:tickMarkSkip val="1"/>
        <c:noMultiLvlLbl val="0"/>
      </c:catAx>
      <c:valAx>
        <c:axId val="20566092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924022791306E-3"/>
              <c:y val="7.2492290626112645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65465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Spain</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'Fertility-by-age'!$N$236:$N$242</c:f>
              <c:numCache>
                <c:formatCode>0.0</c:formatCode>
                <c:ptCount val="7"/>
                <c:pt idx="0">
                  <c:v>15.17</c:v>
                </c:pt>
                <c:pt idx="1">
                  <c:v>129.51</c:v>
                </c:pt>
                <c:pt idx="2">
                  <c:v>201.22</c:v>
                </c:pt>
                <c:pt idx="3">
                  <c:v>133.04</c:v>
                </c:pt>
                <c:pt idx="4">
                  <c:v>73.679999999999993</c:v>
                </c:pt>
                <c:pt idx="5">
                  <c:v>25.43</c:v>
                </c:pt>
                <c:pt idx="6">
                  <c:v>2.39</c:v>
                </c:pt>
              </c:numCache>
            </c:numRef>
          </c:val>
          <c:smooth val="0"/>
          <c:extLst>
            <c:ext xmlns:c16="http://schemas.microsoft.com/office/drawing/2014/chart" uri="{C3380CC4-5D6E-409C-BE32-E72D297353CC}">
              <c16:uniqueId val="{00000008-4632-42BC-A0F3-E8CEEAC413B6}"/>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'Fertility-by-age'!$AL$236:$AL$242</c:f>
              <c:numCache>
                <c:formatCode>0.0</c:formatCode>
                <c:ptCount val="7"/>
                <c:pt idx="0">
                  <c:v>7.51</c:v>
                </c:pt>
                <c:pt idx="1">
                  <c:v>27.64</c:v>
                </c:pt>
                <c:pt idx="2">
                  <c:v>79.089999999999989</c:v>
                </c:pt>
                <c:pt idx="3">
                  <c:v>82</c:v>
                </c:pt>
                <c:pt idx="4">
                  <c:v>30.509999999999998</c:v>
                </c:pt>
                <c:pt idx="5">
                  <c:v>5.07</c:v>
                </c:pt>
                <c:pt idx="6">
                  <c:v>0.25</c:v>
                </c:pt>
              </c:numCache>
            </c:numRef>
          </c:val>
          <c:smooth val="0"/>
          <c:extLst>
            <c:ext xmlns:c16="http://schemas.microsoft.com/office/drawing/2014/chart" uri="{C3380CC4-5D6E-409C-BE32-E72D297353CC}">
              <c16:uniqueId val="{0000000A-4632-42BC-A0F3-E8CEEAC413B6}"/>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'Fertility-by-age'!$BL$236:$BL$242</c:f>
              <c:numCache>
                <c:formatCode>0.0</c:formatCode>
                <c:ptCount val="7"/>
                <c:pt idx="0">
                  <c:v>4.5900000000000007</c:v>
                </c:pt>
                <c:pt idx="1">
                  <c:v>20.28</c:v>
                </c:pt>
                <c:pt idx="2">
                  <c:v>45.72</c:v>
                </c:pt>
                <c:pt idx="3">
                  <c:v>82.78</c:v>
                </c:pt>
                <c:pt idx="4">
                  <c:v>64.61</c:v>
                </c:pt>
                <c:pt idx="5">
                  <c:v>17.170000000000002</c:v>
                </c:pt>
                <c:pt idx="6">
                  <c:v>1.57</c:v>
                </c:pt>
              </c:numCache>
            </c:numRef>
          </c:val>
          <c:smooth val="0"/>
          <c:extLst>
            <c:ext xmlns:c16="http://schemas.microsoft.com/office/drawing/2014/chart" uri="{C3380CC4-5D6E-409C-BE32-E72D297353CC}">
              <c16:uniqueId val="{0000000C-4632-42BC-A0F3-E8CEEAC413B6}"/>
            </c:ext>
          </c:extLst>
        </c:ser>
        <c:dLbls>
          <c:showLegendKey val="0"/>
          <c:showVal val="0"/>
          <c:showCatName val="0"/>
          <c:showSerName val="0"/>
          <c:showPercent val="0"/>
          <c:showBubbleSize val="0"/>
        </c:dLbls>
        <c:marker val="1"/>
        <c:smooth val="0"/>
        <c:axId val="207087872"/>
        <c:axId val="207102336"/>
      </c:lineChart>
      <c:catAx>
        <c:axId val="20708787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102336"/>
        <c:crosses val="autoZero"/>
        <c:auto val="1"/>
        <c:lblAlgn val="ctr"/>
        <c:lblOffset val="0"/>
        <c:tickLblSkip val="1"/>
        <c:tickMarkSkip val="1"/>
        <c:noMultiLvlLbl val="0"/>
      </c:catAx>
      <c:valAx>
        <c:axId val="207102336"/>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087872"/>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Slovenia</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'Fertility-by-age'!$AL$229:$AL$235</c:f>
              <c:numCache>
                <c:formatCode>0.0</c:formatCode>
                <c:ptCount val="7"/>
                <c:pt idx="0">
                  <c:v>13.22</c:v>
                </c:pt>
                <c:pt idx="1">
                  <c:v>81.62</c:v>
                </c:pt>
                <c:pt idx="2">
                  <c:v>97.320000000000007</c:v>
                </c:pt>
                <c:pt idx="3">
                  <c:v>48.13</c:v>
                </c:pt>
                <c:pt idx="4">
                  <c:v>14.62</c:v>
                </c:pt>
                <c:pt idx="5">
                  <c:v>2.4499999999999997</c:v>
                </c:pt>
                <c:pt idx="6">
                  <c:v>0.19</c:v>
                </c:pt>
              </c:numCache>
            </c:numRef>
          </c:val>
          <c:smooth val="0"/>
          <c:extLst>
            <c:ext xmlns:c16="http://schemas.microsoft.com/office/drawing/2014/chart" uri="{C3380CC4-5D6E-409C-BE32-E72D297353CC}">
              <c16:uniqueId val="{00000008-BB2E-4FF3-95EB-86E54E2C2AC0}"/>
            </c:ext>
          </c:extLst>
        </c:ser>
        <c:ser>
          <c:idx val="2"/>
          <c:order val="1"/>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'Fertility-by-age'!$BL$229:$BL$235</c:f>
              <c:numCache>
                <c:formatCode>0.0</c:formatCode>
                <c:ptCount val="7"/>
                <c:pt idx="0">
                  <c:v>3.44</c:v>
                </c:pt>
                <c:pt idx="1">
                  <c:v>39.309999999999995</c:v>
                </c:pt>
                <c:pt idx="2">
                  <c:v>114.01</c:v>
                </c:pt>
                <c:pt idx="3">
                  <c:v>112.07000000000001</c:v>
                </c:pt>
                <c:pt idx="4">
                  <c:v>48.57</c:v>
                </c:pt>
                <c:pt idx="5">
                  <c:v>9.41</c:v>
                </c:pt>
                <c:pt idx="6">
                  <c:v>0.4</c:v>
                </c:pt>
              </c:numCache>
            </c:numRef>
          </c:val>
          <c:smooth val="0"/>
          <c:extLst>
            <c:ext xmlns:c16="http://schemas.microsoft.com/office/drawing/2014/chart" uri="{C3380CC4-5D6E-409C-BE32-E72D297353CC}">
              <c16:uniqueId val="{0000000A-BB2E-4FF3-95EB-86E54E2C2AC0}"/>
            </c:ext>
          </c:extLst>
        </c:ser>
        <c:dLbls>
          <c:showLegendKey val="0"/>
          <c:showVal val="0"/>
          <c:showCatName val="0"/>
          <c:showSerName val="0"/>
          <c:showPercent val="0"/>
          <c:showBubbleSize val="0"/>
        </c:dLbls>
        <c:marker val="1"/>
        <c:smooth val="0"/>
        <c:axId val="207034240"/>
        <c:axId val="207044608"/>
      </c:lineChart>
      <c:catAx>
        <c:axId val="20703424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044608"/>
        <c:crosses val="autoZero"/>
        <c:auto val="1"/>
        <c:lblAlgn val="ctr"/>
        <c:lblOffset val="0"/>
        <c:tickLblSkip val="1"/>
        <c:tickMarkSkip val="1"/>
        <c:noMultiLvlLbl val="0"/>
      </c:catAx>
      <c:valAx>
        <c:axId val="20704460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034240"/>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Slovak Republic</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'Fertility-by-age'!$M$222:$M$228</c:f>
              <c:numCache>
                <c:formatCode>0.0</c:formatCode>
                <c:ptCount val="7"/>
                <c:pt idx="0">
                  <c:v>39.1</c:v>
                </c:pt>
                <c:pt idx="1">
                  <c:v>196.58</c:v>
                </c:pt>
                <c:pt idx="2">
                  <c:v>137.30000000000001</c:v>
                </c:pt>
                <c:pt idx="3">
                  <c:v>70.53</c:v>
                </c:pt>
                <c:pt idx="4">
                  <c:v>29.75</c:v>
                </c:pt>
                <c:pt idx="5">
                  <c:v>8.3000000000000007</c:v>
                </c:pt>
                <c:pt idx="6">
                  <c:v>0.6</c:v>
                </c:pt>
              </c:numCache>
            </c:numRef>
          </c:val>
          <c:smooth val="0"/>
          <c:extLst>
            <c:ext xmlns:c16="http://schemas.microsoft.com/office/drawing/2014/chart" uri="{C3380CC4-5D6E-409C-BE32-E72D297353CC}">
              <c16:uniqueId val="{0000000A-6828-498D-B487-FA1FF80CD8AD}"/>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'Fertility-by-age'!$AL$222:$AL$228</c:f>
              <c:numCache>
                <c:formatCode>0.0</c:formatCode>
                <c:ptCount val="7"/>
                <c:pt idx="0">
                  <c:v>32.270000000000003</c:v>
                </c:pt>
                <c:pt idx="1">
                  <c:v>124.42999999999999</c:v>
                </c:pt>
                <c:pt idx="2">
                  <c:v>90.59</c:v>
                </c:pt>
                <c:pt idx="3">
                  <c:v>40.01</c:v>
                </c:pt>
                <c:pt idx="4">
                  <c:v>13.76</c:v>
                </c:pt>
                <c:pt idx="5">
                  <c:v>2.84</c:v>
                </c:pt>
                <c:pt idx="6">
                  <c:v>9.0000000000000011E-2</c:v>
                </c:pt>
              </c:numCache>
            </c:numRef>
          </c:val>
          <c:smooth val="0"/>
          <c:extLst>
            <c:ext xmlns:c16="http://schemas.microsoft.com/office/drawing/2014/chart" uri="{C3380CC4-5D6E-409C-BE32-E72D297353CC}">
              <c16:uniqueId val="{0000000C-6828-498D-B487-FA1FF80CD8AD}"/>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'Fertility-by-age'!$BL$222:$BL$228</c:f>
              <c:numCache>
                <c:formatCode>0.0</c:formatCode>
                <c:ptCount val="7"/>
                <c:pt idx="0">
                  <c:v>26</c:v>
                </c:pt>
                <c:pt idx="1">
                  <c:v>59.8</c:v>
                </c:pt>
                <c:pt idx="2">
                  <c:v>96.710000000000008</c:v>
                </c:pt>
                <c:pt idx="3">
                  <c:v>92.17</c:v>
                </c:pt>
                <c:pt idx="4">
                  <c:v>43.08</c:v>
                </c:pt>
                <c:pt idx="5">
                  <c:v>8.48</c:v>
                </c:pt>
                <c:pt idx="6">
                  <c:v>0.4</c:v>
                </c:pt>
              </c:numCache>
            </c:numRef>
          </c:val>
          <c:smooth val="0"/>
          <c:extLst>
            <c:ext xmlns:c16="http://schemas.microsoft.com/office/drawing/2014/chart" uri="{C3380CC4-5D6E-409C-BE32-E72D297353CC}">
              <c16:uniqueId val="{0000000E-6828-498D-B487-FA1FF80CD8AD}"/>
            </c:ext>
          </c:extLst>
        </c:ser>
        <c:dLbls>
          <c:showLegendKey val="0"/>
          <c:showVal val="0"/>
          <c:showCatName val="0"/>
          <c:showSerName val="0"/>
          <c:showPercent val="0"/>
          <c:showBubbleSize val="0"/>
        </c:dLbls>
        <c:marker val="1"/>
        <c:smooth val="0"/>
        <c:axId val="205696384"/>
        <c:axId val="205698560"/>
      </c:lineChart>
      <c:catAx>
        <c:axId val="20569638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698560"/>
        <c:crosses val="autoZero"/>
        <c:auto val="1"/>
        <c:lblAlgn val="ctr"/>
        <c:lblOffset val="0"/>
        <c:tickLblSkip val="1"/>
        <c:tickMarkSkip val="1"/>
        <c:noMultiLvlLbl val="0"/>
      </c:catAx>
      <c:valAx>
        <c:axId val="20569856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69638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Norway</a:t>
            </a:r>
          </a:p>
        </c:rich>
      </c:tx>
      <c:layout>
        <c:manualLayout>
          <c:xMode val="edge"/>
          <c:yMode val="edge"/>
          <c:x val="0.44943591632057867"/>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'Fertility-by-age'!$M$201:$M$207</c:f>
              <c:numCache>
                <c:formatCode>0.0</c:formatCode>
                <c:ptCount val="7"/>
                <c:pt idx="0">
                  <c:v>44.6</c:v>
                </c:pt>
                <c:pt idx="1">
                  <c:v>166.8</c:v>
                </c:pt>
                <c:pt idx="2">
                  <c:v>151.12</c:v>
                </c:pt>
                <c:pt idx="3">
                  <c:v>88.55</c:v>
                </c:pt>
                <c:pt idx="4">
                  <c:v>40.56</c:v>
                </c:pt>
                <c:pt idx="5">
                  <c:v>10.36</c:v>
                </c:pt>
                <c:pt idx="6">
                  <c:v>0.68</c:v>
                </c:pt>
              </c:numCache>
            </c:numRef>
          </c:val>
          <c:smooth val="0"/>
          <c:extLst>
            <c:ext xmlns:c16="http://schemas.microsoft.com/office/drawing/2014/chart" uri="{C3380CC4-5D6E-409C-BE32-E72D297353CC}">
              <c16:uniqueId val="{00000009-6713-4AF7-8353-0B11A7643E2C}"/>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'Fertility-by-age'!$AL$201:$AL$207</c:f>
              <c:numCache>
                <c:formatCode>0.0</c:formatCode>
                <c:ptCount val="7"/>
                <c:pt idx="0">
                  <c:v>13.530000000000001</c:v>
                </c:pt>
                <c:pt idx="1">
                  <c:v>77.490000000000009</c:v>
                </c:pt>
                <c:pt idx="2">
                  <c:v>134.26</c:v>
                </c:pt>
                <c:pt idx="3">
                  <c:v>103.59</c:v>
                </c:pt>
                <c:pt idx="4">
                  <c:v>40.22</c:v>
                </c:pt>
                <c:pt idx="5">
                  <c:v>6.1599999999999993</c:v>
                </c:pt>
                <c:pt idx="6">
                  <c:v>0.16</c:v>
                </c:pt>
              </c:numCache>
            </c:numRef>
          </c:val>
          <c:smooth val="0"/>
          <c:extLst>
            <c:ext xmlns:c16="http://schemas.microsoft.com/office/drawing/2014/chart" uri="{C3380CC4-5D6E-409C-BE32-E72D297353CC}">
              <c16:uniqueId val="{0000000B-6713-4AF7-8353-0B11A7643E2C}"/>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'Fertility-by-age'!$BL$201:$BL$207</c:f>
              <c:numCache>
                <c:formatCode>0.0</c:formatCode>
                <c:ptCount val="7"/>
                <c:pt idx="0">
                  <c:v>1.6900000000000002</c:v>
                </c:pt>
                <c:pt idx="1">
                  <c:v>24.31</c:v>
                </c:pt>
                <c:pt idx="2">
                  <c:v>93.929999999999993</c:v>
                </c:pt>
                <c:pt idx="3">
                  <c:v>120.03</c:v>
                </c:pt>
                <c:pt idx="4">
                  <c:v>58.9</c:v>
                </c:pt>
                <c:pt idx="5">
                  <c:v>12.25</c:v>
                </c:pt>
                <c:pt idx="6">
                  <c:v>0.75</c:v>
                </c:pt>
              </c:numCache>
            </c:numRef>
          </c:val>
          <c:smooth val="0"/>
          <c:extLst>
            <c:ext xmlns:c16="http://schemas.microsoft.com/office/drawing/2014/chart" uri="{C3380CC4-5D6E-409C-BE32-E72D297353CC}">
              <c16:uniqueId val="{0000000D-6713-4AF7-8353-0B11A7643E2C}"/>
            </c:ext>
          </c:extLst>
        </c:ser>
        <c:dLbls>
          <c:showLegendKey val="0"/>
          <c:showVal val="0"/>
          <c:showCatName val="0"/>
          <c:showSerName val="0"/>
          <c:showPercent val="0"/>
          <c:showBubbleSize val="0"/>
        </c:dLbls>
        <c:marker val="1"/>
        <c:smooth val="0"/>
        <c:axId val="205581696"/>
        <c:axId val="205456512"/>
      </c:lineChart>
      <c:catAx>
        <c:axId val="20558169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456512"/>
        <c:crosses val="autoZero"/>
        <c:auto val="1"/>
        <c:lblAlgn val="ctr"/>
        <c:lblOffset val="0"/>
        <c:tickLblSkip val="1"/>
        <c:tickMarkSkip val="1"/>
        <c:noMultiLvlLbl val="0"/>
      </c:catAx>
      <c:valAx>
        <c:axId val="20545651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58169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Poland</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'Fertility-by-age'!$AL$208:$AL$214</c:f>
              <c:numCache>
                <c:formatCode>0.0</c:formatCode>
                <c:ptCount val="7"/>
                <c:pt idx="0">
                  <c:v>22.009999999999998</c:v>
                </c:pt>
                <c:pt idx="1">
                  <c:v>112.98</c:v>
                </c:pt>
                <c:pt idx="2">
                  <c:v>104.53</c:v>
                </c:pt>
                <c:pt idx="3">
                  <c:v>53.71</c:v>
                </c:pt>
                <c:pt idx="4">
                  <c:v>23.18</c:v>
                </c:pt>
                <c:pt idx="5">
                  <c:v>5.54</c:v>
                </c:pt>
                <c:pt idx="6">
                  <c:v>0.27999999999999997</c:v>
                </c:pt>
              </c:numCache>
            </c:numRef>
          </c:val>
          <c:smooth val="0"/>
          <c:extLst>
            <c:ext xmlns:c16="http://schemas.microsoft.com/office/drawing/2014/chart" uri="{C3380CC4-5D6E-409C-BE32-E72D297353CC}">
              <c16:uniqueId val="{0000000A-EF16-4A63-906E-8DB3ABC28B2F}"/>
            </c:ext>
          </c:extLst>
        </c:ser>
        <c:ser>
          <c:idx val="2"/>
          <c:order val="1"/>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'Fertility-by-age'!$BL$208:$BL$214</c:f>
              <c:numCache>
                <c:formatCode>0.0</c:formatCode>
                <c:ptCount val="7"/>
                <c:pt idx="0">
                  <c:v>6.79</c:v>
                </c:pt>
                <c:pt idx="1">
                  <c:v>40.349999999999994</c:v>
                </c:pt>
                <c:pt idx="2">
                  <c:v>91.86999999999999</c:v>
                </c:pt>
                <c:pt idx="3">
                  <c:v>83.05</c:v>
                </c:pt>
                <c:pt idx="4">
                  <c:v>37.08</c:v>
                </c:pt>
                <c:pt idx="5">
                  <c:v>7.9399999999999995</c:v>
                </c:pt>
                <c:pt idx="6">
                  <c:v>0.42000000000000004</c:v>
                </c:pt>
              </c:numCache>
            </c:numRef>
          </c:val>
          <c:smooth val="0"/>
          <c:extLst>
            <c:ext xmlns:c16="http://schemas.microsoft.com/office/drawing/2014/chart" uri="{C3380CC4-5D6E-409C-BE32-E72D297353CC}">
              <c16:uniqueId val="{0000000C-EF16-4A63-906E-8DB3ABC28B2F}"/>
            </c:ext>
          </c:extLst>
        </c:ser>
        <c:dLbls>
          <c:showLegendKey val="0"/>
          <c:showVal val="0"/>
          <c:showCatName val="0"/>
          <c:showSerName val="0"/>
          <c:showPercent val="0"/>
          <c:showBubbleSize val="0"/>
        </c:dLbls>
        <c:marker val="1"/>
        <c:smooth val="0"/>
        <c:axId val="205605120"/>
        <c:axId val="205623680"/>
      </c:lineChart>
      <c:catAx>
        <c:axId val="20560512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623680"/>
        <c:crosses val="autoZero"/>
        <c:auto val="1"/>
        <c:lblAlgn val="ctr"/>
        <c:lblOffset val="0"/>
        <c:tickLblSkip val="1"/>
        <c:tickMarkSkip val="1"/>
        <c:noMultiLvlLbl val="0"/>
      </c:catAx>
      <c:valAx>
        <c:axId val="20562368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605120"/>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Türkiye</a:t>
            </a:r>
          </a:p>
        </c:rich>
      </c:tx>
      <c:layout>
        <c:manualLayout>
          <c:xMode val="edge"/>
          <c:yMode val="edge"/>
          <c:x val="0.41094380682416609"/>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2"/>
          <c:order val="0"/>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'Fertility-by-age'!$BK$257:$BK$263</c:f>
              <c:numCache>
                <c:formatCode>0.0</c:formatCode>
                <c:ptCount val="7"/>
                <c:pt idx="0">
                  <c:v>15.16</c:v>
                </c:pt>
                <c:pt idx="1">
                  <c:v>76.349999999999994</c:v>
                </c:pt>
                <c:pt idx="2">
                  <c:v>115.39</c:v>
                </c:pt>
                <c:pt idx="3">
                  <c:v>89.179999999999993</c:v>
                </c:pt>
                <c:pt idx="4">
                  <c:v>44.15</c:v>
                </c:pt>
                <c:pt idx="5">
                  <c:v>10.99</c:v>
                </c:pt>
                <c:pt idx="6">
                  <c:v>0.92</c:v>
                </c:pt>
              </c:numCache>
            </c:numRef>
          </c:val>
          <c:smooth val="0"/>
          <c:extLst>
            <c:ext xmlns:c16="http://schemas.microsoft.com/office/drawing/2014/chart" uri="{C3380CC4-5D6E-409C-BE32-E72D297353CC}">
              <c16:uniqueId val="{0000000B-3E9A-42B2-B48C-D5186A7B7CBD}"/>
            </c:ext>
          </c:extLst>
        </c:ser>
        <c:dLbls>
          <c:showLegendKey val="0"/>
          <c:showVal val="0"/>
          <c:showCatName val="0"/>
          <c:showSerName val="0"/>
          <c:showPercent val="0"/>
          <c:showBubbleSize val="0"/>
        </c:dLbls>
        <c:marker val="1"/>
        <c:smooth val="0"/>
        <c:axId val="205891456"/>
        <c:axId val="205901824"/>
      </c:lineChart>
      <c:catAx>
        <c:axId val="20589145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901824"/>
        <c:crosses val="autoZero"/>
        <c:auto val="1"/>
        <c:lblAlgn val="ctr"/>
        <c:lblOffset val="0"/>
        <c:tickLblSkip val="1"/>
        <c:tickMarkSkip val="1"/>
        <c:noMultiLvlLbl val="0"/>
      </c:catAx>
      <c:valAx>
        <c:axId val="20590182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89145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Switzerland</a:t>
            </a:r>
          </a:p>
        </c:rich>
      </c:tx>
      <c:layout>
        <c:manualLayout>
          <c:xMode val="edge"/>
          <c:yMode val="edge"/>
          <c:x val="0.43500137525942395"/>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'Fertility-by-age'!$M$250:$M$256</c:f>
              <c:numCache>
                <c:formatCode>0.0</c:formatCode>
                <c:ptCount val="7"/>
                <c:pt idx="0">
                  <c:v>22.610000000000003</c:v>
                </c:pt>
                <c:pt idx="1">
                  <c:v>125.74</c:v>
                </c:pt>
                <c:pt idx="2">
                  <c:v>140.53</c:v>
                </c:pt>
                <c:pt idx="3">
                  <c:v>84.68</c:v>
                </c:pt>
                <c:pt idx="4">
                  <c:v>38.190000000000005</c:v>
                </c:pt>
                <c:pt idx="5">
                  <c:v>10.28</c:v>
                </c:pt>
                <c:pt idx="6">
                  <c:v>0.85</c:v>
                </c:pt>
              </c:numCache>
            </c:numRef>
          </c:val>
          <c:smooth val="0"/>
          <c:extLst>
            <c:ext xmlns:c16="http://schemas.microsoft.com/office/drawing/2014/chart" uri="{C3380CC4-5D6E-409C-BE32-E72D297353CC}">
              <c16:uniqueId val="{0000000D-B7EB-462D-9593-A34FF7D9B142}"/>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'Fertility-by-age'!$AL$250:$AL$256</c:f>
              <c:numCache>
                <c:formatCode>0.0</c:formatCode>
                <c:ptCount val="7"/>
                <c:pt idx="0">
                  <c:v>5.5</c:v>
                </c:pt>
                <c:pt idx="1">
                  <c:v>50.33</c:v>
                </c:pt>
                <c:pt idx="2">
                  <c:v>110.71000000000001</c:v>
                </c:pt>
                <c:pt idx="3">
                  <c:v>94.009999999999991</c:v>
                </c:pt>
                <c:pt idx="4">
                  <c:v>32.910000000000004</c:v>
                </c:pt>
                <c:pt idx="5">
                  <c:v>4.6499999999999995</c:v>
                </c:pt>
                <c:pt idx="6">
                  <c:v>0.12999999999999998</c:v>
                </c:pt>
              </c:numCache>
            </c:numRef>
          </c:val>
          <c:smooth val="0"/>
          <c:extLst>
            <c:ext xmlns:c16="http://schemas.microsoft.com/office/drawing/2014/chart" uri="{C3380CC4-5D6E-409C-BE32-E72D297353CC}">
              <c16:uniqueId val="{0000000F-B7EB-462D-9593-A34FF7D9B142}"/>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'Fertility-by-age'!$BL$250:$BL$256</c:f>
              <c:numCache>
                <c:formatCode>0.0</c:formatCode>
                <c:ptCount val="7"/>
                <c:pt idx="0">
                  <c:v>1.31</c:v>
                </c:pt>
                <c:pt idx="1">
                  <c:v>20.54</c:v>
                </c:pt>
                <c:pt idx="2">
                  <c:v>75.31</c:v>
                </c:pt>
                <c:pt idx="3">
                  <c:v>119.09</c:v>
                </c:pt>
                <c:pt idx="4">
                  <c:v>72.59</c:v>
                </c:pt>
                <c:pt idx="5">
                  <c:v>15.180000000000001</c:v>
                </c:pt>
                <c:pt idx="6">
                  <c:v>1.02</c:v>
                </c:pt>
              </c:numCache>
            </c:numRef>
          </c:val>
          <c:smooth val="0"/>
          <c:extLst>
            <c:ext xmlns:c16="http://schemas.microsoft.com/office/drawing/2014/chart" uri="{C3380CC4-5D6E-409C-BE32-E72D297353CC}">
              <c16:uniqueId val="{00000011-B7EB-462D-9593-A34FF7D9B142}"/>
            </c:ext>
          </c:extLst>
        </c:ser>
        <c:dLbls>
          <c:showLegendKey val="0"/>
          <c:showVal val="0"/>
          <c:showCatName val="0"/>
          <c:showSerName val="0"/>
          <c:showPercent val="0"/>
          <c:showBubbleSize val="0"/>
        </c:dLbls>
        <c:marker val="1"/>
        <c:smooth val="0"/>
        <c:axId val="205965568"/>
        <c:axId val="205971840"/>
      </c:lineChart>
      <c:catAx>
        <c:axId val="20596556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971840"/>
        <c:crosses val="autoZero"/>
        <c:auto val="1"/>
        <c:lblAlgn val="ctr"/>
        <c:lblOffset val="0"/>
        <c:tickLblSkip val="1"/>
        <c:tickMarkSkip val="1"/>
        <c:noMultiLvlLbl val="0"/>
      </c:catAx>
      <c:valAx>
        <c:axId val="20597184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965568"/>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6313631454046497E-3"/>
          <c:y val="0.16815040146674901"/>
          <c:w val="0.98921079606824402"/>
          <c:h val="0.82686939777233903"/>
        </c:manualLayout>
      </c:layout>
      <c:barChart>
        <c:barDir val="col"/>
        <c:grouping val="stacked"/>
        <c:varyColors val="0"/>
        <c:ser>
          <c:idx val="1"/>
          <c:order val="2"/>
          <c:tx>
            <c:strRef>
              <c:f>'Chart SF2.3.D'!$P$6</c:f>
              <c:strCache>
                <c:ptCount val="1"/>
                <c:pt idx="0">
                  <c:v>2021↗</c:v>
                </c:pt>
              </c:strCache>
            </c:strRef>
          </c:tx>
          <c:spPr>
            <a:solidFill>
              <a:schemeClr val="accent1"/>
            </a:solidFill>
            <a:ln w="6350" cmpd="sng">
              <a:solidFill>
                <a:srgbClr val="000000"/>
              </a:solidFill>
              <a:round/>
            </a:ln>
            <a:effectLst/>
          </c:spPr>
          <c:invertIfNegative val="0"/>
          <c:dPt>
            <c:idx val="19"/>
            <c:invertIfNegative val="0"/>
            <c:bubble3D val="0"/>
            <c:extLst>
              <c:ext xmlns:c16="http://schemas.microsoft.com/office/drawing/2014/chart" uri="{C3380CC4-5D6E-409C-BE32-E72D297353CC}">
                <c16:uniqueId val="{00000000-AC39-4656-B5CB-F6C68A8DE383}"/>
              </c:ext>
            </c:extLst>
          </c:dPt>
          <c:dPt>
            <c:idx val="20"/>
            <c:invertIfNegative val="0"/>
            <c:bubble3D val="0"/>
            <c:extLst>
              <c:ext xmlns:c16="http://schemas.microsoft.com/office/drawing/2014/chart" uri="{C3380CC4-5D6E-409C-BE32-E72D297353CC}">
                <c16:uniqueId val="{00000001-AC39-4656-B5CB-F6C68A8DE383}"/>
              </c:ext>
            </c:extLst>
          </c:dPt>
          <c:dPt>
            <c:idx val="24"/>
            <c:invertIfNegative val="0"/>
            <c:bubble3D val="0"/>
            <c:extLst>
              <c:ext xmlns:c16="http://schemas.microsoft.com/office/drawing/2014/chart" uri="{C3380CC4-5D6E-409C-BE32-E72D297353CC}">
                <c16:uniqueId val="{00000002-2D51-1A4F-9D3F-94994EC163C5}"/>
              </c:ext>
            </c:extLst>
          </c:dPt>
          <c:dPt>
            <c:idx val="25"/>
            <c:invertIfNegative val="0"/>
            <c:bubble3D val="0"/>
            <c:extLst>
              <c:ext xmlns:c16="http://schemas.microsoft.com/office/drawing/2014/chart" uri="{C3380CC4-5D6E-409C-BE32-E72D297353CC}">
                <c16:uniqueId val="{00000004-2D51-1A4F-9D3F-94994EC163C5}"/>
              </c:ext>
            </c:extLst>
          </c:dPt>
          <c:dPt>
            <c:idx val="26"/>
            <c:invertIfNegative val="0"/>
            <c:bubble3D val="0"/>
            <c:extLst>
              <c:ext xmlns:c16="http://schemas.microsoft.com/office/drawing/2014/chart" uri="{C3380CC4-5D6E-409C-BE32-E72D297353CC}">
                <c16:uniqueId val="{00000018-51A6-AC48-86AD-B1628D2471A3}"/>
              </c:ext>
            </c:extLst>
          </c:dPt>
          <c:dPt>
            <c:idx val="27"/>
            <c:invertIfNegative val="0"/>
            <c:bubble3D val="0"/>
            <c:extLst>
              <c:ext xmlns:c16="http://schemas.microsoft.com/office/drawing/2014/chart" uri="{C3380CC4-5D6E-409C-BE32-E72D297353CC}">
                <c16:uniqueId val="{00000019-BE26-4CDE-A57D-F9D0837C88D2}"/>
              </c:ext>
            </c:extLst>
          </c:dPt>
          <c:dPt>
            <c:idx val="28"/>
            <c:invertIfNegative val="0"/>
            <c:bubble3D val="0"/>
            <c:extLst>
              <c:ext xmlns:c16="http://schemas.microsoft.com/office/drawing/2014/chart" uri="{C3380CC4-5D6E-409C-BE32-E72D297353CC}">
                <c16:uniqueId val="{00000003-AC39-4656-B5CB-F6C68A8DE383}"/>
              </c:ext>
            </c:extLst>
          </c:dPt>
          <c:dPt>
            <c:idx val="29"/>
            <c:invertIfNegative val="0"/>
            <c:bubble3D val="0"/>
            <c:extLst>
              <c:ext xmlns:c16="http://schemas.microsoft.com/office/drawing/2014/chart" uri="{C3380CC4-5D6E-409C-BE32-E72D297353CC}">
                <c16:uniqueId val="{00000004-AC39-4656-B5CB-F6C68A8DE383}"/>
              </c:ext>
            </c:extLst>
          </c:dPt>
          <c:dPt>
            <c:idx val="30"/>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8-2D51-1A4F-9D3F-94994EC163C5}"/>
              </c:ext>
            </c:extLst>
          </c:dPt>
          <c:dPt>
            <c:idx val="31"/>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A-2D51-1A4F-9D3F-94994EC163C5}"/>
              </c:ext>
            </c:extLst>
          </c:dPt>
          <c:dPt>
            <c:idx val="33"/>
            <c:invertIfNegative val="0"/>
            <c:bubble3D val="0"/>
            <c:extLst>
              <c:ext xmlns:c16="http://schemas.microsoft.com/office/drawing/2014/chart" uri="{C3380CC4-5D6E-409C-BE32-E72D297353CC}">
                <c16:uniqueId val="{0000001B-EBE2-4549-826D-84BD38D93E57}"/>
              </c:ext>
            </c:extLst>
          </c:dPt>
          <c:dPt>
            <c:idx val="45"/>
            <c:invertIfNegative val="0"/>
            <c:bubble3D val="0"/>
            <c:extLst>
              <c:ext xmlns:c16="http://schemas.microsoft.com/office/drawing/2014/chart" uri="{C3380CC4-5D6E-409C-BE32-E72D297353CC}">
                <c16:uniqueId val="{00000006-AC39-4656-B5CB-F6C68A8DE383}"/>
              </c:ext>
            </c:extLst>
          </c:dPt>
          <c:dPt>
            <c:idx val="46"/>
            <c:invertIfNegative val="0"/>
            <c:bubble3D val="0"/>
            <c:extLst>
              <c:ext xmlns:c16="http://schemas.microsoft.com/office/drawing/2014/chart" uri="{C3380CC4-5D6E-409C-BE32-E72D297353CC}">
                <c16:uniqueId val="{00000008-AC39-4656-B5CB-F6C68A8DE383}"/>
              </c:ext>
            </c:extLst>
          </c:dPt>
          <c:dPt>
            <c:idx val="47"/>
            <c:invertIfNegative val="0"/>
            <c:bubble3D val="0"/>
            <c:extLst>
              <c:ext xmlns:c16="http://schemas.microsoft.com/office/drawing/2014/chart" uri="{C3380CC4-5D6E-409C-BE32-E72D297353CC}">
                <c16:uniqueId val="{0000000A-AC39-4656-B5CB-F6C68A8DE383}"/>
              </c:ext>
            </c:extLst>
          </c:dPt>
          <c:dPt>
            <c:idx val="48"/>
            <c:invertIfNegative val="0"/>
            <c:bubble3D val="0"/>
            <c:extLst>
              <c:ext xmlns:c16="http://schemas.microsoft.com/office/drawing/2014/chart" uri="{C3380CC4-5D6E-409C-BE32-E72D297353CC}">
                <c16:uniqueId val="{0000000C-AC39-4656-B5CB-F6C68A8DE383}"/>
              </c:ext>
            </c:extLst>
          </c:dPt>
          <c:dPt>
            <c:idx val="49"/>
            <c:invertIfNegative val="0"/>
            <c:bubble3D val="0"/>
            <c:extLst>
              <c:ext xmlns:c16="http://schemas.microsoft.com/office/drawing/2014/chart" uri="{C3380CC4-5D6E-409C-BE32-E72D297353CC}">
                <c16:uniqueId val="{0000000E-AC39-4656-B5CB-F6C68A8DE383}"/>
              </c:ext>
            </c:extLst>
          </c:dPt>
          <c:dPt>
            <c:idx val="50"/>
            <c:invertIfNegative val="0"/>
            <c:bubble3D val="0"/>
            <c:extLst>
              <c:ext xmlns:c16="http://schemas.microsoft.com/office/drawing/2014/chart" uri="{C3380CC4-5D6E-409C-BE32-E72D297353CC}">
                <c16:uniqueId val="{00000010-AC39-4656-B5CB-F6C68A8DE383}"/>
              </c:ext>
            </c:extLst>
          </c:dPt>
          <c:dPt>
            <c:idx val="51"/>
            <c:invertIfNegative val="0"/>
            <c:bubble3D val="0"/>
            <c:extLst>
              <c:ext xmlns:c16="http://schemas.microsoft.com/office/drawing/2014/chart" uri="{C3380CC4-5D6E-409C-BE32-E72D297353CC}">
                <c16:uniqueId val="{00000012-AC39-4656-B5CB-F6C68A8DE383}"/>
              </c:ext>
            </c:extLst>
          </c:dPt>
          <c:dPt>
            <c:idx val="52"/>
            <c:invertIfNegative val="0"/>
            <c:bubble3D val="0"/>
            <c:extLst>
              <c:ext xmlns:c16="http://schemas.microsoft.com/office/drawing/2014/chart" uri="{C3380CC4-5D6E-409C-BE32-E72D297353CC}">
                <c16:uniqueId val="{00000012-2D51-1A4F-9D3F-94994EC163C5}"/>
              </c:ext>
            </c:extLst>
          </c:dPt>
          <c:dPt>
            <c:idx val="53"/>
            <c:invertIfNegative val="0"/>
            <c:bubble3D val="0"/>
            <c:extLst>
              <c:ext xmlns:c16="http://schemas.microsoft.com/office/drawing/2014/chart" uri="{C3380CC4-5D6E-409C-BE32-E72D297353CC}">
                <c16:uniqueId val="{00000013-2D51-1A4F-9D3F-94994EC163C5}"/>
              </c:ext>
            </c:extLst>
          </c:dPt>
          <c:cat>
            <c:strRef>
              <c:f>'Chart SF2.3.D'!$L$7:$L$51</c:f>
              <c:strCache>
                <c:ptCount val="45"/>
                <c:pt idx="0">
                  <c:v>Korea</c:v>
                </c:pt>
                <c:pt idx="1">
                  <c:v>Denmark</c:v>
                </c:pt>
                <c:pt idx="2">
                  <c:v>Switzerland</c:v>
                </c:pt>
                <c:pt idx="3">
                  <c:v>Norway</c:v>
                </c:pt>
                <c:pt idx="4">
                  <c:v>Netherlands</c:v>
                </c:pt>
                <c:pt idx="5">
                  <c:v>Japan</c:v>
                </c:pt>
                <c:pt idx="6">
                  <c:v>Sweden</c:v>
                </c:pt>
                <c:pt idx="7">
                  <c:v>Luxembourg</c:v>
                </c:pt>
                <c:pt idx="8">
                  <c:v>Italy</c:v>
                </c:pt>
                <c:pt idx="9">
                  <c:v>Iceland</c:v>
                </c:pt>
                <c:pt idx="10">
                  <c:v>Slovenia</c:v>
                </c:pt>
                <c:pt idx="11">
                  <c:v>Finland</c:v>
                </c:pt>
                <c:pt idx="12">
                  <c:v>Austria</c:v>
                </c:pt>
                <c:pt idx="13">
                  <c:v>Ireland</c:v>
                </c:pt>
                <c:pt idx="14">
                  <c:v>Belgium</c:v>
                </c:pt>
                <c:pt idx="15">
                  <c:v>Spain</c:v>
                </c:pt>
                <c:pt idx="16">
                  <c:v>Canada</c:v>
                </c:pt>
                <c:pt idx="17">
                  <c:v>Estonia</c:v>
                </c:pt>
                <c:pt idx="18">
                  <c:v>Portugal</c:v>
                </c:pt>
                <c:pt idx="19">
                  <c:v>Germany</c:v>
                </c:pt>
                <c:pt idx="20">
                  <c:v>France</c:v>
                </c:pt>
                <c:pt idx="21">
                  <c:v>Cyprus</c:v>
                </c:pt>
                <c:pt idx="22">
                  <c:v>Israel</c:v>
                </c:pt>
                <c:pt idx="23">
                  <c:v>Lithuania</c:v>
                </c:pt>
                <c:pt idx="24">
                  <c:v>Croatia</c:v>
                </c:pt>
                <c:pt idx="25">
                  <c:v>Poland</c:v>
                </c:pt>
                <c:pt idx="26">
                  <c:v>Australia</c:v>
                </c:pt>
                <c:pt idx="27">
                  <c:v>Greece</c:v>
                </c:pt>
                <c:pt idx="28">
                  <c:v>Czech Republic</c:v>
                </c:pt>
                <c:pt idx="29">
                  <c:v>United Kingdom</c:v>
                </c:pt>
                <c:pt idx="30">
                  <c:v>EU-17</c:v>
                </c:pt>
                <c:pt idx="31">
                  <c:v>OECD-28</c:v>
                </c:pt>
                <c:pt idx="32">
                  <c:v>Latvia</c:v>
                </c:pt>
                <c:pt idx="33">
                  <c:v>Malta</c:v>
                </c:pt>
                <c:pt idx="34">
                  <c:v>New Zealand</c:v>
                </c:pt>
                <c:pt idx="35">
                  <c:v>United States</c:v>
                </c:pt>
                <c:pt idx="36">
                  <c:v>Türkiye</c:v>
                </c:pt>
                <c:pt idx="37">
                  <c:v>Chile</c:v>
                </c:pt>
                <c:pt idx="38">
                  <c:v>Hungary</c:v>
                </c:pt>
                <c:pt idx="39">
                  <c:v>Slovak Republic</c:v>
                </c:pt>
                <c:pt idx="40">
                  <c:v>Costa Rica</c:v>
                </c:pt>
                <c:pt idx="41">
                  <c:v>Romania</c:v>
                </c:pt>
                <c:pt idx="42">
                  <c:v>Bulgaria</c:v>
                </c:pt>
                <c:pt idx="43">
                  <c:v>Mexico</c:v>
                </c:pt>
                <c:pt idx="44">
                  <c:v>Colombia</c:v>
                </c:pt>
              </c:strCache>
            </c:strRef>
          </c:cat>
          <c:val>
            <c:numRef>
              <c:f>'Chart SF2.3.D'!$P$7:$P$51</c:f>
              <c:numCache>
                <c:formatCode>0.0</c:formatCode>
                <c:ptCount val="45"/>
                <c:pt idx="0">
                  <c:v>0.4</c:v>
                </c:pt>
                <c:pt idx="1">
                  <c:v>1.31</c:v>
                </c:pt>
                <c:pt idx="2">
                  <c:v>1.31</c:v>
                </c:pt>
                <c:pt idx="3">
                  <c:v>1.6900000000000002</c:v>
                </c:pt>
                <c:pt idx="4">
                  <c:v>2.0300000000000002</c:v>
                </c:pt>
                <c:pt idx="5">
                  <c:v>2.1</c:v>
                </c:pt>
                <c:pt idx="6">
                  <c:v>2.4299999999999997</c:v>
                </c:pt>
                <c:pt idx="7">
                  <c:v>2.83</c:v>
                </c:pt>
                <c:pt idx="8">
                  <c:v>2.8800000000000003</c:v>
                </c:pt>
                <c:pt idx="9">
                  <c:v>3.25</c:v>
                </c:pt>
                <c:pt idx="10">
                  <c:v>3.44</c:v>
                </c:pt>
                <c:pt idx="11">
                  <c:v>3.7</c:v>
                </c:pt>
                <c:pt idx="12">
                  <c:v>4.1500000000000004</c:v>
                </c:pt>
                <c:pt idx="13">
                  <c:v>4.41</c:v>
                </c:pt>
                <c:pt idx="14">
                  <c:v>4.49</c:v>
                </c:pt>
                <c:pt idx="15">
                  <c:v>4.5900000000000007</c:v>
                </c:pt>
                <c:pt idx="16">
                  <c:v>4.9000000000000004</c:v>
                </c:pt>
                <c:pt idx="17">
                  <c:v>5.66</c:v>
                </c:pt>
                <c:pt idx="18">
                  <c:v>5.75</c:v>
                </c:pt>
                <c:pt idx="19">
                  <c:v>5.9300000000000006</c:v>
                </c:pt>
                <c:pt idx="20">
                  <c:v>6.36</c:v>
                </c:pt>
                <c:pt idx="21">
                  <c:v>6.41</c:v>
                </c:pt>
                <c:pt idx="22">
                  <c:v>6.6</c:v>
                </c:pt>
                <c:pt idx="23">
                  <c:v>6.64</c:v>
                </c:pt>
                <c:pt idx="24">
                  <c:v>6.77</c:v>
                </c:pt>
                <c:pt idx="25">
                  <c:v>6.79</c:v>
                </c:pt>
                <c:pt idx="26">
                  <c:v>7.1</c:v>
                </c:pt>
                <c:pt idx="27">
                  <c:v>7.44</c:v>
                </c:pt>
                <c:pt idx="28">
                  <c:v>7.99</c:v>
                </c:pt>
                <c:pt idx="29">
                  <c:v>8.4</c:v>
                </c:pt>
                <c:pt idx="30">
                  <c:v>8.4164705882352937</c:v>
                </c:pt>
                <c:pt idx="31">
                  <c:v>8.6754551853416935</c:v>
                </c:pt>
                <c:pt idx="32">
                  <c:v>9.84</c:v>
                </c:pt>
                <c:pt idx="33">
                  <c:v>10.31</c:v>
                </c:pt>
                <c:pt idx="34">
                  <c:v>10.32</c:v>
                </c:pt>
                <c:pt idx="35">
                  <c:v>13.9</c:v>
                </c:pt>
                <c:pt idx="36">
                  <c:v>15.16</c:v>
                </c:pt>
                <c:pt idx="37">
                  <c:v>15.304293919933359</c:v>
                </c:pt>
                <c:pt idx="38">
                  <c:v>18.849999999999998</c:v>
                </c:pt>
                <c:pt idx="39">
                  <c:v>26</c:v>
                </c:pt>
                <c:pt idx="40">
                  <c:v>26.597989661880188</c:v>
                </c:pt>
                <c:pt idx="41">
                  <c:v>33.89</c:v>
                </c:pt>
                <c:pt idx="42">
                  <c:v>36.519999999999996</c:v>
                </c:pt>
                <c:pt idx="43">
                  <c:v>49.909300342345581</c:v>
                </c:pt>
                <c:pt idx="44">
                  <c:v>51.842923270876035</c:v>
                </c:pt>
              </c:numCache>
            </c:numRef>
          </c:val>
          <c:extLst>
            <c:ext xmlns:c16="http://schemas.microsoft.com/office/drawing/2014/chart" uri="{C3380CC4-5D6E-409C-BE32-E72D297353CC}">
              <c16:uniqueId val="{00000013-AC39-4656-B5CB-F6C68A8DE383}"/>
            </c:ext>
          </c:extLst>
        </c:ser>
        <c:dLbls>
          <c:showLegendKey val="0"/>
          <c:showVal val="0"/>
          <c:showCatName val="0"/>
          <c:showSerName val="0"/>
          <c:showPercent val="0"/>
          <c:showBubbleSize val="0"/>
        </c:dLbls>
        <c:gapWidth val="120"/>
        <c:overlap val="100"/>
        <c:axId val="105480960"/>
        <c:axId val="105483264"/>
      </c:barChart>
      <c:lineChart>
        <c:grouping val="standard"/>
        <c:varyColors val="0"/>
        <c:ser>
          <c:idx val="4"/>
          <c:order val="0"/>
          <c:tx>
            <c:strRef>
              <c:f>'Chart SF2.3.D'!$N$6</c:f>
              <c:strCache>
                <c:ptCount val="1"/>
                <c:pt idx="0">
                  <c:v>1995</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c:spPr>
          </c:marker>
          <c:dPt>
            <c:idx val="19"/>
            <c:bubble3D val="0"/>
            <c:extLst>
              <c:ext xmlns:c16="http://schemas.microsoft.com/office/drawing/2014/chart" uri="{C3380CC4-5D6E-409C-BE32-E72D297353CC}">
                <c16:uniqueId val="{00000014-AC39-4656-B5CB-F6C68A8DE383}"/>
              </c:ext>
            </c:extLst>
          </c:dPt>
          <c:dPt>
            <c:idx val="20"/>
            <c:bubble3D val="0"/>
            <c:extLst>
              <c:ext xmlns:c16="http://schemas.microsoft.com/office/drawing/2014/chart" uri="{C3380CC4-5D6E-409C-BE32-E72D297353CC}">
                <c16:uniqueId val="{00000015-AC39-4656-B5CB-F6C68A8DE383}"/>
              </c:ext>
            </c:extLst>
          </c:dPt>
          <c:dPt>
            <c:idx val="29"/>
            <c:bubble3D val="0"/>
            <c:extLst>
              <c:ext xmlns:c16="http://schemas.microsoft.com/office/drawing/2014/chart" uri="{C3380CC4-5D6E-409C-BE32-E72D297353CC}">
                <c16:uniqueId val="{00000016-AC39-4656-B5CB-F6C68A8DE383}"/>
              </c:ext>
            </c:extLst>
          </c:dPt>
          <c:cat>
            <c:strRef>
              <c:f>'Chart SF2.3.D'!$L$7:$L$51</c:f>
              <c:strCache>
                <c:ptCount val="45"/>
                <c:pt idx="0">
                  <c:v>Korea</c:v>
                </c:pt>
                <c:pt idx="1">
                  <c:v>Denmark</c:v>
                </c:pt>
                <c:pt idx="2">
                  <c:v>Switzerland</c:v>
                </c:pt>
                <c:pt idx="3">
                  <c:v>Norway</c:v>
                </c:pt>
                <c:pt idx="4">
                  <c:v>Netherlands</c:v>
                </c:pt>
                <c:pt idx="5">
                  <c:v>Japan</c:v>
                </c:pt>
                <c:pt idx="6">
                  <c:v>Sweden</c:v>
                </c:pt>
                <c:pt idx="7">
                  <c:v>Luxembourg</c:v>
                </c:pt>
                <c:pt idx="8">
                  <c:v>Italy</c:v>
                </c:pt>
                <c:pt idx="9">
                  <c:v>Iceland</c:v>
                </c:pt>
                <c:pt idx="10">
                  <c:v>Slovenia</c:v>
                </c:pt>
                <c:pt idx="11">
                  <c:v>Finland</c:v>
                </c:pt>
                <c:pt idx="12">
                  <c:v>Austria</c:v>
                </c:pt>
                <c:pt idx="13">
                  <c:v>Ireland</c:v>
                </c:pt>
                <c:pt idx="14">
                  <c:v>Belgium</c:v>
                </c:pt>
                <c:pt idx="15">
                  <c:v>Spain</c:v>
                </c:pt>
                <c:pt idx="16">
                  <c:v>Canada</c:v>
                </c:pt>
                <c:pt idx="17">
                  <c:v>Estonia</c:v>
                </c:pt>
                <c:pt idx="18">
                  <c:v>Portugal</c:v>
                </c:pt>
                <c:pt idx="19">
                  <c:v>Germany</c:v>
                </c:pt>
                <c:pt idx="20">
                  <c:v>France</c:v>
                </c:pt>
                <c:pt idx="21">
                  <c:v>Cyprus</c:v>
                </c:pt>
                <c:pt idx="22">
                  <c:v>Israel</c:v>
                </c:pt>
                <c:pt idx="23">
                  <c:v>Lithuania</c:v>
                </c:pt>
                <c:pt idx="24">
                  <c:v>Croatia</c:v>
                </c:pt>
                <c:pt idx="25">
                  <c:v>Poland</c:v>
                </c:pt>
                <c:pt idx="26">
                  <c:v>Australia</c:v>
                </c:pt>
                <c:pt idx="27">
                  <c:v>Greece</c:v>
                </c:pt>
                <c:pt idx="28">
                  <c:v>Czech Republic</c:v>
                </c:pt>
                <c:pt idx="29">
                  <c:v>United Kingdom</c:v>
                </c:pt>
                <c:pt idx="30">
                  <c:v>EU-17</c:v>
                </c:pt>
                <c:pt idx="31">
                  <c:v>OECD-28</c:v>
                </c:pt>
                <c:pt idx="32">
                  <c:v>Latvia</c:v>
                </c:pt>
                <c:pt idx="33">
                  <c:v>Malta</c:v>
                </c:pt>
                <c:pt idx="34">
                  <c:v>New Zealand</c:v>
                </c:pt>
                <c:pt idx="35">
                  <c:v>United States</c:v>
                </c:pt>
                <c:pt idx="36">
                  <c:v>Türkiye</c:v>
                </c:pt>
                <c:pt idx="37">
                  <c:v>Chile</c:v>
                </c:pt>
                <c:pt idx="38">
                  <c:v>Hungary</c:v>
                </c:pt>
                <c:pt idx="39">
                  <c:v>Slovak Republic</c:v>
                </c:pt>
                <c:pt idx="40">
                  <c:v>Costa Rica</c:v>
                </c:pt>
                <c:pt idx="41">
                  <c:v>Romania</c:v>
                </c:pt>
                <c:pt idx="42">
                  <c:v>Bulgaria</c:v>
                </c:pt>
                <c:pt idx="43">
                  <c:v>Mexico</c:v>
                </c:pt>
                <c:pt idx="44">
                  <c:v>Colombia</c:v>
                </c:pt>
              </c:strCache>
            </c:strRef>
          </c:cat>
          <c:val>
            <c:numRef>
              <c:f>'Chart SF2.3.D'!$N$7:$N$51</c:f>
              <c:numCache>
                <c:formatCode>0.0</c:formatCode>
                <c:ptCount val="45"/>
                <c:pt idx="1">
                  <c:v>8.81</c:v>
                </c:pt>
                <c:pt idx="2">
                  <c:v>5.5</c:v>
                </c:pt>
                <c:pt idx="3">
                  <c:v>13.530000000000001</c:v>
                </c:pt>
                <c:pt idx="4">
                  <c:v>5.8500000000000005</c:v>
                </c:pt>
                <c:pt idx="5">
                  <c:v>3.9000000953674316</c:v>
                </c:pt>
                <c:pt idx="6">
                  <c:v>8.57</c:v>
                </c:pt>
                <c:pt idx="7">
                  <c:v>10.56</c:v>
                </c:pt>
                <c:pt idx="8">
                  <c:v>6.97</c:v>
                </c:pt>
                <c:pt idx="9">
                  <c:v>23.05</c:v>
                </c:pt>
                <c:pt idx="10">
                  <c:v>13.22</c:v>
                </c:pt>
                <c:pt idx="11">
                  <c:v>9.76</c:v>
                </c:pt>
                <c:pt idx="12">
                  <c:v>17.38</c:v>
                </c:pt>
                <c:pt idx="13">
                  <c:v>14.98</c:v>
                </c:pt>
                <c:pt idx="14">
                  <c:v>9.82</c:v>
                </c:pt>
                <c:pt idx="15">
                  <c:v>7.51</c:v>
                </c:pt>
                <c:pt idx="16">
                  <c:v>24.4</c:v>
                </c:pt>
                <c:pt idx="17">
                  <c:v>37.81</c:v>
                </c:pt>
                <c:pt idx="18">
                  <c:v>20.420000000000002</c:v>
                </c:pt>
                <c:pt idx="21">
                  <c:v>17.3</c:v>
                </c:pt>
                <c:pt idx="22">
                  <c:v>18.54896354675293</c:v>
                </c:pt>
                <c:pt idx="23">
                  <c:v>40.76</c:v>
                </c:pt>
                <c:pt idx="25">
                  <c:v>22.009999999999998</c:v>
                </c:pt>
                <c:pt idx="26">
                  <c:v>20.5</c:v>
                </c:pt>
                <c:pt idx="27">
                  <c:v>12.57</c:v>
                </c:pt>
                <c:pt idx="28">
                  <c:v>24.91</c:v>
                </c:pt>
                <c:pt idx="29">
                  <c:v>28.02</c:v>
                </c:pt>
                <c:pt idx="30">
                  <c:v>20.28235294117647</c:v>
                </c:pt>
                <c:pt idx="31">
                  <c:v>25.953152709073006</c:v>
                </c:pt>
                <c:pt idx="33">
                  <c:v>10.09</c:v>
                </c:pt>
                <c:pt idx="34">
                  <c:v>33.389999389648438</c:v>
                </c:pt>
                <c:pt idx="35">
                  <c:v>56</c:v>
                </c:pt>
                <c:pt idx="37">
                  <c:v>62.517444610595703</c:v>
                </c:pt>
                <c:pt idx="38">
                  <c:v>31.419999999999998</c:v>
                </c:pt>
                <c:pt idx="39">
                  <c:v>32.270000000000003</c:v>
                </c:pt>
                <c:pt idx="40">
                  <c:v>89.489012443738417</c:v>
                </c:pt>
                <c:pt idx="41">
                  <c:v>42.08</c:v>
                </c:pt>
                <c:pt idx="42">
                  <c:v>51.94</c:v>
                </c:pt>
                <c:pt idx="43">
                  <c:v>83.002855767941242</c:v>
                </c:pt>
              </c:numCache>
            </c:numRef>
          </c:val>
          <c:smooth val="0"/>
          <c:extLst>
            <c:ext xmlns:c16="http://schemas.microsoft.com/office/drawing/2014/chart" uri="{C3380CC4-5D6E-409C-BE32-E72D297353CC}">
              <c16:uniqueId val="{00000017-AC39-4656-B5CB-F6C68A8DE383}"/>
            </c:ext>
          </c:extLst>
        </c:ser>
        <c:ser>
          <c:idx val="0"/>
          <c:order val="1"/>
          <c:tx>
            <c:strRef>
              <c:f>'Chart SF2.3.D'!$M$6</c:f>
              <c:strCache>
                <c:ptCount val="1"/>
                <c:pt idx="0">
                  <c:v>1970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c:spPr>
          </c:marker>
          <c:dPt>
            <c:idx val="20"/>
            <c:bubble3D val="0"/>
            <c:extLst>
              <c:ext xmlns:c16="http://schemas.microsoft.com/office/drawing/2014/chart" uri="{C3380CC4-5D6E-409C-BE32-E72D297353CC}">
                <c16:uniqueId val="{00000018-AC39-4656-B5CB-F6C68A8DE383}"/>
              </c:ext>
            </c:extLst>
          </c:dPt>
          <c:dPt>
            <c:idx val="29"/>
            <c:bubble3D val="0"/>
            <c:extLst>
              <c:ext xmlns:c16="http://schemas.microsoft.com/office/drawing/2014/chart" uri="{C3380CC4-5D6E-409C-BE32-E72D297353CC}">
                <c16:uniqueId val="{00000019-AC39-4656-B5CB-F6C68A8DE383}"/>
              </c:ext>
            </c:extLst>
          </c:dPt>
          <c:cat>
            <c:strRef>
              <c:f>'Chart SF2.3.D'!$L$7:$L$51</c:f>
              <c:strCache>
                <c:ptCount val="45"/>
                <c:pt idx="0">
                  <c:v>Korea</c:v>
                </c:pt>
                <c:pt idx="1">
                  <c:v>Denmark</c:v>
                </c:pt>
                <c:pt idx="2">
                  <c:v>Switzerland</c:v>
                </c:pt>
                <c:pt idx="3">
                  <c:v>Norway</c:v>
                </c:pt>
                <c:pt idx="4">
                  <c:v>Netherlands</c:v>
                </c:pt>
                <c:pt idx="5">
                  <c:v>Japan</c:v>
                </c:pt>
                <c:pt idx="6">
                  <c:v>Sweden</c:v>
                </c:pt>
                <c:pt idx="7">
                  <c:v>Luxembourg</c:v>
                </c:pt>
                <c:pt idx="8">
                  <c:v>Italy</c:v>
                </c:pt>
                <c:pt idx="9">
                  <c:v>Iceland</c:v>
                </c:pt>
                <c:pt idx="10">
                  <c:v>Slovenia</c:v>
                </c:pt>
                <c:pt idx="11">
                  <c:v>Finland</c:v>
                </c:pt>
                <c:pt idx="12">
                  <c:v>Austria</c:v>
                </c:pt>
                <c:pt idx="13">
                  <c:v>Ireland</c:v>
                </c:pt>
                <c:pt idx="14">
                  <c:v>Belgium</c:v>
                </c:pt>
                <c:pt idx="15">
                  <c:v>Spain</c:v>
                </c:pt>
                <c:pt idx="16">
                  <c:v>Canada</c:v>
                </c:pt>
                <c:pt idx="17">
                  <c:v>Estonia</c:v>
                </c:pt>
                <c:pt idx="18">
                  <c:v>Portugal</c:v>
                </c:pt>
                <c:pt idx="19">
                  <c:v>Germany</c:v>
                </c:pt>
                <c:pt idx="20">
                  <c:v>France</c:v>
                </c:pt>
                <c:pt idx="21">
                  <c:v>Cyprus</c:v>
                </c:pt>
                <c:pt idx="22">
                  <c:v>Israel</c:v>
                </c:pt>
                <c:pt idx="23">
                  <c:v>Lithuania</c:v>
                </c:pt>
                <c:pt idx="24">
                  <c:v>Croatia</c:v>
                </c:pt>
                <c:pt idx="25">
                  <c:v>Poland</c:v>
                </c:pt>
                <c:pt idx="26">
                  <c:v>Australia</c:v>
                </c:pt>
                <c:pt idx="27">
                  <c:v>Greece</c:v>
                </c:pt>
                <c:pt idx="28">
                  <c:v>Czech Republic</c:v>
                </c:pt>
                <c:pt idx="29">
                  <c:v>United Kingdom</c:v>
                </c:pt>
                <c:pt idx="30">
                  <c:v>EU-17</c:v>
                </c:pt>
                <c:pt idx="31">
                  <c:v>OECD-28</c:v>
                </c:pt>
                <c:pt idx="32">
                  <c:v>Latvia</c:v>
                </c:pt>
                <c:pt idx="33">
                  <c:v>Malta</c:v>
                </c:pt>
                <c:pt idx="34">
                  <c:v>New Zealand</c:v>
                </c:pt>
                <c:pt idx="35">
                  <c:v>United States</c:v>
                </c:pt>
                <c:pt idx="36">
                  <c:v>Türkiye</c:v>
                </c:pt>
                <c:pt idx="37">
                  <c:v>Chile</c:v>
                </c:pt>
                <c:pt idx="38">
                  <c:v>Hungary</c:v>
                </c:pt>
                <c:pt idx="39">
                  <c:v>Slovak Republic</c:v>
                </c:pt>
                <c:pt idx="40">
                  <c:v>Costa Rica</c:v>
                </c:pt>
                <c:pt idx="41">
                  <c:v>Romania</c:v>
                </c:pt>
                <c:pt idx="42">
                  <c:v>Bulgaria</c:v>
                </c:pt>
                <c:pt idx="43">
                  <c:v>Mexico</c:v>
                </c:pt>
                <c:pt idx="44">
                  <c:v>Colombia</c:v>
                </c:pt>
              </c:strCache>
            </c:strRef>
          </c:cat>
          <c:val>
            <c:numRef>
              <c:f>'Chart SF2.3.D'!$M$7:$M$51</c:f>
              <c:numCache>
                <c:formatCode>0.0</c:formatCode>
                <c:ptCount val="45"/>
                <c:pt idx="1">
                  <c:v>32.380000000000003</c:v>
                </c:pt>
                <c:pt idx="2">
                  <c:v>22.610000000000003</c:v>
                </c:pt>
                <c:pt idx="3">
                  <c:v>44.6</c:v>
                </c:pt>
                <c:pt idx="4">
                  <c:v>22.59</c:v>
                </c:pt>
                <c:pt idx="5">
                  <c:v>4.5</c:v>
                </c:pt>
                <c:pt idx="6">
                  <c:v>33.92</c:v>
                </c:pt>
                <c:pt idx="7">
                  <c:v>27.92</c:v>
                </c:pt>
                <c:pt idx="8">
                  <c:v>26.53</c:v>
                </c:pt>
                <c:pt idx="9">
                  <c:v>73.7</c:v>
                </c:pt>
                <c:pt idx="11">
                  <c:v>32.15</c:v>
                </c:pt>
                <c:pt idx="12">
                  <c:v>58.09</c:v>
                </c:pt>
                <c:pt idx="13">
                  <c:v>16.29</c:v>
                </c:pt>
                <c:pt idx="14">
                  <c:v>31.16</c:v>
                </c:pt>
                <c:pt idx="16">
                  <c:v>42.799999237060547</c:v>
                </c:pt>
                <c:pt idx="17">
                  <c:v>32.51</c:v>
                </c:pt>
                <c:pt idx="18">
                  <c:v>30.509999999999998</c:v>
                </c:pt>
                <c:pt idx="22">
                  <c:v>49.151969909667969</c:v>
                </c:pt>
                <c:pt idx="23">
                  <c:v>23.509999999999998</c:v>
                </c:pt>
                <c:pt idx="26">
                  <c:v>50.9</c:v>
                </c:pt>
                <c:pt idx="27">
                  <c:v>36.89</c:v>
                </c:pt>
                <c:pt idx="28">
                  <c:v>48.660000000000004</c:v>
                </c:pt>
                <c:pt idx="30">
                  <c:v>36.061176470588236</c:v>
                </c:pt>
                <c:pt idx="31">
                  <c:v>43.378655646187916</c:v>
                </c:pt>
                <c:pt idx="34">
                  <c:v>63.979999542236328</c:v>
                </c:pt>
                <c:pt idx="35">
                  <c:v>68.300003051757813</c:v>
                </c:pt>
                <c:pt idx="37">
                  <c:v>67.153976440429688</c:v>
                </c:pt>
                <c:pt idx="38">
                  <c:v>49.97</c:v>
                </c:pt>
                <c:pt idx="39">
                  <c:v>39.1</c:v>
                </c:pt>
                <c:pt idx="40">
                  <c:v>104.09597015380859</c:v>
                </c:pt>
                <c:pt idx="42">
                  <c:v>70.86</c:v>
                </c:pt>
                <c:pt idx="43">
                  <c:v>80.630439758300781</c:v>
                </c:pt>
              </c:numCache>
            </c:numRef>
          </c:val>
          <c:smooth val="0"/>
          <c:extLst>
            <c:ext xmlns:c16="http://schemas.microsoft.com/office/drawing/2014/chart" uri="{C3380CC4-5D6E-409C-BE32-E72D297353CC}">
              <c16:uniqueId val="{0000001A-AC39-4656-B5CB-F6C68A8DE383}"/>
            </c:ext>
          </c:extLst>
        </c:ser>
        <c:dLbls>
          <c:showLegendKey val="0"/>
          <c:showVal val="0"/>
          <c:showCatName val="0"/>
          <c:showSerName val="0"/>
          <c:showPercent val="0"/>
          <c:showBubbleSize val="0"/>
        </c:dLbls>
        <c:marker val="1"/>
        <c:smooth val="0"/>
        <c:axId val="105480960"/>
        <c:axId val="105483264"/>
      </c:lineChart>
      <c:catAx>
        <c:axId val="1054809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105483264"/>
        <c:crosses val="autoZero"/>
        <c:auto val="1"/>
        <c:lblAlgn val="ctr"/>
        <c:lblOffset val="0"/>
        <c:tickLblSkip val="1"/>
        <c:noMultiLvlLbl val="0"/>
      </c:catAx>
      <c:valAx>
        <c:axId val="105483264"/>
        <c:scaling>
          <c:orientation val="minMax"/>
          <c:min val="0"/>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1.7096880323472757E-3"/>
              <c:y val="0.1095644623369447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05480960"/>
        <c:crosses val="autoZero"/>
        <c:crossBetween val="between"/>
      </c:valAx>
      <c:spPr>
        <a:solidFill>
          <a:schemeClr val="bg1">
            <a:lumMod val="85000"/>
            <a:alpha val="50000"/>
          </a:schemeClr>
        </a:solidFill>
        <a:ln w="9525">
          <a:solidFill>
            <a:srgbClr val="000000"/>
          </a:solidFill>
        </a:ln>
      </c:spPr>
    </c:plotArea>
    <c:legend>
      <c:legendPos val="t"/>
      <c:layout>
        <c:manualLayout>
          <c:xMode val="edge"/>
          <c:yMode val="edge"/>
          <c:x val="5.1836602858578398E-2"/>
          <c:y val="1.9920803043647701E-2"/>
          <c:w val="0.93187288856553396"/>
          <c:h val="7.4703011413678994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Sweden</a:t>
            </a:r>
          </a:p>
        </c:rich>
      </c:tx>
      <c:layout>
        <c:manualLayout>
          <c:xMode val="edge"/>
          <c:yMode val="edge"/>
          <c:x val="0.43500137525942395"/>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'Fertility-by-age'!$M$243:$M$249</c:f>
              <c:numCache>
                <c:formatCode>0.0</c:formatCode>
                <c:ptCount val="7"/>
                <c:pt idx="0">
                  <c:v>33.92</c:v>
                </c:pt>
                <c:pt idx="1">
                  <c:v>120.32</c:v>
                </c:pt>
                <c:pt idx="2">
                  <c:v>129.35</c:v>
                </c:pt>
                <c:pt idx="3">
                  <c:v>70.040000000000006</c:v>
                </c:pt>
                <c:pt idx="4">
                  <c:v>27.39</c:v>
                </c:pt>
                <c:pt idx="5">
                  <c:v>6.11</c:v>
                </c:pt>
                <c:pt idx="6">
                  <c:v>0.38</c:v>
                </c:pt>
              </c:numCache>
            </c:numRef>
          </c:val>
          <c:smooth val="0"/>
          <c:extLst>
            <c:ext xmlns:c16="http://schemas.microsoft.com/office/drawing/2014/chart" uri="{C3380CC4-5D6E-409C-BE32-E72D297353CC}">
              <c16:uniqueId val="{0000000D-CC5E-4C30-9933-F6993F3E7FBA}"/>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'Fertility-by-age'!$AL$243:$AL$249</c:f>
              <c:numCache>
                <c:formatCode>0.0</c:formatCode>
                <c:ptCount val="7"/>
                <c:pt idx="0">
                  <c:v>8.57</c:v>
                </c:pt>
                <c:pt idx="1">
                  <c:v>66.309999999999988</c:v>
                </c:pt>
                <c:pt idx="2">
                  <c:v>125.7</c:v>
                </c:pt>
                <c:pt idx="3">
                  <c:v>99.06</c:v>
                </c:pt>
                <c:pt idx="4">
                  <c:v>40.630000000000003</c:v>
                </c:pt>
                <c:pt idx="5">
                  <c:v>7.09</c:v>
                </c:pt>
                <c:pt idx="6">
                  <c:v>0.24000000000000002</c:v>
                </c:pt>
              </c:numCache>
            </c:numRef>
          </c:val>
          <c:smooth val="0"/>
          <c:extLst>
            <c:ext xmlns:c16="http://schemas.microsoft.com/office/drawing/2014/chart" uri="{C3380CC4-5D6E-409C-BE32-E72D297353CC}">
              <c16:uniqueId val="{0000000F-CC5E-4C30-9933-F6993F3E7FBA}"/>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'Fertility-by-age'!$BL$243:$BL$249</c:f>
              <c:numCache>
                <c:formatCode>0.0</c:formatCode>
                <c:ptCount val="7"/>
                <c:pt idx="0">
                  <c:v>2.4299999999999997</c:v>
                </c:pt>
                <c:pt idx="1">
                  <c:v>32.43</c:v>
                </c:pt>
                <c:pt idx="2">
                  <c:v>96.62</c:v>
                </c:pt>
                <c:pt idx="3">
                  <c:v>122.69</c:v>
                </c:pt>
                <c:pt idx="4">
                  <c:v>66.540000000000006</c:v>
                </c:pt>
                <c:pt idx="5">
                  <c:v>15.68</c:v>
                </c:pt>
                <c:pt idx="6">
                  <c:v>0.91</c:v>
                </c:pt>
              </c:numCache>
            </c:numRef>
          </c:val>
          <c:smooth val="0"/>
          <c:extLst>
            <c:ext xmlns:c16="http://schemas.microsoft.com/office/drawing/2014/chart" uri="{C3380CC4-5D6E-409C-BE32-E72D297353CC}">
              <c16:uniqueId val="{00000011-CC5E-4C30-9933-F6993F3E7FBA}"/>
            </c:ext>
          </c:extLst>
        </c:ser>
        <c:dLbls>
          <c:showLegendKey val="0"/>
          <c:showVal val="0"/>
          <c:showCatName val="0"/>
          <c:showSerName val="0"/>
          <c:showPercent val="0"/>
          <c:showBubbleSize val="0"/>
        </c:dLbls>
        <c:marker val="1"/>
        <c:smooth val="0"/>
        <c:axId val="205824000"/>
        <c:axId val="205825920"/>
      </c:lineChart>
      <c:catAx>
        <c:axId val="20582400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825920"/>
        <c:crosses val="autoZero"/>
        <c:auto val="1"/>
        <c:lblAlgn val="ctr"/>
        <c:lblOffset val="0"/>
        <c:tickLblSkip val="1"/>
        <c:tickMarkSkip val="1"/>
        <c:noMultiLvlLbl val="0"/>
      </c:catAx>
      <c:valAx>
        <c:axId val="20582592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824000"/>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Romania</a:t>
            </a:r>
          </a:p>
        </c:rich>
      </c:tx>
      <c:layout>
        <c:manualLayout>
          <c:xMode val="edge"/>
          <c:yMode val="edge"/>
          <c:x val="0.43500137525942395"/>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'Fertility-by-age'!$R$348:$R$354</c:f>
              <c:numCache>
                <c:formatCode>0.0</c:formatCode>
                <c:ptCount val="7"/>
                <c:pt idx="0">
                  <c:v>69.97</c:v>
                </c:pt>
                <c:pt idx="1">
                  <c:v>197.04</c:v>
                </c:pt>
                <c:pt idx="2">
                  <c:v>136.94999999999999</c:v>
                </c:pt>
                <c:pt idx="3">
                  <c:v>71.25</c:v>
                </c:pt>
                <c:pt idx="4">
                  <c:v>37.1</c:v>
                </c:pt>
                <c:pt idx="5">
                  <c:v>10.01</c:v>
                </c:pt>
                <c:pt idx="6">
                  <c:v>0.68</c:v>
                </c:pt>
              </c:numCache>
            </c:numRef>
          </c:val>
          <c:smooth val="0"/>
          <c:extLst>
            <c:ext xmlns:c16="http://schemas.microsoft.com/office/drawing/2014/chart" uri="{C3380CC4-5D6E-409C-BE32-E72D297353CC}">
              <c16:uniqueId val="{00000000-9F5D-4C81-89E1-5306CD1A394B}"/>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'Fertility-by-age'!$AL$348:$AL$354</c:f>
              <c:numCache>
                <c:formatCode>0.0</c:formatCode>
                <c:ptCount val="7"/>
                <c:pt idx="0">
                  <c:v>42.08</c:v>
                </c:pt>
                <c:pt idx="1">
                  <c:v>109.11</c:v>
                </c:pt>
                <c:pt idx="2">
                  <c:v>73.56</c:v>
                </c:pt>
                <c:pt idx="3">
                  <c:v>29.39</c:v>
                </c:pt>
                <c:pt idx="4">
                  <c:v>10.94</c:v>
                </c:pt>
                <c:pt idx="5">
                  <c:v>3.12</c:v>
                </c:pt>
                <c:pt idx="6">
                  <c:v>0.23</c:v>
                </c:pt>
              </c:numCache>
            </c:numRef>
          </c:val>
          <c:smooth val="0"/>
          <c:extLst>
            <c:ext xmlns:c16="http://schemas.microsoft.com/office/drawing/2014/chart" uri="{C3380CC4-5D6E-409C-BE32-E72D297353CC}">
              <c16:uniqueId val="{00000001-9F5D-4C81-89E1-5306CD1A394B}"/>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'Fertility-by-age'!$BL$348:$BL$354</c:f>
              <c:numCache>
                <c:formatCode>0.0</c:formatCode>
                <c:ptCount val="7"/>
                <c:pt idx="0">
                  <c:v>33.89</c:v>
                </c:pt>
                <c:pt idx="1">
                  <c:v>76.410000000000011</c:v>
                </c:pt>
                <c:pt idx="2">
                  <c:v>110.93</c:v>
                </c:pt>
                <c:pt idx="3">
                  <c:v>87.45</c:v>
                </c:pt>
                <c:pt idx="4">
                  <c:v>41.12</c:v>
                </c:pt>
                <c:pt idx="5">
                  <c:v>8.17</c:v>
                </c:pt>
                <c:pt idx="6">
                  <c:v>0.48000000000000004</c:v>
                </c:pt>
              </c:numCache>
            </c:numRef>
          </c:val>
          <c:smooth val="0"/>
          <c:extLst>
            <c:ext xmlns:c16="http://schemas.microsoft.com/office/drawing/2014/chart" uri="{C3380CC4-5D6E-409C-BE32-E72D297353CC}">
              <c16:uniqueId val="{00000002-9F5D-4C81-89E1-5306CD1A394B}"/>
            </c:ext>
          </c:extLst>
        </c:ser>
        <c:dLbls>
          <c:showLegendKey val="0"/>
          <c:showVal val="0"/>
          <c:showCatName val="0"/>
          <c:showSerName val="0"/>
          <c:showPercent val="0"/>
          <c:showBubbleSize val="0"/>
        </c:dLbls>
        <c:marker val="1"/>
        <c:smooth val="0"/>
        <c:axId val="207219328"/>
        <c:axId val="207569664"/>
      </c:lineChart>
      <c:catAx>
        <c:axId val="20721932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569664"/>
        <c:crosses val="autoZero"/>
        <c:auto val="1"/>
        <c:lblAlgn val="ctr"/>
        <c:lblOffset val="0"/>
        <c:tickLblSkip val="1"/>
        <c:tickMarkSkip val="1"/>
        <c:noMultiLvlLbl val="0"/>
      </c:catAx>
      <c:valAx>
        <c:axId val="20756966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219328"/>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Malta</a:t>
            </a:r>
          </a:p>
        </c:rich>
      </c:tx>
      <c:layout>
        <c:manualLayout>
          <c:xMode val="edge"/>
          <c:yMode val="edge"/>
          <c:x val="0.43500137525942395"/>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'Fertility-by-age'!$T$341:$T$347</c:f>
              <c:numCache>
                <c:formatCode>0.0</c:formatCode>
                <c:ptCount val="7"/>
                <c:pt idx="0">
                  <c:v>14.91</c:v>
                </c:pt>
                <c:pt idx="1">
                  <c:v>101.89</c:v>
                </c:pt>
                <c:pt idx="2">
                  <c:v>151.07000000000002</c:v>
                </c:pt>
                <c:pt idx="3">
                  <c:v>100.74</c:v>
                </c:pt>
                <c:pt idx="4">
                  <c:v>44.83</c:v>
                </c:pt>
                <c:pt idx="5">
                  <c:v>13.889999999999999</c:v>
                </c:pt>
                <c:pt idx="6">
                  <c:v>1.65</c:v>
                </c:pt>
              </c:numCache>
            </c:numRef>
          </c:val>
          <c:smooth val="0"/>
          <c:extLst>
            <c:ext xmlns:c16="http://schemas.microsoft.com/office/drawing/2014/chart" uri="{C3380CC4-5D6E-409C-BE32-E72D297353CC}">
              <c16:uniqueId val="{00000000-5C52-4FBA-91C2-4AC362441B64}"/>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'Fertility-by-age'!$AL$341:$AL$347</c:f>
              <c:numCache>
                <c:formatCode>0.0</c:formatCode>
                <c:ptCount val="7"/>
                <c:pt idx="0">
                  <c:v>10.09</c:v>
                </c:pt>
                <c:pt idx="1">
                  <c:v>66.600000000000009</c:v>
                </c:pt>
                <c:pt idx="2">
                  <c:v>137.16999999999999</c:v>
                </c:pt>
                <c:pt idx="3">
                  <c:v>94.710000000000008</c:v>
                </c:pt>
                <c:pt idx="4">
                  <c:v>37.43</c:v>
                </c:pt>
                <c:pt idx="5">
                  <c:v>8.1499999999999986</c:v>
                </c:pt>
                <c:pt idx="6">
                  <c:v>0.32</c:v>
                </c:pt>
              </c:numCache>
            </c:numRef>
          </c:val>
          <c:smooth val="0"/>
          <c:extLst>
            <c:ext xmlns:c16="http://schemas.microsoft.com/office/drawing/2014/chart" uri="{C3380CC4-5D6E-409C-BE32-E72D297353CC}">
              <c16:uniqueId val="{00000001-5C52-4FBA-91C2-4AC362441B64}"/>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'Fertility-by-age'!$BL$341:$BL$347</c:f>
              <c:numCache>
                <c:formatCode>0.0</c:formatCode>
                <c:ptCount val="7"/>
                <c:pt idx="0">
                  <c:v>10.31</c:v>
                </c:pt>
                <c:pt idx="1">
                  <c:v>29.78</c:v>
                </c:pt>
                <c:pt idx="2">
                  <c:v>50.9</c:v>
                </c:pt>
                <c:pt idx="3">
                  <c:v>77.22999999999999</c:v>
                </c:pt>
                <c:pt idx="4">
                  <c:v>48.370000000000005</c:v>
                </c:pt>
                <c:pt idx="5">
                  <c:v>10.26</c:v>
                </c:pt>
                <c:pt idx="6">
                  <c:v>0.76</c:v>
                </c:pt>
              </c:numCache>
            </c:numRef>
          </c:val>
          <c:smooth val="0"/>
          <c:extLst>
            <c:ext xmlns:c16="http://schemas.microsoft.com/office/drawing/2014/chart" uri="{C3380CC4-5D6E-409C-BE32-E72D297353CC}">
              <c16:uniqueId val="{00000002-5C52-4FBA-91C2-4AC362441B64}"/>
            </c:ext>
          </c:extLst>
        </c:ser>
        <c:dLbls>
          <c:showLegendKey val="0"/>
          <c:showVal val="0"/>
          <c:showCatName val="0"/>
          <c:showSerName val="0"/>
          <c:showPercent val="0"/>
          <c:showBubbleSize val="0"/>
        </c:dLbls>
        <c:marker val="1"/>
        <c:smooth val="0"/>
        <c:axId val="207625216"/>
        <c:axId val="207627392"/>
      </c:lineChart>
      <c:catAx>
        <c:axId val="20762521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627392"/>
        <c:crosses val="autoZero"/>
        <c:auto val="1"/>
        <c:lblAlgn val="ctr"/>
        <c:lblOffset val="0"/>
        <c:tickLblSkip val="1"/>
        <c:tickMarkSkip val="1"/>
        <c:noMultiLvlLbl val="0"/>
      </c:catAx>
      <c:valAx>
        <c:axId val="20762739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62521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Cyprus</a:t>
            </a:r>
            <a:endParaRPr lang="en-GB" sz="800" b="1" i="0" baseline="30000">
              <a:solidFill>
                <a:srgbClr val="000000"/>
              </a:solidFill>
              <a:latin typeface="Arial Narrow"/>
            </a:endParaRP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'Fertility-by-age'!$AL$334:$AL$340</c:f>
              <c:numCache>
                <c:formatCode>0.0</c:formatCode>
                <c:ptCount val="7"/>
                <c:pt idx="0">
                  <c:v>17.3</c:v>
                </c:pt>
                <c:pt idx="1">
                  <c:v>113.48</c:v>
                </c:pt>
                <c:pt idx="2">
                  <c:v>135.82</c:v>
                </c:pt>
                <c:pt idx="3">
                  <c:v>90.63</c:v>
                </c:pt>
                <c:pt idx="4">
                  <c:v>39.809999999999995</c:v>
                </c:pt>
                <c:pt idx="5">
                  <c:v>7.8100000000000005</c:v>
                </c:pt>
                <c:pt idx="6">
                  <c:v>0.59000000000000008</c:v>
                </c:pt>
              </c:numCache>
            </c:numRef>
          </c:val>
          <c:smooth val="0"/>
          <c:extLst>
            <c:ext xmlns:c16="http://schemas.microsoft.com/office/drawing/2014/chart" uri="{C3380CC4-5D6E-409C-BE32-E72D297353CC}">
              <c16:uniqueId val="{00000001-F58E-4E7C-A990-8562E5C78678}"/>
            </c:ext>
          </c:extLst>
        </c:ser>
        <c:ser>
          <c:idx val="2"/>
          <c:order val="1"/>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'Fertility-by-age'!$BL$334:$BL$340</c:f>
              <c:numCache>
                <c:formatCode>0.0</c:formatCode>
                <c:ptCount val="7"/>
                <c:pt idx="0">
                  <c:v>6.41</c:v>
                </c:pt>
                <c:pt idx="1">
                  <c:v>28.16</c:v>
                </c:pt>
                <c:pt idx="2">
                  <c:v>65.16</c:v>
                </c:pt>
                <c:pt idx="3">
                  <c:v>100.67</c:v>
                </c:pt>
                <c:pt idx="4">
                  <c:v>62.260000000000005</c:v>
                </c:pt>
                <c:pt idx="5">
                  <c:v>15.99</c:v>
                </c:pt>
                <c:pt idx="6">
                  <c:v>1.9300000000000002</c:v>
                </c:pt>
              </c:numCache>
            </c:numRef>
          </c:val>
          <c:smooth val="0"/>
          <c:extLst>
            <c:ext xmlns:c16="http://schemas.microsoft.com/office/drawing/2014/chart" uri="{C3380CC4-5D6E-409C-BE32-E72D297353CC}">
              <c16:uniqueId val="{00000002-F58E-4E7C-A990-8562E5C78678}"/>
            </c:ext>
          </c:extLst>
        </c:ser>
        <c:dLbls>
          <c:showLegendKey val="0"/>
          <c:showVal val="0"/>
          <c:showCatName val="0"/>
          <c:showSerName val="0"/>
          <c:showPercent val="0"/>
          <c:showBubbleSize val="0"/>
        </c:dLbls>
        <c:marker val="1"/>
        <c:smooth val="0"/>
        <c:axId val="207669504"/>
        <c:axId val="207671680"/>
      </c:lineChart>
      <c:catAx>
        <c:axId val="20766950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671680"/>
        <c:crosses val="autoZero"/>
        <c:auto val="1"/>
        <c:lblAlgn val="ctr"/>
        <c:lblOffset val="0"/>
        <c:tickLblSkip val="1"/>
        <c:tickMarkSkip val="1"/>
        <c:noMultiLvlLbl val="0"/>
      </c:catAx>
      <c:valAx>
        <c:axId val="20767168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66950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United States</a:t>
            </a:r>
          </a:p>
        </c:rich>
      </c:tx>
      <c:layout>
        <c:manualLayout>
          <c:xMode val="edge"/>
          <c:yMode val="edge"/>
          <c:x val="0.41094371489242126"/>
          <c:y val="0.12905035793580125"/>
        </c:manualLayout>
      </c:layout>
      <c:overlay val="0"/>
      <c:spPr>
        <a:noFill/>
        <a:ln w="25400">
          <a:noFill/>
        </a:ln>
      </c:spPr>
    </c:title>
    <c:autoTitleDeleted val="0"/>
    <c:plotArea>
      <c:layout>
        <c:manualLayout>
          <c:layoutTarget val="inner"/>
          <c:xMode val="edge"/>
          <c:yMode val="edge"/>
          <c:x val="0.10223045152333933"/>
          <c:y val="0.21949786217937001"/>
          <c:w val="0.89334135266209613"/>
          <c:h val="0.72501053563804585"/>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'Fertility-by-age'!$M$271:$M$277</c:f>
              <c:numCache>
                <c:formatCode>0.0</c:formatCode>
                <c:ptCount val="7"/>
                <c:pt idx="0">
                  <c:v>68.300003051757813</c:v>
                </c:pt>
                <c:pt idx="1">
                  <c:v>167.80000305175781</c:v>
                </c:pt>
                <c:pt idx="2">
                  <c:v>145.10000610351563</c:v>
                </c:pt>
                <c:pt idx="3">
                  <c:v>73.300003051757813</c:v>
                </c:pt>
                <c:pt idx="4">
                  <c:v>31.700000762939453</c:v>
                </c:pt>
                <c:pt idx="5">
                  <c:v>8.1000003814697266</c:v>
                </c:pt>
                <c:pt idx="6">
                  <c:v>0.5</c:v>
                </c:pt>
              </c:numCache>
            </c:numRef>
          </c:val>
          <c:smooth val="0"/>
          <c:extLst>
            <c:ext xmlns:c16="http://schemas.microsoft.com/office/drawing/2014/chart" uri="{C3380CC4-5D6E-409C-BE32-E72D297353CC}">
              <c16:uniqueId val="{00000001-ED41-4DD6-AB8C-7EE8C06ABCEE}"/>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'Fertility-by-age'!$AL$271:$AL$277</c:f>
              <c:numCache>
                <c:formatCode>0.0</c:formatCode>
                <c:ptCount val="7"/>
                <c:pt idx="0">
                  <c:v>56</c:v>
                </c:pt>
                <c:pt idx="1">
                  <c:v>107.5</c:v>
                </c:pt>
                <c:pt idx="2">
                  <c:v>108.80000305175781</c:v>
                </c:pt>
                <c:pt idx="3">
                  <c:v>81.099998474121094</c:v>
                </c:pt>
                <c:pt idx="4">
                  <c:v>34</c:v>
                </c:pt>
                <c:pt idx="5">
                  <c:v>6.5999999046325684</c:v>
                </c:pt>
                <c:pt idx="6">
                  <c:v>0.30000001192092896</c:v>
                </c:pt>
              </c:numCache>
            </c:numRef>
          </c:val>
          <c:smooth val="0"/>
          <c:extLst>
            <c:ext xmlns:c16="http://schemas.microsoft.com/office/drawing/2014/chart" uri="{C3380CC4-5D6E-409C-BE32-E72D297353CC}">
              <c16:uniqueId val="{00000003-ED41-4DD6-AB8C-7EE8C06ABCEE}"/>
            </c:ext>
          </c:extLst>
        </c:ser>
        <c:ser>
          <c:idx val="2"/>
          <c:order val="2"/>
          <c:tx>
            <c:strRef>
              <c:f>'Fertility-by-age'!$BL$4</c:f>
              <c:strCache>
                <c:ptCount val="1"/>
                <c:pt idx="0">
                  <c:v>2021</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'Fertility-by-age'!$BL$271:$BL$277</c:f>
              <c:numCache>
                <c:formatCode>0.0</c:formatCode>
                <c:ptCount val="7"/>
                <c:pt idx="0">
                  <c:v>13.9</c:v>
                </c:pt>
                <c:pt idx="1">
                  <c:v>61.5</c:v>
                </c:pt>
                <c:pt idx="2">
                  <c:v>93</c:v>
                </c:pt>
                <c:pt idx="3">
                  <c:v>97.6</c:v>
                </c:pt>
                <c:pt idx="4">
                  <c:v>53.7</c:v>
                </c:pt>
                <c:pt idx="5">
                  <c:v>12</c:v>
                </c:pt>
                <c:pt idx="6">
                  <c:v>0.9</c:v>
                </c:pt>
              </c:numCache>
            </c:numRef>
          </c:val>
          <c:smooth val="0"/>
          <c:extLst>
            <c:ext xmlns:c16="http://schemas.microsoft.com/office/drawing/2014/chart" uri="{C3380CC4-5D6E-409C-BE32-E72D297353CC}">
              <c16:uniqueId val="{00000005-ED41-4DD6-AB8C-7EE8C06ABCEE}"/>
            </c:ext>
          </c:extLst>
        </c:ser>
        <c:dLbls>
          <c:showLegendKey val="0"/>
          <c:showVal val="0"/>
          <c:showCatName val="0"/>
          <c:showSerName val="0"/>
          <c:showPercent val="0"/>
          <c:showBubbleSize val="0"/>
        </c:dLbls>
        <c:marker val="1"/>
        <c:smooth val="0"/>
        <c:axId val="207133312"/>
        <c:axId val="207143680"/>
      </c:lineChart>
      <c:catAx>
        <c:axId val="20713331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143680"/>
        <c:crosses val="autoZero"/>
        <c:auto val="1"/>
        <c:lblAlgn val="ctr"/>
        <c:lblOffset val="0"/>
        <c:tickLblSkip val="1"/>
        <c:tickMarkSkip val="1"/>
        <c:noMultiLvlLbl val="0"/>
      </c:catAx>
      <c:valAx>
        <c:axId val="20714368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7650939050775E-3"/>
              <c:y val="0.10461974795856925"/>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133312"/>
        <c:crosses val="autoZero"/>
        <c:crossBetween val="between"/>
        <c:majorUnit val="20"/>
      </c:valAx>
      <c:spPr>
        <a:solidFill>
          <a:schemeClr val="bg1">
            <a:lumMod val="85000"/>
            <a:alpha val="22000"/>
          </a:schemeClr>
        </a:solidFill>
        <a:ln w="9525">
          <a:solidFill>
            <a:srgbClr val="000000"/>
          </a:solidFill>
        </a:ln>
      </c:spPr>
    </c:plotArea>
    <c:legend>
      <c:legendPos val="t"/>
      <c:layout>
        <c:manualLayout>
          <c:xMode val="edge"/>
          <c:yMode val="edge"/>
          <c:x val="0.11838080008343256"/>
          <c:y val="1.8307524756162916E-2"/>
          <c:w val="0.84601913734215173"/>
          <c:h val="6.5562706531267917E-2"/>
        </c:manualLayout>
      </c:layout>
      <c:overlay val="0"/>
      <c:spPr>
        <a:solidFill>
          <a:schemeClr val="bg1">
            <a:lumMod val="95000"/>
          </a:schemeClr>
        </a:solidFill>
      </c:spPr>
    </c:legend>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Bulgaria</a:t>
            </a:r>
          </a:p>
        </c:rich>
      </c:tx>
      <c:layout>
        <c:manualLayout>
          <c:xMode val="edge"/>
          <c:yMode val="edge"/>
          <c:x val="0.43500137525942395"/>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'Fertility-by-age'!$M$320:$M$326</c:f>
              <c:numCache>
                <c:formatCode>0.0</c:formatCode>
                <c:ptCount val="7"/>
                <c:pt idx="0">
                  <c:v>70.86</c:v>
                </c:pt>
                <c:pt idx="1">
                  <c:v>189.23999999999998</c:v>
                </c:pt>
                <c:pt idx="2">
                  <c:v>111.64</c:v>
                </c:pt>
                <c:pt idx="3">
                  <c:v>44.949999999999996</c:v>
                </c:pt>
                <c:pt idx="4">
                  <c:v>14.8</c:v>
                </c:pt>
                <c:pt idx="5">
                  <c:v>3.19</c:v>
                </c:pt>
                <c:pt idx="6">
                  <c:v>0.35</c:v>
                </c:pt>
              </c:numCache>
            </c:numRef>
          </c:val>
          <c:smooth val="0"/>
          <c:extLst>
            <c:ext xmlns:c16="http://schemas.microsoft.com/office/drawing/2014/chart" uri="{C3380CC4-5D6E-409C-BE32-E72D297353CC}">
              <c16:uniqueId val="{00000000-9C44-4211-B56A-2565728EC2A9}"/>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'Fertility-by-age'!$AL$320:$AL$326</c:f>
              <c:numCache>
                <c:formatCode>0.0</c:formatCode>
                <c:ptCount val="7"/>
                <c:pt idx="0">
                  <c:v>51.94</c:v>
                </c:pt>
                <c:pt idx="1">
                  <c:v>100.6</c:v>
                </c:pt>
                <c:pt idx="2">
                  <c:v>61.760000000000005</c:v>
                </c:pt>
                <c:pt idx="3">
                  <c:v>22.419999999999998</c:v>
                </c:pt>
                <c:pt idx="4">
                  <c:v>7.51</c:v>
                </c:pt>
                <c:pt idx="5">
                  <c:v>1.5</c:v>
                </c:pt>
                <c:pt idx="6">
                  <c:v>6.9999999999999993E-2</c:v>
                </c:pt>
              </c:numCache>
            </c:numRef>
          </c:val>
          <c:smooth val="0"/>
          <c:extLst>
            <c:ext xmlns:c16="http://schemas.microsoft.com/office/drawing/2014/chart" uri="{C3380CC4-5D6E-409C-BE32-E72D297353CC}">
              <c16:uniqueId val="{00000001-9C44-4211-B56A-2565728EC2A9}"/>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'Fertility-by-age'!$BL$320:$BL$326</c:f>
              <c:numCache>
                <c:formatCode>0.0</c:formatCode>
                <c:ptCount val="7"/>
                <c:pt idx="0">
                  <c:v>36.519999999999996</c:v>
                </c:pt>
                <c:pt idx="1">
                  <c:v>67.28</c:v>
                </c:pt>
                <c:pt idx="2">
                  <c:v>91.67</c:v>
                </c:pt>
                <c:pt idx="3">
                  <c:v>73.59</c:v>
                </c:pt>
                <c:pt idx="4">
                  <c:v>34.82</c:v>
                </c:pt>
                <c:pt idx="5">
                  <c:v>7.84</c:v>
                </c:pt>
                <c:pt idx="6">
                  <c:v>1.03</c:v>
                </c:pt>
              </c:numCache>
            </c:numRef>
          </c:val>
          <c:smooth val="0"/>
          <c:extLst>
            <c:ext xmlns:c16="http://schemas.microsoft.com/office/drawing/2014/chart" uri="{C3380CC4-5D6E-409C-BE32-E72D297353CC}">
              <c16:uniqueId val="{00000002-9C44-4211-B56A-2565728EC2A9}"/>
            </c:ext>
          </c:extLst>
        </c:ser>
        <c:dLbls>
          <c:showLegendKey val="0"/>
          <c:showVal val="0"/>
          <c:showCatName val="0"/>
          <c:showSerName val="0"/>
          <c:showPercent val="0"/>
          <c:showBubbleSize val="0"/>
        </c:dLbls>
        <c:marker val="1"/>
        <c:smooth val="0"/>
        <c:axId val="207744384"/>
        <c:axId val="208025088"/>
      </c:lineChart>
      <c:catAx>
        <c:axId val="20774438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8025088"/>
        <c:crosses val="autoZero"/>
        <c:auto val="1"/>
        <c:lblAlgn val="ctr"/>
        <c:lblOffset val="0"/>
        <c:tickLblSkip val="1"/>
        <c:tickMarkSkip val="1"/>
        <c:noMultiLvlLbl val="0"/>
      </c:catAx>
      <c:valAx>
        <c:axId val="20802508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74438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United Kingdom</a:t>
            </a:r>
          </a:p>
        </c:rich>
      </c:tx>
      <c:layout>
        <c:manualLayout>
          <c:xMode val="edge"/>
          <c:yMode val="edge"/>
          <c:x val="0.36282866995365037"/>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'Fertility-by-age'!$P$264:$P$270</c:f>
              <c:numCache>
                <c:formatCode>0.0</c:formatCode>
                <c:ptCount val="7"/>
                <c:pt idx="0">
                  <c:v>43.63</c:v>
                </c:pt>
                <c:pt idx="1">
                  <c:v>131.30000000000001</c:v>
                </c:pt>
                <c:pt idx="2">
                  <c:v>136.83000000000001</c:v>
                </c:pt>
                <c:pt idx="3">
                  <c:v>65.11</c:v>
                </c:pt>
                <c:pt idx="4">
                  <c:v>25.64</c:v>
                </c:pt>
                <c:pt idx="5">
                  <c:v>6.39</c:v>
                </c:pt>
                <c:pt idx="6">
                  <c:v>0.41</c:v>
                </c:pt>
              </c:numCache>
            </c:numRef>
          </c:val>
          <c:smooth val="0"/>
          <c:extLst>
            <c:ext xmlns:c16="http://schemas.microsoft.com/office/drawing/2014/chart" uri="{C3380CC4-5D6E-409C-BE32-E72D297353CC}">
              <c16:uniqueId val="{00000001-70F4-43EC-A88E-FB6550704373}"/>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'Fertility-by-age'!$AL$264:$AL$270</c:f>
              <c:numCache>
                <c:formatCode>0.0</c:formatCode>
                <c:ptCount val="7"/>
                <c:pt idx="0">
                  <c:v>28.02</c:v>
                </c:pt>
                <c:pt idx="1">
                  <c:v>75.56</c:v>
                </c:pt>
                <c:pt idx="2">
                  <c:v>108.24000000000001</c:v>
                </c:pt>
                <c:pt idx="3">
                  <c:v>88.26</c:v>
                </c:pt>
                <c:pt idx="4">
                  <c:v>35.880000000000003</c:v>
                </c:pt>
                <c:pt idx="5">
                  <c:v>6.34</c:v>
                </c:pt>
                <c:pt idx="6">
                  <c:v>0.27</c:v>
                </c:pt>
              </c:numCache>
            </c:numRef>
          </c:val>
          <c:smooth val="0"/>
          <c:extLst>
            <c:ext xmlns:c16="http://schemas.microsoft.com/office/drawing/2014/chart" uri="{C3380CC4-5D6E-409C-BE32-E72D297353CC}">
              <c16:uniqueId val="{00000003-70F4-43EC-A88E-FB6550704373}"/>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'Fertility-by-age'!$BL$264:$BL$270</c:f>
              <c:numCache>
                <c:formatCode>0.0</c:formatCode>
                <c:ptCount val="7"/>
                <c:pt idx="0">
                  <c:v>8.4</c:v>
                </c:pt>
                <c:pt idx="1">
                  <c:v>43.2</c:v>
                </c:pt>
                <c:pt idx="2">
                  <c:v>84.6</c:v>
                </c:pt>
                <c:pt idx="3">
                  <c:v>107</c:v>
                </c:pt>
                <c:pt idx="4">
                  <c:v>62.8</c:v>
                </c:pt>
                <c:pt idx="5">
                  <c:v>16.2</c:v>
                </c:pt>
                <c:pt idx="6">
                  <c:v>0</c:v>
                </c:pt>
              </c:numCache>
            </c:numRef>
          </c:val>
          <c:smooth val="0"/>
          <c:extLst>
            <c:ext xmlns:c16="http://schemas.microsoft.com/office/drawing/2014/chart" uri="{C3380CC4-5D6E-409C-BE32-E72D297353CC}">
              <c16:uniqueId val="{00000005-70F4-43EC-A88E-FB6550704373}"/>
            </c:ext>
          </c:extLst>
        </c:ser>
        <c:dLbls>
          <c:showLegendKey val="0"/>
          <c:showVal val="0"/>
          <c:showCatName val="0"/>
          <c:showSerName val="0"/>
          <c:showPercent val="0"/>
          <c:showBubbleSize val="0"/>
        </c:dLbls>
        <c:marker val="1"/>
        <c:smooth val="0"/>
        <c:axId val="205865344"/>
        <c:axId val="205867264"/>
      </c:lineChart>
      <c:catAx>
        <c:axId val="20586534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867264"/>
        <c:crosses val="autoZero"/>
        <c:auto val="1"/>
        <c:lblAlgn val="ctr"/>
        <c:lblOffset val="0"/>
        <c:tickLblSkip val="1"/>
        <c:tickMarkSkip val="1"/>
        <c:noMultiLvlLbl val="0"/>
      </c:catAx>
      <c:valAx>
        <c:axId val="205867264"/>
        <c:scaling>
          <c:orientation val="minMax"/>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86534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Croatia</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'Fertility-by-age'!$AR$327:$AR$333</c:f>
              <c:numCache>
                <c:formatCode>0.0</c:formatCode>
                <c:ptCount val="7"/>
                <c:pt idx="0">
                  <c:v>16.580000000000002</c:v>
                </c:pt>
                <c:pt idx="1">
                  <c:v>77.240000000000009</c:v>
                </c:pt>
                <c:pt idx="2">
                  <c:v>103.14</c:v>
                </c:pt>
                <c:pt idx="3">
                  <c:v>64.47999999999999</c:v>
                </c:pt>
                <c:pt idx="4">
                  <c:v>24.68</c:v>
                </c:pt>
                <c:pt idx="5">
                  <c:v>4.37</c:v>
                </c:pt>
                <c:pt idx="6">
                  <c:v>0.22</c:v>
                </c:pt>
              </c:numCache>
            </c:numRef>
          </c:val>
          <c:smooth val="0"/>
          <c:extLst>
            <c:ext xmlns:c16="http://schemas.microsoft.com/office/drawing/2014/chart" uri="{C3380CC4-5D6E-409C-BE32-E72D297353CC}">
              <c16:uniqueId val="{00000000-21C0-4380-B38C-CDF42AFD0304}"/>
            </c:ext>
          </c:extLst>
        </c:ser>
        <c:ser>
          <c:idx val="2"/>
          <c:order val="1"/>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'Fertility-by-age'!$BL$327:$BL$333</c:f>
              <c:numCache>
                <c:formatCode>0.0</c:formatCode>
                <c:ptCount val="7"/>
                <c:pt idx="0">
                  <c:v>6.77</c:v>
                </c:pt>
                <c:pt idx="1">
                  <c:v>40.4</c:v>
                </c:pt>
                <c:pt idx="2">
                  <c:v>93.07</c:v>
                </c:pt>
                <c:pt idx="3">
                  <c:v>106.13</c:v>
                </c:pt>
                <c:pt idx="4">
                  <c:v>56.61</c:v>
                </c:pt>
                <c:pt idx="5">
                  <c:v>11.75</c:v>
                </c:pt>
                <c:pt idx="6">
                  <c:v>0.54</c:v>
                </c:pt>
              </c:numCache>
            </c:numRef>
          </c:val>
          <c:smooth val="0"/>
          <c:extLst>
            <c:ext xmlns:c16="http://schemas.microsoft.com/office/drawing/2014/chart" uri="{C3380CC4-5D6E-409C-BE32-E72D297353CC}">
              <c16:uniqueId val="{00000001-21C0-4380-B38C-CDF42AFD0304}"/>
            </c:ext>
          </c:extLst>
        </c:ser>
        <c:dLbls>
          <c:showLegendKey val="0"/>
          <c:showVal val="0"/>
          <c:showCatName val="0"/>
          <c:showSerName val="0"/>
          <c:showPercent val="0"/>
          <c:showBubbleSize val="0"/>
        </c:dLbls>
        <c:marker val="1"/>
        <c:smooth val="0"/>
        <c:axId val="207789056"/>
        <c:axId val="207791232"/>
      </c:lineChart>
      <c:catAx>
        <c:axId val="20778905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791232"/>
        <c:crosses val="autoZero"/>
        <c:auto val="1"/>
        <c:lblAlgn val="ctr"/>
        <c:lblOffset val="0"/>
        <c:tickLblSkip val="1"/>
        <c:tickMarkSkip val="1"/>
        <c:noMultiLvlLbl val="0"/>
      </c:catAx>
      <c:valAx>
        <c:axId val="20779123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78905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Australia</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'Fertility-by-age'!$M$12:$M$18</c:f>
              <c:numCache>
                <c:formatCode>0.0</c:formatCode>
                <c:ptCount val="7"/>
                <c:pt idx="0">
                  <c:v>50.9</c:v>
                </c:pt>
                <c:pt idx="1">
                  <c:v>172</c:v>
                </c:pt>
                <c:pt idx="2">
                  <c:v>189.6</c:v>
                </c:pt>
                <c:pt idx="3">
                  <c:v>101.8</c:v>
                </c:pt>
                <c:pt idx="4">
                  <c:v>44.9</c:v>
                </c:pt>
                <c:pt idx="5">
                  <c:v>11.7</c:v>
                </c:pt>
                <c:pt idx="6">
                  <c:v>0.8</c:v>
                </c:pt>
              </c:numCache>
            </c:numRef>
          </c:val>
          <c:smooth val="0"/>
          <c:extLst>
            <c:ext xmlns:c16="http://schemas.microsoft.com/office/drawing/2014/chart" uri="{C3380CC4-5D6E-409C-BE32-E72D297353CC}">
              <c16:uniqueId val="{00000000-C199-4FB8-B4B6-70051905AF25}"/>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'Fertility-by-age'!$AL$12:$AL$18</c:f>
              <c:numCache>
                <c:formatCode>0.0</c:formatCode>
                <c:ptCount val="7"/>
                <c:pt idx="0">
                  <c:v>20.5</c:v>
                </c:pt>
                <c:pt idx="1">
                  <c:v>67.400000000000006</c:v>
                </c:pt>
                <c:pt idx="2">
                  <c:v>122.2</c:v>
                </c:pt>
                <c:pt idx="3">
                  <c:v>106.4</c:v>
                </c:pt>
                <c:pt idx="4">
                  <c:v>42.4</c:v>
                </c:pt>
                <c:pt idx="5">
                  <c:v>7.2</c:v>
                </c:pt>
                <c:pt idx="6">
                  <c:v>0.3</c:v>
                </c:pt>
              </c:numCache>
            </c:numRef>
          </c:val>
          <c:smooth val="0"/>
          <c:extLst>
            <c:ext xmlns:c16="http://schemas.microsoft.com/office/drawing/2014/chart" uri="{C3380CC4-5D6E-409C-BE32-E72D297353CC}">
              <c16:uniqueId val="{00000001-C199-4FB8-B4B6-70051905AF25}"/>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'Fertility-by-age'!$BL$12:$BL$18</c:f>
              <c:numCache>
                <c:formatCode>0.0</c:formatCode>
                <c:ptCount val="7"/>
                <c:pt idx="0">
                  <c:v>7.1</c:v>
                </c:pt>
                <c:pt idx="1">
                  <c:v>38.799999999999997</c:v>
                </c:pt>
                <c:pt idx="2">
                  <c:v>86.7</c:v>
                </c:pt>
                <c:pt idx="3">
                  <c:v>120.6</c:v>
                </c:pt>
                <c:pt idx="4">
                  <c:v>70.900000000000006</c:v>
                </c:pt>
                <c:pt idx="5">
                  <c:v>15.6</c:v>
                </c:pt>
                <c:pt idx="6">
                  <c:v>0.8</c:v>
                </c:pt>
              </c:numCache>
            </c:numRef>
          </c:val>
          <c:smooth val="0"/>
          <c:extLst>
            <c:ext xmlns:c16="http://schemas.microsoft.com/office/drawing/2014/chart" uri="{C3380CC4-5D6E-409C-BE32-E72D297353CC}">
              <c16:uniqueId val="{00000002-C199-4FB8-B4B6-70051905AF25}"/>
            </c:ext>
          </c:extLst>
        </c:ser>
        <c:dLbls>
          <c:showLegendKey val="0"/>
          <c:showVal val="0"/>
          <c:showCatName val="0"/>
          <c:showSerName val="0"/>
          <c:showPercent val="0"/>
          <c:showBubbleSize val="0"/>
        </c:dLbls>
        <c:marker val="1"/>
        <c:smooth val="0"/>
        <c:axId val="194759680"/>
        <c:axId val="94045696"/>
      </c:lineChart>
      <c:catAx>
        <c:axId val="19475968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94045696"/>
        <c:crosses val="autoZero"/>
        <c:auto val="1"/>
        <c:lblAlgn val="ctr"/>
        <c:lblOffset val="0"/>
        <c:tickLblSkip val="1"/>
        <c:tickMarkSkip val="1"/>
        <c:noMultiLvlLbl val="0"/>
      </c:catAx>
      <c:valAx>
        <c:axId val="94045696"/>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94759680"/>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Austria</a:t>
            </a:r>
          </a:p>
        </c:rich>
      </c:tx>
      <c:layout>
        <c:manualLayout>
          <c:xMode val="edge"/>
          <c:yMode val="edge"/>
          <c:x val="0.45623452057699998"/>
          <c:y val="0.12788340199197001"/>
        </c:manualLayout>
      </c:layout>
      <c:overlay val="0"/>
      <c:spPr>
        <a:noFill/>
        <a:ln w="25400">
          <a:noFill/>
        </a:ln>
      </c:spPr>
    </c:title>
    <c:autoTitleDeleted val="0"/>
    <c:plotArea>
      <c:layout>
        <c:manualLayout>
          <c:layoutTarget val="inner"/>
          <c:xMode val="edge"/>
          <c:yMode val="edge"/>
          <c:x val="0.11134726858838"/>
          <c:y val="0.23025151657367299"/>
          <c:w val="0.87403367527070397"/>
          <c:h val="0.711260711616345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'Fertility-by-age'!$M$19:$M$25</c:f>
              <c:numCache>
                <c:formatCode>0.0</c:formatCode>
                <c:ptCount val="7"/>
                <c:pt idx="0">
                  <c:v>58.09</c:v>
                </c:pt>
                <c:pt idx="1">
                  <c:v>154.88999999999999</c:v>
                </c:pt>
                <c:pt idx="2">
                  <c:v>115.16999999999999</c:v>
                </c:pt>
                <c:pt idx="3">
                  <c:v>78.31</c:v>
                </c:pt>
                <c:pt idx="4">
                  <c:v>40</c:v>
                </c:pt>
                <c:pt idx="5">
                  <c:v>11.299999999999999</c:v>
                </c:pt>
                <c:pt idx="6">
                  <c:v>0.72000000000000008</c:v>
                </c:pt>
              </c:numCache>
            </c:numRef>
          </c:val>
          <c:smooth val="0"/>
          <c:extLst>
            <c:ext xmlns:c16="http://schemas.microsoft.com/office/drawing/2014/chart" uri="{C3380CC4-5D6E-409C-BE32-E72D297353CC}">
              <c16:uniqueId val="{00000000-44F9-49B1-94C7-E4E6E44D9230}"/>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'Fertility-by-age'!$AL$19:$AL$25</c:f>
              <c:numCache>
                <c:formatCode>0.0</c:formatCode>
                <c:ptCount val="7"/>
                <c:pt idx="0">
                  <c:v>17.38</c:v>
                </c:pt>
                <c:pt idx="1">
                  <c:v>76.92</c:v>
                </c:pt>
                <c:pt idx="2">
                  <c:v>102.35</c:v>
                </c:pt>
                <c:pt idx="3">
                  <c:v>62.85</c:v>
                </c:pt>
                <c:pt idx="4">
                  <c:v>22.71</c:v>
                </c:pt>
                <c:pt idx="5">
                  <c:v>4</c:v>
                </c:pt>
                <c:pt idx="6">
                  <c:v>0.22</c:v>
                </c:pt>
              </c:numCache>
            </c:numRef>
          </c:val>
          <c:smooth val="0"/>
          <c:extLst>
            <c:ext xmlns:c16="http://schemas.microsoft.com/office/drawing/2014/chart" uri="{C3380CC4-5D6E-409C-BE32-E72D297353CC}">
              <c16:uniqueId val="{00000001-44F9-49B1-94C7-E4E6E44D9230}"/>
            </c:ext>
          </c:extLst>
        </c:ser>
        <c:ser>
          <c:idx val="2"/>
          <c:order val="2"/>
          <c:tx>
            <c:strRef>
              <c:f>'Fertility-by-age'!$BL$4</c:f>
              <c:strCache>
                <c:ptCount val="1"/>
                <c:pt idx="0">
                  <c:v>2021</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'Fertility-by-age'!$BL$19:$BL$25</c:f>
              <c:numCache>
                <c:formatCode>0.0</c:formatCode>
                <c:ptCount val="7"/>
                <c:pt idx="0">
                  <c:v>4.1500000000000004</c:v>
                </c:pt>
                <c:pt idx="1">
                  <c:v>32.770000000000003</c:v>
                </c:pt>
                <c:pt idx="2">
                  <c:v>85.8</c:v>
                </c:pt>
                <c:pt idx="3">
                  <c:v>102.63</c:v>
                </c:pt>
                <c:pt idx="4">
                  <c:v>57.89</c:v>
                </c:pt>
                <c:pt idx="5">
                  <c:v>12.68</c:v>
                </c:pt>
                <c:pt idx="6">
                  <c:v>0.63</c:v>
                </c:pt>
              </c:numCache>
            </c:numRef>
          </c:val>
          <c:smooth val="0"/>
          <c:extLst>
            <c:ext xmlns:c16="http://schemas.microsoft.com/office/drawing/2014/chart" uri="{C3380CC4-5D6E-409C-BE32-E72D297353CC}">
              <c16:uniqueId val="{00000002-44F9-49B1-94C7-E4E6E44D9230}"/>
            </c:ext>
          </c:extLst>
        </c:ser>
        <c:dLbls>
          <c:showLegendKey val="0"/>
          <c:showVal val="0"/>
          <c:showCatName val="0"/>
          <c:showSerName val="0"/>
          <c:showPercent val="0"/>
          <c:showBubbleSize val="0"/>
        </c:dLbls>
        <c:marker val="1"/>
        <c:smooth val="0"/>
        <c:axId val="194728320"/>
        <c:axId val="194730240"/>
      </c:lineChart>
      <c:catAx>
        <c:axId val="19472832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94730240"/>
        <c:crosses val="autoZero"/>
        <c:auto val="1"/>
        <c:lblAlgn val="ctr"/>
        <c:lblOffset val="0"/>
        <c:tickLblSkip val="1"/>
        <c:tickMarkSkip val="1"/>
        <c:noMultiLvlLbl val="0"/>
      </c:catAx>
      <c:valAx>
        <c:axId val="19473024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0.104216856998835"/>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94728320"/>
        <c:crosses val="autoZero"/>
        <c:crossBetween val="between"/>
        <c:majorUnit val="20"/>
      </c:valAx>
      <c:spPr>
        <a:solidFill>
          <a:schemeClr val="bg1">
            <a:lumMod val="85000"/>
            <a:alpha val="22000"/>
          </a:schemeClr>
        </a:solidFill>
        <a:ln w="9525">
          <a:solidFill>
            <a:srgbClr val="000000"/>
          </a:solidFill>
        </a:ln>
      </c:spPr>
    </c:plotArea>
    <c:legend>
      <c:legendPos val="t"/>
      <c:layout>
        <c:manualLayout>
          <c:xMode val="edge"/>
          <c:yMode val="edge"/>
          <c:x val="9.2342237844947606E-2"/>
          <c:y val="2.2348160737352099E-3"/>
          <c:w val="0.88326182262694997"/>
          <c:h val="7.3333453951787794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Belgium</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'Fertility-by-age'!$M$26:$M$32</c:f>
              <c:numCache>
                <c:formatCode>0.0</c:formatCode>
                <c:ptCount val="7"/>
                <c:pt idx="0">
                  <c:v>31.16</c:v>
                </c:pt>
                <c:pt idx="1">
                  <c:v>150.57999999999998</c:v>
                </c:pt>
                <c:pt idx="2">
                  <c:v>144.87</c:v>
                </c:pt>
                <c:pt idx="3">
                  <c:v>77.52000000000001</c:v>
                </c:pt>
                <c:pt idx="4">
                  <c:v>35.94</c:v>
                </c:pt>
                <c:pt idx="5">
                  <c:v>9.9600000000000009</c:v>
                </c:pt>
                <c:pt idx="6">
                  <c:v>0.63</c:v>
                </c:pt>
              </c:numCache>
            </c:numRef>
          </c:val>
          <c:smooth val="0"/>
          <c:extLst>
            <c:ext xmlns:c16="http://schemas.microsoft.com/office/drawing/2014/chart" uri="{C3380CC4-5D6E-409C-BE32-E72D297353CC}">
              <c16:uniqueId val="{00000000-BEF2-4ADA-B690-41952C606CE1}"/>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'Fertility-by-age'!$AL$26:$AL$32</c:f>
              <c:numCache>
                <c:formatCode>0.0</c:formatCode>
                <c:ptCount val="7"/>
                <c:pt idx="0">
                  <c:v>9.82</c:v>
                </c:pt>
                <c:pt idx="1">
                  <c:v>63.37</c:v>
                </c:pt>
                <c:pt idx="2">
                  <c:v>130.84</c:v>
                </c:pt>
                <c:pt idx="3">
                  <c:v>81.320000000000007</c:v>
                </c:pt>
                <c:pt idx="4">
                  <c:v>24.25</c:v>
                </c:pt>
                <c:pt idx="5">
                  <c:v>3.9</c:v>
                </c:pt>
                <c:pt idx="6">
                  <c:v>0.23</c:v>
                </c:pt>
              </c:numCache>
            </c:numRef>
          </c:val>
          <c:smooth val="0"/>
          <c:extLst>
            <c:ext xmlns:c16="http://schemas.microsoft.com/office/drawing/2014/chart" uri="{C3380CC4-5D6E-409C-BE32-E72D297353CC}">
              <c16:uniqueId val="{00000001-BEF2-4ADA-B690-41952C606CE1}"/>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'Fertility-by-age'!$BL$26:$BL$32</c:f>
              <c:numCache>
                <c:formatCode>0.0</c:formatCode>
                <c:ptCount val="7"/>
                <c:pt idx="0">
                  <c:v>4.49</c:v>
                </c:pt>
                <c:pt idx="1">
                  <c:v>31.43</c:v>
                </c:pt>
                <c:pt idx="2">
                  <c:v>99.15</c:v>
                </c:pt>
                <c:pt idx="3">
                  <c:v>119.55</c:v>
                </c:pt>
                <c:pt idx="4">
                  <c:v>53.25</c:v>
                </c:pt>
                <c:pt idx="5">
                  <c:v>12.200000000000001</c:v>
                </c:pt>
                <c:pt idx="6">
                  <c:v>0.92</c:v>
                </c:pt>
              </c:numCache>
            </c:numRef>
          </c:val>
          <c:smooth val="0"/>
          <c:extLst>
            <c:ext xmlns:c16="http://schemas.microsoft.com/office/drawing/2014/chart" uri="{C3380CC4-5D6E-409C-BE32-E72D297353CC}">
              <c16:uniqueId val="{00000002-BEF2-4ADA-B690-41952C606CE1}"/>
            </c:ext>
          </c:extLst>
        </c:ser>
        <c:dLbls>
          <c:showLegendKey val="0"/>
          <c:showVal val="0"/>
          <c:showCatName val="0"/>
          <c:showSerName val="0"/>
          <c:showPercent val="0"/>
          <c:showBubbleSize val="0"/>
        </c:dLbls>
        <c:marker val="1"/>
        <c:smooth val="0"/>
        <c:axId val="194864256"/>
        <c:axId val="194866176"/>
      </c:lineChart>
      <c:catAx>
        <c:axId val="19486425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94866176"/>
        <c:crosses val="autoZero"/>
        <c:auto val="1"/>
        <c:lblAlgn val="ctr"/>
        <c:lblOffset val="0"/>
        <c:tickLblSkip val="1"/>
        <c:tickMarkSkip val="1"/>
        <c:noMultiLvlLbl val="0"/>
      </c:catAx>
      <c:valAx>
        <c:axId val="194866176"/>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9486425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Chile</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'Fertility-by-age'!$M$40:$M$46</c:f>
              <c:numCache>
                <c:formatCode>0.0</c:formatCode>
                <c:ptCount val="7"/>
                <c:pt idx="0">
                  <c:v>67.153976440429688</c:v>
                </c:pt>
                <c:pt idx="1">
                  <c:v>182.02374267578125</c:v>
                </c:pt>
                <c:pt idx="2">
                  <c:v>170.62498474121094</c:v>
                </c:pt>
                <c:pt idx="3">
                  <c:v>125.76167297363281</c:v>
                </c:pt>
                <c:pt idx="4">
                  <c:v>82.978652954101563</c:v>
                </c:pt>
                <c:pt idx="5">
                  <c:v>41.365283966064453</c:v>
                </c:pt>
                <c:pt idx="6">
                  <c:v>6.3727173805236816</c:v>
                </c:pt>
              </c:numCache>
            </c:numRef>
          </c:val>
          <c:smooth val="0"/>
          <c:extLst>
            <c:ext xmlns:c16="http://schemas.microsoft.com/office/drawing/2014/chart" uri="{C3380CC4-5D6E-409C-BE32-E72D297353CC}">
              <c16:uniqueId val="{00000000-F4A1-482F-9FA6-103EB754C4A4}"/>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'Fertility-by-age'!$AL$40:$AL$46</c:f>
              <c:numCache>
                <c:formatCode>0.0</c:formatCode>
                <c:ptCount val="7"/>
                <c:pt idx="0">
                  <c:v>62.517444610595703</c:v>
                </c:pt>
                <c:pt idx="1">
                  <c:v>116.615478515625</c:v>
                </c:pt>
                <c:pt idx="2">
                  <c:v>109.63446044921875</c:v>
                </c:pt>
                <c:pt idx="3">
                  <c:v>91.081153869628906</c:v>
                </c:pt>
                <c:pt idx="4">
                  <c:v>49.3424072265625</c:v>
                </c:pt>
                <c:pt idx="5">
                  <c:v>13.173667907714844</c:v>
                </c:pt>
                <c:pt idx="6">
                  <c:v>0.81089282035827637</c:v>
                </c:pt>
              </c:numCache>
            </c:numRef>
          </c:val>
          <c:smooth val="0"/>
          <c:extLst>
            <c:ext xmlns:c16="http://schemas.microsoft.com/office/drawing/2014/chart" uri="{C3380CC4-5D6E-409C-BE32-E72D297353CC}">
              <c16:uniqueId val="{00000001-F4A1-482F-9FA6-103EB754C4A4}"/>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'Fertility-by-age'!$BK$40:$BK$46</c:f>
              <c:numCache>
                <c:formatCode>0.0</c:formatCode>
                <c:ptCount val="7"/>
                <c:pt idx="0">
                  <c:v>15.304293919933359</c:v>
                </c:pt>
                <c:pt idx="1">
                  <c:v>50.221707166302195</c:v>
                </c:pt>
                <c:pt idx="2">
                  <c:v>65.925754380432423</c:v>
                </c:pt>
                <c:pt idx="3">
                  <c:v>68.991401838718943</c:v>
                </c:pt>
                <c:pt idx="4">
                  <c:v>45.96794414877882</c:v>
                </c:pt>
                <c:pt idx="5">
                  <c:v>12.636236283326809</c:v>
                </c:pt>
                <c:pt idx="6">
                  <c:v>0.82453619838840653</c:v>
                </c:pt>
              </c:numCache>
            </c:numRef>
          </c:val>
          <c:smooth val="0"/>
          <c:extLst>
            <c:ext xmlns:c16="http://schemas.microsoft.com/office/drawing/2014/chart" uri="{C3380CC4-5D6E-409C-BE32-E72D297353CC}">
              <c16:uniqueId val="{00000002-F4A1-482F-9FA6-103EB754C4A4}"/>
            </c:ext>
          </c:extLst>
        </c:ser>
        <c:dLbls>
          <c:showLegendKey val="0"/>
          <c:showVal val="0"/>
          <c:showCatName val="0"/>
          <c:showSerName val="0"/>
          <c:showPercent val="0"/>
          <c:showBubbleSize val="0"/>
        </c:dLbls>
        <c:marker val="1"/>
        <c:smooth val="0"/>
        <c:axId val="204468224"/>
        <c:axId val="204470144"/>
      </c:lineChart>
      <c:catAx>
        <c:axId val="20446822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470144"/>
        <c:crosses val="autoZero"/>
        <c:auto val="1"/>
        <c:lblAlgn val="ctr"/>
        <c:lblOffset val="0"/>
        <c:tickLblSkip val="1"/>
        <c:tickMarkSkip val="1"/>
        <c:noMultiLvlLbl val="0"/>
      </c:catAx>
      <c:valAx>
        <c:axId val="20447014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46822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Denmark</a:t>
            </a:r>
          </a:p>
        </c:rich>
      </c:tx>
      <c:layout>
        <c:manualLayout>
          <c:xMode val="edge"/>
          <c:yMode val="edge"/>
          <c:x val="0.43500137525942395"/>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'Fertility-by-age'!$M$68:$M$74</c:f>
              <c:numCache>
                <c:formatCode>0.0</c:formatCode>
                <c:ptCount val="7"/>
                <c:pt idx="0">
                  <c:v>32.380000000000003</c:v>
                </c:pt>
                <c:pt idx="1">
                  <c:v>131.74</c:v>
                </c:pt>
                <c:pt idx="2">
                  <c:v>132.51</c:v>
                </c:pt>
                <c:pt idx="3">
                  <c:v>66.290000000000006</c:v>
                </c:pt>
                <c:pt idx="4">
                  <c:v>24.77</c:v>
                </c:pt>
                <c:pt idx="5">
                  <c:v>5.4</c:v>
                </c:pt>
                <c:pt idx="6">
                  <c:v>0.3</c:v>
                </c:pt>
              </c:numCache>
            </c:numRef>
          </c:val>
          <c:smooth val="0"/>
          <c:extLst>
            <c:ext xmlns:c16="http://schemas.microsoft.com/office/drawing/2014/chart" uri="{C3380CC4-5D6E-409C-BE32-E72D297353CC}">
              <c16:uniqueId val="{0000000A-1D95-437F-888E-8E3EAD121066}"/>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'Fertility-by-age'!$AL$68:$AL$74</c:f>
              <c:numCache>
                <c:formatCode>0.0</c:formatCode>
                <c:ptCount val="7"/>
                <c:pt idx="0">
                  <c:v>8.81</c:v>
                </c:pt>
                <c:pt idx="1">
                  <c:v>61.79</c:v>
                </c:pt>
                <c:pt idx="2">
                  <c:v>139.72</c:v>
                </c:pt>
                <c:pt idx="3">
                  <c:v>109.08</c:v>
                </c:pt>
                <c:pt idx="4">
                  <c:v>38.36</c:v>
                </c:pt>
                <c:pt idx="5">
                  <c:v>5.2700000000000005</c:v>
                </c:pt>
                <c:pt idx="6">
                  <c:v>0.15</c:v>
                </c:pt>
              </c:numCache>
            </c:numRef>
          </c:val>
          <c:smooth val="0"/>
          <c:extLst>
            <c:ext xmlns:c16="http://schemas.microsoft.com/office/drawing/2014/chart" uri="{C3380CC4-5D6E-409C-BE32-E72D297353CC}">
              <c16:uniqueId val="{0000000C-1D95-437F-888E-8E3EAD121066}"/>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'Fertility-by-age'!$BL$68:$BL$74</c:f>
              <c:numCache>
                <c:formatCode>0.0</c:formatCode>
                <c:ptCount val="7"/>
                <c:pt idx="0">
                  <c:v>1.31</c:v>
                </c:pt>
                <c:pt idx="1">
                  <c:v>23.740000000000002</c:v>
                </c:pt>
                <c:pt idx="2">
                  <c:v>106.56</c:v>
                </c:pt>
                <c:pt idx="3">
                  <c:v>132.85</c:v>
                </c:pt>
                <c:pt idx="4">
                  <c:v>67.02</c:v>
                </c:pt>
                <c:pt idx="5">
                  <c:v>13.42</c:v>
                </c:pt>
                <c:pt idx="6">
                  <c:v>0.98</c:v>
                </c:pt>
              </c:numCache>
            </c:numRef>
          </c:val>
          <c:smooth val="0"/>
          <c:extLst>
            <c:ext xmlns:c16="http://schemas.microsoft.com/office/drawing/2014/chart" uri="{C3380CC4-5D6E-409C-BE32-E72D297353CC}">
              <c16:uniqueId val="{0000000E-1D95-437F-888E-8E3EAD121066}"/>
            </c:ext>
          </c:extLst>
        </c:ser>
        <c:dLbls>
          <c:showLegendKey val="0"/>
          <c:showVal val="0"/>
          <c:showCatName val="0"/>
          <c:showSerName val="0"/>
          <c:showPercent val="0"/>
          <c:showBubbleSize val="0"/>
        </c:dLbls>
        <c:marker val="1"/>
        <c:smooth val="0"/>
        <c:axId val="204224000"/>
        <c:axId val="204225920"/>
      </c:lineChart>
      <c:catAx>
        <c:axId val="20422400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225920"/>
        <c:crosses val="autoZero"/>
        <c:auto val="1"/>
        <c:lblAlgn val="ctr"/>
        <c:lblOffset val="0"/>
        <c:tickLblSkip val="1"/>
        <c:tickMarkSkip val="1"/>
        <c:noMultiLvlLbl val="0"/>
      </c:catAx>
      <c:valAx>
        <c:axId val="20422592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224000"/>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12" Type="http://schemas.openxmlformats.org/officeDocument/2006/relationships/chart" Target="../charts/chart28.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12" Type="http://schemas.openxmlformats.org/officeDocument/2006/relationships/chart" Target="../charts/chart40.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43.xml"/><Relationship Id="rId7" Type="http://schemas.openxmlformats.org/officeDocument/2006/relationships/chart" Target="../charts/chart47.xml"/><Relationship Id="rId2" Type="http://schemas.openxmlformats.org/officeDocument/2006/relationships/chart" Target="../charts/chart42.xml"/><Relationship Id="rId1" Type="http://schemas.openxmlformats.org/officeDocument/2006/relationships/chart" Target="../charts/chart41.xml"/><Relationship Id="rId6" Type="http://schemas.openxmlformats.org/officeDocument/2006/relationships/chart" Target="../charts/chart46.xml"/><Relationship Id="rId5" Type="http://schemas.openxmlformats.org/officeDocument/2006/relationships/chart" Target="../charts/chart45.xml"/><Relationship Id="rId4" Type="http://schemas.openxmlformats.org/officeDocument/2006/relationships/chart" Target="../charts/chart44.xml"/></Relationships>
</file>

<file path=xl/drawings/drawing1.xml><?xml version="1.0" encoding="utf-8"?>
<xdr:wsDr xmlns:xdr="http://schemas.openxmlformats.org/drawingml/2006/spreadsheetDrawing" xmlns:a="http://schemas.openxmlformats.org/drawingml/2006/main">
  <xdr:twoCellAnchor>
    <xdr:from>
      <xdr:col>0</xdr:col>
      <xdr:colOff>85724</xdr:colOff>
      <xdr:row>2</xdr:row>
      <xdr:rowOff>57150</xdr:rowOff>
    </xdr:from>
    <xdr:to>
      <xdr:col>8</xdr:col>
      <xdr:colOff>571499</xdr:colOff>
      <xdr:row>18</xdr:row>
      <xdr:rowOff>16448</xdr:rowOff>
    </xdr:to>
    <xdr:graphicFrame macro="">
      <xdr:nvGraphicFramePr>
        <xdr:cNvPr id="2" name="Chart 3">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38</xdr:row>
      <xdr:rowOff>116511</xdr:rowOff>
    </xdr:from>
    <xdr:to>
      <xdr:col>9</xdr:col>
      <xdr:colOff>394641</xdr:colOff>
      <xdr:row>52</xdr:row>
      <xdr:rowOff>133709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0" y="6308799"/>
          <a:ext cx="5922876" cy="22915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71</xdr:row>
      <xdr:rowOff>40408</xdr:rowOff>
    </xdr:from>
    <xdr:to>
      <xdr:col>56</xdr:col>
      <xdr:colOff>246530</xdr:colOff>
      <xdr:row>79</xdr:row>
      <xdr:rowOff>152466</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11764817"/>
          <a:ext cx="19233030" cy="14513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377</xdr:row>
      <xdr:rowOff>92924</xdr:rowOff>
    </xdr:from>
    <xdr:to>
      <xdr:col>48</xdr:col>
      <xdr:colOff>263785</xdr:colOff>
      <xdr:row>386</xdr:row>
      <xdr:rowOff>2437</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0" y="62783299"/>
          <a:ext cx="18019973" cy="1409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581025</xdr:colOff>
      <xdr:row>18</xdr:row>
      <xdr:rowOff>16448</xdr:rowOff>
    </xdr:to>
    <xdr:graphicFrame macro="">
      <xdr:nvGraphicFramePr>
        <xdr:cNvPr id="2" name="Chart 3">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39051</xdr:rowOff>
    </xdr:from>
    <xdr:to>
      <xdr:col>9</xdr:col>
      <xdr:colOff>394641</xdr:colOff>
      <xdr:row>48</xdr:row>
      <xdr:rowOff>42297</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0" y="5650142"/>
          <a:ext cx="5953777" cy="23238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3</xdr:row>
      <xdr:rowOff>97146</xdr:rowOff>
    </xdr:from>
    <xdr:to>
      <xdr:col>8</xdr:col>
      <xdr:colOff>52049</xdr:colOff>
      <xdr:row>18</xdr:row>
      <xdr:rowOff>57254</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16824</xdr:rowOff>
    </xdr:from>
    <xdr:to>
      <xdr:col>9</xdr:col>
      <xdr:colOff>527996</xdr:colOff>
      <xdr:row>48</xdr:row>
      <xdr:rowOff>156067</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0" y="5679775"/>
          <a:ext cx="6008775" cy="23981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85724</xdr:colOff>
      <xdr:row>4</xdr:row>
      <xdr:rowOff>57150</xdr:rowOff>
    </xdr:from>
    <xdr:to>
      <xdr:col>8</xdr:col>
      <xdr:colOff>571500</xdr:colOff>
      <xdr:row>19</xdr:row>
      <xdr:rowOff>152400</xdr:rowOff>
    </xdr:to>
    <xdr:graphicFrame macro="">
      <xdr:nvGraphicFramePr>
        <xdr:cNvPr id="2" name="Chart 3">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37</xdr:row>
      <xdr:rowOff>37803</xdr:rowOff>
    </xdr:from>
    <xdr:to>
      <xdr:col>8</xdr:col>
      <xdr:colOff>574899</xdr:colOff>
      <xdr:row>51</xdr:row>
      <xdr:rowOff>96307</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0" y="5912695"/>
          <a:ext cx="5997525" cy="23563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7</xdr:row>
      <xdr:rowOff>76200</xdr:rowOff>
    </xdr:from>
    <xdr:to>
      <xdr:col>4</xdr:col>
      <xdr:colOff>277302</xdr:colOff>
      <xdr:row>23</xdr:row>
      <xdr:rowOff>35498</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5</xdr:row>
      <xdr:rowOff>76200</xdr:rowOff>
    </xdr:from>
    <xdr:to>
      <xdr:col>9</xdr:col>
      <xdr:colOff>258252</xdr:colOff>
      <xdr:row>23</xdr:row>
      <xdr:rowOff>38100</xdr:rowOff>
    </xdr:to>
    <xdr:graphicFrame macro="">
      <xdr:nvGraphicFramePr>
        <xdr:cNvPr id="3" name="Chart 1">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7</xdr:row>
      <xdr:rowOff>76200</xdr:rowOff>
    </xdr:from>
    <xdr:to>
      <xdr:col>14</xdr:col>
      <xdr:colOff>277302</xdr:colOff>
      <xdr:row>23</xdr:row>
      <xdr:rowOff>35498</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26</xdr:row>
      <xdr:rowOff>0</xdr:rowOff>
    </xdr:from>
    <xdr:to>
      <xdr:col>9</xdr:col>
      <xdr:colOff>239202</xdr:colOff>
      <xdr:row>41</xdr:row>
      <xdr:rowOff>140273</xdr:rowOff>
    </xdr:to>
    <xdr:graphicFrame macro="">
      <xdr:nvGraphicFramePr>
        <xdr:cNvPr id="34" name="Chart 33">
          <a:extLst>
            <a:ext uri="{FF2B5EF4-FFF2-40B4-BE49-F238E27FC236}">
              <a16:creationId xmlns:a16="http://schemas.microsoft.com/office/drawing/2014/main" id="{00000000-0008-0000-04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45</xdr:row>
      <xdr:rowOff>0</xdr:rowOff>
    </xdr:from>
    <xdr:to>
      <xdr:col>14</xdr:col>
      <xdr:colOff>277302</xdr:colOff>
      <xdr:row>60</xdr:row>
      <xdr:rowOff>121223</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45</xdr:row>
      <xdr:rowOff>0</xdr:rowOff>
    </xdr:from>
    <xdr:to>
      <xdr:col>9</xdr:col>
      <xdr:colOff>239202</xdr:colOff>
      <xdr:row>60</xdr:row>
      <xdr:rowOff>121223</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64</xdr:row>
      <xdr:rowOff>0</xdr:rowOff>
    </xdr:from>
    <xdr:to>
      <xdr:col>14</xdr:col>
      <xdr:colOff>277302</xdr:colOff>
      <xdr:row>79</xdr:row>
      <xdr:rowOff>121223</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64</xdr:row>
      <xdr:rowOff>0</xdr:rowOff>
    </xdr:from>
    <xdr:to>
      <xdr:col>9</xdr:col>
      <xdr:colOff>239202</xdr:colOff>
      <xdr:row>79</xdr:row>
      <xdr:rowOff>121223</xdr:rowOff>
    </xdr:to>
    <xdr:graphicFrame macro="">
      <xdr:nvGraphicFramePr>
        <xdr:cNvPr id="13" name="Chart 12">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64</xdr:row>
      <xdr:rowOff>0</xdr:rowOff>
    </xdr:from>
    <xdr:to>
      <xdr:col>4</xdr:col>
      <xdr:colOff>277302</xdr:colOff>
      <xdr:row>79</xdr:row>
      <xdr:rowOff>121223</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26</xdr:row>
      <xdr:rowOff>0</xdr:rowOff>
    </xdr:from>
    <xdr:to>
      <xdr:col>4</xdr:col>
      <xdr:colOff>277302</xdr:colOff>
      <xdr:row>41</xdr:row>
      <xdr:rowOff>140273</xdr:rowOff>
    </xdr:to>
    <xdr:graphicFrame macro="">
      <xdr:nvGraphicFramePr>
        <xdr:cNvPr id="16" name="Chart 15">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612946</xdr:colOff>
      <xdr:row>25</xdr:row>
      <xdr:rowOff>158807</xdr:rowOff>
    </xdr:from>
    <xdr:to>
      <xdr:col>14</xdr:col>
      <xdr:colOff>280327</xdr:colOff>
      <xdr:row>41</xdr:row>
      <xdr:rowOff>139566</xdr:rowOff>
    </xdr:to>
    <xdr:graphicFrame macro="">
      <xdr:nvGraphicFramePr>
        <xdr:cNvPr id="22" name="Chart 21">
          <a:extLst>
            <a:ext uri="{FF2B5EF4-FFF2-40B4-BE49-F238E27FC236}">
              <a16:creationId xmlns:a16="http://schemas.microsoft.com/office/drawing/2014/main" id="{00000000-0008-0000-04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45</xdr:row>
      <xdr:rowOff>4602</xdr:rowOff>
    </xdr:from>
    <xdr:to>
      <xdr:col>4</xdr:col>
      <xdr:colOff>279521</xdr:colOff>
      <xdr:row>60</xdr:row>
      <xdr:rowOff>135328</xdr:rowOff>
    </xdr:to>
    <xdr:graphicFrame macro="">
      <xdr:nvGraphicFramePr>
        <xdr:cNvPr id="23" name="Chart 22">
          <a:extLst>
            <a:ext uri="{FF2B5EF4-FFF2-40B4-BE49-F238E27FC236}">
              <a16:creationId xmlns:a16="http://schemas.microsoft.com/office/drawing/2014/main" id="{00000000-0008-0000-04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6</xdr:row>
      <xdr:rowOff>76200</xdr:rowOff>
    </xdr:from>
    <xdr:to>
      <xdr:col>4</xdr:col>
      <xdr:colOff>277302</xdr:colOff>
      <xdr:row>22</xdr:row>
      <xdr:rowOff>35498</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4</xdr:row>
      <xdr:rowOff>76200</xdr:rowOff>
    </xdr:from>
    <xdr:to>
      <xdr:col>9</xdr:col>
      <xdr:colOff>258252</xdr:colOff>
      <xdr:row>22</xdr:row>
      <xdr:rowOff>38100</xdr:rowOff>
    </xdr:to>
    <xdr:graphicFrame macro="">
      <xdr:nvGraphicFramePr>
        <xdr:cNvPr id="3" name="Chart 1">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6</xdr:row>
      <xdr:rowOff>76200</xdr:rowOff>
    </xdr:from>
    <xdr:to>
      <xdr:col>14</xdr:col>
      <xdr:colOff>277302</xdr:colOff>
      <xdr:row>22</xdr:row>
      <xdr:rowOff>35498</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25</xdr:row>
      <xdr:rowOff>0</xdr:rowOff>
    </xdr:from>
    <xdr:to>
      <xdr:col>14</xdr:col>
      <xdr:colOff>277302</xdr:colOff>
      <xdr:row>40</xdr:row>
      <xdr:rowOff>140273</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44</xdr:row>
      <xdr:rowOff>0</xdr:rowOff>
    </xdr:from>
    <xdr:to>
      <xdr:col>14</xdr:col>
      <xdr:colOff>277302</xdr:colOff>
      <xdr:row>59</xdr:row>
      <xdr:rowOff>121223</xdr:rowOff>
    </xdr:to>
    <xdr:graphicFrame macro="">
      <xdr:nvGraphicFramePr>
        <xdr:cNvPr id="8" name="Chart 7">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44</xdr:row>
      <xdr:rowOff>0</xdr:rowOff>
    </xdr:from>
    <xdr:to>
      <xdr:col>9</xdr:col>
      <xdr:colOff>239202</xdr:colOff>
      <xdr:row>59</xdr:row>
      <xdr:rowOff>121223</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44</xdr:row>
      <xdr:rowOff>0</xdr:rowOff>
    </xdr:from>
    <xdr:to>
      <xdr:col>4</xdr:col>
      <xdr:colOff>277302</xdr:colOff>
      <xdr:row>59</xdr:row>
      <xdr:rowOff>121223</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63</xdr:row>
      <xdr:rowOff>0</xdr:rowOff>
    </xdr:from>
    <xdr:to>
      <xdr:col>14</xdr:col>
      <xdr:colOff>277302</xdr:colOff>
      <xdr:row>78</xdr:row>
      <xdr:rowOff>121223</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25</xdr:row>
      <xdr:rowOff>0</xdr:rowOff>
    </xdr:from>
    <xdr:to>
      <xdr:col>4</xdr:col>
      <xdr:colOff>277302</xdr:colOff>
      <xdr:row>40</xdr:row>
      <xdr:rowOff>140273</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0</xdr:colOff>
      <xdr:row>25</xdr:row>
      <xdr:rowOff>0</xdr:rowOff>
    </xdr:from>
    <xdr:to>
      <xdr:col>9</xdr:col>
      <xdr:colOff>239202</xdr:colOff>
      <xdr:row>40</xdr:row>
      <xdr:rowOff>140273</xdr:rowOff>
    </xdr:to>
    <xdr:graphicFrame macro="">
      <xdr:nvGraphicFramePr>
        <xdr:cNvPr id="15" name="Chart 14">
          <a:extLst>
            <a:ext uri="{FF2B5EF4-FFF2-40B4-BE49-F238E27FC236}">
              <a16:creationId xmlns:a16="http://schemas.microsoft.com/office/drawing/2014/main" i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63</xdr:row>
      <xdr:rowOff>0</xdr:rowOff>
    </xdr:from>
    <xdr:to>
      <xdr:col>4</xdr:col>
      <xdr:colOff>277302</xdr:colOff>
      <xdr:row>78</xdr:row>
      <xdr:rowOff>121223</xdr:rowOff>
    </xdr:to>
    <xdr:graphicFrame macro="">
      <xdr:nvGraphicFramePr>
        <xdr:cNvPr id="16" name="Chart 15">
          <a:extLst>
            <a:ext uri="{FF2B5EF4-FFF2-40B4-BE49-F238E27FC236}">
              <a16:creationId xmlns:a16="http://schemas.microsoft.com/office/drawing/2014/main" id="{00000000-0008-0000-05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63</xdr:row>
      <xdr:rowOff>0</xdr:rowOff>
    </xdr:from>
    <xdr:to>
      <xdr:col>9</xdr:col>
      <xdr:colOff>239202</xdr:colOff>
      <xdr:row>78</xdr:row>
      <xdr:rowOff>121223</xdr:rowOff>
    </xdr:to>
    <xdr:graphicFrame macro="">
      <xdr:nvGraphicFramePr>
        <xdr:cNvPr id="17" name="Chart 16">
          <a:extLst>
            <a:ext uri="{FF2B5EF4-FFF2-40B4-BE49-F238E27FC236}">
              <a16:creationId xmlns:a16="http://schemas.microsoft.com/office/drawing/2014/main" id="{00000000-0008-0000-05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6</xdr:row>
      <xdr:rowOff>76200</xdr:rowOff>
    </xdr:from>
    <xdr:to>
      <xdr:col>4</xdr:col>
      <xdr:colOff>277302</xdr:colOff>
      <xdr:row>22</xdr:row>
      <xdr:rowOff>35498</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4</xdr:row>
      <xdr:rowOff>76200</xdr:rowOff>
    </xdr:from>
    <xdr:to>
      <xdr:col>9</xdr:col>
      <xdr:colOff>258252</xdr:colOff>
      <xdr:row>22</xdr:row>
      <xdr:rowOff>38100</xdr:rowOff>
    </xdr:to>
    <xdr:graphicFrame macro="">
      <xdr:nvGraphicFramePr>
        <xdr:cNvPr id="3" name="Chart 1">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6</xdr:row>
      <xdr:rowOff>76200</xdr:rowOff>
    </xdr:from>
    <xdr:to>
      <xdr:col>14</xdr:col>
      <xdr:colOff>277302</xdr:colOff>
      <xdr:row>22</xdr:row>
      <xdr:rowOff>35498</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25</xdr:row>
      <xdr:rowOff>0</xdr:rowOff>
    </xdr:from>
    <xdr:to>
      <xdr:col>14</xdr:col>
      <xdr:colOff>277302</xdr:colOff>
      <xdr:row>40</xdr:row>
      <xdr:rowOff>140273</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44</xdr:row>
      <xdr:rowOff>0</xdr:rowOff>
    </xdr:from>
    <xdr:to>
      <xdr:col>14</xdr:col>
      <xdr:colOff>277302</xdr:colOff>
      <xdr:row>59</xdr:row>
      <xdr:rowOff>121223</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44</xdr:row>
      <xdr:rowOff>0</xdr:rowOff>
    </xdr:from>
    <xdr:to>
      <xdr:col>9</xdr:col>
      <xdr:colOff>239202</xdr:colOff>
      <xdr:row>59</xdr:row>
      <xdr:rowOff>121223</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44</xdr:row>
      <xdr:rowOff>0</xdr:rowOff>
    </xdr:from>
    <xdr:to>
      <xdr:col>4</xdr:col>
      <xdr:colOff>277302</xdr:colOff>
      <xdr:row>59</xdr:row>
      <xdr:rowOff>121223</xdr:rowOff>
    </xdr:to>
    <xdr:graphicFrame macro="">
      <xdr:nvGraphicFramePr>
        <xdr:cNvPr id="8" name="Chart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25</xdr:row>
      <xdr:rowOff>0</xdr:rowOff>
    </xdr:from>
    <xdr:to>
      <xdr:col>4</xdr:col>
      <xdr:colOff>277302</xdr:colOff>
      <xdr:row>40</xdr:row>
      <xdr:rowOff>140273</xdr:rowOff>
    </xdr:to>
    <xdr:graphicFrame macro="">
      <xdr:nvGraphicFramePr>
        <xdr:cNvPr id="10" name="Chart 9">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0</xdr:colOff>
      <xdr:row>25</xdr:row>
      <xdr:rowOff>0</xdr:rowOff>
    </xdr:from>
    <xdr:to>
      <xdr:col>9</xdr:col>
      <xdr:colOff>239202</xdr:colOff>
      <xdr:row>40</xdr:row>
      <xdr:rowOff>140273</xdr:rowOff>
    </xdr:to>
    <xdr:graphicFrame macro="">
      <xdr:nvGraphicFramePr>
        <xdr:cNvPr id="11" name="Chart 10">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61</xdr:row>
      <xdr:rowOff>141111</xdr:rowOff>
    </xdr:from>
    <xdr:to>
      <xdr:col>14</xdr:col>
      <xdr:colOff>277302</xdr:colOff>
      <xdr:row>77</xdr:row>
      <xdr:rowOff>100056</xdr:rowOff>
    </xdr:to>
    <xdr:graphicFrame macro="">
      <xdr:nvGraphicFramePr>
        <xdr:cNvPr id="30" name="Chart 29">
          <a:extLst>
            <a:ext uri="{FF2B5EF4-FFF2-40B4-BE49-F238E27FC236}">
              <a16:creationId xmlns:a16="http://schemas.microsoft.com/office/drawing/2014/main" id="{00000000-0008-0000-06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0</xdr:colOff>
      <xdr:row>61</xdr:row>
      <xdr:rowOff>141111</xdr:rowOff>
    </xdr:from>
    <xdr:to>
      <xdr:col>9</xdr:col>
      <xdr:colOff>239202</xdr:colOff>
      <xdr:row>77</xdr:row>
      <xdr:rowOff>100056</xdr:rowOff>
    </xdr:to>
    <xdr:graphicFrame macro="">
      <xdr:nvGraphicFramePr>
        <xdr:cNvPr id="31" name="Chart 30">
          <a:extLst>
            <a:ext uri="{FF2B5EF4-FFF2-40B4-BE49-F238E27FC236}">
              <a16:creationId xmlns:a16="http://schemas.microsoft.com/office/drawing/2014/main" id="{00000000-0008-0000-06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61</xdr:row>
      <xdr:rowOff>141111</xdr:rowOff>
    </xdr:from>
    <xdr:to>
      <xdr:col>4</xdr:col>
      <xdr:colOff>277302</xdr:colOff>
      <xdr:row>77</xdr:row>
      <xdr:rowOff>100056</xdr:rowOff>
    </xdr:to>
    <xdr:graphicFrame macro="">
      <xdr:nvGraphicFramePr>
        <xdr:cNvPr id="32" name="Chart 31">
          <a:extLst>
            <a:ext uri="{FF2B5EF4-FFF2-40B4-BE49-F238E27FC236}">
              <a16:creationId xmlns:a16="http://schemas.microsoft.com/office/drawing/2014/main" id="{00000000-0008-0000-06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0</xdr:colOff>
      <xdr:row>44</xdr:row>
      <xdr:rowOff>0</xdr:rowOff>
    </xdr:from>
    <xdr:to>
      <xdr:col>9</xdr:col>
      <xdr:colOff>239202</xdr:colOff>
      <xdr:row>59</xdr:row>
      <xdr:rowOff>121223</xdr:rowOff>
    </xdr:to>
    <xdr:graphicFrame macro="">
      <xdr:nvGraphicFramePr>
        <xdr:cNvPr id="9" name="Chart 8">
          <a:extLst>
            <a:ext uri="{FF2B5EF4-FFF2-40B4-BE49-F238E27FC236}">
              <a16:creationId xmlns:a16="http://schemas.microsoft.com/office/drawing/2014/main" id="{00000000-0008-0000-0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0</xdr:rowOff>
    </xdr:from>
    <xdr:to>
      <xdr:col>4</xdr:col>
      <xdr:colOff>277302</xdr:colOff>
      <xdr:row>59</xdr:row>
      <xdr:rowOff>121223</xdr:rowOff>
    </xdr:to>
    <xdr:graphicFrame macro="">
      <xdr:nvGraphicFramePr>
        <xdr:cNvPr id="12" name="Chart 11">
          <a:extLst>
            <a:ext uri="{FF2B5EF4-FFF2-40B4-BE49-F238E27FC236}">
              <a16:creationId xmlns:a16="http://schemas.microsoft.com/office/drawing/2014/main" id="{00000000-0008-0000-07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25</xdr:row>
      <xdr:rowOff>0</xdr:rowOff>
    </xdr:from>
    <xdr:to>
      <xdr:col>14</xdr:col>
      <xdr:colOff>277302</xdr:colOff>
      <xdr:row>40</xdr:row>
      <xdr:rowOff>140273</xdr:rowOff>
    </xdr:to>
    <xdr:graphicFrame macro="">
      <xdr:nvGraphicFramePr>
        <xdr:cNvPr id="15" name="Chart 14">
          <a:extLst>
            <a:ext uri="{FF2B5EF4-FFF2-40B4-BE49-F238E27FC236}">
              <a16:creationId xmlns:a16="http://schemas.microsoft.com/office/drawing/2014/main" id="{00000000-0008-0000-07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xdr:row>
      <xdr:rowOff>0</xdr:rowOff>
    </xdr:from>
    <xdr:to>
      <xdr:col>9</xdr:col>
      <xdr:colOff>248727</xdr:colOff>
      <xdr:row>22</xdr:row>
      <xdr:rowOff>123825</xdr:rowOff>
    </xdr:to>
    <xdr:graphicFrame macro="">
      <xdr:nvGraphicFramePr>
        <xdr:cNvPr id="21" name="Chart 1">
          <a:extLst>
            <a:ext uri="{FF2B5EF4-FFF2-40B4-BE49-F238E27FC236}">
              <a16:creationId xmlns:a16="http://schemas.microsoft.com/office/drawing/2014/main" id="{00000000-0008-0000-07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25</xdr:row>
      <xdr:rowOff>0</xdr:rowOff>
    </xdr:from>
    <xdr:to>
      <xdr:col>4</xdr:col>
      <xdr:colOff>277302</xdr:colOff>
      <xdr:row>40</xdr:row>
      <xdr:rowOff>140273</xdr:rowOff>
    </xdr:to>
    <xdr:graphicFrame macro="">
      <xdr:nvGraphicFramePr>
        <xdr:cNvPr id="23" name="Chart 22">
          <a:extLst>
            <a:ext uri="{FF2B5EF4-FFF2-40B4-BE49-F238E27FC236}">
              <a16:creationId xmlns:a16="http://schemas.microsoft.com/office/drawing/2014/main" id="{00000000-0008-0000-07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66675</xdr:colOff>
      <xdr:row>6</xdr:row>
      <xdr:rowOff>142875</xdr:rowOff>
    </xdr:from>
    <xdr:to>
      <xdr:col>4</xdr:col>
      <xdr:colOff>343977</xdr:colOff>
      <xdr:row>22</xdr:row>
      <xdr:rowOff>102173</xdr:rowOff>
    </xdr:to>
    <xdr:graphicFrame macro="">
      <xdr:nvGraphicFramePr>
        <xdr:cNvPr id="24" name="Chart 23">
          <a:extLst>
            <a:ext uri="{FF2B5EF4-FFF2-40B4-BE49-F238E27FC236}">
              <a16:creationId xmlns:a16="http://schemas.microsoft.com/office/drawing/2014/main" id="{00000000-0008-0000-07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25</xdr:row>
      <xdr:rowOff>0</xdr:rowOff>
    </xdr:from>
    <xdr:to>
      <xdr:col>9</xdr:col>
      <xdr:colOff>239202</xdr:colOff>
      <xdr:row>40</xdr:row>
      <xdr:rowOff>140273</xdr:rowOff>
    </xdr:to>
    <xdr:graphicFrame macro="">
      <xdr:nvGraphicFramePr>
        <xdr:cNvPr id="25" name="Chart 24">
          <a:extLst>
            <a:ext uri="{FF2B5EF4-FFF2-40B4-BE49-F238E27FC236}">
              <a16:creationId xmlns:a16="http://schemas.microsoft.com/office/drawing/2014/main" id="{00000000-0008-0000-07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81</xdr:row>
      <xdr:rowOff>10956</xdr:rowOff>
    </xdr:from>
    <xdr:to>
      <xdr:col>14</xdr:col>
      <xdr:colOff>295275</xdr:colOff>
      <xdr:row>92</xdr:row>
      <xdr:rowOff>40646</xdr:rowOff>
    </xdr:to>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0" y="13032023"/>
          <a:ext cx="8935556" cy="1756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77</xdr:row>
      <xdr:rowOff>158659</xdr:rowOff>
    </xdr:from>
    <xdr:to>
      <xdr:col>60</xdr:col>
      <xdr:colOff>67235</xdr:colOff>
      <xdr:row>86</xdr:row>
      <xdr:rowOff>62848</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0" y="12993356"/>
          <a:ext cx="19437942" cy="14050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hyperlink" Target="https://www.e-stat.go.jp/en/stat-search/files?page=1&amp;layout=datalist&amp;toukei=00450011&amp;tstat=000001028897&amp;cycle=7&amp;year=20200&amp;month=0&amp;tclass1=000001053058&amp;tclass2=000001053061&amp;tclass3=000001053064&amp;stat_infid=000032118545&amp;result_back=1&amp;result_page=1&amp;tclass4va" TargetMode="External"/><Relationship Id="rId13" Type="http://schemas.openxmlformats.org/officeDocument/2006/relationships/hyperlink" Target="https://www.cdc.gov/nchs/nvss/births.htm?CDC_AA_refVal=https%3A%2F%2Fwww.cdc.gov%2Fnchs%2Fbirths.htm" TargetMode="External"/><Relationship Id="rId18" Type="http://schemas.openxmlformats.org/officeDocument/2006/relationships/customProperty" Target="../customProperty3.bin"/><Relationship Id="rId26" Type="http://schemas.openxmlformats.org/officeDocument/2006/relationships/customProperty" Target="../customProperty11.bin"/><Relationship Id="rId3" Type="http://schemas.openxmlformats.org/officeDocument/2006/relationships/hyperlink" Target="https://www150.statcan.gc.ca/t1/tbl1/en/tv.action?pid=1310041701" TargetMode="External"/><Relationship Id="rId21" Type="http://schemas.openxmlformats.org/officeDocument/2006/relationships/customProperty" Target="../customProperty6.bin"/><Relationship Id="rId7" Type="http://schemas.openxmlformats.org/officeDocument/2006/relationships/hyperlink" Target="http://www.un.org/en/development/desa/population/theme/fertility/" TargetMode="External"/><Relationship Id="rId12" Type="http://schemas.openxmlformats.org/officeDocument/2006/relationships/hyperlink" Target="https://www.ons.gov.uk/peoplepopulationandcommunity/birthsdeathsandmarriages/livebirths/datasets/birthsbyparentscharacteristics" TargetMode="External"/><Relationship Id="rId17" Type="http://schemas.openxmlformats.org/officeDocument/2006/relationships/customProperty" Target="../customProperty2.bin"/><Relationship Id="rId25" Type="http://schemas.openxmlformats.org/officeDocument/2006/relationships/customProperty" Target="../customProperty10.bin"/><Relationship Id="rId2" Type="http://schemas.openxmlformats.org/officeDocument/2006/relationships/hyperlink" Target="https://www.aihw.gov.au/reports/mothers-babies/australias-mothers-babies/data" TargetMode="External"/><Relationship Id="rId16" Type="http://schemas.openxmlformats.org/officeDocument/2006/relationships/customProperty" Target="../customProperty1.bin"/><Relationship Id="rId20" Type="http://schemas.openxmlformats.org/officeDocument/2006/relationships/customProperty" Target="../customProperty5.bin"/><Relationship Id="rId29" Type="http://schemas.openxmlformats.org/officeDocument/2006/relationships/drawing" Target="../drawings/drawing1.xml"/><Relationship Id="rId1" Type="http://schemas.openxmlformats.org/officeDocument/2006/relationships/hyperlink" Target="http://appsso.eurostat.ec.europa.eu/nui/show.do?dataset=tps00017&amp;lang=en" TargetMode="External"/><Relationship Id="rId6" Type="http://schemas.openxmlformats.org/officeDocument/2006/relationships/hyperlink" Target="https://www.inec.cr/poblacion/nacimientos" TargetMode="External"/><Relationship Id="rId11" Type="http://schemas.openxmlformats.org/officeDocument/2006/relationships/hyperlink" Target="https://infoshare.stats.govt.nz/SelectVariables.aspx?pxID=b126b174-9627-4b37-9875-bf62b1b47c64" TargetMode="External"/><Relationship Id="rId24" Type="http://schemas.openxmlformats.org/officeDocument/2006/relationships/customProperty" Target="../customProperty9.bin"/><Relationship Id="rId5" Type="http://schemas.openxmlformats.org/officeDocument/2006/relationships/hyperlink" Target="https://www.dane.gov.co/index.php/estadisticas-por-tema/salud/nacimientos-y-defunciones/nacimientos" TargetMode="External"/><Relationship Id="rId15" Type="http://schemas.openxmlformats.org/officeDocument/2006/relationships/printerSettings" Target="../printerSettings/printerSettings1.bin"/><Relationship Id="rId23" Type="http://schemas.openxmlformats.org/officeDocument/2006/relationships/customProperty" Target="../customProperty8.bin"/><Relationship Id="rId28" Type="http://schemas.openxmlformats.org/officeDocument/2006/relationships/customProperty" Target="../customProperty13.bin"/><Relationship Id="rId10" Type="http://schemas.openxmlformats.org/officeDocument/2006/relationships/hyperlink" Target="https://www.inegi.org.mx/programas/natalidad/" TargetMode="External"/><Relationship Id="rId19" Type="http://schemas.openxmlformats.org/officeDocument/2006/relationships/customProperty" Target="../customProperty4.bin"/><Relationship Id="rId4" Type="http://schemas.openxmlformats.org/officeDocument/2006/relationships/hyperlink" Target="https://www.ine.cl/estadisticas/sociales/demografia-y-vitales/nacimientos-matrimonios-y-defunciones" TargetMode="External"/><Relationship Id="rId9" Type="http://schemas.openxmlformats.org/officeDocument/2006/relationships/hyperlink" Target="https://kosis.kr/statHtml/statHtml.do?orgId=101&amp;tblId=DT_1B81A20&amp;language=en&amp;conn_path=I3" TargetMode="External"/><Relationship Id="rId14" Type="http://schemas.openxmlformats.org/officeDocument/2006/relationships/hyperlink" Target="https://www.cbs.gov.il/en/publications/Pages/2020/Vital-Statistics-Live-Births-2019.aspx" TargetMode="External"/><Relationship Id="rId22" Type="http://schemas.openxmlformats.org/officeDocument/2006/relationships/customProperty" Target="../customProperty7.bin"/><Relationship Id="rId27" Type="http://schemas.openxmlformats.org/officeDocument/2006/relationships/customProperty" Target="../customProperty12.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cdc.gov/nchs/nvss/births.htm?CDC_AA_refVal=https%3A%2F%2Fwww.cdc.gov%2Fnchs%2Fbirths.htm" TargetMode="External"/><Relationship Id="rId3" Type="http://schemas.openxmlformats.org/officeDocument/2006/relationships/hyperlink" Target="https://www150.statcan.gc.ca/t1/tbl1/en/tv.action?pid=1310041701" TargetMode="External"/><Relationship Id="rId7" Type="http://schemas.openxmlformats.org/officeDocument/2006/relationships/hyperlink" Target="https://www.ons.gov.uk/peoplepopulationandcommunity/birthsdeathsandmarriages/livebirths/datasets/birthsbyparentscharacteristics" TargetMode="External"/><Relationship Id="rId2" Type="http://schemas.openxmlformats.org/officeDocument/2006/relationships/hyperlink" Target="https://www.aihw.gov.au/reports/mothers-babies/australias-mothers-babies/data" TargetMode="External"/><Relationship Id="rId1" Type="http://schemas.openxmlformats.org/officeDocument/2006/relationships/hyperlink" Target="http://appsso.eurostat.ec.europa.eu/nui/show.do?dataset=tps00017&amp;lang=en" TargetMode="External"/><Relationship Id="rId6" Type="http://schemas.openxmlformats.org/officeDocument/2006/relationships/hyperlink" Target="https://kosis.kr/statHtml/statHtml.do?orgId=101&amp;tblId=DT_1B81A20&amp;language=en&amp;conn_path=I3" TargetMode="External"/><Relationship Id="rId11" Type="http://schemas.openxmlformats.org/officeDocument/2006/relationships/drawing" Target="../drawings/drawing10.xml"/><Relationship Id="rId5" Type="http://schemas.openxmlformats.org/officeDocument/2006/relationships/hyperlink" Target="https://www.e-stat.go.jp/en/stat-search/files?page=1&amp;layout=datalist&amp;toukei=00450011&amp;tstat=000001028897&amp;cycle=7&amp;year=20200&amp;month=0&amp;tclass1=000001053058&amp;tclass2=000001053061&amp;tclass3=000001053064&amp;stat_infid=000032118545&amp;result_back=1&amp;result_page=1&amp;tclass4va" TargetMode="External"/><Relationship Id="rId10" Type="http://schemas.openxmlformats.org/officeDocument/2006/relationships/printerSettings" Target="../printerSettings/printerSettings9.bin"/><Relationship Id="rId4" Type="http://schemas.openxmlformats.org/officeDocument/2006/relationships/hyperlink" Target="https://www.ine.cl/estadisticas/sociales/demografia-y-vitales/nacimientos-matrimonios-y-defunciones" TargetMode="External"/><Relationship Id="rId9" Type="http://schemas.openxmlformats.org/officeDocument/2006/relationships/hyperlink" Target="https://www.cbs.gov.il/en/publications/Pages/2020/Vital-Statistics-Live-Births-2019.aspx"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cbs.gov.il/en/publications/Pages/2020/Vital-Statistics-Live-Births-2019.aspx" TargetMode="External"/><Relationship Id="rId13" Type="http://schemas.openxmlformats.org/officeDocument/2006/relationships/hyperlink" Target="https://www.ine.cl/estadisticas/sociales/demografia-y-vitales/nacimientos-matrimonios-y-defunciones" TargetMode="External"/><Relationship Id="rId3" Type="http://schemas.openxmlformats.org/officeDocument/2006/relationships/hyperlink" Target="http://www.cdc.gov/nchs/births.htm" TargetMode="External"/><Relationship Id="rId7" Type="http://schemas.openxmlformats.org/officeDocument/2006/relationships/hyperlink" Target="https://www.inec.cr/poblacion/nacimientos" TargetMode="External"/><Relationship Id="rId12" Type="http://schemas.openxmlformats.org/officeDocument/2006/relationships/hyperlink" Target="https://www.google.com/url?sa=t&amp;rct=j&amp;q=&amp;esrc=s&amp;source=web&amp;cd=&amp;ved=2ahUKEwiItcqGsZ34AhUpy4UKHf-UBuEQFnoECAgQAQ&amp;url=https%3A%2F%2Fwww.ons.gov.uk%2Ffile%3Furi%3D%2Fpeoplepopulationandcommunity%2Fbirthsdeathsandmarriages%2Fconceptionandfertilityrates%2Fadhoc" TargetMode="External"/><Relationship Id="rId2" Type="http://schemas.openxmlformats.org/officeDocument/2006/relationships/hyperlink" Target="http://www.un.org/en/development/desa/population/theme/fertility/" TargetMode="External"/><Relationship Id="rId16" Type="http://schemas.openxmlformats.org/officeDocument/2006/relationships/drawing" Target="../drawings/drawing11.xml"/><Relationship Id="rId1" Type="http://schemas.openxmlformats.org/officeDocument/2006/relationships/hyperlink" Target="https://appsso.eurostat.ec.europa.eu/nui/show.do?dataset=demo_frate&amp;lang=en" TargetMode="External"/><Relationship Id="rId6" Type="http://schemas.openxmlformats.org/officeDocument/2006/relationships/hyperlink" Target="https://www.dane.gov.co/index.php/estadisticas-por-tema/salud/nacimientos-y-defunciones/nacimientos" TargetMode="External"/><Relationship Id="rId11" Type="http://schemas.openxmlformats.org/officeDocument/2006/relationships/hyperlink" Target="https://www.inegi.org.mx/programas/natalidad/" TargetMode="External"/><Relationship Id="rId5" Type="http://schemas.openxmlformats.org/officeDocument/2006/relationships/hyperlink" Target="https://doi.org/10.25318/1310041801-eng" TargetMode="External"/><Relationship Id="rId15" Type="http://schemas.openxmlformats.org/officeDocument/2006/relationships/printerSettings" Target="../printerSettings/printerSettings10.bin"/><Relationship Id="rId10" Type="http://schemas.openxmlformats.org/officeDocument/2006/relationships/hyperlink" Target="https://kosis.kr/statHtml/statHtml.do?orgId=101&amp;tblId=DT_1B81A21&amp;language=en&amp;conn_path=I3" TargetMode="External"/><Relationship Id="rId4" Type="http://schemas.openxmlformats.org/officeDocument/2006/relationships/hyperlink" Target="https://www.abs.gov.au/statistics/people/population/births-australia/latest-release" TargetMode="External"/><Relationship Id="rId9" Type="http://schemas.openxmlformats.org/officeDocument/2006/relationships/hyperlink" Target="https://www.e-stat.go.jp/en/stat-search/files?page=1&amp;layout=datalist&amp;toukei=00450011&amp;tstat=000001028897&amp;cycle=7&amp;year=20200&amp;month=0&amp;tclass1=000001053058&amp;tclass2=000001053061&amp;tclass3=000001053064&amp;stat_infid=000032118532&amp;result_back=1&amp;result_page=1&amp;tclass4va" TargetMode="External"/><Relationship Id="rId14" Type="http://schemas.openxmlformats.org/officeDocument/2006/relationships/hyperlink" Target="https://infoshare.stats.govt.nz/SelectVariables.aspx?pxID=0c2e2987-6825-4bf7-b050-8083717c6ff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cdc.gov/nchs/nvss/births.htm?CDC_AA_refVal=https%3A%2F%2Fwww.cdc.gov%2Fnchs%2Fbirths.htm" TargetMode="External"/><Relationship Id="rId13" Type="http://schemas.openxmlformats.org/officeDocument/2006/relationships/customProperty" Target="../customProperty16.bin"/><Relationship Id="rId18" Type="http://schemas.openxmlformats.org/officeDocument/2006/relationships/customProperty" Target="../customProperty21.bin"/><Relationship Id="rId3" Type="http://schemas.openxmlformats.org/officeDocument/2006/relationships/hyperlink" Target="https://www150.statcan.gc.ca/t1/tbl1/en/tv.action?pid=1310041701" TargetMode="External"/><Relationship Id="rId21" Type="http://schemas.openxmlformats.org/officeDocument/2006/relationships/customProperty" Target="../customProperty24.bin"/><Relationship Id="rId7" Type="http://schemas.openxmlformats.org/officeDocument/2006/relationships/hyperlink" Target="https://www.ons.gov.uk/peoplepopulationandcommunity/birthsdeathsandmarriages/livebirths/datasets/birthsbyparentscharacteristics" TargetMode="External"/><Relationship Id="rId12" Type="http://schemas.openxmlformats.org/officeDocument/2006/relationships/customProperty" Target="../customProperty15.bin"/><Relationship Id="rId17" Type="http://schemas.openxmlformats.org/officeDocument/2006/relationships/customProperty" Target="../customProperty20.bin"/><Relationship Id="rId2" Type="http://schemas.openxmlformats.org/officeDocument/2006/relationships/hyperlink" Target="https://www.aihw.gov.au/reports/mothers-babies/australias-mothers-babies/data" TargetMode="External"/><Relationship Id="rId16" Type="http://schemas.openxmlformats.org/officeDocument/2006/relationships/customProperty" Target="../customProperty19.bin"/><Relationship Id="rId20" Type="http://schemas.openxmlformats.org/officeDocument/2006/relationships/customProperty" Target="../customProperty23.bin"/><Relationship Id="rId1" Type="http://schemas.openxmlformats.org/officeDocument/2006/relationships/hyperlink" Target="http://appsso.eurostat.ec.europa.eu/nui/show.do?dataset=tps00017&amp;lang=en" TargetMode="External"/><Relationship Id="rId6" Type="http://schemas.openxmlformats.org/officeDocument/2006/relationships/hyperlink" Target="https://kosis.kr/statHtml/statHtml.do?orgId=101&amp;tblId=DT_1B81A20&amp;language=en&amp;conn_path=I3" TargetMode="External"/><Relationship Id="rId11" Type="http://schemas.openxmlformats.org/officeDocument/2006/relationships/customProperty" Target="../customProperty14.bin"/><Relationship Id="rId24" Type="http://schemas.openxmlformats.org/officeDocument/2006/relationships/drawing" Target="../drawings/drawing2.xml"/><Relationship Id="rId5" Type="http://schemas.openxmlformats.org/officeDocument/2006/relationships/hyperlink" Target="https://www.e-stat.go.jp/en/stat-search/files?page=1&amp;layout=datalist&amp;toukei=00450011&amp;tstat=000001028897&amp;cycle=7&amp;year=20200&amp;month=0&amp;tclass1=000001053058&amp;tclass2=000001053061&amp;tclass3=000001053064&amp;stat_infid=000032118545&amp;result_back=1&amp;result_page=1&amp;tclass4va" TargetMode="External"/><Relationship Id="rId15" Type="http://schemas.openxmlformats.org/officeDocument/2006/relationships/customProperty" Target="../customProperty18.bin"/><Relationship Id="rId23" Type="http://schemas.openxmlformats.org/officeDocument/2006/relationships/customProperty" Target="../customProperty26.bin"/><Relationship Id="rId10" Type="http://schemas.openxmlformats.org/officeDocument/2006/relationships/printerSettings" Target="../printerSettings/printerSettings2.bin"/><Relationship Id="rId19" Type="http://schemas.openxmlformats.org/officeDocument/2006/relationships/customProperty" Target="../customProperty22.bin"/><Relationship Id="rId4" Type="http://schemas.openxmlformats.org/officeDocument/2006/relationships/hyperlink" Target="https://www.ine.cl/estadisticas/sociales/demografia-y-vitales/nacimientos-matrimonios-y-defunciones" TargetMode="External"/><Relationship Id="rId9" Type="http://schemas.openxmlformats.org/officeDocument/2006/relationships/hyperlink" Target="https://www.cbs.gov.il/en/publications/Pages/2020/Vital-Statistics-Live-Births-2019.aspx" TargetMode="External"/><Relationship Id="rId14" Type="http://schemas.openxmlformats.org/officeDocument/2006/relationships/customProperty" Target="../customProperty17.bin"/><Relationship Id="rId22" Type="http://schemas.openxmlformats.org/officeDocument/2006/relationships/customProperty" Target="../customProperty25.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cbs.gov.il/en/publications/Pages/2020/Vital-Statistics-Live-Births-2019.aspx" TargetMode="External"/><Relationship Id="rId13" Type="http://schemas.openxmlformats.org/officeDocument/2006/relationships/hyperlink" Target="https://www.ine.cl/estadisticas/sociales/demografia-y-vitales/nacimientos-matrimonios-y-defunciones" TargetMode="External"/><Relationship Id="rId3" Type="http://schemas.openxmlformats.org/officeDocument/2006/relationships/hyperlink" Target="http://www.cdc.gov/nchs/births.htm" TargetMode="External"/><Relationship Id="rId7" Type="http://schemas.openxmlformats.org/officeDocument/2006/relationships/hyperlink" Target="https://www.inec.cr/poblacion/nacimientos" TargetMode="External"/><Relationship Id="rId12" Type="http://schemas.openxmlformats.org/officeDocument/2006/relationships/hyperlink" Target="https://www.google.com/url?sa=t&amp;rct=j&amp;q=&amp;esrc=s&amp;source=web&amp;cd=&amp;ved=2ahUKEwiItcqGsZ34AhUpy4UKHf-UBuEQFnoECAgQAQ&amp;url=https%3A%2F%2Fwww.ons.gov.uk%2Ffile%3Furi%3D%2Fpeoplepopulationandcommunity%2Fbirthsdeathsandmarriages%2Fconceptionandfertilityrates%2Fadhoc" TargetMode="External"/><Relationship Id="rId2" Type="http://schemas.openxmlformats.org/officeDocument/2006/relationships/hyperlink" Target="http://www.un.org/en/development/desa/population/theme/fertility/" TargetMode="External"/><Relationship Id="rId1" Type="http://schemas.openxmlformats.org/officeDocument/2006/relationships/hyperlink" Target="https://appsso.eurostat.ec.europa.eu/nui/show.do?dataset=demo_frate&amp;lang=en" TargetMode="External"/><Relationship Id="rId6" Type="http://schemas.openxmlformats.org/officeDocument/2006/relationships/hyperlink" Target="https://www.dane.gov.co/index.php/estadisticas-por-tema/salud/nacimientos-y-defunciones/nacimientos" TargetMode="External"/><Relationship Id="rId11" Type="http://schemas.openxmlformats.org/officeDocument/2006/relationships/hyperlink" Target="https://www.inegi.org.mx/programas/natalidad/" TargetMode="External"/><Relationship Id="rId5" Type="http://schemas.openxmlformats.org/officeDocument/2006/relationships/hyperlink" Target="https://doi.org/10.25318/1310041801-eng" TargetMode="External"/><Relationship Id="rId15" Type="http://schemas.openxmlformats.org/officeDocument/2006/relationships/drawing" Target="../drawings/drawing3.xml"/><Relationship Id="rId10" Type="http://schemas.openxmlformats.org/officeDocument/2006/relationships/hyperlink" Target="https://kosis.kr/statHtml/statHtml.do?orgId=101&amp;tblId=DT_1B81A21&amp;language=en&amp;conn_path=I3" TargetMode="External"/><Relationship Id="rId4" Type="http://schemas.openxmlformats.org/officeDocument/2006/relationships/hyperlink" Target="https://www.abs.gov.au/statistics/people/population/births-australia/latest-release" TargetMode="External"/><Relationship Id="rId9" Type="http://schemas.openxmlformats.org/officeDocument/2006/relationships/hyperlink" Target="https://www.e-stat.go.jp/en/stat-search/files?page=1&amp;layout=datalist&amp;toukei=00450011&amp;tstat=000001028897&amp;cycle=7&amp;year=20200&amp;month=0&amp;tclass1=000001053058&amp;tclass2=000001053061&amp;tclass3=000001053064&amp;stat_infid=000032118532&amp;result_back=1&amp;result_page=1&amp;tclass4va" TargetMode="External"/><Relationship Id="rId14" Type="http://schemas.openxmlformats.org/officeDocument/2006/relationships/hyperlink" Target="https://infoshare.stats.govt.nz/SelectVariables.aspx?pxID=0c2e2987-6825-4bf7-b050-8083717c6ff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cbs.gov.il/en/publications/Pages/2020/Vital-Statistics-Live-Births-2019.aspx" TargetMode="External"/><Relationship Id="rId13" Type="http://schemas.openxmlformats.org/officeDocument/2006/relationships/hyperlink" Target="https://www.google.com/url?sa=t&amp;rct=j&amp;q=&amp;esrc=s&amp;source=web&amp;cd=&amp;ved=2ahUKEwiItcqGsZ34AhUpy4UKHf-UBuEQFnoECAgQAQ&amp;url=https%3A%2F%2Fwww.ons.gov.uk%2Ffile%3Furi%3D%2Fpeoplepopulationandcommunity%2Fbirthsdeathsandmarriages%2Fconceptionandfertilityrates%2Fadhoc" TargetMode="External"/><Relationship Id="rId18" Type="http://schemas.openxmlformats.org/officeDocument/2006/relationships/customProperty" Target="../customProperty29.bin"/><Relationship Id="rId26" Type="http://schemas.openxmlformats.org/officeDocument/2006/relationships/customProperty" Target="../customProperty37.bin"/><Relationship Id="rId3" Type="http://schemas.openxmlformats.org/officeDocument/2006/relationships/hyperlink" Target="http://www.cdc.gov/nchs/births.htm" TargetMode="External"/><Relationship Id="rId21" Type="http://schemas.openxmlformats.org/officeDocument/2006/relationships/customProperty" Target="../customProperty32.bin"/><Relationship Id="rId7" Type="http://schemas.openxmlformats.org/officeDocument/2006/relationships/hyperlink" Target="https://www.inec.cr/poblacion/nacimientos" TargetMode="External"/><Relationship Id="rId12" Type="http://schemas.openxmlformats.org/officeDocument/2006/relationships/hyperlink" Target="https://infoshare.stats.govt.nz/SelectVariables.aspx?pxID=0c2e2987-6825-4bf7-b050-8083717c6ff1" TargetMode="External"/><Relationship Id="rId17" Type="http://schemas.openxmlformats.org/officeDocument/2006/relationships/customProperty" Target="../customProperty28.bin"/><Relationship Id="rId25" Type="http://schemas.openxmlformats.org/officeDocument/2006/relationships/customProperty" Target="../customProperty36.bin"/><Relationship Id="rId2" Type="http://schemas.openxmlformats.org/officeDocument/2006/relationships/hyperlink" Target="http://www.un.org/en/development/desa/population/theme/fertility/" TargetMode="External"/><Relationship Id="rId16" Type="http://schemas.openxmlformats.org/officeDocument/2006/relationships/customProperty" Target="../customProperty27.bin"/><Relationship Id="rId20" Type="http://schemas.openxmlformats.org/officeDocument/2006/relationships/customProperty" Target="../customProperty31.bin"/><Relationship Id="rId29" Type="http://schemas.openxmlformats.org/officeDocument/2006/relationships/drawing" Target="../drawings/drawing4.xml"/><Relationship Id="rId1" Type="http://schemas.openxmlformats.org/officeDocument/2006/relationships/hyperlink" Target="https://appsso.eurostat.ec.europa.eu/nui/show.do?dataset=demo_frate&amp;lang=en" TargetMode="External"/><Relationship Id="rId6" Type="http://schemas.openxmlformats.org/officeDocument/2006/relationships/hyperlink" Target="https://www.dane.gov.co/index.php/estadisticas-por-tema/salud/nacimientos-y-defunciones/nacimientos" TargetMode="External"/><Relationship Id="rId11" Type="http://schemas.openxmlformats.org/officeDocument/2006/relationships/hyperlink" Target="https://www.inegi.org.mx/programas/natalidad/" TargetMode="External"/><Relationship Id="rId24" Type="http://schemas.openxmlformats.org/officeDocument/2006/relationships/customProperty" Target="../customProperty35.bin"/><Relationship Id="rId5" Type="http://schemas.openxmlformats.org/officeDocument/2006/relationships/hyperlink" Target="https://doi.org/10.25318/1310041801-eng" TargetMode="External"/><Relationship Id="rId15" Type="http://schemas.openxmlformats.org/officeDocument/2006/relationships/printerSettings" Target="../printerSettings/printerSettings3.bin"/><Relationship Id="rId23" Type="http://schemas.openxmlformats.org/officeDocument/2006/relationships/customProperty" Target="../customProperty34.bin"/><Relationship Id="rId28" Type="http://schemas.openxmlformats.org/officeDocument/2006/relationships/customProperty" Target="../customProperty39.bin"/><Relationship Id="rId10" Type="http://schemas.openxmlformats.org/officeDocument/2006/relationships/hyperlink" Target="https://kosis.kr/statHtml/statHtml.do?orgId=101&amp;tblId=DT_1B81A21&amp;language=en&amp;conn_path=I3" TargetMode="External"/><Relationship Id="rId19" Type="http://schemas.openxmlformats.org/officeDocument/2006/relationships/customProperty" Target="../customProperty30.bin"/><Relationship Id="rId4" Type="http://schemas.openxmlformats.org/officeDocument/2006/relationships/hyperlink" Target="https://www.abs.gov.au/statistics/people/population/births-australia/latest-release" TargetMode="External"/><Relationship Id="rId9" Type="http://schemas.openxmlformats.org/officeDocument/2006/relationships/hyperlink" Target="https://www.e-stat.go.jp/en/stat-search/files?page=1&amp;layout=datalist&amp;toukei=00450011&amp;tstat=000001028897&amp;cycle=7&amp;year=20200&amp;month=0&amp;tclass1=000001053058&amp;tclass2=000001053061&amp;tclass3=000001053064&amp;stat_infid=000032118532&amp;result_back=1&amp;result_page=1&amp;tclass4va" TargetMode="External"/><Relationship Id="rId14" Type="http://schemas.openxmlformats.org/officeDocument/2006/relationships/hyperlink" Target="https://www.ine.cl/estadisticas/sociales/demografia-y-vitales/nacimientos-matrimonios-y-defunciones" TargetMode="External"/><Relationship Id="rId22" Type="http://schemas.openxmlformats.org/officeDocument/2006/relationships/customProperty" Target="../customProperty33.bin"/><Relationship Id="rId27" Type="http://schemas.openxmlformats.org/officeDocument/2006/relationships/customProperty" Target="../customProperty3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bs.gov.il/en/publications/Pages/2020/Vital-Statistics-Live-Births-2019.aspx" TargetMode="External"/><Relationship Id="rId13" Type="http://schemas.openxmlformats.org/officeDocument/2006/relationships/hyperlink" Target="https://www.google.com/url?sa=t&amp;rct=j&amp;q=&amp;esrc=s&amp;source=web&amp;cd=&amp;ved=2ahUKEwiItcqGsZ34AhUpy4UKHf-UBuEQFnoECAgQAQ&amp;url=https%3A%2F%2Fwww.ons.gov.uk%2Ffile%3Furi%3D%2Fpeoplepopulationandcommunity%2Fbirthsdeathsandmarriages%2Fconceptionandfertilityrates%2Fadhoc" TargetMode="External"/><Relationship Id="rId3" Type="http://schemas.openxmlformats.org/officeDocument/2006/relationships/hyperlink" Target="http://www.cdc.gov/nchs/births.htm" TargetMode="External"/><Relationship Id="rId7" Type="http://schemas.openxmlformats.org/officeDocument/2006/relationships/hyperlink" Target="https://www.inec.cr/poblacion/nacimientos" TargetMode="External"/><Relationship Id="rId12" Type="http://schemas.openxmlformats.org/officeDocument/2006/relationships/hyperlink" Target="https://infoshare.stats.govt.nz/SelectVariables.aspx?pxID=0c2e2987-6825-4bf7-b050-8083717c6ff1" TargetMode="External"/><Relationship Id="rId2" Type="http://schemas.openxmlformats.org/officeDocument/2006/relationships/hyperlink" Target="http://www.un.org/en/development/desa/population/theme/fertility/" TargetMode="External"/><Relationship Id="rId16" Type="http://schemas.openxmlformats.org/officeDocument/2006/relationships/drawing" Target="../drawings/drawing8.xml"/><Relationship Id="rId1" Type="http://schemas.openxmlformats.org/officeDocument/2006/relationships/hyperlink" Target="https://appsso.eurostat.ec.europa.eu/nui/show.do?dataset=demo_frate&amp;lang=en" TargetMode="External"/><Relationship Id="rId6" Type="http://schemas.openxmlformats.org/officeDocument/2006/relationships/hyperlink" Target="https://www.dane.gov.co/index.php/estadisticas-por-tema/salud/nacimientos-y-defunciones/nacimientos" TargetMode="External"/><Relationship Id="rId11" Type="http://schemas.openxmlformats.org/officeDocument/2006/relationships/hyperlink" Target="https://www.inegi.org.mx/programas/natalidad/" TargetMode="External"/><Relationship Id="rId5" Type="http://schemas.openxmlformats.org/officeDocument/2006/relationships/hyperlink" Target="https://doi.org/10.25318/1310041801-eng" TargetMode="External"/><Relationship Id="rId15" Type="http://schemas.openxmlformats.org/officeDocument/2006/relationships/printerSettings" Target="../printerSettings/printerSettings7.bin"/><Relationship Id="rId10" Type="http://schemas.openxmlformats.org/officeDocument/2006/relationships/hyperlink" Target="https://kosis.kr/statHtml/statHtml.do?orgId=101&amp;tblId=DT_1B81A21&amp;language=en&amp;conn_path=I3" TargetMode="External"/><Relationship Id="rId4" Type="http://schemas.openxmlformats.org/officeDocument/2006/relationships/hyperlink" Target="https://www.abs.gov.au/statistics/people/population/births-australia/latest-release" TargetMode="External"/><Relationship Id="rId9" Type="http://schemas.openxmlformats.org/officeDocument/2006/relationships/hyperlink" Target="https://www.e-stat.go.jp/en/stat-search/files?page=1&amp;layout=datalist&amp;toukei=00450011&amp;tstat=000001028897&amp;cycle=7&amp;year=20200&amp;month=0&amp;tclass1=000001053058&amp;tclass2=000001053061&amp;tclass3=000001053064&amp;stat_infid=000032118532&amp;result_back=1&amp;result_page=1&amp;tclass4va" TargetMode="External"/><Relationship Id="rId14" Type="http://schemas.openxmlformats.org/officeDocument/2006/relationships/hyperlink" Target="https://www.ine.cl/estadisticas/sociales/demografia-y-vitales/nacimientos-matrimonios-y-defuncion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e-stat.go.jp/en/stat-search/files?page=1&amp;layout=datalist&amp;toukei=00450011&amp;tstat=000001028897&amp;cycle=7&amp;year=20200&amp;month=0&amp;tclass1=000001053058&amp;tclass2=000001053061&amp;tclass3=000001053064&amp;stat_infid=000032118545&amp;result_back=1&amp;result_page=1&amp;tclass4va" TargetMode="External"/><Relationship Id="rId13" Type="http://schemas.openxmlformats.org/officeDocument/2006/relationships/hyperlink" Target="https://www.cdc.gov/nchs/nvss/births.htm?CDC_AA_refVal=https%3A%2F%2Fwww.cdc.gov%2Fnchs%2Fbirths.htm" TargetMode="External"/><Relationship Id="rId3" Type="http://schemas.openxmlformats.org/officeDocument/2006/relationships/hyperlink" Target="https://www150.statcan.gc.ca/t1/tbl1/en/tv.action?pid=1310041701" TargetMode="External"/><Relationship Id="rId7" Type="http://schemas.openxmlformats.org/officeDocument/2006/relationships/hyperlink" Target="http://www.un.org/en/development/desa/population/theme/fertility/" TargetMode="External"/><Relationship Id="rId12" Type="http://schemas.openxmlformats.org/officeDocument/2006/relationships/hyperlink" Target="https://www.ons.gov.uk/peoplepopulationandcommunity/birthsdeathsandmarriages/livebirths/datasets/birthsbyparentscharacteristics" TargetMode="External"/><Relationship Id="rId2" Type="http://schemas.openxmlformats.org/officeDocument/2006/relationships/hyperlink" Target="https://www.aihw.gov.au/reports/mothers-babies/australias-mothers-babies/data" TargetMode="External"/><Relationship Id="rId16" Type="http://schemas.openxmlformats.org/officeDocument/2006/relationships/drawing" Target="../drawings/drawing9.xml"/><Relationship Id="rId1" Type="http://schemas.openxmlformats.org/officeDocument/2006/relationships/hyperlink" Target="http://appsso.eurostat.ec.europa.eu/nui/show.do?dataset=tps00017&amp;lang=en" TargetMode="External"/><Relationship Id="rId6" Type="http://schemas.openxmlformats.org/officeDocument/2006/relationships/hyperlink" Target="https://www.inec.cr/poblacion/nacimientos" TargetMode="External"/><Relationship Id="rId11" Type="http://schemas.openxmlformats.org/officeDocument/2006/relationships/hyperlink" Target="https://infoshare.stats.govt.nz/SelectVariables.aspx?pxID=b126b174-9627-4b37-9875-bf62b1b47c64" TargetMode="External"/><Relationship Id="rId5" Type="http://schemas.openxmlformats.org/officeDocument/2006/relationships/hyperlink" Target="https://www.dane.gov.co/index.php/estadisticas-por-tema/salud/nacimientos-y-defunciones/nacimientos" TargetMode="External"/><Relationship Id="rId15" Type="http://schemas.openxmlformats.org/officeDocument/2006/relationships/printerSettings" Target="../printerSettings/printerSettings8.bin"/><Relationship Id="rId10" Type="http://schemas.openxmlformats.org/officeDocument/2006/relationships/hyperlink" Target="https://www.inegi.org.mx/programas/natalidad/" TargetMode="External"/><Relationship Id="rId4" Type="http://schemas.openxmlformats.org/officeDocument/2006/relationships/hyperlink" Target="https://www.ine.cl/estadisticas/sociales/demografia-y-vitales/nacimientos-matrimonios-y-defunciones" TargetMode="External"/><Relationship Id="rId9" Type="http://schemas.openxmlformats.org/officeDocument/2006/relationships/hyperlink" Target="https://kosis.kr/statHtml/statHtml.do?orgId=101&amp;tblId=DT_1B81A20&amp;language=en&amp;conn_path=I3" TargetMode="External"/><Relationship Id="rId14" Type="http://schemas.openxmlformats.org/officeDocument/2006/relationships/hyperlink" Target="https://www.cbs.gov.il/en/publications/Pages/2020/Vital-Statistics-Live-Births-2019.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71"/>
  <sheetViews>
    <sheetView showGridLines="0" tabSelected="1" zoomScale="130" zoomScaleNormal="130" workbookViewId="0">
      <selection sqref="A1:I2"/>
    </sheetView>
  </sheetViews>
  <sheetFormatPr defaultColWidth="8.81640625" defaultRowHeight="13"/>
  <cols>
    <col min="1" max="1" width="8.81640625" style="70" customWidth="1"/>
    <col min="2" max="11" width="8.81640625" style="70"/>
    <col min="12" max="12" width="14.26953125" style="70" bestFit="1" customWidth="1"/>
    <col min="13" max="13" width="8.81640625" style="70" customWidth="1"/>
    <col min="14" max="14" width="8.81640625" style="90" customWidth="1"/>
    <col min="15" max="16" width="8.81640625" style="70" customWidth="1"/>
    <col min="17" max="17" width="3.26953125" style="235" bestFit="1" customWidth="1"/>
    <col min="18" max="16384" width="8.81640625" style="85"/>
  </cols>
  <sheetData>
    <row r="1" spans="1:17" ht="12.75" customHeight="1">
      <c r="A1" s="242" t="s">
        <v>115</v>
      </c>
      <c r="B1" s="242"/>
      <c r="C1" s="242"/>
      <c r="D1" s="242"/>
      <c r="E1" s="242"/>
      <c r="F1" s="242"/>
      <c r="G1" s="242"/>
      <c r="H1" s="242"/>
      <c r="I1" s="242"/>
      <c r="J1" s="83"/>
      <c r="K1" s="67"/>
      <c r="L1" s="241"/>
      <c r="M1" s="241"/>
      <c r="N1" s="241"/>
      <c r="O1" s="241"/>
      <c r="P1" s="102"/>
    </row>
    <row r="2" spans="1:17" ht="12.75" customHeight="1">
      <c r="A2" s="242"/>
      <c r="B2" s="242"/>
      <c r="C2" s="242"/>
      <c r="D2" s="242"/>
      <c r="E2" s="242"/>
      <c r="F2" s="242"/>
      <c r="G2" s="242"/>
      <c r="H2" s="242"/>
      <c r="I2" s="242"/>
      <c r="J2" s="83"/>
      <c r="K2" s="67"/>
      <c r="L2" s="241"/>
      <c r="M2" s="241"/>
      <c r="N2" s="241"/>
      <c r="O2" s="241"/>
      <c r="P2" s="102"/>
    </row>
    <row r="3" spans="1:17" ht="12.75" customHeight="1">
      <c r="A3" s="77"/>
      <c r="B3" s="77"/>
      <c r="C3" s="77"/>
      <c r="D3" s="77"/>
      <c r="E3" s="77"/>
      <c r="F3" s="77"/>
      <c r="G3" s="77"/>
      <c r="H3" s="77"/>
      <c r="I3" s="77"/>
      <c r="J3" s="67"/>
      <c r="K3" s="67"/>
      <c r="L3" s="78"/>
      <c r="M3" s="240"/>
      <c r="N3" s="240"/>
      <c r="O3" s="240"/>
      <c r="P3" s="102"/>
    </row>
    <row r="4" spans="1:17">
      <c r="A4" s="79"/>
      <c r="B4" s="79"/>
      <c r="C4" s="79"/>
      <c r="D4" s="79"/>
      <c r="E4" s="79"/>
      <c r="F4" s="79"/>
      <c r="G4" s="79"/>
      <c r="H4" s="79"/>
      <c r="I4" s="79"/>
      <c r="J4" s="67"/>
      <c r="K4" s="67"/>
      <c r="L4" s="74"/>
      <c r="M4" s="80">
        <v>1970</v>
      </c>
      <c r="N4" s="80">
        <v>2000</v>
      </c>
      <c r="O4" s="80">
        <v>2020</v>
      </c>
      <c r="P4" s="80" t="s">
        <v>116</v>
      </c>
    </row>
    <row r="5" spans="1:17">
      <c r="A5" s="79"/>
      <c r="B5" s="79"/>
      <c r="C5" s="79"/>
      <c r="D5" s="79"/>
      <c r="E5" s="79"/>
      <c r="F5" s="79"/>
      <c r="G5" s="79"/>
      <c r="H5" s="79"/>
      <c r="I5" s="79"/>
      <c r="J5" s="67"/>
      <c r="K5" s="67"/>
      <c r="L5" s="208" t="s">
        <v>48</v>
      </c>
      <c r="M5" s="209">
        <v>29.809917449951172</v>
      </c>
      <c r="N5" s="209">
        <v>26.455047607421875</v>
      </c>
      <c r="O5" s="210">
        <v>26.61784203690609</v>
      </c>
      <c r="P5" s="210">
        <v>26.711740525312194</v>
      </c>
    </row>
    <row r="6" spans="1:17">
      <c r="A6" s="42"/>
      <c r="B6" s="42"/>
      <c r="C6" s="42"/>
      <c r="D6" s="42"/>
      <c r="E6" s="42"/>
      <c r="F6" s="42"/>
      <c r="G6" s="42"/>
      <c r="H6" s="42"/>
      <c r="I6" s="42"/>
      <c r="L6" s="68" t="s">
        <v>20</v>
      </c>
      <c r="M6" s="72">
        <v>30.217361450195313</v>
      </c>
      <c r="N6" s="72">
        <v>26.821960396547695</v>
      </c>
      <c r="O6" s="72">
        <v>27.105889228333588</v>
      </c>
      <c r="P6" s="72">
        <v>27.114345426367468</v>
      </c>
    </row>
    <row r="7" spans="1:17">
      <c r="A7" s="42"/>
      <c r="B7" s="42"/>
      <c r="C7" s="42"/>
      <c r="D7" s="42"/>
      <c r="E7" s="42"/>
      <c r="F7" s="42"/>
      <c r="G7" s="42"/>
      <c r="H7" s="42"/>
      <c r="I7" s="42"/>
      <c r="L7" s="208" t="s">
        <v>7</v>
      </c>
      <c r="M7" s="209">
        <v>24.7</v>
      </c>
      <c r="N7" s="209">
        <v>25</v>
      </c>
      <c r="O7" s="210">
        <v>27.8</v>
      </c>
      <c r="P7" s="210">
        <v>27.9</v>
      </c>
    </row>
    <row r="8" spans="1:17">
      <c r="A8" s="42"/>
      <c r="B8" s="42"/>
      <c r="C8" s="42"/>
      <c r="D8" s="42"/>
      <c r="E8" s="42"/>
      <c r="F8" s="42"/>
      <c r="G8" s="42"/>
      <c r="H8" s="42"/>
      <c r="I8" s="42"/>
      <c r="L8" s="69" t="s">
        <v>1</v>
      </c>
      <c r="M8" s="73"/>
      <c r="N8" s="73">
        <v>25.7</v>
      </c>
      <c r="O8" s="72">
        <v>28.2</v>
      </c>
      <c r="P8" s="72">
        <v>28.2</v>
      </c>
    </row>
    <row r="9" spans="1:17">
      <c r="A9" s="42"/>
      <c r="B9" s="42"/>
      <c r="C9" s="42"/>
      <c r="D9" s="42"/>
      <c r="E9" s="42"/>
      <c r="F9" s="42"/>
      <c r="G9" s="42"/>
      <c r="H9" s="42"/>
      <c r="I9" s="42"/>
      <c r="L9" s="208" t="s">
        <v>49</v>
      </c>
      <c r="M9" s="209">
        <v>28.722597122192383</v>
      </c>
      <c r="N9" s="209">
        <v>26.496072769165039</v>
      </c>
      <c r="O9" s="210">
        <v>28.365480507332766</v>
      </c>
      <c r="P9" s="210">
        <v>28.681553764556934</v>
      </c>
    </row>
    <row r="10" spans="1:17">
      <c r="A10" s="42"/>
      <c r="B10" s="42"/>
      <c r="C10" s="42"/>
      <c r="D10" s="42"/>
      <c r="E10" s="42"/>
      <c r="F10" s="42"/>
      <c r="G10" s="42"/>
      <c r="H10" s="42"/>
      <c r="I10" s="42"/>
      <c r="L10" s="68" t="s">
        <v>14</v>
      </c>
      <c r="M10" s="72">
        <v>26.2</v>
      </c>
      <c r="N10" s="72">
        <v>26.6</v>
      </c>
      <c r="O10" s="72">
        <v>28.9</v>
      </c>
      <c r="P10" s="72">
        <v>28.9</v>
      </c>
    </row>
    <row r="11" spans="1:17">
      <c r="A11" s="42"/>
      <c r="B11" s="42"/>
      <c r="C11" s="42"/>
      <c r="D11" s="42"/>
      <c r="E11" s="42"/>
      <c r="F11" s="42"/>
      <c r="G11" s="42"/>
      <c r="H11" s="42"/>
      <c r="I11" s="42"/>
      <c r="L11" s="208" t="s">
        <v>102</v>
      </c>
      <c r="M11" s="209"/>
      <c r="N11" s="209">
        <v>27.7</v>
      </c>
      <c r="O11" s="210">
        <v>29</v>
      </c>
      <c r="P11" s="233">
        <f>O11</f>
        <v>29</v>
      </c>
      <c r="Q11" s="236">
        <v>2020</v>
      </c>
    </row>
    <row r="12" spans="1:17">
      <c r="A12" s="42"/>
      <c r="B12" s="42"/>
      <c r="C12" s="42"/>
      <c r="D12" s="42"/>
      <c r="E12" s="42"/>
      <c r="F12" s="42"/>
      <c r="G12" s="42"/>
      <c r="H12" s="42"/>
      <c r="I12" s="42"/>
      <c r="L12" s="69" t="s">
        <v>8</v>
      </c>
      <c r="M12" s="73">
        <v>26.071140289306641</v>
      </c>
      <c r="N12" s="73">
        <v>27.396417617797852</v>
      </c>
      <c r="O12" s="72">
        <v>29.2</v>
      </c>
      <c r="P12" s="72">
        <v>29.4</v>
      </c>
    </row>
    <row r="13" spans="1:17">
      <c r="A13" s="42"/>
      <c r="B13" s="42"/>
      <c r="C13" s="42"/>
      <c r="D13" s="42"/>
      <c r="E13" s="42"/>
      <c r="F13" s="42"/>
      <c r="G13" s="42"/>
      <c r="H13" s="42"/>
      <c r="I13" s="42"/>
      <c r="L13" s="211" t="s">
        <v>16</v>
      </c>
      <c r="M13" s="210"/>
      <c r="N13" s="210">
        <v>27.3</v>
      </c>
      <c r="O13" s="210">
        <v>29.8</v>
      </c>
      <c r="P13" s="210">
        <v>29.9</v>
      </c>
    </row>
    <row r="14" spans="1:17">
      <c r="A14" s="42"/>
      <c r="B14" s="42"/>
      <c r="C14" s="42"/>
      <c r="D14" s="42"/>
      <c r="E14" s="42"/>
      <c r="F14" s="42"/>
      <c r="G14" s="42"/>
      <c r="H14" s="42"/>
      <c r="I14" s="42"/>
      <c r="L14" s="69" t="s">
        <v>28</v>
      </c>
      <c r="M14" s="73">
        <v>25.4</v>
      </c>
      <c r="N14" s="73">
        <v>27.3</v>
      </c>
      <c r="O14" s="72">
        <v>29.9</v>
      </c>
      <c r="P14" s="72">
        <v>30</v>
      </c>
    </row>
    <row r="15" spans="1:17">
      <c r="A15" s="42"/>
      <c r="B15" s="42"/>
      <c r="C15" s="42"/>
      <c r="D15" s="42"/>
      <c r="E15" s="42"/>
      <c r="F15" s="42"/>
      <c r="G15" s="42"/>
      <c r="H15" s="42"/>
      <c r="I15" s="42"/>
      <c r="L15" s="208" t="s">
        <v>36</v>
      </c>
      <c r="M15" s="209">
        <v>28.423978805541992</v>
      </c>
      <c r="N15" s="209">
        <v>27.598783493041992</v>
      </c>
      <c r="O15" s="210">
        <v>30.141296021345223</v>
      </c>
      <c r="P15" s="210">
        <f>O15</f>
        <v>30.141296021345223</v>
      </c>
      <c r="Q15" s="236">
        <v>2020</v>
      </c>
    </row>
    <row r="16" spans="1:17">
      <c r="A16" s="42"/>
      <c r="B16" s="42"/>
      <c r="C16" s="42"/>
      <c r="D16" s="42"/>
      <c r="E16" s="42"/>
      <c r="F16" s="42"/>
      <c r="G16" s="42"/>
      <c r="H16" s="42"/>
      <c r="I16" s="42"/>
      <c r="L16" s="69" t="s">
        <v>4</v>
      </c>
      <c r="M16" s="73"/>
      <c r="N16" s="73">
        <v>26.7</v>
      </c>
      <c r="O16" s="72">
        <v>30</v>
      </c>
      <c r="P16" s="72">
        <v>30.2</v>
      </c>
    </row>
    <row r="17" spans="1:16">
      <c r="A17" s="42"/>
      <c r="B17" s="42"/>
      <c r="C17" s="42"/>
      <c r="D17" s="42"/>
      <c r="E17" s="42"/>
      <c r="F17" s="42"/>
      <c r="G17" s="42"/>
      <c r="H17" s="42"/>
      <c r="I17" s="42"/>
      <c r="L17" s="208" t="s">
        <v>35</v>
      </c>
      <c r="M17" s="209">
        <v>24.8</v>
      </c>
      <c r="N17" s="209">
        <v>27.2</v>
      </c>
      <c r="O17" s="210">
        <v>30.2</v>
      </c>
      <c r="P17" s="210">
        <v>30.4</v>
      </c>
    </row>
    <row r="18" spans="1:16">
      <c r="A18" s="42"/>
      <c r="B18" s="42"/>
      <c r="C18" s="42"/>
      <c r="D18" s="42"/>
      <c r="E18" s="42"/>
      <c r="F18" s="42"/>
      <c r="G18" s="42"/>
      <c r="H18" s="42"/>
      <c r="I18" s="42"/>
      <c r="L18" s="68" t="s">
        <v>3</v>
      </c>
      <c r="M18" s="72">
        <v>27.7</v>
      </c>
      <c r="N18" s="72">
        <v>26.6</v>
      </c>
      <c r="O18" s="72">
        <v>30.4</v>
      </c>
      <c r="P18" s="72">
        <v>30.4</v>
      </c>
    </row>
    <row r="19" spans="1:16" ht="12.75" customHeight="1">
      <c r="L19" s="208" t="s">
        <v>13</v>
      </c>
      <c r="M19" s="209"/>
      <c r="N19" s="209">
        <v>28.2</v>
      </c>
      <c r="O19" s="210">
        <v>30.4</v>
      </c>
      <c r="P19" s="233">
        <v>30.5</v>
      </c>
    </row>
    <row r="20" spans="1:16" ht="12.75" customHeight="1">
      <c r="A20" s="113" t="s">
        <v>85</v>
      </c>
      <c r="B20" s="111"/>
      <c r="C20" s="111"/>
      <c r="D20" s="111"/>
      <c r="E20" s="111"/>
      <c r="F20" s="111"/>
      <c r="G20" s="111"/>
      <c r="H20" s="111"/>
      <c r="I20" s="111"/>
      <c r="J20" s="111"/>
      <c r="K20" s="111"/>
      <c r="L20" s="69" t="s">
        <v>25</v>
      </c>
      <c r="M20" s="73">
        <v>28.198883056640625</v>
      </c>
      <c r="N20" s="73">
        <v>28.97</v>
      </c>
      <c r="O20" s="72">
        <v>30.51</v>
      </c>
      <c r="P20" s="72">
        <v>30.64</v>
      </c>
    </row>
    <row r="21" spans="1:16" ht="12.75" customHeight="1">
      <c r="A21" s="243" t="s">
        <v>95</v>
      </c>
      <c r="B21" s="243"/>
      <c r="C21" s="243"/>
      <c r="D21" s="243"/>
      <c r="E21" s="243"/>
      <c r="F21" s="243"/>
      <c r="G21" s="243"/>
      <c r="H21" s="243"/>
      <c r="I21" s="243"/>
      <c r="J21" s="243"/>
      <c r="K21" s="243"/>
      <c r="L21" s="211" t="s">
        <v>6</v>
      </c>
      <c r="M21" s="210"/>
      <c r="N21" s="210"/>
      <c r="O21" s="210">
        <v>30.6</v>
      </c>
      <c r="P21" s="210">
        <v>30.7</v>
      </c>
    </row>
    <row r="22" spans="1:16" ht="12.75" customHeight="1">
      <c r="A22" s="244" t="s">
        <v>117</v>
      </c>
      <c r="B22" s="244"/>
      <c r="C22" s="244"/>
      <c r="D22" s="244"/>
      <c r="E22" s="244"/>
      <c r="F22" s="244"/>
      <c r="G22" s="244"/>
      <c r="H22" s="244"/>
      <c r="I22" s="244"/>
      <c r="J22" s="163"/>
      <c r="K22" s="163"/>
      <c r="L22" s="99" t="s">
        <v>105</v>
      </c>
      <c r="M22" s="100">
        <v>27.481725410178857</v>
      </c>
      <c r="N22" s="100">
        <v>28.671823977179709</v>
      </c>
      <c r="O22" s="234">
        <v>30.856395028037461</v>
      </c>
      <c r="P22" s="234">
        <v>30.87963119125272</v>
      </c>
    </row>
    <row r="23" spans="1:16" ht="12.75" customHeight="1">
      <c r="B23" s="2"/>
      <c r="C23" s="27"/>
      <c r="D23" s="27"/>
      <c r="E23" s="2"/>
      <c r="F23" s="27"/>
      <c r="G23" s="27"/>
      <c r="H23" s="27"/>
      <c r="I23" s="27"/>
      <c r="J23" s="27"/>
      <c r="K23" s="27"/>
      <c r="L23" s="208" t="s">
        <v>27</v>
      </c>
      <c r="M23" s="209">
        <v>27.2</v>
      </c>
      <c r="N23" s="209">
        <v>28.9</v>
      </c>
      <c r="O23" s="210">
        <v>30.7</v>
      </c>
      <c r="P23" s="210">
        <v>30.9</v>
      </c>
    </row>
    <row r="24" spans="1:16" ht="12.75" customHeight="1">
      <c r="A24" s="110" t="s">
        <v>47</v>
      </c>
      <c r="B24" s="4"/>
      <c r="C24" s="34"/>
      <c r="D24" s="34"/>
      <c r="E24" s="4"/>
      <c r="F24" s="34"/>
      <c r="G24" s="34"/>
      <c r="H24" s="34"/>
      <c r="I24" s="34"/>
      <c r="J24" s="34"/>
      <c r="K24" s="34"/>
      <c r="L24" s="69" t="s">
        <v>2</v>
      </c>
      <c r="M24" s="73"/>
      <c r="N24" s="73">
        <v>27.9</v>
      </c>
      <c r="O24" s="72">
        <v>30.7</v>
      </c>
      <c r="P24" s="72">
        <v>30.9</v>
      </c>
    </row>
    <row r="25" spans="1:16" ht="12.75" customHeight="1">
      <c r="A25" s="27" t="s">
        <v>106</v>
      </c>
      <c r="B25" s="4"/>
      <c r="C25" s="34"/>
      <c r="D25" s="34"/>
      <c r="E25" s="4"/>
      <c r="F25" s="34"/>
      <c r="G25" s="34"/>
      <c r="H25" s="34"/>
      <c r="I25" s="34"/>
      <c r="J25" s="34"/>
      <c r="K25" s="34"/>
      <c r="L25" s="208" t="s">
        <v>9</v>
      </c>
      <c r="M25" s="209"/>
      <c r="N25" s="209">
        <v>28.5</v>
      </c>
      <c r="O25" s="210">
        <v>30.7</v>
      </c>
      <c r="P25" s="210">
        <v>30.9</v>
      </c>
    </row>
    <row r="26" spans="1:16" ht="12.75" customHeight="1">
      <c r="A26" s="164" t="s">
        <v>87</v>
      </c>
      <c r="B26" s="4"/>
      <c r="C26" s="4"/>
      <c r="D26" s="4"/>
      <c r="E26" s="4"/>
      <c r="F26" s="4"/>
      <c r="G26" s="4"/>
      <c r="H26" s="4"/>
      <c r="I26" s="4"/>
      <c r="J26" s="4"/>
      <c r="K26" s="4"/>
      <c r="L26" s="68" t="s">
        <v>33</v>
      </c>
      <c r="M26" s="72">
        <v>26.7</v>
      </c>
      <c r="N26" s="72">
        <v>26.9</v>
      </c>
      <c r="O26" s="72">
        <v>30.7</v>
      </c>
      <c r="P26" s="72">
        <v>31</v>
      </c>
    </row>
    <row r="27" spans="1:16" ht="12.75" customHeight="1">
      <c r="A27" s="164" t="s">
        <v>88</v>
      </c>
      <c r="B27" s="4"/>
      <c r="C27" s="4"/>
      <c r="D27" s="4"/>
      <c r="E27" s="1"/>
      <c r="F27" s="4"/>
      <c r="G27" s="4"/>
      <c r="H27" s="4"/>
      <c r="I27" s="4"/>
      <c r="J27" s="4"/>
      <c r="K27" s="4"/>
      <c r="L27" s="208" t="s">
        <v>38</v>
      </c>
      <c r="M27" s="209">
        <v>27.2</v>
      </c>
      <c r="N27" s="209">
        <v>28.8</v>
      </c>
      <c r="O27" s="210">
        <v>30.8</v>
      </c>
      <c r="P27" s="233">
        <v>31</v>
      </c>
    </row>
    <row r="28" spans="1:16" ht="12.75" customHeight="1">
      <c r="A28" s="164" t="s">
        <v>83</v>
      </c>
      <c r="B28" s="4"/>
      <c r="C28" s="4"/>
      <c r="D28" s="4"/>
      <c r="E28" s="1"/>
      <c r="F28" s="4"/>
      <c r="G28" s="4"/>
      <c r="H28" s="4"/>
      <c r="I28" s="4"/>
      <c r="J28" s="4"/>
      <c r="K28" s="4"/>
      <c r="L28" s="69" t="s">
        <v>31</v>
      </c>
      <c r="M28" s="73"/>
      <c r="N28" s="73">
        <v>29.3</v>
      </c>
      <c r="O28" s="72">
        <v>30.8</v>
      </c>
      <c r="P28" s="72">
        <v>31</v>
      </c>
    </row>
    <row r="29" spans="1:16" ht="12.75" customHeight="1">
      <c r="A29" s="151" t="s">
        <v>72</v>
      </c>
      <c r="B29" s="4"/>
      <c r="C29" s="4"/>
      <c r="D29" s="4"/>
      <c r="E29" s="4"/>
      <c r="F29" s="4"/>
      <c r="G29" s="4"/>
      <c r="H29" s="4"/>
      <c r="I29" s="4"/>
      <c r="J29" s="4"/>
      <c r="K29" s="4"/>
      <c r="L29" s="211" t="s">
        <v>18</v>
      </c>
      <c r="M29" s="210">
        <v>26.666547775268555</v>
      </c>
      <c r="N29" s="210">
        <v>28.968505859375</v>
      </c>
      <c r="O29" s="210">
        <v>30.8</v>
      </c>
      <c r="P29" s="210">
        <v>31</v>
      </c>
    </row>
    <row r="30" spans="1:16">
      <c r="A30" s="152" t="s">
        <v>73</v>
      </c>
      <c r="B30" s="4"/>
      <c r="C30" s="4"/>
      <c r="D30" s="4"/>
      <c r="E30" s="4"/>
      <c r="F30" s="4"/>
      <c r="G30" s="4"/>
      <c r="H30" s="4"/>
      <c r="I30" s="4"/>
      <c r="J30" s="4"/>
      <c r="K30" s="4"/>
      <c r="L30" s="99" t="s">
        <v>96</v>
      </c>
      <c r="M30" s="100">
        <v>27.099999999999994</v>
      </c>
      <c r="N30" s="100">
        <v>28.494117647058825</v>
      </c>
      <c r="O30" s="234">
        <v>30.923529411764701</v>
      </c>
      <c r="P30" s="234">
        <v>31.09411764705882</v>
      </c>
    </row>
    <row r="31" spans="1:16">
      <c r="A31" s="164" t="s">
        <v>89</v>
      </c>
      <c r="B31" s="4"/>
      <c r="C31" s="4"/>
      <c r="D31" s="4"/>
      <c r="E31" s="4"/>
      <c r="F31" s="4"/>
      <c r="G31" s="4"/>
      <c r="H31" s="4"/>
      <c r="I31" s="4"/>
      <c r="J31" s="4"/>
      <c r="K31" s="4"/>
      <c r="L31" s="208" t="s">
        <v>40</v>
      </c>
      <c r="M31" s="209">
        <v>27.116056442260742</v>
      </c>
      <c r="N31" s="209">
        <v>29.483924865722656</v>
      </c>
      <c r="O31" s="210">
        <v>30.7</v>
      </c>
      <c r="P31" s="210">
        <v>31.1</v>
      </c>
    </row>
    <row r="32" spans="1:16">
      <c r="A32" s="164" t="s">
        <v>75</v>
      </c>
      <c r="B32" s="4"/>
      <c r="C32" s="4"/>
      <c r="D32" s="4"/>
      <c r="E32" s="1"/>
      <c r="F32" s="4"/>
      <c r="G32" s="4"/>
      <c r="H32" s="4"/>
      <c r="I32" s="4"/>
      <c r="J32" s="4"/>
      <c r="K32" s="4"/>
      <c r="L32" s="69" t="s">
        <v>39</v>
      </c>
      <c r="M32" s="73">
        <v>26.7</v>
      </c>
      <c r="N32" s="73">
        <v>28.2</v>
      </c>
      <c r="O32" s="72">
        <v>31</v>
      </c>
      <c r="P32" s="72">
        <v>31.2</v>
      </c>
    </row>
    <row r="33" spans="1:16">
      <c r="A33" s="164" t="s">
        <v>90</v>
      </c>
      <c r="B33" s="4"/>
      <c r="C33" s="4"/>
      <c r="D33" s="4"/>
      <c r="E33" s="4"/>
      <c r="F33" s="4"/>
      <c r="G33" s="4"/>
      <c r="H33" s="4"/>
      <c r="I33" s="4"/>
      <c r="J33" s="4"/>
      <c r="K33" s="4"/>
      <c r="L33" s="208" t="s">
        <v>32</v>
      </c>
      <c r="M33" s="209">
        <v>27.1</v>
      </c>
      <c r="N33" s="209">
        <v>29.6</v>
      </c>
      <c r="O33" s="210">
        <v>31.2</v>
      </c>
      <c r="P33" s="210">
        <v>31.4</v>
      </c>
    </row>
    <row r="34" spans="1:16">
      <c r="A34" s="151" t="s">
        <v>77</v>
      </c>
      <c r="B34" s="4"/>
      <c r="C34" s="4"/>
      <c r="D34" s="4"/>
      <c r="E34" s="4"/>
      <c r="F34" s="4"/>
      <c r="G34" s="4"/>
      <c r="H34" s="4"/>
      <c r="I34" s="4"/>
      <c r="J34" s="4"/>
      <c r="K34" s="4"/>
      <c r="L34" s="68" t="s">
        <v>37</v>
      </c>
      <c r="M34" s="72">
        <v>27.161161422729492</v>
      </c>
      <c r="N34" s="72">
        <v>28.8</v>
      </c>
      <c r="O34" s="72">
        <v>31.3</v>
      </c>
      <c r="P34" s="72">
        <v>31.4</v>
      </c>
    </row>
    <row r="35" spans="1:16">
      <c r="A35" s="164" t="s">
        <v>91</v>
      </c>
      <c r="B35" s="4"/>
      <c r="C35" s="4"/>
      <c r="D35" s="4"/>
      <c r="E35" s="4"/>
      <c r="F35" s="4"/>
      <c r="G35" s="4"/>
      <c r="H35" s="4"/>
      <c r="I35" s="4"/>
      <c r="J35" s="4"/>
      <c r="K35" s="4"/>
      <c r="L35" s="208" t="s">
        <v>30</v>
      </c>
      <c r="M35" s="209"/>
      <c r="N35" s="209">
        <v>28.8</v>
      </c>
      <c r="O35" s="210">
        <v>31.3</v>
      </c>
      <c r="P35" s="233">
        <v>31.5</v>
      </c>
    </row>
    <row r="36" spans="1:16">
      <c r="A36" s="164" t="s">
        <v>92</v>
      </c>
      <c r="B36" s="4"/>
      <c r="C36" s="4"/>
      <c r="D36" s="4"/>
      <c r="E36" s="1"/>
      <c r="F36" s="4"/>
      <c r="G36" s="4"/>
      <c r="H36" s="4"/>
      <c r="I36" s="4"/>
      <c r="J36" s="4"/>
      <c r="K36" s="4"/>
      <c r="L36" s="69" t="s">
        <v>11</v>
      </c>
      <c r="M36" s="73">
        <v>27</v>
      </c>
      <c r="N36" s="73">
        <v>29.9</v>
      </c>
      <c r="O36" s="72">
        <v>31.3</v>
      </c>
      <c r="P36" s="72">
        <v>31.5</v>
      </c>
    </row>
    <row r="37" spans="1:16">
      <c r="A37" s="164" t="s">
        <v>93</v>
      </c>
      <c r="B37" s="4"/>
      <c r="C37" s="4"/>
      <c r="D37" s="4"/>
      <c r="E37" s="4"/>
      <c r="F37" s="4"/>
      <c r="G37" s="4"/>
      <c r="H37" s="4"/>
      <c r="I37" s="4"/>
      <c r="J37" s="4"/>
      <c r="K37" s="4"/>
      <c r="L37" s="211" t="s">
        <v>17</v>
      </c>
      <c r="M37" s="210">
        <v>27</v>
      </c>
      <c r="N37" s="210">
        <v>29.3</v>
      </c>
      <c r="O37" s="210">
        <v>31.4</v>
      </c>
      <c r="P37" s="210">
        <v>31.5</v>
      </c>
    </row>
    <row r="38" spans="1:16">
      <c r="A38" s="154" t="s">
        <v>82</v>
      </c>
      <c r="L38" s="69" t="s">
        <v>34</v>
      </c>
      <c r="M38" s="73">
        <v>26.7</v>
      </c>
      <c r="N38" s="73">
        <v>29.7</v>
      </c>
      <c r="O38" s="72">
        <v>31.4</v>
      </c>
      <c r="P38" s="72">
        <v>31.6</v>
      </c>
    </row>
    <row r="39" spans="1:16">
      <c r="L39" s="208" t="s">
        <v>15</v>
      </c>
      <c r="M39" s="209">
        <v>29</v>
      </c>
      <c r="N39" s="209">
        <v>28.6</v>
      </c>
      <c r="O39" s="210">
        <v>31.6</v>
      </c>
      <c r="P39" s="210">
        <v>31.8</v>
      </c>
    </row>
    <row r="40" spans="1:16">
      <c r="B40" s="95"/>
      <c r="C40" s="95"/>
      <c r="D40" s="95"/>
      <c r="L40" s="69" t="s">
        <v>5</v>
      </c>
      <c r="M40" s="73"/>
      <c r="N40" s="73">
        <v>28.7</v>
      </c>
      <c r="O40" s="72">
        <v>31.7</v>
      </c>
      <c r="P40" s="72">
        <v>31.8</v>
      </c>
    </row>
    <row r="41" spans="1:16">
      <c r="B41" s="87"/>
      <c r="L41" s="208" t="s">
        <v>19</v>
      </c>
      <c r="M41" s="209">
        <v>28.2</v>
      </c>
      <c r="N41" s="209">
        <v>30.3</v>
      </c>
      <c r="O41" s="210">
        <v>31.7</v>
      </c>
      <c r="P41" s="210">
        <v>31.8</v>
      </c>
    </row>
    <row r="42" spans="1:16">
      <c r="B42" s="88"/>
      <c r="L42" s="68" t="s">
        <v>29</v>
      </c>
      <c r="M42" s="72">
        <v>27.4</v>
      </c>
      <c r="N42" s="72">
        <v>29.6</v>
      </c>
      <c r="O42" s="72">
        <v>31.7</v>
      </c>
      <c r="P42" s="72">
        <v>32.1</v>
      </c>
    </row>
    <row r="43" spans="1:16">
      <c r="B43" s="93"/>
      <c r="L43" s="208" t="s">
        <v>23</v>
      </c>
      <c r="M43" s="209">
        <v>27.5</v>
      </c>
      <c r="N43" s="209">
        <v>29.6</v>
      </c>
      <c r="O43" s="210">
        <v>32</v>
      </c>
      <c r="P43" s="233">
        <v>32.200000000000003</v>
      </c>
    </row>
    <row r="44" spans="1:16">
      <c r="L44" s="69" t="s">
        <v>10</v>
      </c>
      <c r="M44" s="73">
        <v>27.8</v>
      </c>
      <c r="N44" s="73">
        <v>29.8</v>
      </c>
      <c r="O44" s="72">
        <v>32.200000000000003</v>
      </c>
      <c r="P44" s="72">
        <v>32.299999999999997</v>
      </c>
    </row>
    <row r="45" spans="1:16">
      <c r="L45" s="211" t="s">
        <v>24</v>
      </c>
      <c r="M45" s="210">
        <v>28.3</v>
      </c>
      <c r="N45" s="210">
        <v>30.4</v>
      </c>
      <c r="O45" s="210">
        <v>32.200000000000003</v>
      </c>
      <c r="P45" s="210">
        <v>32.4</v>
      </c>
    </row>
    <row r="46" spans="1:16">
      <c r="L46" s="69" t="s">
        <v>21</v>
      </c>
      <c r="M46" s="73">
        <v>27.2</v>
      </c>
      <c r="N46" s="73">
        <v>29.3</v>
      </c>
      <c r="O46" s="72">
        <v>32.299999999999997</v>
      </c>
      <c r="P46" s="72">
        <v>32.5</v>
      </c>
    </row>
    <row r="47" spans="1:16" ht="12.75" customHeight="1">
      <c r="L47" s="208" t="s">
        <v>12</v>
      </c>
      <c r="M47" s="209"/>
      <c r="N47" s="209">
        <v>30.7</v>
      </c>
      <c r="O47" s="210">
        <v>32.299999999999997</v>
      </c>
      <c r="P47" s="210">
        <v>32.6</v>
      </c>
    </row>
    <row r="48" spans="1:16" ht="12.75" customHeight="1">
      <c r="L48" s="69" t="s">
        <v>26</v>
      </c>
      <c r="M48" s="73">
        <v>30.4</v>
      </c>
      <c r="N48" s="73">
        <v>30.4</v>
      </c>
      <c r="O48" s="72">
        <v>32.6</v>
      </c>
      <c r="P48" s="72">
        <v>32.700000000000003</v>
      </c>
    </row>
    <row r="49" spans="12:16" ht="12.75" customHeight="1">
      <c r="L49" s="214" t="s">
        <v>22</v>
      </c>
      <c r="M49" s="215"/>
      <c r="N49" s="215">
        <v>29.03</v>
      </c>
      <c r="O49" s="215">
        <v>33.130000000000003</v>
      </c>
      <c r="P49" s="215">
        <v>33.36</v>
      </c>
    </row>
    <row r="50" spans="12:16" ht="12.75" customHeight="1">
      <c r="L50" s="96"/>
      <c r="M50" s="85"/>
      <c r="N50" s="85"/>
      <c r="O50" s="85"/>
      <c r="P50" s="85"/>
    </row>
    <row r="51" spans="12:16" ht="12.75" customHeight="1">
      <c r="L51" s="85"/>
      <c r="M51" s="85"/>
      <c r="N51" s="85"/>
      <c r="O51" s="85"/>
      <c r="P51" s="85"/>
    </row>
    <row r="52" spans="12:16" ht="12.75" customHeight="1">
      <c r="L52" s="85"/>
      <c r="M52" s="85"/>
      <c r="N52" s="85"/>
      <c r="O52" s="85"/>
      <c r="P52" s="85"/>
    </row>
    <row r="53" spans="12:16">
      <c r="L53" s="85"/>
      <c r="M53" s="85"/>
      <c r="N53" s="85"/>
      <c r="O53" s="85"/>
      <c r="P53" s="85"/>
    </row>
    <row r="54" spans="12:16">
      <c r="L54" s="85"/>
      <c r="M54" s="85"/>
      <c r="N54" s="85"/>
      <c r="O54" s="85"/>
      <c r="P54" s="85"/>
    </row>
    <row r="55" spans="12:16">
      <c r="L55" s="85"/>
      <c r="M55" s="85"/>
      <c r="N55" s="85"/>
      <c r="O55" s="85"/>
      <c r="P55" s="85"/>
    </row>
    <row r="56" spans="12:16">
      <c r="L56" s="85"/>
      <c r="M56" s="85"/>
      <c r="N56" s="85"/>
      <c r="O56" s="85"/>
      <c r="P56" s="85"/>
    </row>
    <row r="57" spans="12:16">
      <c r="L57" s="85"/>
      <c r="M57" s="85"/>
      <c r="N57" s="85"/>
      <c r="O57" s="85"/>
      <c r="P57" s="85"/>
    </row>
    <row r="58" spans="12:16" ht="12.75" customHeight="1">
      <c r="L58" s="85"/>
      <c r="M58" s="85"/>
      <c r="N58" s="85"/>
      <c r="O58" s="85"/>
      <c r="P58" s="85"/>
    </row>
    <row r="59" spans="12:16">
      <c r="L59" s="85"/>
      <c r="M59" s="85"/>
      <c r="N59" s="85"/>
      <c r="O59" s="85"/>
      <c r="P59" s="85"/>
    </row>
    <row r="60" spans="12:16">
      <c r="L60" s="85"/>
      <c r="M60" s="85"/>
      <c r="N60" s="85"/>
      <c r="O60" s="85"/>
      <c r="P60" s="85"/>
    </row>
    <row r="61" spans="12:16">
      <c r="L61" s="85"/>
      <c r="M61" s="85"/>
      <c r="N61" s="85"/>
      <c r="O61" s="85"/>
      <c r="P61" s="85"/>
    </row>
    <row r="62" spans="12:16">
      <c r="L62" s="85"/>
      <c r="M62" s="85"/>
      <c r="N62" s="85"/>
      <c r="O62" s="85"/>
      <c r="P62" s="85"/>
    </row>
    <row r="63" spans="12:16">
      <c r="L63" s="85"/>
      <c r="M63" s="85"/>
      <c r="N63" s="85"/>
      <c r="O63" s="85"/>
      <c r="P63" s="85"/>
    </row>
    <row r="64" spans="12:16">
      <c r="L64" s="85"/>
      <c r="M64" s="85"/>
      <c r="N64" s="85"/>
      <c r="O64" s="85"/>
      <c r="P64" s="85"/>
    </row>
    <row r="65" spans="12:16">
      <c r="L65" s="85"/>
      <c r="M65" s="85"/>
      <c r="N65" s="85"/>
      <c r="O65" s="85"/>
      <c r="P65" s="85"/>
    </row>
    <row r="66" spans="12:16">
      <c r="L66" s="85"/>
      <c r="M66" s="85"/>
      <c r="N66" s="85"/>
      <c r="O66" s="85"/>
      <c r="P66" s="85"/>
    </row>
    <row r="67" spans="12:16">
      <c r="L67" s="85"/>
      <c r="M67" s="85"/>
      <c r="N67" s="85"/>
      <c r="O67" s="85"/>
      <c r="P67" s="85"/>
    </row>
    <row r="68" spans="12:16">
      <c r="L68" s="85"/>
      <c r="M68" s="85"/>
      <c r="N68" s="85"/>
      <c r="O68" s="85"/>
      <c r="P68" s="85"/>
    </row>
    <row r="69" spans="12:16">
      <c r="L69" s="85"/>
      <c r="M69" s="85"/>
      <c r="N69" s="85"/>
      <c r="O69" s="85"/>
      <c r="P69" s="85"/>
    </row>
    <row r="70" spans="12:16">
      <c r="L70" s="85"/>
      <c r="M70" s="85"/>
      <c r="N70" s="85"/>
      <c r="O70" s="85"/>
      <c r="P70" s="85"/>
    </row>
    <row r="71" spans="12:16">
      <c r="L71" s="85"/>
      <c r="M71" s="85"/>
      <c r="N71" s="85"/>
      <c r="O71" s="85"/>
      <c r="P71" s="85"/>
    </row>
  </sheetData>
  <sortState xmlns:xlrd2="http://schemas.microsoft.com/office/spreadsheetml/2017/richdata2" ref="L5:Q49">
    <sortCondition ref="P5:P49"/>
  </sortState>
  <mergeCells count="5">
    <mergeCell ref="M3:O3"/>
    <mergeCell ref="L1:O2"/>
    <mergeCell ref="A1:I2"/>
    <mergeCell ref="A21:K21"/>
    <mergeCell ref="A22:I22"/>
  </mergeCells>
  <hyperlinks>
    <hyperlink ref="A25" r:id="rId1" display="For European countries and Turkey, Eurostat Demographic Statistics: Fertility rates by age" xr:uid="{00000000-0004-0000-0000-000000000000}"/>
    <hyperlink ref="A26" r:id="rId2" xr:uid="{00000000-0004-0000-0000-000001000000}"/>
    <hyperlink ref="A27" r:id="rId3" display="For Canada, Statistics Canada: Crude birth rate, age-specific fertility rates and total fertility (live births)" xr:uid="{00000000-0004-0000-0000-000002000000}"/>
    <hyperlink ref="A28" r:id="rId4" xr:uid="{00000000-0004-0000-0000-000003000000}"/>
    <hyperlink ref="A29" r:id="rId5" xr:uid="{00000000-0004-0000-0000-000004000000}"/>
    <hyperlink ref="A30" r:id="rId6" xr:uid="{00000000-0004-0000-0000-000005000000}"/>
    <hyperlink ref="A38" r:id="rId7" display="for all other countries, United Nations World Fertility Data 2015" xr:uid="{00000000-0004-0000-0000-000006000000}"/>
    <hyperlink ref="A32" r:id="rId8" xr:uid="{00000000-0004-0000-0000-000007000000}"/>
    <hyperlink ref="A33" r:id="rId9" display="For Korea, KOSIS: Total Fertility Rates and Age-Specific Rates" xr:uid="{00000000-0004-0000-0000-000008000000}"/>
    <hyperlink ref="A34" r:id="rId10" location="Tabulados" xr:uid="{00000000-0004-0000-0000-000009000000}"/>
    <hyperlink ref="A35" r:id="rId11" xr:uid="{00000000-0004-0000-0000-00000A000000}"/>
    <hyperlink ref="A36" r:id="rId12" xr:uid="{00000000-0004-0000-0000-00000B000000}"/>
    <hyperlink ref="A37" r:id="rId13" xr:uid="{00000000-0004-0000-0000-00000C000000}"/>
    <hyperlink ref="A31" r:id="rId14" xr:uid="{00000000-0004-0000-0000-00000D000000}"/>
  </hyperlinks>
  <pageMargins left="0.70866141732283472" right="0.70866141732283472" top="0.74803149606299213" bottom="0.74803149606299213" header="0.31496062992125984" footer="0.31496062992125984"/>
  <pageSetup paperSize="9" scale="61" orientation="landscape" r:id="rId15"/>
  <headerFooter>
    <oddHeader>&amp;LOECD Family database (http://www.oecd.org/els/family/database.htm)</oddHeader>
  </headerFooter>
  <customProperties>
    <customPr name="CycleColor" r:id="rId16"/>
    <customPr name="DashStyle" r:id="rId17"/>
    <customPr name="GraphSizeIndex" r:id="rId18"/>
    <customPr name="GraphSizeName" r:id="rId19"/>
    <customPr name="PageSizeIndex" r:id="rId20"/>
    <customPr name="PageSizeName" r:id="rId21"/>
    <customPr name="PaletteIndex" r:id="rId22"/>
    <customPr name="PaletteName" r:id="rId23"/>
    <customPr name="SinglePanel" r:id="rId24"/>
    <customPr name="StartColorIndex" r:id="rId25"/>
    <customPr name="StartColorName" r:id="rId26"/>
    <customPr name="StyleTemplateIndex" r:id="rId27"/>
    <customPr name="StyleTemplateName" r:id="rId28"/>
  </customProperties>
  <drawing r:id="rId2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CD75"/>
  <sheetViews>
    <sheetView showGridLines="0" zoomScale="145" zoomScaleNormal="145" workbookViewId="0">
      <pane xSplit="1" ySplit="4" topLeftCell="B5" activePane="bottomRight" state="frozen"/>
      <selection sqref="A1:O2"/>
      <selection pane="topRight" sqref="A1:O2"/>
      <selection pane="bottomLeft" sqref="A1:O2"/>
      <selection pane="bottomRight" activeCell="B5" sqref="B5"/>
    </sheetView>
  </sheetViews>
  <sheetFormatPr defaultColWidth="8.81640625" defaultRowHeight="13"/>
  <cols>
    <col min="1" max="1" width="16.81640625" style="1" customWidth="1"/>
    <col min="2" max="31" width="4.26953125" style="4" customWidth="1"/>
    <col min="32" max="56" width="5" style="3" customWidth="1"/>
    <col min="57" max="61" width="5" style="3" bestFit="1" customWidth="1"/>
    <col min="62" max="63" width="5" style="114" bestFit="1" customWidth="1"/>
    <col min="64" max="64" width="5" style="3" bestFit="1" customWidth="1"/>
    <col min="65" max="65" width="5" style="3" customWidth="1"/>
    <col min="66" max="79" width="5" style="3" bestFit="1" customWidth="1"/>
    <col min="80" max="81" width="5" style="3" customWidth="1"/>
    <col min="82" max="82" width="10" style="2" customWidth="1"/>
    <col min="83" max="16384" width="8.81640625" style="1"/>
  </cols>
  <sheetData>
    <row r="1" spans="1:82" ht="13" customHeight="1">
      <c r="A1" s="256" t="s">
        <v>43</v>
      </c>
      <c r="B1" s="256"/>
      <c r="C1" s="256"/>
      <c r="D1" s="256"/>
      <c r="E1" s="256"/>
      <c r="F1" s="256"/>
      <c r="G1" s="256"/>
      <c r="H1" s="256"/>
      <c r="I1" s="256"/>
      <c r="J1" s="256"/>
      <c r="K1" s="256"/>
      <c r="L1" s="256"/>
      <c r="M1" s="256"/>
      <c r="N1" s="256"/>
      <c r="O1" s="256"/>
      <c r="P1" s="256"/>
      <c r="Q1" s="256"/>
      <c r="R1" s="256"/>
      <c r="S1" s="256"/>
      <c r="T1" s="256"/>
      <c r="U1" s="256"/>
      <c r="V1" s="256"/>
      <c r="W1" s="256"/>
      <c r="X1" s="256"/>
      <c r="Y1" s="256"/>
      <c r="Z1" s="256"/>
      <c r="AA1" s="256"/>
      <c r="AB1" s="256"/>
      <c r="AC1" s="256"/>
      <c r="AD1" s="256"/>
      <c r="AE1" s="256"/>
      <c r="AF1" s="256"/>
      <c r="AG1" s="256"/>
      <c r="AH1" s="256"/>
      <c r="AI1" s="256"/>
      <c r="AJ1" s="256"/>
      <c r="AK1" s="256"/>
      <c r="AL1" s="256"/>
      <c r="AM1" s="256"/>
      <c r="AN1" s="256"/>
      <c r="AO1" s="256"/>
      <c r="AP1" s="256"/>
      <c r="AQ1" s="256"/>
      <c r="AR1" s="256"/>
      <c r="AS1" s="256"/>
      <c r="AT1" s="256"/>
      <c r="AU1" s="256"/>
      <c r="AV1" s="256"/>
      <c r="AW1" s="256"/>
      <c r="AX1" s="256"/>
      <c r="AY1" s="256"/>
      <c r="AZ1" s="256"/>
      <c r="BA1" s="256"/>
      <c r="BB1" s="256"/>
      <c r="BC1" s="256"/>
      <c r="BD1" s="256"/>
      <c r="BE1" s="256"/>
      <c r="BF1" s="256"/>
      <c r="BG1" s="256"/>
      <c r="BI1" s="53"/>
      <c r="BJ1" s="193"/>
      <c r="BK1" s="193"/>
      <c r="BS1" s="2"/>
      <c r="BT1" s="1"/>
      <c r="BU1" s="1"/>
      <c r="BV1" s="1"/>
      <c r="BW1" s="1"/>
      <c r="BX1" s="1"/>
      <c r="BY1" s="1"/>
      <c r="BZ1" s="1"/>
      <c r="CA1" s="1"/>
      <c r="CB1" s="1"/>
      <c r="CC1" s="1"/>
      <c r="CD1" s="1"/>
    </row>
    <row r="2" spans="1:82" ht="14.15" customHeight="1" thickBot="1">
      <c r="A2" s="157" t="s">
        <v>67</v>
      </c>
      <c r="B2" s="157"/>
      <c r="C2" s="157"/>
      <c r="D2" s="157"/>
      <c r="E2" s="157"/>
      <c r="F2" s="157"/>
      <c r="G2" s="157"/>
      <c r="H2" s="157"/>
      <c r="I2" s="157"/>
      <c r="J2" s="157"/>
      <c r="K2" s="157"/>
      <c r="L2" s="157"/>
      <c r="M2" s="157"/>
      <c r="N2" s="157"/>
      <c r="O2" s="157"/>
      <c r="P2" s="157"/>
      <c r="Q2" s="157"/>
      <c r="R2" s="157"/>
      <c r="S2" s="157"/>
      <c r="T2" s="157"/>
      <c r="U2" s="157"/>
      <c r="V2" s="157"/>
      <c r="W2" s="157"/>
      <c r="X2" s="157"/>
      <c r="Y2" s="157"/>
      <c r="Z2" s="157"/>
      <c r="AA2" s="157"/>
      <c r="AB2" s="157"/>
      <c r="AC2" s="157"/>
      <c r="AD2" s="157"/>
      <c r="AE2" s="157"/>
      <c r="AF2" s="157"/>
      <c r="AG2" s="157"/>
      <c r="AH2" s="157"/>
      <c r="AI2" s="157"/>
      <c r="AJ2" s="157"/>
      <c r="AK2" s="157"/>
      <c r="AL2" s="157"/>
      <c r="AM2" s="157"/>
      <c r="AN2" s="157"/>
      <c r="AO2" s="157"/>
      <c r="AP2" s="157"/>
      <c r="AQ2" s="157"/>
      <c r="AR2" s="157"/>
      <c r="AS2" s="157"/>
      <c r="AT2" s="157"/>
      <c r="AU2" s="157"/>
      <c r="AV2" s="157"/>
      <c r="AW2" s="157"/>
      <c r="AX2" s="157"/>
      <c r="AY2" s="157"/>
      <c r="AZ2" s="157"/>
      <c r="BA2" s="157"/>
      <c r="BB2" s="157"/>
      <c r="BC2" s="157"/>
      <c r="BD2" s="157"/>
      <c r="BE2" s="157"/>
      <c r="BF2" s="157"/>
      <c r="BG2" s="157"/>
      <c r="BH2" s="157"/>
      <c r="BI2" s="157"/>
      <c r="BJ2" s="194"/>
      <c r="BK2" s="194"/>
      <c r="CD2" s="3"/>
    </row>
    <row r="3" spans="1:82">
      <c r="A3" s="25"/>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5" t="s">
        <v>42</v>
      </c>
      <c r="AG3" s="25"/>
      <c r="AH3" s="25"/>
      <c r="AI3" s="25"/>
      <c r="AJ3" s="25"/>
      <c r="AK3" s="25"/>
      <c r="AL3" s="25"/>
      <c r="AM3" s="25"/>
      <c r="AN3" s="25"/>
      <c r="AO3" s="25"/>
      <c r="AP3" s="51"/>
      <c r="AQ3" s="51"/>
      <c r="AR3" s="51"/>
      <c r="AS3" s="51"/>
      <c r="AT3" s="51"/>
      <c r="AU3" s="51"/>
      <c r="AV3" s="51"/>
      <c r="AW3" s="51"/>
      <c r="AX3" s="51"/>
      <c r="AY3" s="51"/>
      <c r="AZ3" s="51"/>
      <c r="BA3" s="51"/>
      <c r="BB3" s="51"/>
      <c r="BC3" s="51"/>
      <c r="BD3" s="51"/>
      <c r="BL3" s="1"/>
      <c r="BM3" s="1"/>
      <c r="BN3" s="1"/>
      <c r="BO3" s="1"/>
      <c r="BP3" s="1"/>
      <c r="BQ3" s="1"/>
      <c r="BR3" s="1"/>
      <c r="BS3" s="1"/>
      <c r="BT3" s="1"/>
      <c r="BU3" s="1"/>
      <c r="BV3" s="1"/>
      <c r="BW3" s="1"/>
      <c r="BX3" s="1"/>
      <c r="BY3" s="1"/>
      <c r="BZ3" s="1"/>
      <c r="CA3" s="1"/>
      <c r="CB3" s="1"/>
      <c r="CC3" s="1"/>
      <c r="CD3" s="1"/>
    </row>
    <row r="4" spans="1:82" ht="12.75" customHeight="1">
      <c r="A4" s="23" t="s">
        <v>41</v>
      </c>
      <c r="B4" s="22">
        <v>1960</v>
      </c>
      <c r="C4" s="22">
        <v>1961</v>
      </c>
      <c r="D4" s="22">
        <v>1962</v>
      </c>
      <c r="E4" s="22">
        <v>1963</v>
      </c>
      <c r="F4" s="22">
        <v>1964</v>
      </c>
      <c r="G4" s="22">
        <v>1965</v>
      </c>
      <c r="H4" s="22">
        <v>1966</v>
      </c>
      <c r="I4" s="22">
        <v>1967</v>
      </c>
      <c r="J4" s="22">
        <v>1968</v>
      </c>
      <c r="K4" s="22">
        <v>1969</v>
      </c>
      <c r="L4" s="22">
        <v>1970</v>
      </c>
      <c r="M4" s="22">
        <v>1971</v>
      </c>
      <c r="N4" s="22">
        <v>1972</v>
      </c>
      <c r="O4" s="22">
        <v>1973</v>
      </c>
      <c r="P4" s="22">
        <v>1974</v>
      </c>
      <c r="Q4" s="22">
        <v>1975</v>
      </c>
      <c r="R4" s="22">
        <v>1976</v>
      </c>
      <c r="S4" s="22">
        <v>1977</v>
      </c>
      <c r="T4" s="22">
        <v>1978</v>
      </c>
      <c r="U4" s="22">
        <v>1979</v>
      </c>
      <c r="V4" s="22">
        <v>1980</v>
      </c>
      <c r="W4" s="22">
        <v>1981</v>
      </c>
      <c r="X4" s="22">
        <v>1982</v>
      </c>
      <c r="Y4" s="22">
        <v>1983</v>
      </c>
      <c r="Z4" s="22">
        <v>1984</v>
      </c>
      <c r="AA4" s="22">
        <v>1985</v>
      </c>
      <c r="AB4" s="22">
        <v>1986</v>
      </c>
      <c r="AC4" s="22">
        <v>1987</v>
      </c>
      <c r="AD4" s="22">
        <v>1988</v>
      </c>
      <c r="AE4" s="22">
        <v>1989</v>
      </c>
      <c r="AF4" s="22">
        <v>1990</v>
      </c>
      <c r="AG4" s="22">
        <v>1991</v>
      </c>
      <c r="AH4" s="22">
        <v>1992</v>
      </c>
      <c r="AI4" s="22">
        <v>1993</v>
      </c>
      <c r="AJ4" s="22">
        <v>1994</v>
      </c>
      <c r="AK4" s="22">
        <v>1995</v>
      </c>
      <c r="AL4" s="22">
        <v>1996</v>
      </c>
      <c r="AM4" s="22">
        <v>1997</v>
      </c>
      <c r="AN4" s="22">
        <v>1998</v>
      </c>
      <c r="AO4" s="22">
        <v>1999</v>
      </c>
      <c r="AP4" s="22">
        <v>2000</v>
      </c>
      <c r="AQ4" s="22">
        <v>2001</v>
      </c>
      <c r="AR4" s="22">
        <v>2002</v>
      </c>
      <c r="AS4" s="22">
        <v>2003</v>
      </c>
      <c r="AT4" s="22">
        <v>2004</v>
      </c>
      <c r="AU4" s="22">
        <v>2005</v>
      </c>
      <c r="AV4" s="22">
        <v>2006</v>
      </c>
      <c r="AW4" s="22">
        <v>2007</v>
      </c>
      <c r="AX4" s="22">
        <v>2008</v>
      </c>
      <c r="AY4" s="22">
        <v>2009</v>
      </c>
      <c r="AZ4" s="22">
        <v>2010</v>
      </c>
      <c r="BA4" s="22">
        <v>2011</v>
      </c>
      <c r="BB4" s="22">
        <v>2012</v>
      </c>
      <c r="BC4" s="22">
        <v>2013</v>
      </c>
      <c r="BD4" s="22">
        <v>2014</v>
      </c>
      <c r="BE4" s="22">
        <v>2015</v>
      </c>
      <c r="BF4" s="22">
        <v>2016</v>
      </c>
      <c r="BG4" s="22">
        <v>2017</v>
      </c>
      <c r="BH4" s="22">
        <v>2018</v>
      </c>
      <c r="BI4" s="22">
        <v>2019</v>
      </c>
      <c r="BJ4" s="123">
        <v>2020</v>
      </c>
      <c r="BK4" s="22">
        <v>2021</v>
      </c>
      <c r="BL4" s="1"/>
      <c r="BM4" s="1"/>
      <c r="BN4" s="1"/>
      <c r="BO4" s="1"/>
      <c r="BP4" s="1"/>
      <c r="BQ4" s="1"/>
      <c r="BR4" s="1"/>
      <c r="BS4" s="1"/>
      <c r="BT4" s="1"/>
      <c r="BU4" s="1"/>
      <c r="BV4" s="1"/>
      <c r="BW4" s="1"/>
      <c r="BX4" s="1"/>
      <c r="BY4" s="1"/>
      <c r="BZ4" s="1"/>
      <c r="CA4" s="1"/>
      <c r="CB4" s="1"/>
      <c r="CC4" s="1"/>
      <c r="CD4" s="1"/>
    </row>
    <row r="5" spans="1:82" ht="12.75" customHeight="1">
      <c r="A5" s="25" t="s">
        <v>66</v>
      </c>
      <c r="B5" s="51"/>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229">
        <f>AVERAGE(AK7,AN8,AK9,AK11,AK14:AK16,AN17,AK19:AK23,AK25:AK26,AP27,AK28,AK31,AK33:AK35,AO36,AK37,AK38,AN39,AK42:AK43)</f>
        <v>25.787407407407407</v>
      </c>
      <c r="AL5" s="51"/>
      <c r="AM5" s="51"/>
      <c r="AN5" s="51"/>
      <c r="AO5" s="51"/>
      <c r="AP5" s="229">
        <f>AVERAGE(AP7:AP9,AP11,AP14:AP17,AP19:AP23,AP25:AP28,AP31,AP33:AP39,AP42:AP43)</f>
        <v>26.425555555555562</v>
      </c>
      <c r="AQ5" s="51"/>
      <c r="AR5" s="51"/>
      <c r="AS5" s="51"/>
      <c r="AT5" s="51"/>
      <c r="AU5" s="229"/>
      <c r="AV5" s="51"/>
      <c r="AW5" s="51"/>
      <c r="AX5" s="51"/>
      <c r="AY5" s="51"/>
      <c r="AZ5" s="229"/>
      <c r="BA5" s="51"/>
      <c r="BB5" s="51"/>
      <c r="BC5" s="51"/>
      <c r="BD5" s="51"/>
      <c r="BE5" s="51"/>
      <c r="BF5" s="51"/>
      <c r="BG5" s="229">
        <f>AVERAGE(BG7:BG8,BC9,BG11,BG14:BG17,BG19:BG23,BG25:BG28,BG31,BG33:BG39,BG42:BG43)</f>
        <v>28.848148148148137</v>
      </c>
      <c r="BH5" s="51"/>
      <c r="BI5" s="229">
        <f>AVERAGE(BI7:BI8,BF9,BI11,BI14:BI17,BI19:BI23,BI25:BI28,BI31,BI33:BI39,BI42:BI43)</f>
        <v>29.133703703703706</v>
      </c>
      <c r="BJ5" s="229">
        <f>AVERAGE(BJ7:BJ8,BF9,BJ11,BJ14:BJ17,BJ19:BJ23,BJ25:BJ28,BJ31,BJ33:BJ39,BJ42:BJ43)</f>
        <v>29.230740740740746</v>
      </c>
      <c r="BK5" s="229">
        <f>AVERAGE(BK7:BK8,BF9,BK11,BK14:BK17,BK19:BK23,BK25:BK28,BK31,BK33:BK39,BJ42,BK43)</f>
        <v>29.422222222222217</v>
      </c>
      <c r="BL5" s="1"/>
      <c r="BM5" s="1"/>
      <c r="BN5" s="1"/>
      <c r="BO5" s="1"/>
      <c r="BP5" s="1"/>
      <c r="BQ5" s="1"/>
      <c r="BR5" s="1"/>
      <c r="BS5" s="1"/>
      <c r="BT5" s="1"/>
      <c r="BU5" s="1"/>
      <c r="BV5" s="1"/>
      <c r="BW5" s="1"/>
      <c r="BX5" s="1"/>
      <c r="BY5" s="1"/>
      <c r="BZ5" s="1"/>
      <c r="CA5" s="1"/>
      <c r="CB5" s="1"/>
      <c r="CC5" s="1"/>
      <c r="CD5" s="1"/>
    </row>
    <row r="6" spans="1:82" ht="13" customHeight="1">
      <c r="A6" s="19" t="s">
        <v>40</v>
      </c>
      <c r="B6" s="17" t="s">
        <v>45</v>
      </c>
      <c r="C6" s="17" t="s">
        <v>45</v>
      </c>
      <c r="D6" s="17" t="s">
        <v>45</v>
      </c>
      <c r="E6" s="17" t="s">
        <v>45</v>
      </c>
      <c r="F6" s="17" t="s">
        <v>45</v>
      </c>
      <c r="G6" s="17" t="s">
        <v>45</v>
      </c>
      <c r="H6" s="17" t="s">
        <v>45</v>
      </c>
      <c r="I6" s="17" t="s">
        <v>45</v>
      </c>
      <c r="J6" s="17" t="s">
        <v>45</v>
      </c>
      <c r="K6" s="17" t="s">
        <v>45</v>
      </c>
      <c r="L6" s="17" t="s">
        <v>45</v>
      </c>
      <c r="M6" s="17" t="s">
        <v>45</v>
      </c>
      <c r="N6" s="17" t="s">
        <v>45</v>
      </c>
      <c r="O6" s="17" t="s">
        <v>45</v>
      </c>
      <c r="P6" s="17" t="s">
        <v>45</v>
      </c>
      <c r="Q6" s="17" t="s">
        <v>45</v>
      </c>
      <c r="R6" s="17" t="s">
        <v>45</v>
      </c>
      <c r="S6" s="17" t="s">
        <v>45</v>
      </c>
      <c r="T6" s="17" t="s">
        <v>45</v>
      </c>
      <c r="U6" s="17" t="s">
        <v>45</v>
      </c>
      <c r="V6" s="17" t="s">
        <v>45</v>
      </c>
      <c r="W6" s="17" t="s">
        <v>45</v>
      </c>
      <c r="X6" s="17" t="s">
        <v>45</v>
      </c>
      <c r="Y6" s="17" t="s">
        <v>45</v>
      </c>
      <c r="Z6" s="17" t="s">
        <v>45</v>
      </c>
      <c r="AA6" s="17" t="s">
        <v>45</v>
      </c>
      <c r="AB6" s="17" t="s">
        <v>45</v>
      </c>
      <c r="AC6" s="17" t="s">
        <v>45</v>
      </c>
      <c r="AD6" s="17" t="s">
        <v>45</v>
      </c>
      <c r="AE6" s="17" t="s">
        <v>45</v>
      </c>
      <c r="AF6" s="17" t="s">
        <v>45</v>
      </c>
      <c r="AG6" s="17" t="s">
        <v>45</v>
      </c>
      <c r="AH6" s="17" t="s">
        <v>45</v>
      </c>
      <c r="AI6" s="17" t="s">
        <v>45</v>
      </c>
      <c r="AJ6" s="17" t="s">
        <v>45</v>
      </c>
      <c r="AK6" s="17" t="s">
        <v>45</v>
      </c>
      <c r="AL6" s="17" t="s">
        <v>45</v>
      </c>
      <c r="AM6" s="17" t="s">
        <v>45</v>
      </c>
      <c r="AN6" s="17" t="s">
        <v>45</v>
      </c>
      <c r="AO6" s="17" t="s">
        <v>45</v>
      </c>
      <c r="AP6" s="17" t="s">
        <v>45</v>
      </c>
      <c r="AQ6" s="17" t="s">
        <v>45</v>
      </c>
      <c r="AR6" s="17" t="s">
        <v>45</v>
      </c>
      <c r="AS6" s="17" t="s">
        <v>45</v>
      </c>
      <c r="AT6" s="17" t="s">
        <v>45</v>
      </c>
      <c r="AU6" s="17" t="s">
        <v>45</v>
      </c>
      <c r="AV6" s="17" t="s">
        <v>45</v>
      </c>
      <c r="AW6" s="17" t="s">
        <v>45</v>
      </c>
      <c r="AX6" s="17" t="s">
        <v>45</v>
      </c>
      <c r="AY6" s="17">
        <v>27.9</v>
      </c>
      <c r="AZ6" s="17">
        <v>28.3</v>
      </c>
      <c r="BA6" s="17">
        <v>28.4</v>
      </c>
      <c r="BB6" s="17">
        <v>28.4</v>
      </c>
      <c r="BC6" s="17">
        <v>28.6</v>
      </c>
      <c r="BD6" s="17">
        <v>28.7</v>
      </c>
      <c r="BE6" s="58">
        <v>28.9</v>
      </c>
      <c r="BF6" s="58">
        <v>29</v>
      </c>
      <c r="BG6" s="58">
        <v>29.2</v>
      </c>
      <c r="BH6" s="58">
        <v>29.3</v>
      </c>
      <c r="BI6" s="58">
        <v>29.4</v>
      </c>
      <c r="BJ6" s="143">
        <v>29.6</v>
      </c>
      <c r="BK6" s="143">
        <v>29.7</v>
      </c>
      <c r="BL6" s="1"/>
      <c r="BM6" s="1"/>
      <c r="BN6" s="1"/>
      <c r="BO6" s="1"/>
      <c r="BP6" s="1"/>
      <c r="BQ6" s="1"/>
      <c r="BR6" s="1"/>
      <c r="BS6" s="1"/>
      <c r="BT6" s="1"/>
      <c r="BU6" s="1"/>
      <c r="BV6" s="1"/>
      <c r="BW6" s="1"/>
      <c r="BX6" s="1"/>
      <c r="BY6" s="1"/>
      <c r="BZ6" s="1"/>
      <c r="CA6" s="1"/>
      <c r="CB6" s="1"/>
      <c r="CC6" s="1"/>
      <c r="CD6" s="1"/>
    </row>
    <row r="7" spans="1:82" ht="13" customHeight="1">
      <c r="A7" s="16" t="s">
        <v>39</v>
      </c>
      <c r="B7" s="15" t="s">
        <v>45</v>
      </c>
      <c r="C7" s="15" t="s">
        <v>45</v>
      </c>
      <c r="D7" s="15" t="s">
        <v>45</v>
      </c>
      <c r="E7" s="15" t="s">
        <v>45</v>
      </c>
      <c r="F7" s="15" t="s">
        <v>45</v>
      </c>
      <c r="G7" s="15" t="s">
        <v>45</v>
      </c>
      <c r="H7" s="15" t="s">
        <v>45</v>
      </c>
      <c r="I7" s="15" t="s">
        <v>45</v>
      </c>
      <c r="J7" s="15" t="s">
        <v>45</v>
      </c>
      <c r="K7" s="15" t="s">
        <v>45</v>
      </c>
      <c r="L7" s="15" t="s">
        <v>45</v>
      </c>
      <c r="M7" s="15" t="s">
        <v>45</v>
      </c>
      <c r="N7" s="15" t="s">
        <v>45</v>
      </c>
      <c r="O7" s="15" t="s">
        <v>45</v>
      </c>
      <c r="P7" s="15" t="s">
        <v>45</v>
      </c>
      <c r="Q7" s="15" t="s">
        <v>45</v>
      </c>
      <c r="R7" s="15" t="s">
        <v>45</v>
      </c>
      <c r="S7" s="15" t="s">
        <v>45</v>
      </c>
      <c r="T7" s="15" t="s">
        <v>45</v>
      </c>
      <c r="U7" s="15" t="s">
        <v>45</v>
      </c>
      <c r="V7" s="15" t="s">
        <v>45</v>
      </c>
      <c r="W7" s="15" t="s">
        <v>45</v>
      </c>
      <c r="X7" s="15" t="s">
        <v>45</v>
      </c>
      <c r="Y7" s="15" t="s">
        <v>45</v>
      </c>
      <c r="Z7" s="15">
        <v>24.1</v>
      </c>
      <c r="AA7" s="15">
        <v>24.3</v>
      </c>
      <c r="AB7" s="15">
        <v>24.4</v>
      </c>
      <c r="AC7" s="15">
        <v>24.6</v>
      </c>
      <c r="AD7" s="15">
        <v>24.7</v>
      </c>
      <c r="AE7" s="15">
        <v>24.8</v>
      </c>
      <c r="AF7" s="15">
        <v>25</v>
      </c>
      <c r="AG7" s="15">
        <v>25</v>
      </c>
      <c r="AH7" s="15">
        <v>25</v>
      </c>
      <c r="AI7" s="15">
        <v>25.1</v>
      </c>
      <c r="AJ7" s="15">
        <v>25.4</v>
      </c>
      <c r="AK7" s="15">
        <v>25.7</v>
      </c>
      <c r="AL7" s="15">
        <v>25.9</v>
      </c>
      <c r="AM7" s="15">
        <v>26</v>
      </c>
      <c r="AN7" s="15">
        <v>26.2</v>
      </c>
      <c r="AO7" s="15">
        <v>26.3</v>
      </c>
      <c r="AP7" s="15">
        <v>26.4</v>
      </c>
      <c r="AQ7" s="15">
        <v>26.5</v>
      </c>
      <c r="AR7" s="15">
        <v>26.8</v>
      </c>
      <c r="AS7" s="15">
        <v>26.9</v>
      </c>
      <c r="AT7" s="15">
        <v>27</v>
      </c>
      <c r="AU7" s="15">
        <v>27.3</v>
      </c>
      <c r="AV7" s="15">
        <v>27.5</v>
      </c>
      <c r="AW7" s="15">
        <v>27.7</v>
      </c>
      <c r="AX7" s="15">
        <v>27.8</v>
      </c>
      <c r="AY7" s="15">
        <v>28</v>
      </c>
      <c r="AZ7" s="15">
        <v>28.2</v>
      </c>
      <c r="BA7" s="15">
        <v>28.5</v>
      </c>
      <c r="BB7" s="15">
        <v>28.7</v>
      </c>
      <c r="BC7" s="15">
        <v>28.8</v>
      </c>
      <c r="BD7" s="15">
        <v>29</v>
      </c>
      <c r="BE7" s="15">
        <v>29.2</v>
      </c>
      <c r="BF7" s="15">
        <v>29.2</v>
      </c>
      <c r="BG7" s="15">
        <v>29.3</v>
      </c>
      <c r="BH7" s="15">
        <v>29.5</v>
      </c>
      <c r="BI7" s="15">
        <v>29.7</v>
      </c>
      <c r="BJ7" s="106">
        <v>29.7</v>
      </c>
      <c r="BK7" s="106">
        <v>29.9</v>
      </c>
      <c r="BL7" s="1"/>
      <c r="BM7" s="1"/>
      <c r="BN7" s="1"/>
      <c r="BO7" s="1"/>
      <c r="BP7" s="1"/>
      <c r="BQ7" s="1"/>
      <c r="BR7" s="1"/>
      <c r="BS7" s="1"/>
      <c r="BT7" s="1"/>
      <c r="BU7" s="1"/>
      <c r="BV7" s="1"/>
      <c r="BW7" s="1"/>
      <c r="BX7" s="1"/>
      <c r="BY7" s="1"/>
      <c r="BZ7" s="1"/>
      <c r="CA7" s="1"/>
      <c r="CB7" s="1"/>
      <c r="CC7" s="1"/>
      <c r="CD7" s="1"/>
    </row>
    <row r="8" spans="1:82" ht="13" customHeight="1">
      <c r="A8" s="19" t="s">
        <v>38</v>
      </c>
      <c r="B8" s="17" t="s">
        <v>45</v>
      </c>
      <c r="C8" s="17" t="s">
        <v>45</v>
      </c>
      <c r="D8" s="17" t="s">
        <v>45</v>
      </c>
      <c r="E8" s="17" t="s">
        <v>45</v>
      </c>
      <c r="F8" s="17" t="s">
        <v>45</v>
      </c>
      <c r="G8" s="17" t="s">
        <v>45</v>
      </c>
      <c r="H8" s="17" t="s">
        <v>45</v>
      </c>
      <c r="I8" s="17" t="s">
        <v>45</v>
      </c>
      <c r="J8" s="17" t="s">
        <v>45</v>
      </c>
      <c r="K8" s="17" t="s">
        <v>45</v>
      </c>
      <c r="L8" s="17" t="s">
        <v>45</v>
      </c>
      <c r="M8" s="17" t="s">
        <v>45</v>
      </c>
      <c r="N8" s="17" t="s">
        <v>45</v>
      </c>
      <c r="O8" s="17" t="s">
        <v>45</v>
      </c>
      <c r="P8" s="17" t="s">
        <v>45</v>
      </c>
      <c r="Q8" s="17" t="s">
        <v>45</v>
      </c>
      <c r="R8" s="17" t="s">
        <v>45</v>
      </c>
      <c r="S8" s="17" t="s">
        <v>45</v>
      </c>
      <c r="T8" s="17" t="s">
        <v>45</v>
      </c>
      <c r="U8" s="17" t="s">
        <v>45</v>
      </c>
      <c r="V8" s="17" t="s">
        <v>45</v>
      </c>
      <c r="W8" s="17" t="s">
        <v>45</v>
      </c>
      <c r="X8" s="17" t="s">
        <v>45</v>
      </c>
      <c r="Y8" s="17" t="s">
        <v>45</v>
      </c>
      <c r="Z8" s="17" t="s">
        <v>45</v>
      </c>
      <c r="AA8" s="17" t="s">
        <v>45</v>
      </c>
      <c r="AB8" s="17" t="s">
        <v>45</v>
      </c>
      <c r="AC8" s="17" t="s">
        <v>45</v>
      </c>
      <c r="AD8" s="17" t="s">
        <v>45</v>
      </c>
      <c r="AE8" s="17" t="s">
        <v>45</v>
      </c>
      <c r="AF8" s="17" t="s">
        <v>45</v>
      </c>
      <c r="AG8" s="17" t="s">
        <v>45</v>
      </c>
      <c r="AH8" s="17" t="s">
        <v>45</v>
      </c>
      <c r="AI8" s="17" t="s">
        <v>45</v>
      </c>
      <c r="AJ8" s="17" t="s">
        <v>45</v>
      </c>
      <c r="AK8" s="17" t="s">
        <v>45</v>
      </c>
      <c r="AL8" s="17" t="s">
        <v>45</v>
      </c>
      <c r="AM8" s="17" t="s">
        <v>45</v>
      </c>
      <c r="AN8" s="17">
        <v>27</v>
      </c>
      <c r="AO8" s="17">
        <v>26.8</v>
      </c>
      <c r="AP8" s="17">
        <v>27</v>
      </c>
      <c r="AQ8" s="17">
        <v>27</v>
      </c>
      <c r="AR8" s="17">
        <v>27.2</v>
      </c>
      <c r="AS8" s="17">
        <v>27.3</v>
      </c>
      <c r="AT8" s="17">
        <v>27.5</v>
      </c>
      <c r="AU8" s="17">
        <v>27.6</v>
      </c>
      <c r="AV8" s="17">
        <v>27.7</v>
      </c>
      <c r="AW8" s="17">
        <v>27.8</v>
      </c>
      <c r="AX8" s="17">
        <v>27.8</v>
      </c>
      <c r="AY8" s="17">
        <v>28.1</v>
      </c>
      <c r="AZ8" s="17">
        <v>28</v>
      </c>
      <c r="BA8" s="17">
        <v>28.1</v>
      </c>
      <c r="BB8" s="17">
        <v>28.2</v>
      </c>
      <c r="BC8" s="17">
        <v>28.5</v>
      </c>
      <c r="BD8" s="17">
        <v>28.5</v>
      </c>
      <c r="BE8" s="58">
        <v>28.7</v>
      </c>
      <c r="BF8" s="59">
        <v>28.8</v>
      </c>
      <c r="BG8" s="59">
        <v>29</v>
      </c>
      <c r="BH8" s="59">
        <v>29</v>
      </c>
      <c r="BI8" s="59">
        <v>29.1</v>
      </c>
      <c r="BJ8" s="195">
        <v>29.2</v>
      </c>
      <c r="BK8" s="195">
        <v>29.5</v>
      </c>
      <c r="BL8" s="1"/>
      <c r="BM8" s="1"/>
      <c r="BN8" s="1"/>
      <c r="BO8" s="1"/>
      <c r="BP8" s="1"/>
      <c r="BQ8" s="1"/>
      <c r="BR8" s="1"/>
      <c r="BS8" s="1"/>
      <c r="BT8" s="1"/>
      <c r="BU8" s="1"/>
      <c r="BV8" s="1"/>
      <c r="BW8" s="1"/>
      <c r="BX8" s="1"/>
      <c r="BY8" s="1"/>
      <c r="BZ8" s="1"/>
      <c r="CA8" s="1"/>
      <c r="CB8" s="1"/>
      <c r="CC8" s="1"/>
      <c r="CD8" s="1"/>
    </row>
    <row r="9" spans="1:82" ht="13" customHeight="1">
      <c r="A9" s="16" t="s">
        <v>37</v>
      </c>
      <c r="B9" s="15">
        <v>23.7</v>
      </c>
      <c r="C9" s="15">
        <v>23.6</v>
      </c>
      <c r="D9" s="15">
        <v>23.6</v>
      </c>
      <c r="E9" s="15">
        <v>23.6</v>
      </c>
      <c r="F9" s="15">
        <v>23.6</v>
      </c>
      <c r="G9" s="15">
        <v>23.5</v>
      </c>
      <c r="H9" s="15">
        <v>23.5</v>
      </c>
      <c r="I9" s="15">
        <v>23.6</v>
      </c>
      <c r="J9" s="15">
        <v>23.6</v>
      </c>
      <c r="K9" s="15">
        <v>23.7</v>
      </c>
      <c r="L9" s="15">
        <v>23.7</v>
      </c>
      <c r="M9" s="15">
        <v>23.9</v>
      </c>
      <c r="N9" s="15">
        <v>24</v>
      </c>
      <c r="O9" s="15">
        <v>24.1</v>
      </c>
      <c r="P9" s="15">
        <v>24.3</v>
      </c>
      <c r="Q9" s="15">
        <v>24.3</v>
      </c>
      <c r="R9" s="15">
        <v>24.4</v>
      </c>
      <c r="S9" s="15">
        <v>24.5</v>
      </c>
      <c r="T9" s="15">
        <v>24.7</v>
      </c>
      <c r="U9" s="15">
        <v>24.8</v>
      </c>
      <c r="V9" s="15">
        <v>24.9</v>
      </c>
      <c r="W9" s="15">
        <v>25</v>
      </c>
      <c r="X9" s="15">
        <v>25.1</v>
      </c>
      <c r="Y9" s="15">
        <v>25.3</v>
      </c>
      <c r="Z9" s="15">
        <v>25.4</v>
      </c>
      <c r="AA9" s="15">
        <v>25.5</v>
      </c>
      <c r="AB9" s="15">
        <v>25.6</v>
      </c>
      <c r="AC9" s="15">
        <v>25.7</v>
      </c>
      <c r="AD9" s="15">
        <v>25.8</v>
      </c>
      <c r="AE9" s="15">
        <v>25.8</v>
      </c>
      <c r="AF9" s="15">
        <v>25.9</v>
      </c>
      <c r="AG9" s="15">
        <v>25.9</v>
      </c>
      <c r="AH9" s="15">
        <v>26.1</v>
      </c>
      <c r="AI9" s="15">
        <v>26.2</v>
      </c>
      <c r="AJ9" s="15">
        <v>26.2</v>
      </c>
      <c r="AK9" s="15">
        <v>26.3</v>
      </c>
      <c r="AL9" s="15">
        <v>26.5</v>
      </c>
      <c r="AM9" s="15">
        <v>26.7</v>
      </c>
      <c r="AN9" s="15">
        <v>26.8</v>
      </c>
      <c r="AO9" s="15">
        <v>27</v>
      </c>
      <c r="AP9" s="15">
        <v>27.1</v>
      </c>
      <c r="AQ9" s="15">
        <v>27.3</v>
      </c>
      <c r="AR9" s="15">
        <v>27.5</v>
      </c>
      <c r="AS9" s="15">
        <v>27.8</v>
      </c>
      <c r="AT9" s="15">
        <v>27.9</v>
      </c>
      <c r="AU9" s="15">
        <v>28</v>
      </c>
      <c r="AV9" s="15">
        <v>28</v>
      </c>
      <c r="AW9" s="15">
        <v>28.1</v>
      </c>
      <c r="AX9" s="15">
        <v>28.1</v>
      </c>
      <c r="AY9" s="15">
        <v>28.2</v>
      </c>
      <c r="AZ9" s="15">
        <v>28.4</v>
      </c>
      <c r="BA9" s="15">
        <v>28.5</v>
      </c>
      <c r="BB9" s="15">
        <v>28.7</v>
      </c>
      <c r="BC9" s="15">
        <v>28.8</v>
      </c>
      <c r="BD9" s="15">
        <v>29</v>
      </c>
      <c r="BE9" s="15">
        <v>29.2</v>
      </c>
      <c r="BF9" s="15">
        <v>29.2</v>
      </c>
      <c r="BG9" s="15" t="s">
        <v>45</v>
      </c>
      <c r="BH9" s="15" t="s">
        <v>45</v>
      </c>
      <c r="BI9" s="15" t="s">
        <v>45</v>
      </c>
      <c r="BJ9" s="15" t="s">
        <v>45</v>
      </c>
      <c r="BK9" s="15" t="s">
        <v>45</v>
      </c>
      <c r="BL9" s="1"/>
      <c r="BM9" s="1"/>
      <c r="BN9" s="1"/>
      <c r="BO9" s="1"/>
      <c r="BP9" s="1"/>
      <c r="BQ9" s="1"/>
      <c r="BR9" s="1"/>
      <c r="BS9" s="1"/>
      <c r="BT9" s="1"/>
      <c r="BU9" s="1"/>
      <c r="BV9" s="1"/>
      <c r="BW9" s="1"/>
      <c r="BX9" s="1"/>
      <c r="BY9" s="1"/>
      <c r="BZ9" s="1"/>
      <c r="CA9" s="1"/>
      <c r="CB9" s="1"/>
      <c r="CC9" s="1"/>
      <c r="CD9" s="1"/>
    </row>
    <row r="10" spans="1:82" ht="13" customHeight="1">
      <c r="A10" s="19" t="s">
        <v>36</v>
      </c>
      <c r="B10" s="17" t="s">
        <v>45</v>
      </c>
      <c r="C10" s="17" t="s">
        <v>45</v>
      </c>
      <c r="D10" s="17" t="s">
        <v>45</v>
      </c>
      <c r="E10" s="17" t="s">
        <v>45</v>
      </c>
      <c r="F10" s="17" t="s">
        <v>45</v>
      </c>
      <c r="G10" s="17" t="s">
        <v>45</v>
      </c>
      <c r="H10" s="17" t="s">
        <v>45</v>
      </c>
      <c r="I10" s="17" t="s">
        <v>45</v>
      </c>
      <c r="J10" s="17" t="s">
        <v>45</v>
      </c>
      <c r="K10" s="17" t="s">
        <v>45</v>
      </c>
      <c r="L10" s="17" t="s">
        <v>45</v>
      </c>
      <c r="M10" s="17" t="s">
        <v>45</v>
      </c>
      <c r="N10" s="17" t="s">
        <v>45</v>
      </c>
      <c r="O10" s="17" t="s">
        <v>45</v>
      </c>
      <c r="P10" s="17" t="s">
        <v>45</v>
      </c>
      <c r="Q10" s="17" t="s">
        <v>45</v>
      </c>
      <c r="R10" s="17" t="s">
        <v>45</v>
      </c>
      <c r="S10" s="17" t="s">
        <v>45</v>
      </c>
      <c r="T10" s="17" t="s">
        <v>45</v>
      </c>
      <c r="U10" s="17" t="s">
        <v>45</v>
      </c>
      <c r="V10" s="17" t="s">
        <v>45</v>
      </c>
      <c r="W10" s="17" t="s">
        <v>45</v>
      </c>
      <c r="X10" s="17" t="s">
        <v>45</v>
      </c>
      <c r="Y10" s="17" t="s">
        <v>45</v>
      </c>
      <c r="Z10" s="17" t="s">
        <v>45</v>
      </c>
      <c r="AA10" s="17" t="s">
        <v>45</v>
      </c>
      <c r="AB10" s="17" t="s">
        <v>45</v>
      </c>
      <c r="AC10" s="17" t="s">
        <v>45</v>
      </c>
      <c r="AD10" s="17" t="s">
        <v>45</v>
      </c>
      <c r="AE10" s="17" t="s">
        <v>45</v>
      </c>
      <c r="AF10" s="17" t="s">
        <v>45</v>
      </c>
      <c r="AG10" s="17" t="s">
        <v>45</v>
      </c>
      <c r="AH10" s="17" t="s">
        <v>45</v>
      </c>
      <c r="AI10" s="17" t="s">
        <v>45</v>
      </c>
      <c r="AJ10" s="17" t="s">
        <v>45</v>
      </c>
      <c r="AK10" s="17" t="s">
        <v>45</v>
      </c>
      <c r="AL10" s="17" t="s">
        <v>45</v>
      </c>
      <c r="AM10" s="17" t="s">
        <v>45</v>
      </c>
      <c r="AN10" s="17" t="s">
        <v>45</v>
      </c>
      <c r="AO10" s="17" t="s">
        <v>45</v>
      </c>
      <c r="AP10" s="17" t="s">
        <v>45</v>
      </c>
      <c r="AQ10" s="17" t="s">
        <v>45</v>
      </c>
      <c r="AR10" s="17" t="s">
        <v>45</v>
      </c>
      <c r="AS10" s="17" t="s">
        <v>45</v>
      </c>
      <c r="AT10" s="17" t="s">
        <v>45</v>
      </c>
      <c r="AU10" s="17" t="s">
        <v>45</v>
      </c>
      <c r="AV10" s="17" t="s">
        <v>45</v>
      </c>
      <c r="AW10" s="17" t="s">
        <v>45</v>
      </c>
      <c r="AX10" s="17" t="s">
        <v>45</v>
      </c>
      <c r="AY10" s="17" t="s">
        <v>45</v>
      </c>
      <c r="AZ10" s="17" t="s">
        <v>45</v>
      </c>
      <c r="BA10" s="17" t="s">
        <v>45</v>
      </c>
      <c r="BB10" s="17" t="s">
        <v>45</v>
      </c>
      <c r="BC10" s="107">
        <v>24.630698595949781</v>
      </c>
      <c r="BD10" s="107">
        <v>24.936241547971981</v>
      </c>
      <c r="BE10" s="143">
        <v>25.313412342824108</v>
      </c>
      <c r="BF10" s="195">
        <v>25.630612157944633</v>
      </c>
      <c r="BG10" s="195">
        <v>26.176323566571085</v>
      </c>
      <c r="BH10" s="195">
        <v>26.628693892763962</v>
      </c>
      <c r="BI10" s="195">
        <v>27.097104512080872</v>
      </c>
      <c r="BJ10" s="195" t="s">
        <v>45</v>
      </c>
      <c r="BK10" s="195" t="s">
        <v>45</v>
      </c>
      <c r="BL10" s="1"/>
      <c r="BM10" s="1"/>
      <c r="BN10" s="1"/>
      <c r="BO10" s="1"/>
      <c r="BP10" s="1"/>
      <c r="BQ10" s="1"/>
      <c r="BR10" s="1"/>
      <c r="BS10" s="1"/>
      <c r="BT10" s="1"/>
      <c r="BU10" s="1"/>
      <c r="BV10" s="1"/>
      <c r="BW10" s="1"/>
      <c r="BX10" s="1"/>
      <c r="BY10" s="1"/>
      <c r="BZ10" s="1"/>
      <c r="CA10" s="1"/>
      <c r="CB10" s="1"/>
      <c r="CC10" s="1"/>
      <c r="CD10" s="1"/>
    </row>
    <row r="11" spans="1:82" ht="13" customHeight="1">
      <c r="A11" s="16" t="s">
        <v>35</v>
      </c>
      <c r="B11" s="15" t="s">
        <v>45</v>
      </c>
      <c r="C11" s="15" t="s">
        <v>45</v>
      </c>
      <c r="D11" s="15" t="s">
        <v>45</v>
      </c>
      <c r="E11" s="15" t="s">
        <v>45</v>
      </c>
      <c r="F11" s="15" t="s">
        <v>45</v>
      </c>
      <c r="G11" s="15" t="s">
        <v>45</v>
      </c>
      <c r="H11" s="15" t="s">
        <v>45</v>
      </c>
      <c r="I11" s="15" t="s">
        <v>45</v>
      </c>
      <c r="J11" s="15" t="s">
        <v>45</v>
      </c>
      <c r="K11" s="15" t="s">
        <v>45</v>
      </c>
      <c r="L11" s="15" t="s">
        <v>45</v>
      </c>
      <c r="M11" s="15" t="s">
        <v>45</v>
      </c>
      <c r="N11" s="15" t="s">
        <v>45</v>
      </c>
      <c r="O11" s="15" t="s">
        <v>45</v>
      </c>
      <c r="P11" s="15" t="s">
        <v>45</v>
      </c>
      <c r="Q11" s="15" t="s">
        <v>45</v>
      </c>
      <c r="R11" s="15" t="s">
        <v>45</v>
      </c>
      <c r="S11" s="15" t="s">
        <v>45</v>
      </c>
      <c r="T11" s="15" t="s">
        <v>45</v>
      </c>
      <c r="U11" s="15" t="s">
        <v>45</v>
      </c>
      <c r="V11" s="15" t="s">
        <v>45</v>
      </c>
      <c r="W11" s="15" t="s">
        <v>45</v>
      </c>
      <c r="X11" s="15" t="s">
        <v>45</v>
      </c>
      <c r="Y11" s="15" t="s">
        <v>45</v>
      </c>
      <c r="Z11" s="15" t="s">
        <v>45</v>
      </c>
      <c r="AA11" s="15" t="s">
        <v>45</v>
      </c>
      <c r="AB11" s="15" t="s">
        <v>45</v>
      </c>
      <c r="AC11" s="15" t="s">
        <v>45</v>
      </c>
      <c r="AD11" s="15" t="s">
        <v>45</v>
      </c>
      <c r="AE11" s="15" t="s">
        <v>45</v>
      </c>
      <c r="AF11" s="15" t="s">
        <v>45</v>
      </c>
      <c r="AG11" s="15" t="s">
        <v>45</v>
      </c>
      <c r="AH11" s="15" t="s">
        <v>45</v>
      </c>
      <c r="AI11" s="15" t="s">
        <v>45</v>
      </c>
      <c r="AJ11" s="15" t="s">
        <v>45</v>
      </c>
      <c r="AK11" s="15">
        <v>23.3</v>
      </c>
      <c r="AL11" s="15">
        <v>23.7</v>
      </c>
      <c r="AM11" s="15">
        <v>24</v>
      </c>
      <c r="AN11" s="15">
        <v>24.4</v>
      </c>
      <c r="AO11" s="15">
        <v>24.6</v>
      </c>
      <c r="AP11" s="15">
        <v>25</v>
      </c>
      <c r="AQ11" s="15">
        <v>25.3</v>
      </c>
      <c r="AR11" s="15">
        <v>25.6</v>
      </c>
      <c r="AS11" s="15">
        <v>25.9</v>
      </c>
      <c r="AT11" s="15">
        <v>26.3</v>
      </c>
      <c r="AU11" s="15">
        <v>26.6</v>
      </c>
      <c r="AV11" s="15">
        <v>26.9</v>
      </c>
      <c r="AW11" s="15">
        <v>27.1</v>
      </c>
      <c r="AX11" s="15">
        <v>27.3</v>
      </c>
      <c r="AY11" s="15">
        <v>27.4</v>
      </c>
      <c r="AZ11" s="15">
        <v>27.6</v>
      </c>
      <c r="BA11" s="15">
        <v>27.8</v>
      </c>
      <c r="BB11" s="15">
        <v>27.9</v>
      </c>
      <c r="BC11" s="15">
        <v>28.1</v>
      </c>
      <c r="BD11" s="15">
        <v>28.1</v>
      </c>
      <c r="BE11" s="10">
        <v>28.2</v>
      </c>
      <c r="BF11" s="97">
        <v>28.2</v>
      </c>
      <c r="BG11" s="97">
        <v>28.2</v>
      </c>
      <c r="BH11" s="97">
        <v>28.4</v>
      </c>
      <c r="BI11" s="97">
        <v>28.5</v>
      </c>
      <c r="BJ11" s="196">
        <v>28.5</v>
      </c>
      <c r="BK11" s="196">
        <v>28.8</v>
      </c>
      <c r="BL11" s="1"/>
      <c r="BM11" s="1"/>
      <c r="BN11" s="1"/>
      <c r="BO11" s="1"/>
      <c r="BP11" s="1"/>
      <c r="BQ11" s="1"/>
      <c r="BR11" s="1"/>
      <c r="BS11" s="1"/>
      <c r="BT11" s="1"/>
      <c r="BU11" s="1"/>
      <c r="BV11" s="1"/>
      <c r="BW11" s="1"/>
      <c r="BX11" s="1"/>
      <c r="BY11" s="1"/>
      <c r="BZ11" s="1"/>
      <c r="CA11" s="1"/>
      <c r="CB11" s="1"/>
      <c r="CC11" s="1"/>
      <c r="CD11" s="1"/>
    </row>
    <row r="12" spans="1:82" ht="13" customHeight="1">
      <c r="A12" s="19" t="s">
        <v>48</v>
      </c>
      <c r="B12" s="17" t="s">
        <v>45</v>
      </c>
      <c r="C12" s="17" t="s">
        <v>45</v>
      </c>
      <c r="D12" s="17" t="s">
        <v>45</v>
      </c>
      <c r="E12" s="17" t="s">
        <v>45</v>
      </c>
      <c r="F12" s="17" t="s">
        <v>45</v>
      </c>
      <c r="G12" s="17" t="s">
        <v>45</v>
      </c>
      <c r="H12" s="17" t="s">
        <v>45</v>
      </c>
      <c r="I12" s="17" t="s">
        <v>45</v>
      </c>
      <c r="J12" s="17" t="s">
        <v>45</v>
      </c>
      <c r="K12" s="17" t="s">
        <v>45</v>
      </c>
      <c r="L12" s="17" t="s">
        <v>45</v>
      </c>
      <c r="M12" s="17" t="s">
        <v>45</v>
      </c>
      <c r="N12" s="17" t="s">
        <v>45</v>
      </c>
      <c r="O12" s="17" t="s">
        <v>45</v>
      </c>
      <c r="P12" s="17" t="s">
        <v>45</v>
      </c>
      <c r="Q12" s="17" t="s">
        <v>45</v>
      </c>
      <c r="R12" s="17" t="s">
        <v>45</v>
      </c>
      <c r="S12" s="17" t="s">
        <v>45</v>
      </c>
      <c r="T12" s="17" t="s">
        <v>45</v>
      </c>
      <c r="U12" s="17" t="s">
        <v>45</v>
      </c>
      <c r="V12" s="17" t="s">
        <v>45</v>
      </c>
      <c r="W12" s="17" t="s">
        <v>45</v>
      </c>
      <c r="X12" s="17" t="s">
        <v>45</v>
      </c>
      <c r="Y12" s="17" t="s">
        <v>45</v>
      </c>
      <c r="Z12" s="17" t="s">
        <v>45</v>
      </c>
      <c r="AA12" s="17" t="s">
        <v>45</v>
      </c>
      <c r="AB12" s="17" t="s">
        <v>45</v>
      </c>
      <c r="AC12" s="17" t="s">
        <v>45</v>
      </c>
      <c r="AD12" s="17" t="s">
        <v>45</v>
      </c>
      <c r="AE12" s="17" t="s">
        <v>45</v>
      </c>
      <c r="AF12" s="17" t="s">
        <v>45</v>
      </c>
      <c r="AG12" s="17" t="s">
        <v>45</v>
      </c>
      <c r="AH12" s="17" t="s">
        <v>45</v>
      </c>
      <c r="AI12" s="17" t="s">
        <v>45</v>
      </c>
      <c r="AJ12" s="17" t="s">
        <v>45</v>
      </c>
      <c r="AK12" s="17" t="s">
        <v>45</v>
      </c>
      <c r="AL12" s="17" t="s">
        <v>45</v>
      </c>
      <c r="AM12" s="17" t="s">
        <v>45</v>
      </c>
      <c r="AN12" s="17" t="s">
        <v>45</v>
      </c>
      <c r="AO12" s="17" t="s">
        <v>45</v>
      </c>
      <c r="AP12" s="17" t="s">
        <v>45</v>
      </c>
      <c r="AQ12" s="17" t="s">
        <v>45</v>
      </c>
      <c r="AR12" s="17" t="s">
        <v>45</v>
      </c>
      <c r="AS12" s="17" t="s">
        <v>45</v>
      </c>
      <c r="AT12" s="17" t="s">
        <v>45</v>
      </c>
      <c r="AU12" s="17" t="s">
        <v>45</v>
      </c>
      <c r="AV12" s="17" t="s">
        <v>45</v>
      </c>
      <c r="AW12" s="17" t="s">
        <v>45</v>
      </c>
      <c r="AX12" s="17" t="s">
        <v>45</v>
      </c>
      <c r="AY12" s="17" t="s">
        <v>45</v>
      </c>
      <c r="AZ12" s="17" t="s">
        <v>45</v>
      </c>
      <c r="BA12" s="17" t="s">
        <v>45</v>
      </c>
      <c r="BB12" s="17" t="s">
        <v>45</v>
      </c>
      <c r="BC12" s="17" t="s">
        <v>45</v>
      </c>
      <c r="BD12" s="17" t="s">
        <v>45</v>
      </c>
      <c r="BE12" s="65" t="s">
        <v>45</v>
      </c>
      <c r="BF12" s="17" t="s">
        <v>45</v>
      </c>
      <c r="BG12" s="17" t="s">
        <v>45</v>
      </c>
      <c r="BH12" s="17" t="s">
        <v>45</v>
      </c>
      <c r="BI12" s="17" t="s">
        <v>45</v>
      </c>
      <c r="BJ12" s="107" t="s">
        <v>45</v>
      </c>
      <c r="BK12" s="107" t="s">
        <v>45</v>
      </c>
      <c r="BL12" s="1"/>
      <c r="BM12" s="1"/>
      <c r="BN12" s="1"/>
      <c r="BO12" s="1"/>
      <c r="BP12" s="1"/>
      <c r="BQ12" s="1"/>
      <c r="BR12" s="1"/>
      <c r="BS12" s="1"/>
      <c r="BT12" s="1"/>
      <c r="BU12" s="1"/>
      <c r="BV12" s="1"/>
      <c r="BW12" s="1"/>
      <c r="BX12" s="1"/>
      <c r="BY12" s="1"/>
      <c r="BZ12" s="1"/>
      <c r="CA12" s="1"/>
      <c r="CB12" s="1"/>
      <c r="CC12" s="1"/>
      <c r="CD12" s="1"/>
    </row>
    <row r="13" spans="1:82" s="9" customFormat="1" ht="13" customHeight="1">
      <c r="A13" s="16" t="s">
        <v>49</v>
      </c>
      <c r="B13" s="15" t="s">
        <v>45</v>
      </c>
      <c r="C13" s="15" t="s">
        <v>45</v>
      </c>
      <c r="D13" s="15" t="s">
        <v>45</v>
      </c>
      <c r="E13" s="15" t="s">
        <v>45</v>
      </c>
      <c r="F13" s="15" t="s">
        <v>45</v>
      </c>
      <c r="G13" s="15" t="s">
        <v>45</v>
      </c>
      <c r="H13" s="15" t="s">
        <v>45</v>
      </c>
      <c r="I13" s="15" t="s">
        <v>45</v>
      </c>
      <c r="J13" s="15" t="s">
        <v>45</v>
      </c>
      <c r="K13" s="15" t="s">
        <v>45</v>
      </c>
      <c r="L13" s="15" t="s">
        <v>45</v>
      </c>
      <c r="M13" s="15" t="s">
        <v>45</v>
      </c>
      <c r="N13" s="15" t="s">
        <v>45</v>
      </c>
      <c r="O13" s="15" t="s">
        <v>45</v>
      </c>
      <c r="P13" s="15" t="s">
        <v>45</v>
      </c>
      <c r="Q13" s="15" t="s">
        <v>45</v>
      </c>
      <c r="R13" s="15" t="s">
        <v>45</v>
      </c>
      <c r="S13" s="15" t="s">
        <v>45</v>
      </c>
      <c r="T13" s="15" t="s">
        <v>45</v>
      </c>
      <c r="U13" s="15" t="s">
        <v>45</v>
      </c>
      <c r="V13" s="15" t="s">
        <v>45</v>
      </c>
      <c r="W13" s="15" t="s">
        <v>45</v>
      </c>
      <c r="X13" s="15" t="s">
        <v>45</v>
      </c>
      <c r="Y13" s="15" t="s">
        <v>45</v>
      </c>
      <c r="Z13" s="15" t="s">
        <v>45</v>
      </c>
      <c r="AA13" s="15" t="s">
        <v>45</v>
      </c>
      <c r="AB13" s="15" t="s">
        <v>45</v>
      </c>
      <c r="AC13" s="15" t="s">
        <v>45</v>
      </c>
      <c r="AD13" s="15" t="s">
        <v>45</v>
      </c>
      <c r="AE13" s="15" t="s">
        <v>45</v>
      </c>
      <c r="AF13" s="15" t="s">
        <v>45</v>
      </c>
      <c r="AG13" s="15" t="s">
        <v>45</v>
      </c>
      <c r="AH13" s="15" t="s">
        <v>45</v>
      </c>
      <c r="AI13" s="15" t="s">
        <v>45</v>
      </c>
      <c r="AJ13" s="15" t="s">
        <v>45</v>
      </c>
      <c r="AK13" s="15" t="s">
        <v>45</v>
      </c>
      <c r="AL13" s="15" t="s">
        <v>45</v>
      </c>
      <c r="AM13" s="15" t="s">
        <v>45</v>
      </c>
      <c r="AN13" s="15" t="s">
        <v>45</v>
      </c>
      <c r="AO13" s="15" t="s">
        <v>45</v>
      </c>
      <c r="AP13" s="15" t="s">
        <v>45</v>
      </c>
      <c r="AQ13" s="15" t="s">
        <v>45</v>
      </c>
      <c r="AR13" s="15" t="s">
        <v>45</v>
      </c>
      <c r="AS13" s="15" t="s">
        <v>45</v>
      </c>
      <c r="AT13" s="15" t="s">
        <v>45</v>
      </c>
      <c r="AU13" s="15" t="s">
        <v>45</v>
      </c>
      <c r="AV13" s="15" t="s">
        <v>45</v>
      </c>
      <c r="AW13" s="15" t="s">
        <v>45</v>
      </c>
      <c r="AX13" s="15" t="s">
        <v>45</v>
      </c>
      <c r="AY13" s="15" t="s">
        <v>45</v>
      </c>
      <c r="AZ13" s="15" t="s">
        <v>45</v>
      </c>
      <c r="BA13" s="15" t="s">
        <v>45</v>
      </c>
      <c r="BB13" s="15" t="s">
        <v>45</v>
      </c>
      <c r="BC13" s="15" t="s">
        <v>45</v>
      </c>
      <c r="BD13" s="15" t="s">
        <v>45</v>
      </c>
      <c r="BE13" s="10" t="s">
        <v>45</v>
      </c>
      <c r="BF13" s="97" t="s">
        <v>45</v>
      </c>
      <c r="BG13" s="97" t="s">
        <v>45</v>
      </c>
      <c r="BH13" s="97" t="s">
        <v>45</v>
      </c>
      <c r="BI13" s="97" t="s">
        <v>45</v>
      </c>
      <c r="BJ13" s="97" t="s">
        <v>45</v>
      </c>
      <c r="BK13" s="97" t="s">
        <v>45</v>
      </c>
    </row>
    <row r="14" spans="1:82" ht="13" customHeight="1">
      <c r="A14" s="19" t="s">
        <v>34</v>
      </c>
      <c r="B14" s="17" t="s">
        <v>45</v>
      </c>
      <c r="C14" s="17" t="s">
        <v>45</v>
      </c>
      <c r="D14" s="17" t="s">
        <v>45</v>
      </c>
      <c r="E14" s="17" t="s">
        <v>45</v>
      </c>
      <c r="F14" s="17" t="s">
        <v>45</v>
      </c>
      <c r="G14" s="17" t="s">
        <v>45</v>
      </c>
      <c r="H14" s="17" t="s">
        <v>45</v>
      </c>
      <c r="I14" s="17" t="s">
        <v>45</v>
      </c>
      <c r="J14" s="17">
        <v>23.5</v>
      </c>
      <c r="K14" s="17">
        <v>23.5</v>
      </c>
      <c r="L14" s="17">
        <v>23.8</v>
      </c>
      <c r="M14" s="17">
        <v>24.1</v>
      </c>
      <c r="N14" s="17">
        <v>24</v>
      </c>
      <c r="O14" s="17">
        <v>24</v>
      </c>
      <c r="P14" s="17">
        <v>24</v>
      </c>
      <c r="Q14" s="17">
        <v>23.9</v>
      </c>
      <c r="R14" s="17">
        <v>24</v>
      </c>
      <c r="S14" s="17">
        <v>24.1</v>
      </c>
      <c r="T14" s="17">
        <v>24.3</v>
      </c>
      <c r="U14" s="17">
        <v>24.4</v>
      </c>
      <c r="V14" s="17">
        <v>24.6</v>
      </c>
      <c r="W14" s="17">
        <v>24.8</v>
      </c>
      <c r="X14" s="17">
        <v>25</v>
      </c>
      <c r="Y14" s="17">
        <v>25.3</v>
      </c>
      <c r="Z14" s="17">
        <v>25.8</v>
      </c>
      <c r="AA14" s="17">
        <v>25.6</v>
      </c>
      <c r="AB14" s="17">
        <v>25.8</v>
      </c>
      <c r="AC14" s="17">
        <v>26</v>
      </c>
      <c r="AD14" s="17">
        <v>26.2</v>
      </c>
      <c r="AE14" s="17">
        <v>26.3</v>
      </c>
      <c r="AF14" s="17">
        <v>26.4</v>
      </c>
      <c r="AG14" s="17">
        <v>26.8</v>
      </c>
      <c r="AH14" s="17">
        <v>26.9</v>
      </c>
      <c r="AI14" s="17">
        <v>27.1</v>
      </c>
      <c r="AJ14" s="17">
        <v>27.2</v>
      </c>
      <c r="AK14" s="17">
        <v>27.4</v>
      </c>
      <c r="AL14" s="17">
        <v>27.5</v>
      </c>
      <c r="AM14" s="17">
        <v>27.5</v>
      </c>
      <c r="AN14" s="17">
        <v>27.6</v>
      </c>
      <c r="AO14" s="17">
        <v>27.7</v>
      </c>
      <c r="AP14" s="17">
        <v>27.8</v>
      </c>
      <c r="AQ14" s="17">
        <v>27.9</v>
      </c>
      <c r="AR14" s="17" t="s">
        <v>45</v>
      </c>
      <c r="AS14" s="17" t="s">
        <v>45</v>
      </c>
      <c r="AT14" s="17">
        <v>28.4</v>
      </c>
      <c r="AU14" s="17">
        <v>28.4</v>
      </c>
      <c r="AV14" s="17" t="s">
        <v>45</v>
      </c>
      <c r="AW14" s="17" t="s">
        <v>45</v>
      </c>
      <c r="AX14" s="17" t="s">
        <v>45</v>
      </c>
      <c r="AY14" s="17" t="s">
        <v>45</v>
      </c>
      <c r="AZ14" s="17" t="s">
        <v>45</v>
      </c>
      <c r="BA14" s="17" t="s">
        <v>45</v>
      </c>
      <c r="BB14" s="17">
        <v>29</v>
      </c>
      <c r="BC14" s="17">
        <v>29</v>
      </c>
      <c r="BD14" s="17">
        <v>29.2</v>
      </c>
      <c r="BE14" s="58">
        <v>29.2</v>
      </c>
      <c r="BF14" s="59">
        <v>29.3</v>
      </c>
      <c r="BG14" s="59">
        <v>29.4</v>
      </c>
      <c r="BH14" s="59">
        <v>29.5</v>
      </c>
      <c r="BI14" s="59">
        <v>29.7</v>
      </c>
      <c r="BJ14" s="195">
        <v>29.8</v>
      </c>
      <c r="BK14" s="195">
        <v>30</v>
      </c>
      <c r="BL14" s="1"/>
      <c r="BM14" s="1"/>
      <c r="BN14" s="1"/>
      <c r="BO14" s="1"/>
      <c r="BP14" s="1"/>
      <c r="BQ14" s="1"/>
      <c r="BR14" s="1"/>
      <c r="BS14" s="1"/>
      <c r="BT14" s="1"/>
      <c r="BU14" s="1"/>
      <c r="BV14" s="1"/>
      <c r="BW14" s="1"/>
      <c r="BX14" s="1"/>
      <c r="BY14" s="1"/>
      <c r="BZ14" s="1"/>
      <c r="CA14" s="1"/>
      <c r="CB14" s="1"/>
      <c r="CC14" s="1"/>
      <c r="CD14" s="1"/>
    </row>
    <row r="15" spans="1:82" ht="13" customHeight="1">
      <c r="A15" s="16" t="s">
        <v>33</v>
      </c>
      <c r="B15" s="15" t="s">
        <v>45</v>
      </c>
      <c r="C15" s="15" t="s">
        <v>45</v>
      </c>
      <c r="D15" s="15" t="s">
        <v>45</v>
      </c>
      <c r="E15" s="15" t="s">
        <v>45</v>
      </c>
      <c r="F15" s="15" t="s">
        <v>45</v>
      </c>
      <c r="G15" s="15" t="s">
        <v>45</v>
      </c>
      <c r="H15" s="15" t="s">
        <v>45</v>
      </c>
      <c r="I15" s="15" t="s">
        <v>45</v>
      </c>
      <c r="J15" s="15" t="s">
        <v>45</v>
      </c>
      <c r="K15" s="15" t="s">
        <v>45</v>
      </c>
      <c r="L15" s="15" t="s">
        <v>45</v>
      </c>
      <c r="M15" s="15" t="s">
        <v>45</v>
      </c>
      <c r="N15" s="15" t="s">
        <v>45</v>
      </c>
      <c r="O15" s="15" t="s">
        <v>45</v>
      </c>
      <c r="P15" s="15" t="s">
        <v>45</v>
      </c>
      <c r="Q15" s="15" t="s">
        <v>45</v>
      </c>
      <c r="R15" s="15" t="s">
        <v>45</v>
      </c>
      <c r="S15" s="15" t="s">
        <v>45</v>
      </c>
      <c r="T15" s="15" t="s">
        <v>45</v>
      </c>
      <c r="U15" s="15" t="s">
        <v>45</v>
      </c>
      <c r="V15" s="15" t="s">
        <v>45</v>
      </c>
      <c r="W15" s="15" t="s">
        <v>45</v>
      </c>
      <c r="X15" s="15" t="s">
        <v>45</v>
      </c>
      <c r="Y15" s="15" t="s">
        <v>45</v>
      </c>
      <c r="Z15" s="15" t="s">
        <v>45</v>
      </c>
      <c r="AA15" s="15" t="s">
        <v>45</v>
      </c>
      <c r="AB15" s="15" t="s">
        <v>45</v>
      </c>
      <c r="AC15" s="15" t="s">
        <v>45</v>
      </c>
      <c r="AD15" s="15" t="s">
        <v>45</v>
      </c>
      <c r="AE15" s="15">
        <v>22.8</v>
      </c>
      <c r="AF15" s="15">
        <v>22.7</v>
      </c>
      <c r="AG15" s="15">
        <v>22.6</v>
      </c>
      <c r="AH15" s="15">
        <v>22.7</v>
      </c>
      <c r="AI15" s="15">
        <v>22.8</v>
      </c>
      <c r="AJ15" s="15">
        <v>22.8</v>
      </c>
      <c r="AK15" s="15">
        <v>23</v>
      </c>
      <c r="AL15" s="15">
        <v>23.1</v>
      </c>
      <c r="AM15" s="15">
        <v>23.4</v>
      </c>
      <c r="AN15" s="15">
        <v>23.6</v>
      </c>
      <c r="AO15" s="15">
        <v>23.7</v>
      </c>
      <c r="AP15" s="15">
        <v>23.9</v>
      </c>
      <c r="AQ15" s="15">
        <v>24.1</v>
      </c>
      <c r="AR15" s="15">
        <v>24.5</v>
      </c>
      <c r="AS15" s="15">
        <v>24.7</v>
      </c>
      <c r="AT15" s="15">
        <v>24.8</v>
      </c>
      <c r="AU15" s="15">
        <v>25.1</v>
      </c>
      <c r="AV15" s="15">
        <v>25.2</v>
      </c>
      <c r="AW15" s="15">
        <v>25.3</v>
      </c>
      <c r="AX15" s="15">
        <v>25.7</v>
      </c>
      <c r="AY15" s="15">
        <v>26</v>
      </c>
      <c r="AZ15" s="15">
        <v>26.3</v>
      </c>
      <c r="BA15" s="15">
        <v>26.4</v>
      </c>
      <c r="BB15" s="15">
        <v>26.5</v>
      </c>
      <c r="BC15" s="15">
        <v>26.5</v>
      </c>
      <c r="BD15" s="15">
        <v>26.6</v>
      </c>
      <c r="BE15" s="3">
        <v>27.2</v>
      </c>
      <c r="BF15" s="53">
        <v>27.5</v>
      </c>
      <c r="BG15" s="53">
        <v>27.7</v>
      </c>
      <c r="BH15" s="53">
        <v>27.7</v>
      </c>
      <c r="BI15" s="53">
        <v>28.2</v>
      </c>
      <c r="BJ15" s="193">
        <v>28.2</v>
      </c>
      <c r="BK15" s="193">
        <v>28.5</v>
      </c>
      <c r="BL15" s="1"/>
      <c r="BM15" s="1"/>
      <c r="BN15" s="1"/>
      <c r="BO15" s="1"/>
      <c r="BP15" s="1"/>
      <c r="BQ15" s="1"/>
      <c r="BR15" s="1"/>
      <c r="BS15" s="1"/>
      <c r="BT15" s="1"/>
      <c r="BU15" s="1"/>
      <c r="BV15" s="1"/>
      <c r="BW15" s="1"/>
      <c r="BX15" s="1"/>
      <c r="BY15" s="1"/>
      <c r="BZ15" s="1"/>
      <c r="CA15" s="1"/>
      <c r="CB15" s="1"/>
      <c r="CC15" s="1"/>
      <c r="CD15" s="1"/>
    </row>
    <row r="16" spans="1:82" ht="13" customHeight="1">
      <c r="A16" s="19" t="s">
        <v>32</v>
      </c>
      <c r="B16" s="17" t="s">
        <v>45</v>
      </c>
      <c r="C16" s="17" t="s">
        <v>45</v>
      </c>
      <c r="D16" s="17" t="s">
        <v>45</v>
      </c>
      <c r="E16" s="17" t="s">
        <v>45</v>
      </c>
      <c r="F16" s="17" t="s">
        <v>45</v>
      </c>
      <c r="G16" s="17" t="s">
        <v>45</v>
      </c>
      <c r="H16" s="17" t="s">
        <v>45</v>
      </c>
      <c r="I16" s="17" t="s">
        <v>45</v>
      </c>
      <c r="J16" s="17" t="s">
        <v>45</v>
      </c>
      <c r="K16" s="17" t="s">
        <v>45</v>
      </c>
      <c r="L16" s="17" t="s">
        <v>45</v>
      </c>
      <c r="M16" s="17" t="s">
        <v>45</v>
      </c>
      <c r="N16" s="17" t="s">
        <v>45</v>
      </c>
      <c r="O16" s="17" t="s">
        <v>45</v>
      </c>
      <c r="P16" s="17" t="s">
        <v>45</v>
      </c>
      <c r="Q16" s="17" t="s">
        <v>45</v>
      </c>
      <c r="R16" s="17" t="s">
        <v>45</v>
      </c>
      <c r="S16" s="17" t="s">
        <v>45</v>
      </c>
      <c r="T16" s="17" t="s">
        <v>45</v>
      </c>
      <c r="U16" s="17" t="s">
        <v>45</v>
      </c>
      <c r="V16" s="17" t="s">
        <v>45</v>
      </c>
      <c r="W16" s="17" t="s">
        <v>45</v>
      </c>
      <c r="X16" s="17" t="s">
        <v>45</v>
      </c>
      <c r="Y16" s="17" t="s">
        <v>45</v>
      </c>
      <c r="Z16" s="17" t="s">
        <v>45</v>
      </c>
      <c r="AA16" s="17" t="s">
        <v>45</v>
      </c>
      <c r="AB16" s="17" t="s">
        <v>45</v>
      </c>
      <c r="AC16" s="17" t="s">
        <v>45</v>
      </c>
      <c r="AD16" s="17" t="s">
        <v>45</v>
      </c>
      <c r="AE16" s="17" t="s">
        <v>45</v>
      </c>
      <c r="AF16" s="17">
        <v>26.5</v>
      </c>
      <c r="AG16" s="17">
        <v>26.6</v>
      </c>
      <c r="AH16" s="17">
        <v>26.6</v>
      </c>
      <c r="AI16" s="17">
        <v>26.8</v>
      </c>
      <c r="AJ16" s="17">
        <v>26.9</v>
      </c>
      <c r="AK16" s="17">
        <v>27.2</v>
      </c>
      <c r="AL16" s="17">
        <v>27.2</v>
      </c>
      <c r="AM16" s="17">
        <v>27.4</v>
      </c>
      <c r="AN16" s="17">
        <v>27.4</v>
      </c>
      <c r="AO16" s="17">
        <v>27.4</v>
      </c>
      <c r="AP16" s="17">
        <v>27.4</v>
      </c>
      <c r="AQ16" s="17">
        <v>27.5</v>
      </c>
      <c r="AR16" s="17">
        <v>27.6</v>
      </c>
      <c r="AS16" s="17">
        <v>27.8</v>
      </c>
      <c r="AT16" s="17">
        <v>27.8</v>
      </c>
      <c r="AU16" s="17">
        <v>27.9</v>
      </c>
      <c r="AV16" s="17">
        <v>28</v>
      </c>
      <c r="AW16" s="17">
        <v>28.1</v>
      </c>
      <c r="AX16" s="17">
        <v>28.2</v>
      </c>
      <c r="AY16" s="17">
        <v>28.2</v>
      </c>
      <c r="AZ16" s="17">
        <v>28.3</v>
      </c>
      <c r="BA16" s="17">
        <v>28.4</v>
      </c>
      <c r="BB16" s="17">
        <v>28.5</v>
      </c>
      <c r="BC16" s="17">
        <v>28.5</v>
      </c>
      <c r="BD16" s="17">
        <v>28.6</v>
      </c>
      <c r="BE16" s="58">
        <v>28.8</v>
      </c>
      <c r="BF16" s="59">
        <v>29</v>
      </c>
      <c r="BG16" s="59">
        <v>29.1</v>
      </c>
      <c r="BH16" s="59">
        <v>29.2</v>
      </c>
      <c r="BI16" s="59">
        <v>29.4</v>
      </c>
      <c r="BJ16" s="195">
        <v>29.5</v>
      </c>
      <c r="BK16" s="195">
        <v>29.8</v>
      </c>
      <c r="BL16" s="1"/>
      <c r="BM16" s="1"/>
      <c r="BN16" s="1"/>
      <c r="BO16" s="1"/>
      <c r="BP16" s="1"/>
      <c r="BQ16" s="1"/>
      <c r="BR16" s="1"/>
      <c r="BS16" s="1"/>
      <c r="BT16" s="1"/>
      <c r="BU16" s="1"/>
      <c r="BV16" s="1"/>
      <c r="BW16" s="1"/>
      <c r="BX16" s="1"/>
      <c r="BY16" s="1"/>
      <c r="BZ16" s="1"/>
      <c r="CA16" s="1"/>
      <c r="CB16" s="1"/>
      <c r="CC16" s="1"/>
      <c r="CD16" s="1"/>
    </row>
    <row r="17" spans="1:82" ht="13" customHeight="1">
      <c r="A17" s="16" t="s">
        <v>31</v>
      </c>
      <c r="B17" s="15" t="s">
        <v>45</v>
      </c>
      <c r="C17" s="15" t="s">
        <v>45</v>
      </c>
      <c r="D17" s="15" t="s">
        <v>45</v>
      </c>
      <c r="E17" s="15" t="s">
        <v>45</v>
      </c>
      <c r="F17" s="15" t="s">
        <v>45</v>
      </c>
      <c r="G17" s="15" t="s">
        <v>45</v>
      </c>
      <c r="H17" s="15" t="s">
        <v>45</v>
      </c>
      <c r="I17" s="15" t="s">
        <v>45</v>
      </c>
      <c r="J17" s="15" t="s">
        <v>45</v>
      </c>
      <c r="K17" s="15" t="s">
        <v>45</v>
      </c>
      <c r="L17" s="15" t="s">
        <v>45</v>
      </c>
      <c r="M17" s="15" t="s">
        <v>45</v>
      </c>
      <c r="N17" s="15" t="s">
        <v>45</v>
      </c>
      <c r="O17" s="15" t="s">
        <v>45</v>
      </c>
      <c r="P17" s="15" t="s">
        <v>45</v>
      </c>
      <c r="Q17" s="15" t="s">
        <v>45</v>
      </c>
      <c r="R17" s="15" t="s">
        <v>45</v>
      </c>
      <c r="S17" s="15" t="s">
        <v>45</v>
      </c>
      <c r="T17" s="15" t="s">
        <v>45</v>
      </c>
      <c r="U17" s="15" t="s">
        <v>45</v>
      </c>
      <c r="V17" s="15" t="s">
        <v>45</v>
      </c>
      <c r="W17" s="15" t="s">
        <v>45</v>
      </c>
      <c r="X17" s="15" t="s">
        <v>45</v>
      </c>
      <c r="Y17" s="15" t="s">
        <v>45</v>
      </c>
      <c r="Z17" s="15" t="s">
        <v>45</v>
      </c>
      <c r="AA17" s="15" t="s">
        <v>45</v>
      </c>
      <c r="AB17" s="15" t="s">
        <v>45</v>
      </c>
      <c r="AC17" s="15" t="s">
        <v>45</v>
      </c>
      <c r="AD17" s="15" t="s">
        <v>45</v>
      </c>
      <c r="AE17" s="15" t="s">
        <v>45</v>
      </c>
      <c r="AF17" s="15" t="s">
        <v>45</v>
      </c>
      <c r="AG17" s="15" t="s">
        <v>45</v>
      </c>
      <c r="AH17" s="15" t="s">
        <v>45</v>
      </c>
      <c r="AI17" s="15" t="s">
        <v>45</v>
      </c>
      <c r="AJ17" s="15" t="s">
        <v>45</v>
      </c>
      <c r="AK17" s="15" t="s">
        <v>45</v>
      </c>
      <c r="AL17" s="15" t="s">
        <v>45</v>
      </c>
      <c r="AM17" s="15" t="s">
        <v>45</v>
      </c>
      <c r="AN17" s="15">
        <v>27.7</v>
      </c>
      <c r="AO17" s="15">
        <v>27.8</v>
      </c>
      <c r="AP17" s="15">
        <v>27.8</v>
      </c>
      <c r="AQ17" s="15">
        <v>28</v>
      </c>
      <c r="AR17" s="15">
        <v>28.1</v>
      </c>
      <c r="AS17" s="15">
        <v>28.3</v>
      </c>
      <c r="AT17" s="15">
        <v>28.4</v>
      </c>
      <c r="AU17" s="15">
        <v>28.5</v>
      </c>
      <c r="AV17" s="15">
        <v>28.6</v>
      </c>
      <c r="AW17" s="15" t="s">
        <v>45</v>
      </c>
      <c r="AX17" s="15" t="s">
        <v>45</v>
      </c>
      <c r="AY17" s="15" t="s">
        <v>45</v>
      </c>
      <c r="AZ17" s="15" t="s">
        <v>45</v>
      </c>
      <c r="BA17" s="15" t="s">
        <v>45</v>
      </c>
      <c r="BB17" s="15" t="s">
        <v>45</v>
      </c>
      <c r="BC17" s="15">
        <v>28.1</v>
      </c>
      <c r="BD17" s="15">
        <v>28.3</v>
      </c>
      <c r="BE17" s="3">
        <v>28.5</v>
      </c>
      <c r="BF17" s="53">
        <v>28.5</v>
      </c>
      <c r="BG17" s="53">
        <v>28.7</v>
      </c>
      <c r="BH17" s="53">
        <v>28.7</v>
      </c>
      <c r="BI17" s="53">
        <v>28.8</v>
      </c>
      <c r="BJ17" s="193">
        <v>28.9</v>
      </c>
      <c r="BK17" s="193">
        <v>29.1</v>
      </c>
      <c r="BL17" s="1"/>
      <c r="BM17" s="1"/>
      <c r="BN17" s="1"/>
      <c r="BO17" s="1"/>
      <c r="BP17" s="1"/>
      <c r="BQ17" s="1"/>
      <c r="BR17" s="1"/>
      <c r="BS17" s="1"/>
      <c r="BT17" s="1"/>
      <c r="BU17" s="1"/>
      <c r="BV17" s="1"/>
      <c r="BW17" s="1"/>
      <c r="BX17" s="1"/>
      <c r="BY17" s="1"/>
      <c r="BZ17" s="1"/>
      <c r="CA17" s="1"/>
      <c r="CB17" s="1"/>
      <c r="CC17" s="1"/>
      <c r="CD17" s="1"/>
    </row>
    <row r="18" spans="1:82" ht="13" customHeight="1">
      <c r="A18" s="19" t="s">
        <v>30</v>
      </c>
      <c r="B18" s="17" t="s">
        <v>45</v>
      </c>
      <c r="C18" s="17" t="s">
        <v>45</v>
      </c>
      <c r="D18" s="17" t="s">
        <v>45</v>
      </c>
      <c r="E18" s="17" t="s">
        <v>45</v>
      </c>
      <c r="F18" s="17" t="s">
        <v>45</v>
      </c>
      <c r="G18" s="17" t="s">
        <v>45</v>
      </c>
      <c r="H18" s="17" t="s">
        <v>45</v>
      </c>
      <c r="I18" s="17" t="s">
        <v>45</v>
      </c>
      <c r="J18" s="17" t="s">
        <v>45</v>
      </c>
      <c r="K18" s="17" t="s">
        <v>45</v>
      </c>
      <c r="L18" s="17" t="s">
        <v>45</v>
      </c>
      <c r="M18" s="17" t="s">
        <v>45</v>
      </c>
      <c r="N18" s="17" t="s">
        <v>45</v>
      </c>
      <c r="O18" s="17" t="s">
        <v>45</v>
      </c>
      <c r="P18" s="17" t="s">
        <v>45</v>
      </c>
      <c r="Q18" s="17" t="s">
        <v>45</v>
      </c>
      <c r="R18" s="17" t="s">
        <v>45</v>
      </c>
      <c r="S18" s="17" t="s">
        <v>45</v>
      </c>
      <c r="T18" s="17" t="s">
        <v>45</v>
      </c>
      <c r="U18" s="17" t="s">
        <v>45</v>
      </c>
      <c r="V18" s="17" t="s">
        <v>45</v>
      </c>
      <c r="W18" s="17" t="s">
        <v>45</v>
      </c>
      <c r="X18" s="17" t="s">
        <v>45</v>
      </c>
      <c r="Y18" s="17" t="s">
        <v>45</v>
      </c>
      <c r="Z18" s="17" t="s">
        <v>45</v>
      </c>
      <c r="AA18" s="17" t="s">
        <v>45</v>
      </c>
      <c r="AB18" s="17" t="s">
        <v>45</v>
      </c>
      <c r="AC18" s="17" t="s">
        <v>45</v>
      </c>
      <c r="AD18" s="17" t="s">
        <v>45</v>
      </c>
      <c r="AE18" s="17" t="s">
        <v>45</v>
      </c>
      <c r="AF18" s="17" t="s">
        <v>45</v>
      </c>
      <c r="AG18" s="17" t="s">
        <v>45</v>
      </c>
      <c r="AH18" s="17" t="s">
        <v>45</v>
      </c>
      <c r="AI18" s="17" t="s">
        <v>45</v>
      </c>
      <c r="AJ18" s="17" t="s">
        <v>45</v>
      </c>
      <c r="AK18" s="17" t="s">
        <v>45</v>
      </c>
      <c r="AL18" s="17" t="s">
        <v>45</v>
      </c>
      <c r="AM18" s="17" t="s">
        <v>45</v>
      </c>
      <c r="AN18" s="17" t="s">
        <v>45</v>
      </c>
      <c r="AO18" s="17" t="s">
        <v>45</v>
      </c>
      <c r="AP18" s="17" t="s">
        <v>45</v>
      </c>
      <c r="AQ18" s="17" t="s">
        <v>45</v>
      </c>
      <c r="AR18" s="17" t="s">
        <v>45</v>
      </c>
      <c r="AS18" s="17" t="s">
        <v>45</v>
      </c>
      <c r="AT18" s="17" t="s">
        <v>45</v>
      </c>
      <c r="AU18" s="17" t="s">
        <v>45</v>
      </c>
      <c r="AV18" s="17" t="s">
        <v>45</v>
      </c>
      <c r="AW18" s="17" t="s">
        <v>45</v>
      </c>
      <c r="AX18" s="17" t="s">
        <v>45</v>
      </c>
      <c r="AY18" s="17">
        <v>28.7</v>
      </c>
      <c r="AZ18" s="17">
        <v>28.9</v>
      </c>
      <c r="BA18" s="17">
        <v>29</v>
      </c>
      <c r="BB18" s="17">
        <v>29.1</v>
      </c>
      <c r="BC18" s="17">
        <v>29.3</v>
      </c>
      <c r="BD18" s="17">
        <v>29.4</v>
      </c>
      <c r="BE18" s="58">
        <v>29.5</v>
      </c>
      <c r="BF18" s="59">
        <v>29.4</v>
      </c>
      <c r="BG18" s="59">
        <v>29.6</v>
      </c>
      <c r="BH18" s="59">
        <v>29.7</v>
      </c>
      <c r="BI18" s="59">
        <v>29.8</v>
      </c>
      <c r="BJ18" s="195">
        <v>29.9</v>
      </c>
      <c r="BK18" s="195">
        <v>30.1</v>
      </c>
      <c r="BL18" s="1"/>
      <c r="BM18" s="1"/>
      <c r="BN18" s="1"/>
      <c r="BO18" s="1"/>
      <c r="BP18" s="1"/>
      <c r="BQ18" s="1"/>
      <c r="BR18" s="1"/>
      <c r="BS18" s="1"/>
      <c r="BT18" s="1"/>
      <c r="BU18" s="1"/>
      <c r="BV18" s="1"/>
      <c r="BW18" s="1"/>
      <c r="BX18" s="1"/>
      <c r="BY18" s="1"/>
      <c r="BZ18" s="1"/>
      <c r="CA18" s="1"/>
      <c r="CB18" s="1"/>
      <c r="CC18" s="1"/>
      <c r="CD18" s="1"/>
    </row>
    <row r="19" spans="1:82" ht="13" customHeight="1">
      <c r="A19" s="16" t="s">
        <v>29</v>
      </c>
      <c r="B19" s="15" t="s">
        <v>45</v>
      </c>
      <c r="C19" s="15" t="s">
        <v>45</v>
      </c>
      <c r="D19" s="15" t="s">
        <v>45</v>
      </c>
      <c r="E19" s="15" t="s">
        <v>45</v>
      </c>
      <c r="F19" s="15" t="s">
        <v>45</v>
      </c>
      <c r="G19" s="15" t="s">
        <v>45</v>
      </c>
      <c r="H19" s="15" t="s">
        <v>45</v>
      </c>
      <c r="I19" s="15" t="s">
        <v>45</v>
      </c>
      <c r="J19" s="15" t="s">
        <v>45</v>
      </c>
      <c r="K19" s="15" t="s">
        <v>45</v>
      </c>
      <c r="L19" s="15" t="s">
        <v>45</v>
      </c>
      <c r="M19" s="15" t="s">
        <v>45</v>
      </c>
      <c r="N19" s="15" t="s">
        <v>45</v>
      </c>
      <c r="O19" s="15" t="s">
        <v>45</v>
      </c>
      <c r="P19" s="15" t="s">
        <v>45</v>
      </c>
      <c r="Q19" s="15" t="s">
        <v>45</v>
      </c>
      <c r="R19" s="15" t="s">
        <v>45</v>
      </c>
      <c r="S19" s="15" t="s">
        <v>45</v>
      </c>
      <c r="T19" s="15" t="s">
        <v>45</v>
      </c>
      <c r="U19" s="15" t="s">
        <v>45</v>
      </c>
      <c r="V19" s="15" t="s">
        <v>45</v>
      </c>
      <c r="W19" s="15" t="s">
        <v>45</v>
      </c>
      <c r="X19" s="15" t="s">
        <v>45</v>
      </c>
      <c r="Y19" s="15" t="s">
        <v>45</v>
      </c>
      <c r="Z19" s="15" t="s">
        <v>45</v>
      </c>
      <c r="AA19" s="15" t="s">
        <v>45</v>
      </c>
      <c r="AB19" s="15" t="s">
        <v>45</v>
      </c>
      <c r="AC19" s="15" t="s">
        <v>45</v>
      </c>
      <c r="AD19" s="15" t="s">
        <v>45</v>
      </c>
      <c r="AE19" s="15" t="s">
        <v>45</v>
      </c>
      <c r="AF19" s="15" t="s">
        <v>45</v>
      </c>
      <c r="AG19" s="15" t="s">
        <v>45</v>
      </c>
      <c r="AH19" s="15">
        <v>26</v>
      </c>
      <c r="AI19" s="15">
        <v>26.3</v>
      </c>
      <c r="AJ19" s="15">
        <v>26.4</v>
      </c>
      <c r="AK19" s="15">
        <v>26.7</v>
      </c>
      <c r="AL19" s="15">
        <v>26.9</v>
      </c>
      <c r="AM19" s="15">
        <v>27.1</v>
      </c>
      <c r="AN19" s="15">
        <v>27.2</v>
      </c>
      <c r="AO19" s="15">
        <v>27.4</v>
      </c>
      <c r="AP19" s="15">
        <v>28</v>
      </c>
      <c r="AQ19" s="15">
        <v>27.7</v>
      </c>
      <c r="AR19" s="15">
        <v>27.9</v>
      </c>
      <c r="AS19" s="15">
        <v>28.1</v>
      </c>
      <c r="AT19" s="15">
        <v>28.4</v>
      </c>
      <c r="AU19" s="15">
        <v>28.6</v>
      </c>
      <c r="AV19" s="15">
        <v>28.6</v>
      </c>
      <c r="AW19" s="15">
        <v>28.8</v>
      </c>
      <c r="AX19" s="15">
        <v>28.8</v>
      </c>
      <c r="AY19" s="15">
        <v>29</v>
      </c>
      <c r="AZ19" s="15">
        <v>29.1</v>
      </c>
      <c r="BA19" s="15">
        <v>29.4</v>
      </c>
      <c r="BB19" s="15">
        <v>29.6</v>
      </c>
      <c r="BC19" s="15">
        <v>29.9</v>
      </c>
      <c r="BD19" s="15">
        <v>30</v>
      </c>
      <c r="BE19" s="3">
        <v>30.2</v>
      </c>
      <c r="BF19" s="53">
        <v>30.3</v>
      </c>
      <c r="BG19" s="53">
        <v>30.4</v>
      </c>
      <c r="BH19" s="53">
        <v>30.4</v>
      </c>
      <c r="BI19" s="53">
        <v>30.6</v>
      </c>
      <c r="BJ19" s="193">
        <v>30.7</v>
      </c>
      <c r="BK19" s="193">
        <v>31</v>
      </c>
      <c r="BL19" s="1"/>
      <c r="BM19" s="1"/>
      <c r="BN19" s="1"/>
      <c r="BO19" s="1"/>
      <c r="BP19" s="1"/>
      <c r="BQ19" s="1"/>
      <c r="BR19" s="1"/>
      <c r="BS19" s="1"/>
      <c r="BT19" s="1"/>
      <c r="BU19" s="1"/>
      <c r="BV19" s="1"/>
      <c r="BW19" s="1"/>
      <c r="BX19" s="1"/>
      <c r="BY19" s="1"/>
      <c r="BZ19" s="1"/>
      <c r="CA19" s="1"/>
      <c r="CB19" s="1"/>
      <c r="CC19" s="1"/>
      <c r="CD19" s="1"/>
    </row>
    <row r="20" spans="1:82" ht="13" customHeight="1">
      <c r="A20" s="19" t="s">
        <v>28</v>
      </c>
      <c r="B20" s="17" t="s">
        <v>45</v>
      </c>
      <c r="C20" s="17" t="s">
        <v>45</v>
      </c>
      <c r="D20" s="17" t="s">
        <v>45</v>
      </c>
      <c r="E20" s="17" t="s">
        <v>45</v>
      </c>
      <c r="F20" s="17" t="s">
        <v>45</v>
      </c>
      <c r="G20" s="17" t="s">
        <v>45</v>
      </c>
      <c r="H20" s="17" t="s">
        <v>45</v>
      </c>
      <c r="I20" s="17" t="s">
        <v>45</v>
      </c>
      <c r="J20" s="17" t="s">
        <v>45</v>
      </c>
      <c r="K20" s="17" t="s">
        <v>45</v>
      </c>
      <c r="L20" s="17" t="s">
        <v>45</v>
      </c>
      <c r="M20" s="17" t="s">
        <v>45</v>
      </c>
      <c r="N20" s="17" t="s">
        <v>45</v>
      </c>
      <c r="O20" s="17" t="s">
        <v>45</v>
      </c>
      <c r="P20" s="17" t="s">
        <v>45</v>
      </c>
      <c r="Q20" s="17" t="s">
        <v>45</v>
      </c>
      <c r="R20" s="17" t="s">
        <v>45</v>
      </c>
      <c r="S20" s="17" t="s">
        <v>45</v>
      </c>
      <c r="T20" s="17" t="s">
        <v>45</v>
      </c>
      <c r="U20" s="17" t="s">
        <v>45</v>
      </c>
      <c r="V20" s="17" t="s">
        <v>45</v>
      </c>
      <c r="W20" s="17" t="s">
        <v>45</v>
      </c>
      <c r="X20" s="17" t="s">
        <v>45</v>
      </c>
      <c r="Y20" s="17" t="s">
        <v>45</v>
      </c>
      <c r="Z20" s="17" t="s">
        <v>45</v>
      </c>
      <c r="AA20" s="17" t="s">
        <v>45</v>
      </c>
      <c r="AB20" s="17" t="s">
        <v>45</v>
      </c>
      <c r="AC20" s="17" t="s">
        <v>45</v>
      </c>
      <c r="AD20" s="17" t="s">
        <v>45</v>
      </c>
      <c r="AE20" s="17" t="s">
        <v>45</v>
      </c>
      <c r="AF20" s="17" t="s">
        <v>45</v>
      </c>
      <c r="AG20" s="17" t="s">
        <v>45</v>
      </c>
      <c r="AH20" s="17" t="s">
        <v>45</v>
      </c>
      <c r="AI20" s="17" t="s">
        <v>45</v>
      </c>
      <c r="AJ20" s="17">
        <v>23.6</v>
      </c>
      <c r="AK20" s="17">
        <v>23.8</v>
      </c>
      <c r="AL20" s="17">
        <v>24</v>
      </c>
      <c r="AM20" s="17">
        <v>24.2</v>
      </c>
      <c r="AN20" s="17">
        <v>24.5</v>
      </c>
      <c r="AO20" s="17">
        <v>24.8</v>
      </c>
      <c r="AP20" s="17">
        <v>25.1</v>
      </c>
      <c r="AQ20" s="17">
        <v>25.3</v>
      </c>
      <c r="AR20" s="17">
        <v>25.6</v>
      </c>
      <c r="AS20" s="17">
        <v>25.9</v>
      </c>
      <c r="AT20" s="17">
        <v>26.3</v>
      </c>
      <c r="AU20" s="17">
        <v>26.6</v>
      </c>
      <c r="AV20" s="17">
        <v>26.9</v>
      </c>
      <c r="AW20" s="17">
        <v>27.1</v>
      </c>
      <c r="AX20" s="17">
        <v>27.2</v>
      </c>
      <c r="AY20" s="17">
        <v>27.4</v>
      </c>
      <c r="AZ20" s="17">
        <v>27.7</v>
      </c>
      <c r="BA20" s="17">
        <v>27.7</v>
      </c>
      <c r="BB20" s="17">
        <v>27.7</v>
      </c>
      <c r="BC20" s="17">
        <v>27.7</v>
      </c>
      <c r="BD20" s="17">
        <v>27.7</v>
      </c>
      <c r="BE20" s="58">
        <v>27.9</v>
      </c>
      <c r="BF20" s="59">
        <v>27.8</v>
      </c>
      <c r="BG20" s="59">
        <v>28</v>
      </c>
      <c r="BH20" s="59">
        <v>28.2</v>
      </c>
      <c r="BI20" s="59">
        <v>28.3</v>
      </c>
      <c r="BJ20" s="195">
        <v>28.4</v>
      </c>
      <c r="BK20" s="195">
        <v>28.6</v>
      </c>
      <c r="BL20" s="1"/>
      <c r="BM20" s="1"/>
      <c r="BN20" s="1"/>
      <c r="BO20" s="1"/>
      <c r="BP20" s="1"/>
      <c r="BQ20" s="1"/>
      <c r="BR20" s="1"/>
      <c r="BS20" s="1"/>
      <c r="BT20" s="1"/>
      <c r="BU20" s="1"/>
      <c r="BV20" s="1"/>
      <c r="BW20" s="1"/>
      <c r="BX20" s="1"/>
      <c r="BY20" s="1"/>
      <c r="BZ20" s="1"/>
      <c r="CA20" s="1"/>
      <c r="CB20" s="1"/>
      <c r="CC20" s="1"/>
      <c r="CD20" s="1"/>
    </row>
    <row r="21" spans="1:82" ht="13" customHeight="1">
      <c r="A21" s="16" t="s">
        <v>27</v>
      </c>
      <c r="B21" s="15" t="s">
        <v>45</v>
      </c>
      <c r="C21" s="15" t="s">
        <v>45</v>
      </c>
      <c r="D21" s="15" t="s">
        <v>45</v>
      </c>
      <c r="E21" s="15" t="s">
        <v>45</v>
      </c>
      <c r="F21" s="15" t="s">
        <v>45</v>
      </c>
      <c r="G21" s="15" t="s">
        <v>45</v>
      </c>
      <c r="H21" s="15" t="s">
        <v>45</v>
      </c>
      <c r="I21" s="15" t="s">
        <v>45</v>
      </c>
      <c r="J21" s="15" t="s">
        <v>45</v>
      </c>
      <c r="K21" s="15" t="s">
        <v>45</v>
      </c>
      <c r="L21" s="15" t="s">
        <v>45</v>
      </c>
      <c r="M21" s="15" t="s">
        <v>45</v>
      </c>
      <c r="N21" s="15" t="s">
        <v>45</v>
      </c>
      <c r="O21" s="15" t="s">
        <v>45</v>
      </c>
      <c r="P21" s="15" t="s">
        <v>45</v>
      </c>
      <c r="Q21" s="15" t="s">
        <v>45</v>
      </c>
      <c r="R21" s="15" t="s">
        <v>45</v>
      </c>
      <c r="S21" s="15" t="s">
        <v>45</v>
      </c>
      <c r="T21" s="15" t="s">
        <v>45</v>
      </c>
      <c r="U21" s="15" t="s">
        <v>45</v>
      </c>
      <c r="V21" s="15" t="s">
        <v>45</v>
      </c>
      <c r="W21" s="15" t="s">
        <v>45</v>
      </c>
      <c r="X21" s="15" t="s">
        <v>45</v>
      </c>
      <c r="Y21" s="15" t="s">
        <v>45</v>
      </c>
      <c r="Z21" s="15" t="s">
        <v>45</v>
      </c>
      <c r="AA21" s="15" t="s">
        <v>45</v>
      </c>
      <c r="AB21" s="15" t="s">
        <v>45</v>
      </c>
      <c r="AC21" s="15" t="s">
        <v>45</v>
      </c>
      <c r="AD21" s="15" t="s">
        <v>45</v>
      </c>
      <c r="AE21" s="15" t="s">
        <v>45</v>
      </c>
      <c r="AF21" s="15" t="s">
        <v>45</v>
      </c>
      <c r="AG21" s="15" t="s">
        <v>45</v>
      </c>
      <c r="AH21" s="15">
        <v>24.6</v>
      </c>
      <c r="AI21" s="15">
        <v>24.8</v>
      </c>
      <c r="AJ21" s="15">
        <v>24.9</v>
      </c>
      <c r="AK21" s="15">
        <v>24.9</v>
      </c>
      <c r="AL21" s="15">
        <v>25</v>
      </c>
      <c r="AM21" s="15">
        <v>25.1</v>
      </c>
      <c r="AN21" s="15">
        <v>25.2</v>
      </c>
      <c r="AO21" s="15">
        <v>25.1</v>
      </c>
      <c r="AP21" s="15">
        <v>25.5</v>
      </c>
      <c r="AQ21" s="15">
        <v>25.7</v>
      </c>
      <c r="AR21" s="15">
        <v>26</v>
      </c>
      <c r="AS21" s="15">
        <v>26.1</v>
      </c>
      <c r="AT21" s="15">
        <v>26.2</v>
      </c>
      <c r="AU21" s="15">
        <v>26.3</v>
      </c>
      <c r="AV21" s="15">
        <v>26.4</v>
      </c>
      <c r="AW21" s="15">
        <v>26.6</v>
      </c>
      <c r="AX21" s="15">
        <v>26.5</v>
      </c>
      <c r="AY21" s="15">
        <v>26.7</v>
      </c>
      <c r="AZ21" s="15">
        <v>26.9</v>
      </c>
      <c r="BA21" s="15">
        <v>27.1</v>
      </c>
      <c r="BB21" s="15">
        <v>27.1</v>
      </c>
      <c r="BC21" s="15">
        <v>27.4</v>
      </c>
      <c r="BD21" s="15">
        <v>27.5</v>
      </c>
      <c r="BE21" s="3">
        <v>27.5</v>
      </c>
      <c r="BF21" s="53">
        <v>27.8</v>
      </c>
      <c r="BG21" s="53">
        <v>27.9</v>
      </c>
      <c r="BH21" s="53">
        <v>28.3</v>
      </c>
      <c r="BI21" s="53">
        <v>28.7</v>
      </c>
      <c r="BJ21" s="193">
        <v>28.7</v>
      </c>
      <c r="BK21" s="193">
        <v>28.6</v>
      </c>
      <c r="BL21" s="1"/>
      <c r="BM21" s="1"/>
      <c r="BN21" s="1"/>
      <c r="BO21" s="1"/>
      <c r="BP21" s="1"/>
      <c r="BQ21" s="1"/>
      <c r="BR21" s="1"/>
      <c r="BS21" s="1"/>
      <c r="BT21" s="1"/>
      <c r="BU21" s="1"/>
      <c r="BV21" s="1"/>
      <c r="BW21" s="1"/>
      <c r="BX21" s="1"/>
      <c r="BY21" s="1"/>
      <c r="BZ21" s="1"/>
      <c r="CA21" s="1"/>
      <c r="CB21" s="1"/>
      <c r="CC21" s="1"/>
      <c r="CD21" s="1"/>
    </row>
    <row r="22" spans="1:82" ht="13" customHeight="1">
      <c r="A22" s="19" t="s">
        <v>26</v>
      </c>
      <c r="B22" s="17" t="s">
        <v>45</v>
      </c>
      <c r="C22" s="17" t="s">
        <v>45</v>
      </c>
      <c r="D22" s="17" t="s">
        <v>45</v>
      </c>
      <c r="E22" s="17" t="s">
        <v>45</v>
      </c>
      <c r="F22" s="17" t="s">
        <v>45</v>
      </c>
      <c r="G22" s="17" t="s">
        <v>45</v>
      </c>
      <c r="H22" s="17" t="s">
        <v>45</v>
      </c>
      <c r="I22" s="17" t="s">
        <v>45</v>
      </c>
      <c r="J22" s="17" t="s">
        <v>45</v>
      </c>
      <c r="K22" s="17" t="s">
        <v>45</v>
      </c>
      <c r="L22" s="17" t="s">
        <v>45</v>
      </c>
      <c r="M22" s="17" t="s">
        <v>45</v>
      </c>
      <c r="N22" s="17" t="s">
        <v>45</v>
      </c>
      <c r="O22" s="17" t="s">
        <v>45</v>
      </c>
      <c r="P22" s="17" t="s">
        <v>45</v>
      </c>
      <c r="Q22" s="17" t="s">
        <v>45</v>
      </c>
      <c r="R22" s="17" t="s">
        <v>45</v>
      </c>
      <c r="S22" s="17" t="s">
        <v>45</v>
      </c>
      <c r="T22" s="17" t="s">
        <v>45</v>
      </c>
      <c r="U22" s="17" t="s">
        <v>45</v>
      </c>
      <c r="V22" s="17" t="s">
        <v>45</v>
      </c>
      <c r="W22" s="17" t="s">
        <v>45</v>
      </c>
      <c r="X22" s="17" t="s">
        <v>45</v>
      </c>
      <c r="Y22" s="17" t="s">
        <v>45</v>
      </c>
      <c r="Z22" s="17" t="s">
        <v>45</v>
      </c>
      <c r="AA22" s="17" t="s">
        <v>45</v>
      </c>
      <c r="AB22" s="17" t="s">
        <v>45</v>
      </c>
      <c r="AC22" s="17" t="s">
        <v>45</v>
      </c>
      <c r="AD22" s="17" t="s">
        <v>45</v>
      </c>
      <c r="AE22" s="17" t="s">
        <v>45</v>
      </c>
      <c r="AF22" s="17" t="s">
        <v>45</v>
      </c>
      <c r="AG22" s="17">
        <v>26.6</v>
      </c>
      <c r="AH22" s="17">
        <v>26.7</v>
      </c>
      <c r="AI22" s="17">
        <v>27</v>
      </c>
      <c r="AJ22" s="17">
        <v>27.1</v>
      </c>
      <c r="AK22" s="17">
        <v>27.3</v>
      </c>
      <c r="AL22" s="17">
        <v>27.3</v>
      </c>
      <c r="AM22" s="17">
        <v>27.5</v>
      </c>
      <c r="AN22" s="17">
        <v>27.5</v>
      </c>
      <c r="AO22" s="17">
        <v>27.5</v>
      </c>
      <c r="AP22" s="17">
        <v>27.6</v>
      </c>
      <c r="AQ22" s="17" t="s">
        <v>45</v>
      </c>
      <c r="AR22" s="17" t="s">
        <v>45</v>
      </c>
      <c r="AS22" s="17" t="s">
        <v>45</v>
      </c>
      <c r="AT22" s="17" t="s">
        <v>45</v>
      </c>
      <c r="AU22" s="17" t="s">
        <v>45</v>
      </c>
      <c r="AV22" s="17" t="s">
        <v>45</v>
      </c>
      <c r="AW22" s="17">
        <v>28.8</v>
      </c>
      <c r="AX22" s="17">
        <v>28.9</v>
      </c>
      <c r="AY22" s="17">
        <v>29</v>
      </c>
      <c r="AZ22" s="17">
        <v>29.2</v>
      </c>
      <c r="BA22" s="17">
        <v>29.3</v>
      </c>
      <c r="BB22" s="17">
        <v>29.3</v>
      </c>
      <c r="BC22" s="17">
        <v>29.6</v>
      </c>
      <c r="BD22" s="17">
        <v>29.8</v>
      </c>
      <c r="BE22" s="58">
        <v>29.9</v>
      </c>
      <c r="BF22" s="59">
        <v>30.1</v>
      </c>
      <c r="BG22" s="59">
        <v>30.3</v>
      </c>
      <c r="BH22" s="59">
        <v>30.5</v>
      </c>
      <c r="BI22" s="59">
        <v>30.7</v>
      </c>
      <c r="BJ22" s="195">
        <v>30.9</v>
      </c>
      <c r="BK22" s="195">
        <v>31.2</v>
      </c>
      <c r="BL22" s="1"/>
      <c r="BM22" s="1"/>
      <c r="BN22" s="1"/>
      <c r="BO22" s="1"/>
      <c r="BP22" s="1"/>
      <c r="BQ22" s="1"/>
      <c r="BR22" s="1"/>
      <c r="BS22" s="1"/>
      <c r="BT22" s="1"/>
      <c r="BU22" s="1"/>
      <c r="BV22" s="1"/>
      <c r="BW22" s="1"/>
      <c r="BX22" s="1"/>
      <c r="BY22" s="1"/>
      <c r="BZ22" s="1"/>
      <c r="CA22" s="1"/>
      <c r="CB22" s="1"/>
      <c r="CC22" s="1"/>
      <c r="CD22" s="1"/>
    </row>
    <row r="23" spans="1:82" ht="13" customHeight="1">
      <c r="A23" s="16" t="s">
        <v>25</v>
      </c>
      <c r="B23" s="15" t="s">
        <v>45</v>
      </c>
      <c r="C23" s="15" t="s">
        <v>45</v>
      </c>
      <c r="D23" s="15" t="s">
        <v>45</v>
      </c>
      <c r="E23" s="15" t="s">
        <v>45</v>
      </c>
      <c r="F23" s="15" t="s">
        <v>45</v>
      </c>
      <c r="G23" s="15" t="s">
        <v>45</v>
      </c>
      <c r="H23" s="15" t="s">
        <v>45</v>
      </c>
      <c r="I23" s="15" t="s">
        <v>45</v>
      </c>
      <c r="J23" s="15" t="s">
        <v>45</v>
      </c>
      <c r="K23" s="15" t="s">
        <v>45</v>
      </c>
      <c r="L23" s="15" t="s">
        <v>45</v>
      </c>
      <c r="M23" s="15" t="s">
        <v>45</v>
      </c>
      <c r="N23" s="15" t="s">
        <v>45</v>
      </c>
      <c r="O23" s="15" t="s">
        <v>45</v>
      </c>
      <c r="P23" s="15" t="s">
        <v>45</v>
      </c>
      <c r="Q23" s="15" t="s">
        <v>45</v>
      </c>
      <c r="R23" s="15" t="s">
        <v>45</v>
      </c>
      <c r="S23" s="15" t="s">
        <v>45</v>
      </c>
      <c r="T23" s="15" t="s">
        <v>45</v>
      </c>
      <c r="U23" s="15" t="s">
        <v>45</v>
      </c>
      <c r="V23" s="15" t="s">
        <v>45</v>
      </c>
      <c r="W23" s="15" t="s">
        <v>45</v>
      </c>
      <c r="X23" s="15" t="s">
        <v>45</v>
      </c>
      <c r="Y23" s="15" t="s">
        <v>45</v>
      </c>
      <c r="Z23" s="15" t="s">
        <v>45</v>
      </c>
      <c r="AA23" s="15" t="s">
        <v>45</v>
      </c>
      <c r="AB23" s="15" t="s">
        <v>45</v>
      </c>
      <c r="AC23" s="15" t="s">
        <v>45</v>
      </c>
      <c r="AD23" s="15" t="s">
        <v>45</v>
      </c>
      <c r="AE23" s="15" t="s">
        <v>45</v>
      </c>
      <c r="AF23" s="15" t="s">
        <v>45</v>
      </c>
      <c r="AG23" s="15" t="s">
        <v>45</v>
      </c>
      <c r="AH23" s="15" t="s">
        <v>45</v>
      </c>
      <c r="AI23" s="15" t="s">
        <v>45</v>
      </c>
      <c r="AJ23" s="15">
        <v>25.1</v>
      </c>
      <c r="AK23" s="15">
        <v>25.17</v>
      </c>
      <c r="AL23" s="15">
        <v>25.33</v>
      </c>
      <c r="AM23" s="15">
        <v>25.48</v>
      </c>
      <c r="AN23" s="15">
        <v>25.48</v>
      </c>
      <c r="AO23" s="15">
        <v>25.56</v>
      </c>
      <c r="AP23" s="15">
        <v>25.7</v>
      </c>
      <c r="AQ23" s="15">
        <v>25.8</v>
      </c>
      <c r="AR23" s="15">
        <v>26.1</v>
      </c>
      <c r="AS23" s="15">
        <v>26.3</v>
      </c>
      <c r="AT23" s="15">
        <v>26.5</v>
      </c>
      <c r="AU23" s="15">
        <v>26.6</v>
      </c>
      <c r="AV23" s="15">
        <v>26.8</v>
      </c>
      <c r="AW23" s="15">
        <v>27</v>
      </c>
      <c r="AX23" s="15">
        <v>27</v>
      </c>
      <c r="AY23" s="15">
        <v>27</v>
      </c>
      <c r="AZ23" s="15">
        <v>27.2</v>
      </c>
      <c r="BA23" s="15">
        <v>27.3</v>
      </c>
      <c r="BB23" s="15">
        <v>27.3</v>
      </c>
      <c r="BC23" s="106">
        <v>27.5</v>
      </c>
      <c r="BD23" s="106">
        <v>27.5</v>
      </c>
      <c r="BE23" s="193">
        <v>27.6</v>
      </c>
      <c r="BF23" s="193">
        <v>27.6</v>
      </c>
      <c r="BG23" s="193">
        <v>27.6</v>
      </c>
      <c r="BH23" s="193">
        <v>27.7</v>
      </c>
      <c r="BI23" s="193">
        <v>27.72</v>
      </c>
      <c r="BJ23" s="193">
        <v>27.68</v>
      </c>
      <c r="BK23" s="193">
        <v>27.83</v>
      </c>
      <c r="BL23" s="1"/>
      <c r="BM23" s="1"/>
      <c r="BN23" s="1"/>
      <c r="BO23" s="1"/>
      <c r="BP23" s="1"/>
      <c r="BQ23" s="1"/>
      <c r="BR23" s="1"/>
      <c r="BS23" s="1"/>
      <c r="BT23" s="1"/>
      <c r="BU23" s="1"/>
      <c r="BV23" s="1"/>
      <c r="BW23" s="1"/>
      <c r="BX23" s="1"/>
      <c r="BY23" s="1"/>
      <c r="BZ23" s="1"/>
      <c r="CA23" s="1"/>
      <c r="CB23" s="1"/>
      <c r="CC23" s="1"/>
      <c r="CD23" s="1"/>
    </row>
    <row r="24" spans="1:82" ht="13" customHeight="1">
      <c r="A24" s="19" t="s">
        <v>24</v>
      </c>
      <c r="B24" s="17" t="s">
        <v>45</v>
      </c>
      <c r="C24" s="17" t="s">
        <v>45</v>
      </c>
      <c r="D24" s="17" t="s">
        <v>45</v>
      </c>
      <c r="E24" s="17" t="s">
        <v>45</v>
      </c>
      <c r="F24" s="17" t="s">
        <v>45</v>
      </c>
      <c r="G24" s="17" t="s">
        <v>45</v>
      </c>
      <c r="H24" s="17" t="s">
        <v>45</v>
      </c>
      <c r="I24" s="17" t="s">
        <v>45</v>
      </c>
      <c r="J24" s="17" t="s">
        <v>45</v>
      </c>
      <c r="K24" s="17" t="s">
        <v>45</v>
      </c>
      <c r="L24" s="17" t="s">
        <v>45</v>
      </c>
      <c r="M24" s="17" t="s">
        <v>45</v>
      </c>
      <c r="N24" s="17" t="s">
        <v>45</v>
      </c>
      <c r="O24" s="17" t="s">
        <v>45</v>
      </c>
      <c r="P24" s="17" t="s">
        <v>45</v>
      </c>
      <c r="Q24" s="17" t="s">
        <v>45</v>
      </c>
      <c r="R24" s="17" t="s">
        <v>45</v>
      </c>
      <c r="S24" s="17" t="s">
        <v>45</v>
      </c>
      <c r="T24" s="17" t="s">
        <v>45</v>
      </c>
      <c r="U24" s="17" t="s">
        <v>45</v>
      </c>
      <c r="V24" s="17">
        <v>25.1</v>
      </c>
      <c r="W24" s="17">
        <v>25.2</v>
      </c>
      <c r="X24" s="17">
        <v>25.3</v>
      </c>
      <c r="Y24" s="17">
        <v>25.5</v>
      </c>
      <c r="Z24" s="17">
        <v>25.7</v>
      </c>
      <c r="AA24" s="17">
        <v>25.9</v>
      </c>
      <c r="AB24" s="17">
        <v>26.1</v>
      </c>
      <c r="AC24" s="17">
        <v>26.3</v>
      </c>
      <c r="AD24" s="17">
        <v>26.5</v>
      </c>
      <c r="AE24" s="17">
        <v>26.7</v>
      </c>
      <c r="AF24" s="17">
        <v>26.9</v>
      </c>
      <c r="AG24" s="17">
        <v>27.1</v>
      </c>
      <c r="AH24" s="17">
        <v>27.4</v>
      </c>
      <c r="AI24" s="17">
        <v>27.5</v>
      </c>
      <c r="AJ24" s="17">
        <v>27.7</v>
      </c>
      <c r="AK24" s="17">
        <v>28.1</v>
      </c>
      <c r="AL24" s="17">
        <v>28.2</v>
      </c>
      <c r="AM24" s="17">
        <v>28.7</v>
      </c>
      <c r="AN24" s="17" t="s">
        <v>45</v>
      </c>
      <c r="AO24" s="17" t="s">
        <v>45</v>
      </c>
      <c r="AP24" s="17" t="s">
        <v>45</v>
      </c>
      <c r="AQ24" s="17" t="s">
        <v>45</v>
      </c>
      <c r="AR24" s="17" t="s">
        <v>45</v>
      </c>
      <c r="AS24" s="17" t="s">
        <v>45</v>
      </c>
      <c r="AT24" s="17" t="s">
        <v>45</v>
      </c>
      <c r="AU24" s="17" t="s">
        <v>45</v>
      </c>
      <c r="AV24" s="17" t="s">
        <v>45</v>
      </c>
      <c r="AW24" s="17" t="s">
        <v>45</v>
      </c>
      <c r="AX24" s="17" t="s">
        <v>45</v>
      </c>
      <c r="AY24" s="17" t="s">
        <v>45</v>
      </c>
      <c r="AZ24" s="17" t="s">
        <v>45</v>
      </c>
      <c r="BA24" s="17" t="s">
        <v>45</v>
      </c>
      <c r="BB24" s="17" t="s">
        <v>45</v>
      </c>
      <c r="BC24" s="107">
        <v>30.6</v>
      </c>
      <c r="BD24" s="107">
        <v>30.7</v>
      </c>
      <c r="BE24" s="143">
        <v>30.8</v>
      </c>
      <c r="BF24" s="195">
        <v>31</v>
      </c>
      <c r="BG24" s="195">
        <v>31.1</v>
      </c>
      <c r="BH24" s="195">
        <v>31.2</v>
      </c>
      <c r="BI24" s="195">
        <v>31.3</v>
      </c>
      <c r="BJ24" s="195">
        <v>31.4</v>
      </c>
      <c r="BK24" s="195">
        <v>31.6</v>
      </c>
      <c r="BL24" s="1"/>
      <c r="BM24" s="1"/>
      <c r="BN24" s="1"/>
      <c r="BO24" s="1"/>
      <c r="BP24" s="1"/>
      <c r="BQ24" s="1"/>
      <c r="BR24" s="1"/>
      <c r="BS24" s="1"/>
      <c r="BT24" s="1"/>
      <c r="BU24" s="1"/>
      <c r="BV24" s="1"/>
      <c r="BW24" s="1"/>
      <c r="BX24" s="1"/>
      <c r="BY24" s="1"/>
      <c r="BZ24" s="1"/>
      <c r="CA24" s="1"/>
      <c r="CB24" s="1"/>
      <c r="CC24" s="1"/>
      <c r="CD24" s="1"/>
    </row>
    <row r="25" spans="1:82" ht="13" customHeight="1">
      <c r="A25" s="16" t="s">
        <v>23</v>
      </c>
      <c r="B25" s="15">
        <v>25.4</v>
      </c>
      <c r="C25" s="15" t="s">
        <v>45</v>
      </c>
      <c r="D25" s="15" t="s">
        <v>45</v>
      </c>
      <c r="E25" s="15" t="s">
        <v>45</v>
      </c>
      <c r="F25" s="15" t="s">
        <v>45</v>
      </c>
      <c r="G25" s="15">
        <v>25.7</v>
      </c>
      <c r="H25" s="15" t="s">
        <v>45</v>
      </c>
      <c r="I25" s="15" t="s">
        <v>45</v>
      </c>
      <c r="J25" s="15" t="s">
        <v>45</v>
      </c>
      <c r="K25" s="15" t="s">
        <v>45</v>
      </c>
      <c r="L25" s="15">
        <v>25.6</v>
      </c>
      <c r="M25" s="15" t="s">
        <v>45</v>
      </c>
      <c r="N25" s="15" t="s">
        <v>45</v>
      </c>
      <c r="O25" s="15" t="s">
        <v>45</v>
      </c>
      <c r="P25" s="15" t="s">
        <v>45</v>
      </c>
      <c r="Q25" s="15">
        <v>25.7</v>
      </c>
      <c r="R25" s="15" t="s">
        <v>45</v>
      </c>
      <c r="S25" s="15" t="s">
        <v>45</v>
      </c>
      <c r="T25" s="15" t="s">
        <v>45</v>
      </c>
      <c r="U25" s="15" t="s">
        <v>45</v>
      </c>
      <c r="V25" s="15">
        <v>26.4</v>
      </c>
      <c r="W25" s="15" t="s">
        <v>45</v>
      </c>
      <c r="X25" s="15" t="s">
        <v>45</v>
      </c>
      <c r="Y25" s="15" t="s">
        <v>45</v>
      </c>
      <c r="Z25" s="15" t="s">
        <v>45</v>
      </c>
      <c r="AA25" s="15">
        <v>26.7</v>
      </c>
      <c r="AB25" s="15" t="s">
        <v>45</v>
      </c>
      <c r="AC25" s="15" t="s">
        <v>45</v>
      </c>
      <c r="AD25" s="15" t="s">
        <v>45</v>
      </c>
      <c r="AE25" s="15" t="s">
        <v>45</v>
      </c>
      <c r="AF25" s="15">
        <v>27</v>
      </c>
      <c r="AG25" s="15" t="s">
        <v>45</v>
      </c>
      <c r="AH25" s="15" t="s">
        <v>45</v>
      </c>
      <c r="AI25" s="15" t="s">
        <v>45</v>
      </c>
      <c r="AJ25" s="15" t="s">
        <v>45</v>
      </c>
      <c r="AK25" s="15">
        <v>27.5</v>
      </c>
      <c r="AL25" s="15">
        <v>27.6</v>
      </c>
      <c r="AM25" s="15">
        <v>27.7</v>
      </c>
      <c r="AN25" s="15">
        <v>27.8</v>
      </c>
      <c r="AO25" s="15">
        <v>27.9</v>
      </c>
      <c r="AP25" s="15">
        <v>28</v>
      </c>
      <c r="AQ25" s="15">
        <v>28.2</v>
      </c>
      <c r="AR25" s="15">
        <v>28.3</v>
      </c>
      <c r="AS25" s="15">
        <v>28.6</v>
      </c>
      <c r="AT25" s="15">
        <v>28.9</v>
      </c>
      <c r="AU25" s="15">
        <v>29.1</v>
      </c>
      <c r="AV25" s="15">
        <v>29.2</v>
      </c>
      <c r="AW25" s="15">
        <v>29.4</v>
      </c>
      <c r="AX25" s="15">
        <v>29.5</v>
      </c>
      <c r="AY25" s="15">
        <v>29.7</v>
      </c>
      <c r="AZ25" s="15">
        <v>29.9</v>
      </c>
      <c r="BA25" s="15">
        <v>30.1</v>
      </c>
      <c r="BB25" s="15">
        <v>30.3</v>
      </c>
      <c r="BC25" s="106">
        <v>30.4</v>
      </c>
      <c r="BD25" s="106">
        <v>30.6</v>
      </c>
      <c r="BE25" s="114">
        <v>30.7</v>
      </c>
      <c r="BF25" s="193">
        <v>30.7</v>
      </c>
      <c r="BG25" s="193">
        <v>30.7</v>
      </c>
      <c r="BH25" s="193">
        <v>30.7</v>
      </c>
      <c r="BI25" s="193">
        <v>30.7</v>
      </c>
      <c r="BJ25" s="193">
        <v>30.7</v>
      </c>
      <c r="BK25" s="193">
        <v>30.9</v>
      </c>
      <c r="BL25" s="1"/>
      <c r="BM25" s="1"/>
      <c r="BN25" s="1"/>
      <c r="BO25" s="1"/>
      <c r="BP25" s="1"/>
      <c r="BQ25" s="1"/>
      <c r="BR25" s="1"/>
      <c r="BS25" s="1"/>
      <c r="BT25" s="1"/>
      <c r="BU25" s="1"/>
      <c r="BV25" s="1"/>
      <c r="BW25" s="1"/>
      <c r="BX25" s="1"/>
      <c r="BY25" s="1"/>
      <c r="BZ25" s="1"/>
      <c r="CA25" s="1"/>
      <c r="CB25" s="1"/>
      <c r="CC25" s="1"/>
      <c r="CD25" s="1"/>
    </row>
    <row r="26" spans="1:82" ht="13" customHeight="1">
      <c r="A26" s="19" t="s">
        <v>22</v>
      </c>
      <c r="B26" s="17" t="s">
        <v>45</v>
      </c>
      <c r="C26" s="17" t="s">
        <v>45</v>
      </c>
      <c r="D26" s="17" t="s">
        <v>45</v>
      </c>
      <c r="E26" s="17" t="s">
        <v>45</v>
      </c>
      <c r="F26" s="17" t="s">
        <v>45</v>
      </c>
      <c r="G26" s="17" t="s">
        <v>45</v>
      </c>
      <c r="H26" s="17" t="s">
        <v>45</v>
      </c>
      <c r="I26" s="17" t="s">
        <v>45</v>
      </c>
      <c r="J26" s="17" t="s">
        <v>45</v>
      </c>
      <c r="K26" s="17" t="s">
        <v>45</v>
      </c>
      <c r="L26" s="17" t="s">
        <v>45</v>
      </c>
      <c r="M26" s="17" t="s">
        <v>45</v>
      </c>
      <c r="N26" s="17" t="s">
        <v>45</v>
      </c>
      <c r="O26" s="17" t="s">
        <v>45</v>
      </c>
      <c r="P26" s="17" t="s">
        <v>45</v>
      </c>
      <c r="Q26" s="17" t="s">
        <v>45</v>
      </c>
      <c r="R26" s="17" t="s">
        <v>45</v>
      </c>
      <c r="S26" s="17" t="s">
        <v>45</v>
      </c>
      <c r="T26" s="17" t="s">
        <v>45</v>
      </c>
      <c r="U26" s="17" t="s">
        <v>45</v>
      </c>
      <c r="V26" s="17" t="s">
        <v>45</v>
      </c>
      <c r="W26" s="17" t="s">
        <v>45</v>
      </c>
      <c r="X26" s="17" t="s">
        <v>45</v>
      </c>
      <c r="Y26" s="17" t="s">
        <v>45</v>
      </c>
      <c r="Z26" s="17" t="s">
        <v>45</v>
      </c>
      <c r="AA26" s="17" t="s">
        <v>45</v>
      </c>
      <c r="AB26" s="17" t="s">
        <v>45</v>
      </c>
      <c r="AC26" s="17" t="s">
        <v>45</v>
      </c>
      <c r="AD26" s="17" t="s">
        <v>45</v>
      </c>
      <c r="AE26" s="17" t="s">
        <v>45</v>
      </c>
      <c r="AF26" s="17" t="s">
        <v>45</v>
      </c>
      <c r="AG26" s="17" t="s">
        <v>45</v>
      </c>
      <c r="AH26" s="17" t="s">
        <v>45</v>
      </c>
      <c r="AI26" s="17">
        <v>26.23</v>
      </c>
      <c r="AJ26" s="17">
        <v>26.4</v>
      </c>
      <c r="AK26" s="17">
        <v>26.49</v>
      </c>
      <c r="AL26" s="17">
        <v>26.65</v>
      </c>
      <c r="AM26" s="17">
        <v>26.89</v>
      </c>
      <c r="AN26" s="17">
        <v>27.14</v>
      </c>
      <c r="AO26" s="17">
        <v>27.39</v>
      </c>
      <c r="AP26" s="17">
        <v>27.69</v>
      </c>
      <c r="AQ26" s="17">
        <v>27.99</v>
      </c>
      <c r="AR26" s="17">
        <v>28.29</v>
      </c>
      <c r="AS26" s="17">
        <v>28.58</v>
      </c>
      <c r="AT26" s="17">
        <v>28.84</v>
      </c>
      <c r="AU26" s="17">
        <v>29.09</v>
      </c>
      <c r="AV26" s="17">
        <v>29.28</v>
      </c>
      <c r="AW26" s="17">
        <v>29.43</v>
      </c>
      <c r="AX26" s="17">
        <v>29.61</v>
      </c>
      <c r="AY26" s="17">
        <v>29.85</v>
      </c>
      <c r="AZ26" s="17">
        <v>30.1</v>
      </c>
      <c r="BA26" s="17">
        <v>30.25</v>
      </c>
      <c r="BB26" s="17">
        <v>30.5</v>
      </c>
      <c r="BC26" s="107">
        <v>30.73</v>
      </c>
      <c r="BD26" s="107">
        <v>30.97</v>
      </c>
      <c r="BE26" s="143">
        <v>31.2</v>
      </c>
      <c r="BF26" s="195">
        <v>31.37</v>
      </c>
      <c r="BG26" s="195">
        <v>31.62</v>
      </c>
      <c r="BH26" s="195">
        <v>31.85</v>
      </c>
      <c r="BI26" s="195">
        <v>32.090000000000003</v>
      </c>
      <c r="BJ26" s="195">
        <v>32.25</v>
      </c>
      <c r="BK26" s="195">
        <v>32.57</v>
      </c>
      <c r="BL26" s="1"/>
      <c r="BM26" s="1"/>
      <c r="BN26" s="1"/>
      <c r="BO26" s="1"/>
      <c r="BP26" s="1"/>
      <c r="BQ26" s="1"/>
      <c r="BR26" s="1"/>
      <c r="BS26" s="1"/>
      <c r="BT26" s="1"/>
      <c r="BU26" s="1"/>
      <c r="BV26" s="1"/>
      <c r="BW26" s="1"/>
      <c r="BX26" s="1"/>
      <c r="BY26" s="1"/>
      <c r="BZ26" s="1"/>
      <c r="CA26" s="1"/>
      <c r="CB26" s="1"/>
      <c r="CC26" s="1"/>
      <c r="CD26" s="1"/>
    </row>
    <row r="27" spans="1:82" ht="13" customHeight="1">
      <c r="A27" s="16" t="s">
        <v>4</v>
      </c>
      <c r="B27" s="15" t="s">
        <v>45</v>
      </c>
      <c r="C27" s="15" t="s">
        <v>45</v>
      </c>
      <c r="D27" s="15" t="s">
        <v>45</v>
      </c>
      <c r="E27" s="15" t="s">
        <v>45</v>
      </c>
      <c r="F27" s="15" t="s">
        <v>45</v>
      </c>
      <c r="G27" s="15" t="s">
        <v>45</v>
      </c>
      <c r="H27" s="15" t="s">
        <v>45</v>
      </c>
      <c r="I27" s="15" t="s">
        <v>45</v>
      </c>
      <c r="J27" s="15" t="s">
        <v>45</v>
      </c>
      <c r="K27" s="15" t="s">
        <v>45</v>
      </c>
      <c r="L27" s="15" t="s">
        <v>45</v>
      </c>
      <c r="M27" s="15" t="s">
        <v>45</v>
      </c>
      <c r="N27" s="15" t="s">
        <v>45</v>
      </c>
      <c r="O27" s="15" t="s">
        <v>45</v>
      </c>
      <c r="P27" s="15" t="s">
        <v>45</v>
      </c>
      <c r="Q27" s="15" t="s">
        <v>45</v>
      </c>
      <c r="R27" s="15" t="s">
        <v>45</v>
      </c>
      <c r="S27" s="15" t="s">
        <v>45</v>
      </c>
      <c r="T27" s="15" t="s">
        <v>45</v>
      </c>
      <c r="U27" s="15" t="s">
        <v>45</v>
      </c>
      <c r="V27" s="15" t="s">
        <v>45</v>
      </c>
      <c r="W27" s="15" t="s">
        <v>45</v>
      </c>
      <c r="X27" s="15" t="s">
        <v>45</v>
      </c>
      <c r="Y27" s="15" t="s">
        <v>45</v>
      </c>
      <c r="Z27" s="15" t="s">
        <v>45</v>
      </c>
      <c r="AA27" s="15" t="s">
        <v>45</v>
      </c>
      <c r="AB27" s="15" t="s">
        <v>45</v>
      </c>
      <c r="AC27" s="15" t="s">
        <v>45</v>
      </c>
      <c r="AD27" s="15" t="s">
        <v>45</v>
      </c>
      <c r="AE27" s="15" t="s">
        <v>45</v>
      </c>
      <c r="AF27" s="15" t="s">
        <v>45</v>
      </c>
      <c r="AG27" s="15" t="s">
        <v>45</v>
      </c>
      <c r="AH27" s="15" t="s">
        <v>45</v>
      </c>
      <c r="AI27" s="15" t="s">
        <v>45</v>
      </c>
      <c r="AJ27" s="15" t="s">
        <v>45</v>
      </c>
      <c r="AK27" s="15" t="s">
        <v>45</v>
      </c>
      <c r="AL27" s="15" t="s">
        <v>45</v>
      </c>
      <c r="AM27" s="15" t="s">
        <v>45</v>
      </c>
      <c r="AN27" s="15" t="s">
        <v>45</v>
      </c>
      <c r="AO27" s="15" t="s">
        <v>45</v>
      </c>
      <c r="AP27" s="15">
        <v>24</v>
      </c>
      <c r="AQ27" s="15">
        <v>24.2</v>
      </c>
      <c r="AR27" s="15">
        <v>24.4</v>
      </c>
      <c r="AS27" s="15">
        <v>24.6</v>
      </c>
      <c r="AT27" s="15">
        <v>24.8</v>
      </c>
      <c r="AU27" s="15">
        <v>25</v>
      </c>
      <c r="AV27" s="15">
        <v>25.1</v>
      </c>
      <c r="AW27" s="15">
        <v>25.2</v>
      </c>
      <c r="AX27" s="15">
        <v>25.3</v>
      </c>
      <c r="AY27" s="15">
        <v>25.7</v>
      </c>
      <c r="AZ27" s="15">
        <v>26</v>
      </c>
      <c r="BA27" s="15">
        <v>25.9</v>
      </c>
      <c r="BB27" s="15">
        <v>26</v>
      </c>
      <c r="BC27" s="15">
        <v>26.1</v>
      </c>
      <c r="BD27" s="15">
        <v>26.3</v>
      </c>
      <c r="BE27" s="3">
        <v>26.5</v>
      </c>
      <c r="BF27" s="53">
        <v>26.8</v>
      </c>
      <c r="BG27" s="53">
        <v>26.9</v>
      </c>
      <c r="BH27" s="53">
        <v>27.2</v>
      </c>
      <c r="BI27" s="53">
        <v>27.3</v>
      </c>
      <c r="BJ27" s="193">
        <v>27.3</v>
      </c>
      <c r="BK27" s="193">
        <v>27.7</v>
      </c>
      <c r="BV27" s="2"/>
      <c r="BW27" s="1"/>
      <c r="BX27" s="1"/>
      <c r="BY27" s="1"/>
      <c r="BZ27" s="1"/>
      <c r="CA27" s="1"/>
      <c r="CB27" s="1"/>
      <c r="CC27" s="1"/>
      <c r="CD27" s="1"/>
    </row>
    <row r="28" spans="1:82" s="2" customFormat="1" ht="13" customHeight="1">
      <c r="A28" s="19" t="s">
        <v>3</v>
      </c>
      <c r="B28" s="17" t="s">
        <v>45</v>
      </c>
      <c r="C28" s="17" t="s">
        <v>45</v>
      </c>
      <c r="D28" s="17" t="s">
        <v>45</v>
      </c>
      <c r="E28" s="17" t="s">
        <v>45</v>
      </c>
      <c r="F28" s="17" t="s">
        <v>45</v>
      </c>
      <c r="G28" s="17" t="s">
        <v>45</v>
      </c>
      <c r="H28" s="17" t="s">
        <v>45</v>
      </c>
      <c r="I28" s="17" t="s">
        <v>45</v>
      </c>
      <c r="J28" s="17" t="s">
        <v>45</v>
      </c>
      <c r="K28" s="17" t="s">
        <v>45</v>
      </c>
      <c r="L28" s="17" t="s">
        <v>45</v>
      </c>
      <c r="M28" s="17" t="s">
        <v>45</v>
      </c>
      <c r="N28" s="17" t="s">
        <v>45</v>
      </c>
      <c r="O28" s="17" t="s">
        <v>45</v>
      </c>
      <c r="P28" s="17" t="s">
        <v>45</v>
      </c>
      <c r="Q28" s="17" t="s">
        <v>45</v>
      </c>
      <c r="R28" s="17" t="s">
        <v>45</v>
      </c>
      <c r="S28" s="17" t="s">
        <v>45</v>
      </c>
      <c r="T28" s="17" t="s">
        <v>45</v>
      </c>
      <c r="U28" s="17" t="s">
        <v>45</v>
      </c>
      <c r="V28" s="17" t="s">
        <v>45</v>
      </c>
      <c r="W28" s="17" t="s">
        <v>45</v>
      </c>
      <c r="X28" s="17" t="s">
        <v>45</v>
      </c>
      <c r="Y28" s="17" t="s">
        <v>45</v>
      </c>
      <c r="Z28" s="17" t="s">
        <v>45</v>
      </c>
      <c r="AA28" s="17" t="s">
        <v>45</v>
      </c>
      <c r="AB28" s="17" t="s">
        <v>45</v>
      </c>
      <c r="AC28" s="17" t="s">
        <v>45</v>
      </c>
      <c r="AD28" s="17" t="s">
        <v>45</v>
      </c>
      <c r="AE28" s="17" t="s">
        <v>45</v>
      </c>
      <c r="AF28" s="17" t="s">
        <v>45</v>
      </c>
      <c r="AG28" s="17" t="s">
        <v>45</v>
      </c>
      <c r="AH28" s="17" t="s">
        <v>45</v>
      </c>
      <c r="AI28" s="17" t="s">
        <v>45</v>
      </c>
      <c r="AJ28" s="17">
        <v>23</v>
      </c>
      <c r="AK28" s="17">
        <v>23.2</v>
      </c>
      <c r="AL28" s="17">
        <v>23.2</v>
      </c>
      <c r="AM28" s="17">
        <v>23.4</v>
      </c>
      <c r="AN28" s="17">
        <v>23.6</v>
      </c>
      <c r="AO28" s="17">
        <v>23.8</v>
      </c>
      <c r="AP28" s="17">
        <v>23.9</v>
      </c>
      <c r="AQ28" s="17">
        <v>24.2</v>
      </c>
      <c r="AR28" s="17">
        <v>24.3</v>
      </c>
      <c r="AS28" s="17">
        <v>24.4</v>
      </c>
      <c r="AT28" s="17">
        <v>24.7</v>
      </c>
      <c r="AU28" s="17">
        <v>24.8</v>
      </c>
      <c r="AV28" s="17">
        <v>25</v>
      </c>
      <c r="AW28" s="17">
        <v>25.3</v>
      </c>
      <c r="AX28" s="17">
        <v>25.6</v>
      </c>
      <c r="AY28" s="17">
        <v>26</v>
      </c>
      <c r="AZ28" s="17">
        <v>26.4</v>
      </c>
      <c r="BA28" s="17">
        <v>26.5</v>
      </c>
      <c r="BB28" s="17">
        <v>26.6</v>
      </c>
      <c r="BC28" s="17">
        <v>26.7</v>
      </c>
      <c r="BD28" s="17">
        <v>27</v>
      </c>
      <c r="BE28" s="58">
        <v>27.1</v>
      </c>
      <c r="BF28" s="59">
        <v>27.3</v>
      </c>
      <c r="BG28" s="59">
        <v>27.5</v>
      </c>
      <c r="BH28" s="59">
        <v>27.8</v>
      </c>
      <c r="BI28" s="59">
        <v>28</v>
      </c>
      <c r="BJ28" s="195">
        <v>28.2</v>
      </c>
      <c r="BK28" s="195">
        <v>28.3</v>
      </c>
      <c r="BL28" s="3"/>
      <c r="BM28" s="3"/>
      <c r="BN28" s="3"/>
      <c r="BO28" s="3"/>
      <c r="BP28" s="3"/>
      <c r="BQ28" s="3"/>
      <c r="BR28" s="3"/>
      <c r="BS28" s="3"/>
      <c r="BT28" s="3"/>
      <c r="BU28" s="3"/>
    </row>
    <row r="29" spans="1:82" ht="13" customHeight="1">
      <c r="A29" s="16" t="s">
        <v>21</v>
      </c>
      <c r="B29" s="15" t="s">
        <v>45</v>
      </c>
      <c r="C29" s="15" t="s">
        <v>45</v>
      </c>
      <c r="D29" s="15" t="s">
        <v>45</v>
      </c>
      <c r="E29" s="15" t="s">
        <v>45</v>
      </c>
      <c r="F29" s="15" t="s">
        <v>45</v>
      </c>
      <c r="G29" s="15" t="s">
        <v>45</v>
      </c>
      <c r="H29" s="15" t="s">
        <v>45</v>
      </c>
      <c r="I29" s="15" t="s">
        <v>45</v>
      </c>
      <c r="J29" s="15" t="s">
        <v>45</v>
      </c>
      <c r="K29" s="15" t="s">
        <v>45</v>
      </c>
      <c r="L29" s="15" t="s">
        <v>45</v>
      </c>
      <c r="M29" s="15" t="s">
        <v>45</v>
      </c>
      <c r="N29" s="15" t="s">
        <v>45</v>
      </c>
      <c r="O29" s="15" t="s">
        <v>45</v>
      </c>
      <c r="P29" s="15" t="s">
        <v>45</v>
      </c>
      <c r="Q29" s="15" t="s">
        <v>45</v>
      </c>
      <c r="R29" s="15" t="s">
        <v>45</v>
      </c>
      <c r="S29" s="15" t="s">
        <v>45</v>
      </c>
      <c r="T29" s="15" t="s">
        <v>45</v>
      </c>
      <c r="U29" s="15" t="s">
        <v>45</v>
      </c>
      <c r="V29" s="15" t="s">
        <v>45</v>
      </c>
      <c r="W29" s="15" t="s">
        <v>45</v>
      </c>
      <c r="X29" s="15" t="s">
        <v>45</v>
      </c>
      <c r="Y29" s="15" t="s">
        <v>45</v>
      </c>
      <c r="Z29" s="15" t="s">
        <v>45</v>
      </c>
      <c r="AA29" s="15" t="s">
        <v>45</v>
      </c>
      <c r="AB29" s="15" t="s">
        <v>45</v>
      </c>
      <c r="AC29" s="15" t="s">
        <v>45</v>
      </c>
      <c r="AD29" s="15" t="s">
        <v>45</v>
      </c>
      <c r="AE29" s="15" t="s">
        <v>45</v>
      </c>
      <c r="AF29" s="15" t="s">
        <v>45</v>
      </c>
      <c r="AG29" s="15" t="s">
        <v>45</v>
      </c>
      <c r="AH29" s="15" t="s">
        <v>45</v>
      </c>
      <c r="AI29" s="15" t="s">
        <v>45</v>
      </c>
      <c r="AJ29" s="15" t="s">
        <v>45</v>
      </c>
      <c r="AK29" s="15" t="s">
        <v>45</v>
      </c>
      <c r="AL29" s="15" t="s">
        <v>45</v>
      </c>
      <c r="AM29" s="15" t="s">
        <v>45</v>
      </c>
      <c r="AN29" s="15" t="s">
        <v>45</v>
      </c>
      <c r="AO29" s="15" t="s">
        <v>45</v>
      </c>
      <c r="AP29" s="15" t="s">
        <v>45</v>
      </c>
      <c r="AQ29" s="15" t="s">
        <v>45</v>
      </c>
      <c r="AR29" s="15" t="s">
        <v>45</v>
      </c>
      <c r="AS29" s="15" t="s">
        <v>45</v>
      </c>
      <c r="AT29" s="15" t="s">
        <v>45</v>
      </c>
      <c r="AU29" s="15" t="s">
        <v>45</v>
      </c>
      <c r="AV29" s="15">
        <v>28.5</v>
      </c>
      <c r="AW29" s="15">
        <v>28.9</v>
      </c>
      <c r="AX29" s="15">
        <v>29.2</v>
      </c>
      <c r="AY29" s="15">
        <v>29.3</v>
      </c>
      <c r="AZ29" s="15">
        <v>29.5</v>
      </c>
      <c r="BA29" s="15">
        <v>29.4</v>
      </c>
      <c r="BB29" s="15">
        <v>29.6</v>
      </c>
      <c r="BC29" s="15">
        <v>30</v>
      </c>
      <c r="BD29" s="15">
        <v>30.2</v>
      </c>
      <c r="BE29" s="3">
        <v>30.2</v>
      </c>
      <c r="BF29" s="53">
        <v>30.5</v>
      </c>
      <c r="BG29" s="53">
        <v>30.8</v>
      </c>
      <c r="BH29" s="53">
        <v>30.9</v>
      </c>
      <c r="BI29" s="53">
        <v>31.1</v>
      </c>
      <c r="BJ29" s="193">
        <v>31</v>
      </c>
      <c r="BK29" s="193">
        <v>31.3</v>
      </c>
      <c r="BL29" s="1"/>
      <c r="BM29" s="1"/>
      <c r="BN29" s="1"/>
      <c r="BO29" s="1"/>
      <c r="BP29" s="1"/>
      <c r="BQ29" s="1"/>
      <c r="BR29" s="1"/>
      <c r="BS29" s="1"/>
      <c r="BT29" s="1"/>
      <c r="BU29" s="1"/>
      <c r="BV29" s="1"/>
      <c r="BW29" s="1"/>
      <c r="BX29" s="1"/>
      <c r="BY29" s="1"/>
      <c r="BZ29" s="1"/>
      <c r="CA29" s="1"/>
      <c r="CB29" s="1"/>
      <c r="CC29" s="1"/>
      <c r="CD29" s="1"/>
    </row>
    <row r="30" spans="1:82" ht="13" customHeight="1">
      <c r="A30" s="19" t="s">
        <v>20</v>
      </c>
      <c r="B30" s="17" t="s">
        <v>45</v>
      </c>
      <c r="C30" s="17" t="s">
        <v>45</v>
      </c>
      <c r="D30" s="17" t="s">
        <v>45</v>
      </c>
      <c r="E30" s="17" t="s">
        <v>45</v>
      </c>
      <c r="F30" s="17" t="s">
        <v>45</v>
      </c>
      <c r="G30" s="17" t="s">
        <v>45</v>
      </c>
      <c r="H30" s="17" t="s">
        <v>45</v>
      </c>
      <c r="I30" s="17" t="s">
        <v>45</v>
      </c>
      <c r="J30" s="17" t="s">
        <v>45</v>
      </c>
      <c r="K30" s="17" t="s">
        <v>45</v>
      </c>
      <c r="L30" s="17" t="s">
        <v>45</v>
      </c>
      <c r="M30" s="17" t="s">
        <v>45</v>
      </c>
      <c r="N30" s="17" t="s">
        <v>45</v>
      </c>
      <c r="O30" s="17" t="s">
        <v>45</v>
      </c>
      <c r="P30" s="17" t="s">
        <v>45</v>
      </c>
      <c r="Q30" s="17" t="s">
        <v>45</v>
      </c>
      <c r="R30" s="17" t="s">
        <v>45</v>
      </c>
      <c r="S30" s="17" t="s">
        <v>45</v>
      </c>
      <c r="T30" s="17" t="s">
        <v>45</v>
      </c>
      <c r="U30" s="17" t="s">
        <v>45</v>
      </c>
      <c r="V30" s="17" t="s">
        <v>45</v>
      </c>
      <c r="W30" s="17" t="s">
        <v>45</v>
      </c>
      <c r="X30" s="17" t="s">
        <v>45</v>
      </c>
      <c r="Y30" s="17" t="s">
        <v>45</v>
      </c>
      <c r="Z30" s="17" t="s">
        <v>45</v>
      </c>
      <c r="AA30" s="17" t="s">
        <v>45</v>
      </c>
      <c r="AB30" s="17" t="s">
        <v>45</v>
      </c>
      <c r="AC30" s="17" t="s">
        <v>45</v>
      </c>
      <c r="AD30" s="17" t="s">
        <v>45</v>
      </c>
      <c r="AE30" s="17" t="s">
        <v>45</v>
      </c>
      <c r="AF30" s="17" t="s">
        <v>45</v>
      </c>
      <c r="AG30" s="17" t="s">
        <v>45</v>
      </c>
      <c r="AH30" s="17" t="s">
        <v>45</v>
      </c>
      <c r="AI30" s="17" t="s">
        <v>45</v>
      </c>
      <c r="AJ30" s="17" t="s">
        <v>45</v>
      </c>
      <c r="AK30" s="17" t="s">
        <v>45</v>
      </c>
      <c r="AL30" s="17" t="s">
        <v>45</v>
      </c>
      <c r="AM30" s="17" t="s">
        <v>45</v>
      </c>
      <c r="AN30" s="17" t="s">
        <v>45</v>
      </c>
      <c r="AO30" s="17" t="s">
        <v>45</v>
      </c>
      <c r="AP30" s="17" t="s">
        <v>45</v>
      </c>
      <c r="AQ30" s="17" t="s">
        <v>45</v>
      </c>
      <c r="AR30" s="17" t="s">
        <v>45</v>
      </c>
      <c r="AS30" s="17" t="s">
        <v>45</v>
      </c>
      <c r="AT30" s="17" t="s">
        <v>45</v>
      </c>
      <c r="AU30" s="17" t="s">
        <v>45</v>
      </c>
      <c r="AV30" s="17" t="s">
        <v>45</v>
      </c>
      <c r="AW30" s="17" t="s">
        <v>45</v>
      </c>
      <c r="AX30" s="17" t="s">
        <v>45</v>
      </c>
      <c r="AY30" s="17" t="s">
        <v>45</v>
      </c>
      <c r="AZ30" s="17" t="s">
        <v>45</v>
      </c>
      <c r="BA30" s="17" t="s">
        <v>45</v>
      </c>
      <c r="BB30" s="17" t="s">
        <v>45</v>
      </c>
      <c r="BC30" s="17" t="s">
        <v>45</v>
      </c>
      <c r="BD30" s="17" t="s">
        <v>45</v>
      </c>
      <c r="BE30" s="58" t="s">
        <v>45</v>
      </c>
      <c r="BF30" s="59" t="s">
        <v>45</v>
      </c>
      <c r="BG30" s="59" t="s">
        <v>45</v>
      </c>
      <c r="BH30" s="59" t="s">
        <v>45</v>
      </c>
      <c r="BI30" s="59" t="s">
        <v>45</v>
      </c>
      <c r="BJ30" s="195" t="s">
        <v>45</v>
      </c>
      <c r="BK30" s="195" t="s">
        <v>45</v>
      </c>
      <c r="BL30" s="1"/>
      <c r="BM30" s="1"/>
      <c r="BN30" s="1"/>
      <c r="BO30" s="1"/>
      <c r="BP30" s="1"/>
      <c r="BQ30" s="1"/>
      <c r="BR30" s="1"/>
      <c r="BS30" s="1"/>
      <c r="BT30" s="1"/>
      <c r="BU30" s="1"/>
      <c r="BV30" s="1"/>
      <c r="BW30" s="1"/>
      <c r="BX30" s="1"/>
      <c r="BY30" s="1"/>
      <c r="BZ30" s="1"/>
      <c r="CA30" s="1"/>
      <c r="CB30" s="1"/>
      <c r="CC30" s="1"/>
      <c r="CD30" s="1"/>
    </row>
    <row r="31" spans="1:82" ht="13" customHeight="1">
      <c r="A31" s="16" t="s">
        <v>19</v>
      </c>
      <c r="B31" s="15" t="s">
        <v>45</v>
      </c>
      <c r="C31" s="15" t="s">
        <v>45</v>
      </c>
      <c r="D31" s="15" t="s">
        <v>45</v>
      </c>
      <c r="E31" s="15" t="s">
        <v>45</v>
      </c>
      <c r="F31" s="15" t="s">
        <v>45</v>
      </c>
      <c r="G31" s="15" t="s">
        <v>45</v>
      </c>
      <c r="H31" s="15" t="s">
        <v>45</v>
      </c>
      <c r="I31" s="15" t="s">
        <v>45</v>
      </c>
      <c r="J31" s="15" t="s">
        <v>45</v>
      </c>
      <c r="K31" s="15" t="s">
        <v>45</v>
      </c>
      <c r="L31" s="15" t="s">
        <v>45</v>
      </c>
      <c r="M31" s="15" t="s">
        <v>45</v>
      </c>
      <c r="N31" s="15" t="s">
        <v>45</v>
      </c>
      <c r="O31" s="15" t="s">
        <v>45</v>
      </c>
      <c r="P31" s="15" t="s">
        <v>45</v>
      </c>
      <c r="Q31" s="15" t="s">
        <v>45</v>
      </c>
      <c r="R31" s="15" t="s">
        <v>45</v>
      </c>
      <c r="S31" s="15" t="s">
        <v>45</v>
      </c>
      <c r="T31" s="15" t="s">
        <v>45</v>
      </c>
      <c r="U31" s="15" t="s">
        <v>45</v>
      </c>
      <c r="V31" s="15" t="s">
        <v>45</v>
      </c>
      <c r="W31" s="15" t="s">
        <v>45</v>
      </c>
      <c r="X31" s="15" t="s">
        <v>45</v>
      </c>
      <c r="Y31" s="15" t="s">
        <v>45</v>
      </c>
      <c r="Z31" s="15" t="s">
        <v>45</v>
      </c>
      <c r="AA31" s="15" t="s">
        <v>45</v>
      </c>
      <c r="AB31" s="15" t="s">
        <v>45</v>
      </c>
      <c r="AC31" s="15" t="s">
        <v>45</v>
      </c>
      <c r="AD31" s="15" t="s">
        <v>45</v>
      </c>
      <c r="AE31" s="15" t="s">
        <v>45</v>
      </c>
      <c r="AF31" s="15" t="s">
        <v>45</v>
      </c>
      <c r="AG31" s="15" t="s">
        <v>45</v>
      </c>
      <c r="AH31" s="15">
        <v>28</v>
      </c>
      <c r="AI31" s="15">
        <v>28.2</v>
      </c>
      <c r="AJ31" s="15">
        <v>28.2</v>
      </c>
      <c r="AK31" s="15">
        <v>28.4</v>
      </c>
      <c r="AL31" s="15">
        <v>28.6</v>
      </c>
      <c r="AM31" s="15">
        <v>28.6</v>
      </c>
      <c r="AN31" s="15">
        <v>28.7</v>
      </c>
      <c r="AO31" s="15">
        <v>28.7</v>
      </c>
      <c r="AP31" s="15">
        <v>28.6</v>
      </c>
      <c r="AQ31" s="15">
        <v>28.6</v>
      </c>
      <c r="AR31" s="15">
        <v>28.7</v>
      </c>
      <c r="AS31" s="15">
        <v>28.8</v>
      </c>
      <c r="AT31" s="15">
        <v>28.9</v>
      </c>
      <c r="AU31" s="15">
        <v>29</v>
      </c>
      <c r="AV31" s="15">
        <v>29</v>
      </c>
      <c r="AW31" s="15">
        <v>29</v>
      </c>
      <c r="AX31" s="15">
        <v>29.1</v>
      </c>
      <c r="AY31" s="15">
        <v>29.2</v>
      </c>
      <c r="AZ31" s="15">
        <v>29.2</v>
      </c>
      <c r="BA31" s="15">
        <v>29.3</v>
      </c>
      <c r="BB31" s="15">
        <v>29.3</v>
      </c>
      <c r="BC31" s="15">
        <v>29.4</v>
      </c>
      <c r="BD31" s="15">
        <v>29.5</v>
      </c>
      <c r="BE31" s="3">
        <v>29.7</v>
      </c>
      <c r="BF31" s="53">
        <v>29.8</v>
      </c>
      <c r="BG31" s="53">
        <v>29.9</v>
      </c>
      <c r="BH31" s="53">
        <v>30</v>
      </c>
      <c r="BI31" s="53">
        <v>30.1</v>
      </c>
      <c r="BJ31" s="193">
        <v>30.2</v>
      </c>
      <c r="BK31" s="193">
        <v>30.3</v>
      </c>
      <c r="BL31" s="1"/>
      <c r="BM31" s="1"/>
      <c r="BN31" s="1"/>
      <c r="BO31" s="1"/>
      <c r="BP31" s="1"/>
      <c r="BQ31" s="1"/>
      <c r="BR31" s="1"/>
      <c r="BS31" s="1"/>
      <c r="BT31" s="1"/>
      <c r="BU31" s="1"/>
      <c r="BV31" s="1"/>
      <c r="BW31" s="1"/>
      <c r="BX31" s="1"/>
      <c r="BY31" s="1"/>
      <c r="BZ31" s="1"/>
      <c r="CA31" s="1"/>
      <c r="CB31" s="1"/>
      <c r="CC31" s="1"/>
      <c r="CD31" s="1"/>
    </row>
    <row r="32" spans="1:82" ht="13" customHeight="1">
      <c r="A32" s="19" t="s">
        <v>18</v>
      </c>
      <c r="B32" s="17" t="s">
        <v>45</v>
      </c>
      <c r="C32" s="17" t="s">
        <v>45</v>
      </c>
      <c r="D32" s="17" t="s">
        <v>45</v>
      </c>
      <c r="E32" s="17" t="s">
        <v>45</v>
      </c>
      <c r="F32" s="17" t="s">
        <v>45</v>
      </c>
      <c r="G32" s="17" t="s">
        <v>45</v>
      </c>
      <c r="H32" s="17" t="s">
        <v>45</v>
      </c>
      <c r="I32" s="17" t="s">
        <v>45</v>
      </c>
      <c r="J32" s="17" t="s">
        <v>45</v>
      </c>
      <c r="K32" s="17" t="s">
        <v>45</v>
      </c>
      <c r="L32" s="17" t="s">
        <v>45</v>
      </c>
      <c r="M32" s="17" t="s">
        <v>45</v>
      </c>
      <c r="N32" s="17" t="s">
        <v>45</v>
      </c>
      <c r="O32" s="17" t="s">
        <v>45</v>
      </c>
      <c r="P32" s="17" t="s">
        <v>45</v>
      </c>
      <c r="Q32" s="17" t="s">
        <v>45</v>
      </c>
      <c r="R32" s="17" t="s">
        <v>45</v>
      </c>
      <c r="S32" s="17" t="s">
        <v>45</v>
      </c>
      <c r="T32" s="17" t="s">
        <v>45</v>
      </c>
      <c r="U32" s="17" t="s">
        <v>45</v>
      </c>
      <c r="V32" s="17" t="s">
        <v>45</v>
      </c>
      <c r="W32" s="17" t="s">
        <v>45</v>
      </c>
      <c r="X32" s="17" t="s">
        <v>45</v>
      </c>
      <c r="Y32" s="17" t="s">
        <v>45</v>
      </c>
      <c r="Z32" s="17" t="s">
        <v>45</v>
      </c>
      <c r="AA32" s="17" t="s">
        <v>45</v>
      </c>
      <c r="AB32" s="17" t="s">
        <v>45</v>
      </c>
      <c r="AC32" s="17" t="s">
        <v>45</v>
      </c>
      <c r="AD32" s="17" t="s">
        <v>45</v>
      </c>
      <c r="AE32" s="17" t="s">
        <v>45</v>
      </c>
      <c r="AF32" s="17" t="s">
        <v>45</v>
      </c>
      <c r="AG32" s="17" t="s">
        <v>45</v>
      </c>
      <c r="AH32" s="17" t="s">
        <v>45</v>
      </c>
      <c r="AI32" s="17" t="s">
        <v>45</v>
      </c>
      <c r="AJ32" s="17" t="s">
        <v>45</v>
      </c>
      <c r="AK32" s="17" t="s">
        <v>45</v>
      </c>
      <c r="AL32" s="17" t="s">
        <v>45</v>
      </c>
      <c r="AM32" s="17" t="s">
        <v>45</v>
      </c>
      <c r="AN32" s="17" t="s">
        <v>45</v>
      </c>
      <c r="AO32" s="17" t="s">
        <v>45</v>
      </c>
      <c r="AP32" s="17" t="s">
        <v>45</v>
      </c>
      <c r="AQ32" s="17" t="s">
        <v>45</v>
      </c>
      <c r="AR32" s="17" t="s">
        <v>45</v>
      </c>
      <c r="AS32" s="17" t="s">
        <v>45</v>
      </c>
      <c r="AT32" s="17" t="s">
        <v>45</v>
      </c>
      <c r="AU32" s="17" t="s">
        <v>45</v>
      </c>
      <c r="AV32" s="17" t="s">
        <v>45</v>
      </c>
      <c r="AW32" s="17" t="s">
        <v>45</v>
      </c>
      <c r="AX32" s="17" t="s">
        <v>45</v>
      </c>
      <c r="AY32" s="17" t="s">
        <v>45</v>
      </c>
      <c r="AZ32" s="17" t="s">
        <v>45</v>
      </c>
      <c r="BA32" s="17" t="s">
        <v>45</v>
      </c>
      <c r="BB32" s="17" t="s">
        <v>45</v>
      </c>
      <c r="BC32" s="17" t="s">
        <v>45</v>
      </c>
      <c r="BD32" s="17" t="s">
        <v>45</v>
      </c>
      <c r="BE32" s="58" t="s">
        <v>45</v>
      </c>
      <c r="BF32" s="59" t="s">
        <v>45</v>
      </c>
      <c r="BG32" s="59" t="s">
        <v>45</v>
      </c>
      <c r="BH32" s="59" t="s">
        <v>45</v>
      </c>
      <c r="BI32" s="59" t="s">
        <v>45</v>
      </c>
      <c r="BJ32" s="59" t="s">
        <v>45</v>
      </c>
      <c r="BK32" s="59" t="s">
        <v>45</v>
      </c>
      <c r="BL32" s="1"/>
      <c r="BM32" s="1"/>
      <c r="BN32" s="1"/>
      <c r="BO32" s="1"/>
      <c r="BP32" s="1"/>
      <c r="BQ32" s="1"/>
      <c r="BR32" s="1"/>
      <c r="BS32" s="1"/>
      <c r="BT32" s="1"/>
      <c r="BU32" s="1"/>
      <c r="BV32" s="1"/>
      <c r="BW32" s="1"/>
      <c r="BX32" s="1"/>
      <c r="BY32" s="1"/>
      <c r="BZ32" s="1"/>
      <c r="CA32" s="1"/>
      <c r="CB32" s="1"/>
      <c r="CC32" s="1"/>
      <c r="CD32" s="1"/>
    </row>
    <row r="33" spans="1:82" ht="13" customHeight="1">
      <c r="A33" s="16" t="s">
        <v>17</v>
      </c>
      <c r="B33" s="15" t="s">
        <v>45</v>
      </c>
      <c r="C33" s="15" t="s">
        <v>45</v>
      </c>
      <c r="D33" s="15" t="s">
        <v>45</v>
      </c>
      <c r="E33" s="15" t="s">
        <v>45</v>
      </c>
      <c r="F33" s="15" t="s">
        <v>45</v>
      </c>
      <c r="G33" s="15" t="s">
        <v>45</v>
      </c>
      <c r="H33" s="15" t="s">
        <v>45</v>
      </c>
      <c r="I33" s="15" t="s">
        <v>45</v>
      </c>
      <c r="J33" s="15" t="s">
        <v>45</v>
      </c>
      <c r="K33" s="15" t="s">
        <v>45</v>
      </c>
      <c r="L33" s="15" t="s">
        <v>45</v>
      </c>
      <c r="M33" s="15" t="s">
        <v>45</v>
      </c>
      <c r="N33" s="15" t="s">
        <v>45</v>
      </c>
      <c r="O33" s="15" t="s">
        <v>45</v>
      </c>
      <c r="P33" s="15" t="s">
        <v>45</v>
      </c>
      <c r="Q33" s="15" t="s">
        <v>45</v>
      </c>
      <c r="R33" s="15" t="s">
        <v>45</v>
      </c>
      <c r="S33" s="15" t="s">
        <v>45</v>
      </c>
      <c r="T33" s="15" t="s">
        <v>45</v>
      </c>
      <c r="U33" s="15" t="s">
        <v>45</v>
      </c>
      <c r="V33" s="15" t="s">
        <v>45</v>
      </c>
      <c r="W33" s="15" t="s">
        <v>45</v>
      </c>
      <c r="X33" s="15" t="s">
        <v>45</v>
      </c>
      <c r="Y33" s="15" t="s">
        <v>45</v>
      </c>
      <c r="Z33" s="15" t="s">
        <v>45</v>
      </c>
      <c r="AA33" s="15" t="s">
        <v>45</v>
      </c>
      <c r="AB33" s="15" t="s">
        <v>45</v>
      </c>
      <c r="AC33" s="15" t="s">
        <v>45</v>
      </c>
      <c r="AD33" s="15" t="s">
        <v>45</v>
      </c>
      <c r="AE33" s="15" t="s">
        <v>45</v>
      </c>
      <c r="AF33" s="15" t="s">
        <v>45</v>
      </c>
      <c r="AG33" s="15">
        <v>25.8</v>
      </c>
      <c r="AH33" s="15">
        <v>25.9</v>
      </c>
      <c r="AI33" s="15">
        <v>26</v>
      </c>
      <c r="AJ33" s="15">
        <v>26.2</v>
      </c>
      <c r="AK33" s="15">
        <v>26.4</v>
      </c>
      <c r="AL33" s="15">
        <v>26.5</v>
      </c>
      <c r="AM33" s="15">
        <v>26.7</v>
      </c>
      <c r="AN33" s="15">
        <v>26.9</v>
      </c>
      <c r="AO33" s="15">
        <v>26.8</v>
      </c>
      <c r="AP33" s="15">
        <v>26.9</v>
      </c>
      <c r="AQ33" s="15">
        <v>27</v>
      </c>
      <c r="AR33" s="15">
        <v>27.2</v>
      </c>
      <c r="AS33" s="15">
        <v>27.4</v>
      </c>
      <c r="AT33" s="15">
        <v>27.6</v>
      </c>
      <c r="AU33" s="15">
        <v>27.7</v>
      </c>
      <c r="AV33" s="15">
        <v>27.7</v>
      </c>
      <c r="AW33" s="15">
        <v>27.7</v>
      </c>
      <c r="AX33" s="15">
        <v>27.8</v>
      </c>
      <c r="AY33" s="15">
        <v>27.9</v>
      </c>
      <c r="AZ33" s="15">
        <v>28</v>
      </c>
      <c r="BA33" s="15">
        <v>28.2</v>
      </c>
      <c r="BB33" s="15">
        <v>28.4</v>
      </c>
      <c r="BC33" s="15">
        <v>28.6</v>
      </c>
      <c r="BD33" s="15">
        <v>28.7</v>
      </c>
      <c r="BE33" s="3">
        <v>28.9</v>
      </c>
      <c r="BF33" s="53">
        <v>29</v>
      </c>
      <c r="BG33" s="53">
        <v>29.3</v>
      </c>
      <c r="BH33" s="53">
        <v>29.5</v>
      </c>
      <c r="BI33" s="53">
        <v>29.7</v>
      </c>
      <c r="BJ33" s="193">
        <v>29.8</v>
      </c>
      <c r="BK33" s="193">
        <v>30</v>
      </c>
      <c r="BL33" s="1"/>
      <c r="BM33" s="1"/>
      <c r="BN33" s="1"/>
      <c r="BO33" s="1"/>
      <c r="BP33" s="1"/>
      <c r="BQ33" s="1"/>
      <c r="BR33" s="1"/>
      <c r="BS33" s="1"/>
      <c r="BT33" s="1"/>
      <c r="BU33" s="1"/>
      <c r="BV33" s="1"/>
      <c r="BW33" s="1"/>
      <c r="BX33" s="1"/>
      <c r="BY33" s="1"/>
      <c r="BZ33" s="1"/>
      <c r="CA33" s="1"/>
      <c r="CB33" s="1"/>
      <c r="CC33" s="1"/>
      <c r="CD33" s="1"/>
    </row>
    <row r="34" spans="1:82" ht="13" customHeight="1">
      <c r="A34" s="19" t="s">
        <v>16</v>
      </c>
      <c r="B34" s="17" t="s">
        <v>45</v>
      </c>
      <c r="C34" s="17" t="s">
        <v>45</v>
      </c>
      <c r="D34" s="17" t="s">
        <v>45</v>
      </c>
      <c r="E34" s="17" t="s">
        <v>45</v>
      </c>
      <c r="F34" s="17" t="s">
        <v>45</v>
      </c>
      <c r="G34" s="17" t="s">
        <v>45</v>
      </c>
      <c r="H34" s="17" t="s">
        <v>45</v>
      </c>
      <c r="I34" s="17" t="s">
        <v>45</v>
      </c>
      <c r="J34" s="17" t="s">
        <v>45</v>
      </c>
      <c r="K34" s="17" t="s">
        <v>45</v>
      </c>
      <c r="L34" s="17" t="s">
        <v>45</v>
      </c>
      <c r="M34" s="17" t="s">
        <v>45</v>
      </c>
      <c r="N34" s="17" t="s">
        <v>45</v>
      </c>
      <c r="O34" s="17" t="s">
        <v>45</v>
      </c>
      <c r="P34" s="17" t="s">
        <v>45</v>
      </c>
      <c r="Q34" s="17" t="s">
        <v>45</v>
      </c>
      <c r="R34" s="17" t="s">
        <v>45</v>
      </c>
      <c r="S34" s="17" t="s">
        <v>45</v>
      </c>
      <c r="T34" s="17" t="s">
        <v>45</v>
      </c>
      <c r="U34" s="17" t="s">
        <v>45</v>
      </c>
      <c r="V34" s="17" t="s">
        <v>45</v>
      </c>
      <c r="W34" s="17" t="s">
        <v>45</v>
      </c>
      <c r="X34" s="17" t="s">
        <v>45</v>
      </c>
      <c r="Y34" s="17" t="s">
        <v>45</v>
      </c>
      <c r="Z34" s="17" t="s">
        <v>45</v>
      </c>
      <c r="AA34" s="17" t="s">
        <v>45</v>
      </c>
      <c r="AB34" s="17" t="s">
        <v>45</v>
      </c>
      <c r="AC34" s="17" t="s">
        <v>45</v>
      </c>
      <c r="AD34" s="17" t="s">
        <v>45</v>
      </c>
      <c r="AE34" s="17" t="s">
        <v>45</v>
      </c>
      <c r="AF34" s="17" t="s">
        <v>45</v>
      </c>
      <c r="AG34" s="17" t="s">
        <v>45</v>
      </c>
      <c r="AH34" s="17" t="s">
        <v>45</v>
      </c>
      <c r="AI34" s="17" t="s">
        <v>45</v>
      </c>
      <c r="AJ34" s="17" t="s">
        <v>45</v>
      </c>
      <c r="AK34" s="17">
        <v>23.7</v>
      </c>
      <c r="AL34" s="17">
        <v>23.9</v>
      </c>
      <c r="AM34" s="17">
        <v>24</v>
      </c>
      <c r="AN34" s="17">
        <v>24.2</v>
      </c>
      <c r="AO34" s="17">
        <v>24.3</v>
      </c>
      <c r="AP34" s="17">
        <v>24.5</v>
      </c>
      <c r="AQ34" s="17">
        <v>24.8</v>
      </c>
      <c r="AR34" s="17">
        <v>25</v>
      </c>
      <c r="AS34" s="17">
        <v>25.2</v>
      </c>
      <c r="AT34" s="17">
        <v>25.5</v>
      </c>
      <c r="AU34" s="17">
        <v>25.7</v>
      </c>
      <c r="AV34" s="17">
        <v>25.9</v>
      </c>
      <c r="AW34" s="17">
        <v>26</v>
      </c>
      <c r="AX34" s="17">
        <v>26</v>
      </c>
      <c r="AY34" s="17">
        <v>26.2</v>
      </c>
      <c r="AZ34" s="17">
        <v>26.5</v>
      </c>
      <c r="BA34" s="17">
        <v>26.6</v>
      </c>
      <c r="BB34" s="17">
        <v>26.6</v>
      </c>
      <c r="BC34" s="17">
        <v>26.7</v>
      </c>
      <c r="BD34" s="17">
        <v>26.9</v>
      </c>
      <c r="BE34" s="58">
        <v>27</v>
      </c>
      <c r="BF34" s="59">
        <v>27.2</v>
      </c>
      <c r="BG34" s="59">
        <v>27.3</v>
      </c>
      <c r="BH34" s="59">
        <v>27.4</v>
      </c>
      <c r="BI34" s="59">
        <v>27.6</v>
      </c>
      <c r="BJ34" s="195">
        <v>27.9</v>
      </c>
      <c r="BK34" s="195">
        <v>28.1</v>
      </c>
      <c r="BL34" s="1"/>
      <c r="BM34" s="1"/>
      <c r="BN34" s="1"/>
      <c r="BO34" s="1"/>
      <c r="BP34" s="1"/>
      <c r="BQ34" s="1"/>
      <c r="BR34" s="1"/>
      <c r="BS34" s="1"/>
      <c r="BT34" s="1"/>
      <c r="BU34" s="1"/>
      <c r="BV34" s="1"/>
      <c r="BW34" s="1"/>
      <c r="BX34" s="1"/>
      <c r="BY34" s="1"/>
      <c r="BZ34" s="1"/>
      <c r="CA34" s="1"/>
      <c r="CB34" s="1"/>
      <c r="CC34" s="1"/>
      <c r="CD34" s="1"/>
    </row>
    <row r="35" spans="1:82" ht="13" customHeight="1">
      <c r="A35" s="16" t="s">
        <v>15</v>
      </c>
      <c r="B35" s="15" t="s">
        <v>45</v>
      </c>
      <c r="C35" s="15" t="s">
        <v>45</v>
      </c>
      <c r="D35" s="15" t="s">
        <v>45</v>
      </c>
      <c r="E35" s="15" t="s">
        <v>45</v>
      </c>
      <c r="F35" s="15" t="s">
        <v>45</v>
      </c>
      <c r="G35" s="15" t="s">
        <v>45</v>
      </c>
      <c r="H35" s="15" t="s">
        <v>45</v>
      </c>
      <c r="I35" s="15" t="s">
        <v>45</v>
      </c>
      <c r="J35" s="15" t="s">
        <v>45</v>
      </c>
      <c r="K35" s="15" t="s">
        <v>45</v>
      </c>
      <c r="L35" s="15" t="s">
        <v>45</v>
      </c>
      <c r="M35" s="15" t="s">
        <v>45</v>
      </c>
      <c r="N35" s="15" t="s">
        <v>45</v>
      </c>
      <c r="O35" s="15" t="s">
        <v>45</v>
      </c>
      <c r="P35" s="15" t="s">
        <v>45</v>
      </c>
      <c r="Q35" s="15" t="s">
        <v>45</v>
      </c>
      <c r="R35" s="15" t="s">
        <v>45</v>
      </c>
      <c r="S35" s="15" t="s">
        <v>45</v>
      </c>
      <c r="T35" s="15" t="s">
        <v>45</v>
      </c>
      <c r="U35" s="15" t="s">
        <v>45</v>
      </c>
      <c r="V35" s="15" t="s">
        <v>45</v>
      </c>
      <c r="W35" s="15" t="s">
        <v>45</v>
      </c>
      <c r="X35" s="15" t="s">
        <v>45</v>
      </c>
      <c r="Y35" s="15" t="s">
        <v>45</v>
      </c>
      <c r="Z35" s="15" t="s">
        <v>45</v>
      </c>
      <c r="AA35" s="15" t="s">
        <v>45</v>
      </c>
      <c r="AB35" s="15" t="s">
        <v>45</v>
      </c>
      <c r="AC35" s="15" t="s">
        <v>45</v>
      </c>
      <c r="AD35" s="15" t="s">
        <v>45</v>
      </c>
      <c r="AE35" s="15" t="s">
        <v>45</v>
      </c>
      <c r="AF35" s="15">
        <v>24.9</v>
      </c>
      <c r="AG35" s="15">
        <v>25.1</v>
      </c>
      <c r="AH35" s="15">
        <v>25.2</v>
      </c>
      <c r="AI35" s="15">
        <v>25.4</v>
      </c>
      <c r="AJ35" s="15">
        <v>25.6</v>
      </c>
      <c r="AK35" s="15">
        <v>25.7</v>
      </c>
      <c r="AL35" s="15">
        <v>25.9</v>
      </c>
      <c r="AM35" s="15">
        <v>26</v>
      </c>
      <c r="AN35" s="15">
        <v>26.1</v>
      </c>
      <c r="AO35" s="15">
        <v>26.4</v>
      </c>
      <c r="AP35" s="15">
        <v>26.5</v>
      </c>
      <c r="AQ35" s="15">
        <v>26.6</v>
      </c>
      <c r="AR35" s="15">
        <v>26.8</v>
      </c>
      <c r="AS35" s="15">
        <v>27.1</v>
      </c>
      <c r="AT35" s="15">
        <v>27.1</v>
      </c>
      <c r="AU35" s="15">
        <v>27.3</v>
      </c>
      <c r="AV35" s="15">
        <v>27.5</v>
      </c>
      <c r="AW35" s="15">
        <v>27.6</v>
      </c>
      <c r="AX35" s="15">
        <v>27.7</v>
      </c>
      <c r="AY35" s="15">
        <v>27.9</v>
      </c>
      <c r="AZ35" s="15">
        <v>28.1</v>
      </c>
      <c r="BA35" s="15">
        <v>28.4</v>
      </c>
      <c r="BB35" s="15">
        <v>28.6</v>
      </c>
      <c r="BC35" s="15">
        <v>28.9</v>
      </c>
      <c r="BD35" s="15">
        <v>29.2</v>
      </c>
      <c r="BE35" s="3">
        <v>29.5</v>
      </c>
      <c r="BF35" s="53">
        <v>29.6</v>
      </c>
      <c r="BG35" s="53">
        <v>29.6</v>
      </c>
      <c r="BH35" s="53">
        <v>29.8</v>
      </c>
      <c r="BI35" s="53">
        <v>29.9</v>
      </c>
      <c r="BJ35" s="193">
        <v>30.2</v>
      </c>
      <c r="BK35" s="193">
        <v>30.4</v>
      </c>
      <c r="BL35" s="1"/>
      <c r="BM35" s="1"/>
      <c r="BN35" s="1"/>
      <c r="BO35" s="1"/>
      <c r="BP35" s="1"/>
      <c r="BQ35" s="1"/>
      <c r="BR35" s="1"/>
      <c r="BS35" s="1"/>
      <c r="BT35" s="1"/>
      <c r="BU35" s="1"/>
      <c r="BV35" s="1"/>
      <c r="BW35" s="1"/>
      <c r="BX35" s="1"/>
      <c r="BY35" s="1"/>
      <c r="BZ35" s="1"/>
      <c r="CA35" s="1"/>
      <c r="CB35" s="1"/>
      <c r="CC35" s="1"/>
      <c r="CD35" s="1"/>
    </row>
    <row r="36" spans="1:82" ht="13" customHeight="1">
      <c r="A36" s="19" t="s">
        <v>14</v>
      </c>
      <c r="B36" s="17" t="s">
        <v>45</v>
      </c>
      <c r="C36" s="17" t="s">
        <v>45</v>
      </c>
      <c r="D36" s="17" t="s">
        <v>45</v>
      </c>
      <c r="E36" s="17" t="s">
        <v>45</v>
      </c>
      <c r="F36" s="17" t="s">
        <v>45</v>
      </c>
      <c r="G36" s="17" t="s">
        <v>45</v>
      </c>
      <c r="H36" s="17" t="s">
        <v>45</v>
      </c>
      <c r="I36" s="17" t="s">
        <v>45</v>
      </c>
      <c r="J36" s="17" t="s">
        <v>45</v>
      </c>
      <c r="K36" s="17" t="s">
        <v>45</v>
      </c>
      <c r="L36" s="17" t="s">
        <v>45</v>
      </c>
      <c r="M36" s="17" t="s">
        <v>45</v>
      </c>
      <c r="N36" s="17" t="s">
        <v>45</v>
      </c>
      <c r="O36" s="17" t="s">
        <v>45</v>
      </c>
      <c r="P36" s="17" t="s">
        <v>45</v>
      </c>
      <c r="Q36" s="17" t="s">
        <v>45</v>
      </c>
      <c r="R36" s="17" t="s">
        <v>45</v>
      </c>
      <c r="S36" s="17" t="s">
        <v>45</v>
      </c>
      <c r="T36" s="17" t="s">
        <v>45</v>
      </c>
      <c r="U36" s="17" t="s">
        <v>45</v>
      </c>
      <c r="V36" s="17" t="s">
        <v>45</v>
      </c>
      <c r="W36" s="17" t="s">
        <v>45</v>
      </c>
      <c r="X36" s="17" t="s">
        <v>45</v>
      </c>
      <c r="Y36" s="17" t="s">
        <v>45</v>
      </c>
      <c r="Z36" s="17" t="s">
        <v>45</v>
      </c>
      <c r="AA36" s="17" t="s">
        <v>45</v>
      </c>
      <c r="AB36" s="17" t="s">
        <v>45</v>
      </c>
      <c r="AC36" s="17" t="s">
        <v>45</v>
      </c>
      <c r="AD36" s="17" t="s">
        <v>45</v>
      </c>
      <c r="AE36" s="17" t="s">
        <v>45</v>
      </c>
      <c r="AF36" s="17" t="s">
        <v>45</v>
      </c>
      <c r="AG36" s="17" t="s">
        <v>45</v>
      </c>
      <c r="AH36" s="17" t="s">
        <v>45</v>
      </c>
      <c r="AI36" s="17" t="s">
        <v>45</v>
      </c>
      <c r="AJ36" s="17" t="s">
        <v>45</v>
      </c>
      <c r="AK36" s="17" t="s">
        <v>45</v>
      </c>
      <c r="AL36" s="17" t="s">
        <v>45</v>
      </c>
      <c r="AM36" s="17" t="s">
        <v>45</v>
      </c>
      <c r="AN36" s="17" t="s">
        <v>45</v>
      </c>
      <c r="AO36" s="17">
        <v>23.8</v>
      </c>
      <c r="AP36" s="17">
        <v>24.2</v>
      </c>
      <c r="AQ36" s="17">
        <v>24.3</v>
      </c>
      <c r="AR36" s="17">
        <v>24.7</v>
      </c>
      <c r="AS36" s="17">
        <v>25</v>
      </c>
      <c r="AT36" s="17">
        <v>25.3</v>
      </c>
      <c r="AU36" s="17">
        <v>25.7</v>
      </c>
      <c r="AV36" s="17">
        <v>25.9</v>
      </c>
      <c r="AW36" s="17">
        <v>26.2</v>
      </c>
      <c r="AX36" s="17">
        <v>26.4</v>
      </c>
      <c r="AY36" s="17">
        <v>26.7</v>
      </c>
      <c r="AZ36" s="17">
        <v>27</v>
      </c>
      <c r="BA36" s="17">
        <v>27.4</v>
      </c>
      <c r="BB36" s="17">
        <v>26.8</v>
      </c>
      <c r="BC36" s="17">
        <v>26.9</v>
      </c>
      <c r="BD36" s="17">
        <v>27</v>
      </c>
      <c r="BE36" s="58">
        <v>27.1</v>
      </c>
      <c r="BF36" s="59">
        <v>27</v>
      </c>
      <c r="BG36" s="59">
        <v>27.1</v>
      </c>
      <c r="BH36" s="59">
        <v>27.1</v>
      </c>
      <c r="BI36" s="59">
        <v>27.2</v>
      </c>
      <c r="BJ36" s="195">
        <v>27.2</v>
      </c>
      <c r="BK36" s="195">
        <v>27.3</v>
      </c>
      <c r="BL36" s="1"/>
      <c r="BM36" s="1"/>
      <c r="BN36" s="1"/>
      <c r="BO36" s="1"/>
      <c r="BP36" s="1"/>
      <c r="BQ36" s="1"/>
      <c r="BR36" s="1"/>
      <c r="BS36" s="1"/>
      <c r="BT36" s="1"/>
      <c r="BU36" s="1"/>
      <c r="BV36" s="1"/>
      <c r="BW36" s="1"/>
      <c r="BX36" s="1"/>
      <c r="BY36" s="1"/>
      <c r="BZ36" s="1"/>
      <c r="CA36" s="1"/>
      <c r="CB36" s="1"/>
      <c r="CC36" s="1"/>
      <c r="CD36" s="1"/>
    </row>
    <row r="37" spans="1:82" ht="13" customHeight="1">
      <c r="A37" s="16" t="s">
        <v>13</v>
      </c>
      <c r="B37" s="15" t="s">
        <v>45</v>
      </c>
      <c r="C37" s="15" t="s">
        <v>45</v>
      </c>
      <c r="D37" s="15" t="s">
        <v>45</v>
      </c>
      <c r="E37" s="15" t="s">
        <v>45</v>
      </c>
      <c r="F37" s="15" t="s">
        <v>45</v>
      </c>
      <c r="G37" s="15" t="s">
        <v>45</v>
      </c>
      <c r="H37" s="15" t="s">
        <v>45</v>
      </c>
      <c r="I37" s="15" t="s">
        <v>45</v>
      </c>
      <c r="J37" s="15" t="s">
        <v>45</v>
      </c>
      <c r="K37" s="15" t="s">
        <v>45</v>
      </c>
      <c r="L37" s="15" t="s">
        <v>45</v>
      </c>
      <c r="M37" s="15" t="s">
        <v>45</v>
      </c>
      <c r="N37" s="15" t="s">
        <v>45</v>
      </c>
      <c r="O37" s="15" t="s">
        <v>45</v>
      </c>
      <c r="P37" s="15" t="s">
        <v>45</v>
      </c>
      <c r="Q37" s="15" t="s">
        <v>45</v>
      </c>
      <c r="R37" s="15" t="s">
        <v>45</v>
      </c>
      <c r="S37" s="15" t="s">
        <v>45</v>
      </c>
      <c r="T37" s="15" t="s">
        <v>45</v>
      </c>
      <c r="U37" s="15" t="s">
        <v>45</v>
      </c>
      <c r="V37" s="15" t="s">
        <v>45</v>
      </c>
      <c r="W37" s="15" t="s">
        <v>45</v>
      </c>
      <c r="X37" s="15" t="s">
        <v>45</v>
      </c>
      <c r="Y37" s="15" t="s">
        <v>45</v>
      </c>
      <c r="Z37" s="15" t="s">
        <v>45</v>
      </c>
      <c r="AA37" s="15" t="s">
        <v>45</v>
      </c>
      <c r="AB37" s="15" t="s">
        <v>45</v>
      </c>
      <c r="AC37" s="15" t="s">
        <v>45</v>
      </c>
      <c r="AD37" s="15" t="s">
        <v>45</v>
      </c>
      <c r="AE37" s="15" t="s">
        <v>45</v>
      </c>
      <c r="AF37" s="15" t="s">
        <v>45</v>
      </c>
      <c r="AG37" s="15" t="s">
        <v>45</v>
      </c>
      <c r="AH37" s="15" t="s">
        <v>45</v>
      </c>
      <c r="AI37" s="15" t="s">
        <v>45</v>
      </c>
      <c r="AJ37" s="15" t="s">
        <v>45</v>
      </c>
      <c r="AK37" s="15">
        <v>24.9</v>
      </c>
      <c r="AL37" s="15">
        <v>25.2</v>
      </c>
      <c r="AM37" s="15">
        <v>25.5</v>
      </c>
      <c r="AN37" s="15">
        <v>25.8</v>
      </c>
      <c r="AO37" s="15">
        <v>26.1</v>
      </c>
      <c r="AP37" s="15">
        <v>26.5</v>
      </c>
      <c r="AQ37" s="15">
        <v>26.7</v>
      </c>
      <c r="AR37" s="15">
        <v>27.2</v>
      </c>
      <c r="AS37" s="15">
        <v>27.3</v>
      </c>
      <c r="AT37" s="15">
        <v>27.5</v>
      </c>
      <c r="AU37" s="15">
        <v>27.7</v>
      </c>
      <c r="AV37" s="15">
        <v>27.9</v>
      </c>
      <c r="AW37" s="15">
        <v>28.1</v>
      </c>
      <c r="AX37" s="15">
        <v>28.2</v>
      </c>
      <c r="AY37" s="15">
        <v>28.2</v>
      </c>
      <c r="AZ37" s="15">
        <v>28.4</v>
      </c>
      <c r="BA37" s="15">
        <v>28.4</v>
      </c>
      <c r="BB37" s="15">
        <v>28.5</v>
      </c>
      <c r="BC37" s="15">
        <v>28.5</v>
      </c>
      <c r="BD37" s="15">
        <v>28.6</v>
      </c>
      <c r="BE37" s="3">
        <v>28.7</v>
      </c>
      <c r="BF37" s="53">
        <v>28.8</v>
      </c>
      <c r="BG37" s="53">
        <v>28.8</v>
      </c>
      <c r="BH37" s="53">
        <v>28.8</v>
      </c>
      <c r="BI37" s="53">
        <v>28.9</v>
      </c>
      <c r="BJ37" s="193">
        <v>29</v>
      </c>
      <c r="BK37" s="193">
        <v>29</v>
      </c>
      <c r="BL37" s="1"/>
      <c r="BM37" s="1"/>
      <c r="BN37" s="1"/>
      <c r="BO37" s="1"/>
      <c r="BP37" s="1"/>
      <c r="BQ37" s="1"/>
      <c r="BR37" s="1"/>
      <c r="BS37" s="1"/>
      <c r="BT37" s="1"/>
      <c r="BU37" s="1"/>
      <c r="BV37" s="1"/>
      <c r="BW37" s="1"/>
      <c r="BX37" s="1"/>
      <c r="BY37" s="1"/>
      <c r="BZ37" s="1"/>
      <c r="CA37" s="1"/>
      <c r="CB37" s="1"/>
      <c r="CC37" s="1"/>
      <c r="CD37" s="1"/>
    </row>
    <row r="38" spans="1:82" ht="13" customHeight="1">
      <c r="A38" s="19" t="s">
        <v>12</v>
      </c>
      <c r="B38" s="17" t="s">
        <v>45</v>
      </c>
      <c r="C38" s="17" t="s">
        <v>45</v>
      </c>
      <c r="D38" s="17" t="s">
        <v>45</v>
      </c>
      <c r="E38" s="17" t="s">
        <v>45</v>
      </c>
      <c r="F38" s="17" t="s">
        <v>45</v>
      </c>
      <c r="G38" s="17" t="s">
        <v>45</v>
      </c>
      <c r="H38" s="17" t="s">
        <v>45</v>
      </c>
      <c r="I38" s="17" t="s">
        <v>45</v>
      </c>
      <c r="J38" s="17" t="s">
        <v>45</v>
      </c>
      <c r="K38" s="17" t="s">
        <v>45</v>
      </c>
      <c r="L38" s="17" t="s">
        <v>45</v>
      </c>
      <c r="M38" s="17" t="s">
        <v>45</v>
      </c>
      <c r="N38" s="17" t="s">
        <v>45</v>
      </c>
      <c r="O38" s="17" t="s">
        <v>45</v>
      </c>
      <c r="P38" s="17" t="s">
        <v>45</v>
      </c>
      <c r="Q38" s="17" t="s">
        <v>45</v>
      </c>
      <c r="R38" s="17" t="s">
        <v>45</v>
      </c>
      <c r="S38" s="17" t="s">
        <v>45</v>
      </c>
      <c r="T38" s="17" t="s">
        <v>45</v>
      </c>
      <c r="U38" s="17" t="s">
        <v>45</v>
      </c>
      <c r="V38" s="17" t="s">
        <v>45</v>
      </c>
      <c r="W38" s="17" t="s">
        <v>45</v>
      </c>
      <c r="X38" s="17" t="s">
        <v>45</v>
      </c>
      <c r="Y38" s="17" t="s">
        <v>45</v>
      </c>
      <c r="Z38" s="17" t="s">
        <v>45</v>
      </c>
      <c r="AA38" s="17">
        <v>25.8</v>
      </c>
      <c r="AB38" s="17">
        <v>25.9</v>
      </c>
      <c r="AC38" s="17">
        <v>26.1</v>
      </c>
      <c r="AD38" s="17">
        <v>26.3</v>
      </c>
      <c r="AE38" s="17">
        <v>26.6</v>
      </c>
      <c r="AF38" s="17">
        <v>26.8</v>
      </c>
      <c r="AG38" s="17">
        <v>27.2</v>
      </c>
      <c r="AH38" s="17">
        <v>27.5</v>
      </c>
      <c r="AI38" s="17">
        <v>27.8</v>
      </c>
      <c r="AJ38" s="17">
        <v>28.1</v>
      </c>
      <c r="AK38" s="17">
        <v>28.4</v>
      </c>
      <c r="AL38" s="17">
        <v>28.5</v>
      </c>
      <c r="AM38" s="17">
        <v>28.7</v>
      </c>
      <c r="AN38" s="17">
        <v>28.9</v>
      </c>
      <c r="AO38" s="17">
        <v>29</v>
      </c>
      <c r="AP38" s="17">
        <v>29.1</v>
      </c>
      <c r="AQ38" s="17">
        <v>29.2</v>
      </c>
      <c r="AR38" s="17">
        <v>29.2</v>
      </c>
      <c r="AS38" s="17">
        <v>29.3</v>
      </c>
      <c r="AT38" s="17">
        <v>29.4</v>
      </c>
      <c r="AU38" s="17">
        <v>29.4</v>
      </c>
      <c r="AV38" s="17">
        <v>29.4</v>
      </c>
      <c r="AW38" s="17">
        <v>29.4</v>
      </c>
      <c r="AX38" s="17">
        <v>29.3</v>
      </c>
      <c r="AY38" s="17">
        <v>29.6</v>
      </c>
      <c r="AZ38" s="17">
        <v>29.8</v>
      </c>
      <c r="BA38" s="17">
        <v>30.1</v>
      </c>
      <c r="BB38" s="17">
        <v>30.3</v>
      </c>
      <c r="BC38" s="17">
        <v>30.4</v>
      </c>
      <c r="BD38" s="17">
        <v>30.6</v>
      </c>
      <c r="BE38" s="58">
        <v>30.7</v>
      </c>
      <c r="BF38" s="59">
        <v>30.8</v>
      </c>
      <c r="BG38" s="59">
        <v>30.9</v>
      </c>
      <c r="BH38" s="59">
        <v>31</v>
      </c>
      <c r="BI38" s="59">
        <v>31.1</v>
      </c>
      <c r="BJ38" s="195">
        <v>31.2</v>
      </c>
      <c r="BK38" s="195">
        <v>31.6</v>
      </c>
      <c r="BL38" s="1"/>
      <c r="BM38" s="1"/>
      <c r="BN38" s="1"/>
      <c r="BO38" s="1"/>
      <c r="BP38" s="1"/>
      <c r="BQ38" s="1"/>
      <c r="BR38" s="1"/>
      <c r="BS38" s="1"/>
      <c r="BT38" s="1"/>
      <c r="BU38" s="1"/>
      <c r="BV38" s="1"/>
      <c r="BW38" s="1"/>
      <c r="BX38" s="1"/>
      <c r="BY38" s="1"/>
      <c r="BZ38" s="1"/>
      <c r="CA38" s="1"/>
      <c r="CB38" s="1"/>
      <c r="CC38" s="1"/>
      <c r="CD38" s="1"/>
    </row>
    <row r="39" spans="1:82" ht="13" customHeight="1">
      <c r="A39" s="16" t="s">
        <v>11</v>
      </c>
      <c r="B39" s="15" t="s">
        <v>45</v>
      </c>
      <c r="C39" s="15" t="s">
        <v>45</v>
      </c>
      <c r="D39" s="15" t="s">
        <v>45</v>
      </c>
      <c r="E39" s="15" t="s">
        <v>45</v>
      </c>
      <c r="F39" s="15" t="s">
        <v>45</v>
      </c>
      <c r="G39" s="15" t="s">
        <v>45</v>
      </c>
      <c r="H39" s="15" t="s">
        <v>45</v>
      </c>
      <c r="I39" s="15" t="s">
        <v>45</v>
      </c>
      <c r="J39" s="15" t="s">
        <v>45</v>
      </c>
      <c r="K39" s="15" t="s">
        <v>45</v>
      </c>
      <c r="L39" s="15" t="s">
        <v>45</v>
      </c>
      <c r="M39" s="15" t="s">
        <v>45</v>
      </c>
      <c r="N39" s="15" t="s">
        <v>45</v>
      </c>
      <c r="O39" s="15" t="s">
        <v>45</v>
      </c>
      <c r="P39" s="15" t="s">
        <v>45</v>
      </c>
      <c r="Q39" s="15" t="s">
        <v>45</v>
      </c>
      <c r="R39" s="15" t="s">
        <v>45</v>
      </c>
      <c r="S39" s="15" t="s">
        <v>45</v>
      </c>
      <c r="T39" s="15" t="s">
        <v>45</v>
      </c>
      <c r="U39" s="15" t="s">
        <v>45</v>
      </c>
      <c r="V39" s="15" t="s">
        <v>45</v>
      </c>
      <c r="W39" s="15" t="s">
        <v>45</v>
      </c>
      <c r="X39" s="15" t="s">
        <v>45</v>
      </c>
      <c r="Y39" s="15" t="s">
        <v>45</v>
      </c>
      <c r="Z39" s="15" t="s">
        <v>45</v>
      </c>
      <c r="AA39" s="15" t="s">
        <v>45</v>
      </c>
      <c r="AB39" s="15" t="s">
        <v>45</v>
      </c>
      <c r="AC39" s="15" t="s">
        <v>45</v>
      </c>
      <c r="AD39" s="15" t="s">
        <v>45</v>
      </c>
      <c r="AE39" s="15" t="s">
        <v>45</v>
      </c>
      <c r="AF39" s="15">
        <v>26.3</v>
      </c>
      <c r="AG39" s="15" t="s">
        <v>45</v>
      </c>
      <c r="AH39" s="15" t="s">
        <v>45</v>
      </c>
      <c r="AI39" s="15" t="s">
        <v>45</v>
      </c>
      <c r="AJ39" s="15" t="s">
        <v>45</v>
      </c>
      <c r="AK39" s="15" t="s">
        <v>45</v>
      </c>
      <c r="AL39" s="15" t="s">
        <v>45</v>
      </c>
      <c r="AM39" s="15" t="s">
        <v>45</v>
      </c>
      <c r="AN39" s="15">
        <v>27.7</v>
      </c>
      <c r="AO39" s="15">
        <v>27.9</v>
      </c>
      <c r="AP39" s="15">
        <v>27.9</v>
      </c>
      <c r="AQ39" s="15">
        <v>28.2</v>
      </c>
      <c r="AR39" s="15">
        <v>28.3</v>
      </c>
      <c r="AS39" s="15">
        <v>28.5</v>
      </c>
      <c r="AT39" s="15">
        <v>28.6</v>
      </c>
      <c r="AU39" s="15">
        <v>28.7</v>
      </c>
      <c r="AV39" s="15">
        <v>28.8</v>
      </c>
      <c r="AW39" s="15">
        <v>28.8</v>
      </c>
      <c r="AX39" s="15">
        <v>28.8</v>
      </c>
      <c r="AY39" s="15">
        <v>28.9</v>
      </c>
      <c r="AZ39" s="15">
        <v>28.9</v>
      </c>
      <c r="BA39" s="15">
        <v>29</v>
      </c>
      <c r="BB39" s="15">
        <v>29.1</v>
      </c>
      <c r="BC39" s="15">
        <v>29.1</v>
      </c>
      <c r="BD39" s="15">
        <v>29.2</v>
      </c>
      <c r="BE39" s="3">
        <v>29.2</v>
      </c>
      <c r="BF39" s="53">
        <v>29.2</v>
      </c>
      <c r="BG39" s="53">
        <v>29.3</v>
      </c>
      <c r="BH39" s="53">
        <v>29.3</v>
      </c>
      <c r="BI39" s="53">
        <v>29.5</v>
      </c>
      <c r="BJ39" s="193">
        <v>29.7</v>
      </c>
      <c r="BK39" s="193">
        <v>29.8</v>
      </c>
      <c r="BL39" s="1"/>
      <c r="BM39" s="1"/>
      <c r="BN39" s="1"/>
      <c r="BO39" s="1"/>
      <c r="BP39" s="1"/>
      <c r="BQ39" s="1"/>
      <c r="BR39" s="1"/>
      <c r="BS39" s="1"/>
      <c r="BT39" s="1"/>
      <c r="BU39" s="1"/>
      <c r="BV39" s="1"/>
      <c r="BW39" s="1"/>
      <c r="BX39" s="1"/>
      <c r="BY39" s="1"/>
      <c r="BZ39" s="1"/>
      <c r="CA39" s="1"/>
      <c r="CB39" s="1"/>
      <c r="CC39" s="1"/>
      <c r="CD39" s="1"/>
    </row>
    <row r="40" spans="1:82" ht="13" customHeight="1">
      <c r="A40" s="19" t="s">
        <v>10</v>
      </c>
      <c r="B40" s="17" t="s">
        <v>45</v>
      </c>
      <c r="C40" s="17" t="s">
        <v>45</v>
      </c>
      <c r="D40" s="17" t="s">
        <v>45</v>
      </c>
      <c r="E40" s="17" t="s">
        <v>45</v>
      </c>
      <c r="F40" s="17" t="s">
        <v>45</v>
      </c>
      <c r="G40" s="17" t="s">
        <v>45</v>
      </c>
      <c r="H40" s="17" t="s">
        <v>45</v>
      </c>
      <c r="I40" s="17" t="s">
        <v>45</v>
      </c>
      <c r="J40" s="17" t="s">
        <v>45</v>
      </c>
      <c r="K40" s="17" t="s">
        <v>45</v>
      </c>
      <c r="L40" s="17" t="s">
        <v>45</v>
      </c>
      <c r="M40" s="17" t="s">
        <v>45</v>
      </c>
      <c r="N40" s="17" t="s">
        <v>45</v>
      </c>
      <c r="O40" s="17" t="s">
        <v>45</v>
      </c>
      <c r="P40" s="17" t="s">
        <v>45</v>
      </c>
      <c r="Q40" s="17" t="s">
        <v>45</v>
      </c>
      <c r="R40" s="17" t="s">
        <v>45</v>
      </c>
      <c r="S40" s="17" t="s">
        <v>45</v>
      </c>
      <c r="T40" s="17" t="s">
        <v>45</v>
      </c>
      <c r="U40" s="17" t="s">
        <v>45</v>
      </c>
      <c r="V40" s="17" t="s">
        <v>45</v>
      </c>
      <c r="W40" s="17" t="s">
        <v>45</v>
      </c>
      <c r="X40" s="17" t="s">
        <v>45</v>
      </c>
      <c r="Y40" s="17" t="s">
        <v>45</v>
      </c>
      <c r="Z40" s="17" t="s">
        <v>45</v>
      </c>
      <c r="AA40" s="17" t="s">
        <v>45</v>
      </c>
      <c r="AB40" s="17" t="s">
        <v>45</v>
      </c>
      <c r="AC40" s="17" t="s">
        <v>45</v>
      </c>
      <c r="AD40" s="17" t="s">
        <v>45</v>
      </c>
      <c r="AE40" s="17" t="s">
        <v>45</v>
      </c>
      <c r="AF40" s="17" t="s">
        <v>45</v>
      </c>
      <c r="AG40" s="17" t="s">
        <v>45</v>
      </c>
      <c r="AH40" s="17" t="s">
        <v>45</v>
      </c>
      <c r="AI40" s="17" t="s">
        <v>45</v>
      </c>
      <c r="AJ40" s="17" t="s">
        <v>45</v>
      </c>
      <c r="AK40" s="17" t="s">
        <v>45</v>
      </c>
      <c r="AL40" s="17" t="s">
        <v>45</v>
      </c>
      <c r="AM40" s="17" t="s">
        <v>45</v>
      </c>
      <c r="AN40" s="17" t="s">
        <v>45</v>
      </c>
      <c r="AO40" s="17" t="s">
        <v>45</v>
      </c>
      <c r="AP40" s="17" t="s">
        <v>45</v>
      </c>
      <c r="AQ40" s="17" t="s">
        <v>45</v>
      </c>
      <c r="AR40" s="17" t="s">
        <v>45</v>
      </c>
      <c r="AS40" s="17" t="s">
        <v>45</v>
      </c>
      <c r="AT40" s="17" t="s">
        <v>45</v>
      </c>
      <c r="AU40" s="17" t="s">
        <v>45</v>
      </c>
      <c r="AV40" s="17">
        <v>29.4</v>
      </c>
      <c r="AW40" s="17">
        <v>29.6</v>
      </c>
      <c r="AX40" s="17">
        <v>29.7</v>
      </c>
      <c r="AY40" s="17">
        <v>29.8</v>
      </c>
      <c r="AZ40" s="17">
        <v>30</v>
      </c>
      <c r="BA40" s="17">
        <v>30.2</v>
      </c>
      <c r="BB40" s="17">
        <v>30.3</v>
      </c>
      <c r="BC40" s="17">
        <v>30.4</v>
      </c>
      <c r="BD40" s="17">
        <v>30.6</v>
      </c>
      <c r="BE40" s="58">
        <v>30.6</v>
      </c>
      <c r="BF40" s="59">
        <v>30.7</v>
      </c>
      <c r="BG40" s="59">
        <v>30.7</v>
      </c>
      <c r="BH40" s="59">
        <v>30.9</v>
      </c>
      <c r="BI40" s="59">
        <v>31</v>
      </c>
      <c r="BJ40" s="195">
        <v>31.1</v>
      </c>
      <c r="BK40" s="195">
        <v>31.2</v>
      </c>
      <c r="BL40" s="1"/>
      <c r="BM40" s="1"/>
      <c r="BN40" s="1"/>
      <c r="BO40" s="1"/>
      <c r="BP40" s="1"/>
      <c r="BQ40" s="1"/>
      <c r="BR40" s="1"/>
      <c r="BS40" s="1"/>
      <c r="BT40" s="1"/>
      <c r="BU40" s="1"/>
      <c r="BV40" s="1"/>
      <c r="BW40" s="1"/>
      <c r="BX40" s="1"/>
      <c r="BY40" s="1"/>
      <c r="BZ40" s="1"/>
      <c r="CA40" s="1"/>
      <c r="CB40" s="1"/>
      <c r="CC40" s="1"/>
      <c r="CD40" s="1"/>
    </row>
    <row r="41" spans="1:82" ht="13" customHeight="1">
      <c r="A41" s="16" t="s">
        <v>102</v>
      </c>
      <c r="B41" s="15" t="s">
        <v>45</v>
      </c>
      <c r="C41" s="15" t="s">
        <v>45</v>
      </c>
      <c r="D41" s="15" t="s">
        <v>45</v>
      </c>
      <c r="E41" s="15" t="s">
        <v>45</v>
      </c>
      <c r="F41" s="15" t="s">
        <v>45</v>
      </c>
      <c r="G41" s="15" t="s">
        <v>45</v>
      </c>
      <c r="H41" s="15" t="s">
        <v>45</v>
      </c>
      <c r="I41" s="15" t="s">
        <v>45</v>
      </c>
      <c r="J41" s="15" t="s">
        <v>45</v>
      </c>
      <c r="K41" s="15" t="s">
        <v>45</v>
      </c>
      <c r="L41" s="15" t="s">
        <v>45</v>
      </c>
      <c r="M41" s="15" t="s">
        <v>45</v>
      </c>
      <c r="N41" s="15" t="s">
        <v>45</v>
      </c>
      <c r="O41" s="15" t="s">
        <v>45</v>
      </c>
      <c r="P41" s="15" t="s">
        <v>45</v>
      </c>
      <c r="Q41" s="15" t="s">
        <v>45</v>
      </c>
      <c r="R41" s="15" t="s">
        <v>45</v>
      </c>
      <c r="S41" s="15" t="s">
        <v>45</v>
      </c>
      <c r="T41" s="15" t="s">
        <v>45</v>
      </c>
      <c r="U41" s="15" t="s">
        <v>45</v>
      </c>
      <c r="V41" s="15" t="s">
        <v>45</v>
      </c>
      <c r="W41" s="15" t="s">
        <v>45</v>
      </c>
      <c r="X41" s="15" t="s">
        <v>45</v>
      </c>
      <c r="Y41" s="15" t="s">
        <v>45</v>
      </c>
      <c r="Z41" s="15" t="s">
        <v>45</v>
      </c>
      <c r="AA41" s="15" t="s">
        <v>45</v>
      </c>
      <c r="AB41" s="15" t="s">
        <v>45</v>
      </c>
      <c r="AC41" s="15" t="s">
        <v>45</v>
      </c>
      <c r="AD41" s="15" t="s">
        <v>45</v>
      </c>
      <c r="AE41" s="15" t="s">
        <v>45</v>
      </c>
      <c r="AF41" s="15" t="s">
        <v>45</v>
      </c>
      <c r="AG41" s="15" t="s">
        <v>45</v>
      </c>
      <c r="AH41" s="15" t="s">
        <v>45</v>
      </c>
      <c r="AI41" s="15" t="s">
        <v>45</v>
      </c>
      <c r="AJ41" s="15" t="s">
        <v>45</v>
      </c>
      <c r="AK41" s="15" t="s">
        <v>45</v>
      </c>
      <c r="AL41" s="15" t="s">
        <v>45</v>
      </c>
      <c r="AM41" s="15" t="s">
        <v>45</v>
      </c>
      <c r="AN41" s="15" t="s">
        <v>45</v>
      </c>
      <c r="AO41" s="15" t="s">
        <v>45</v>
      </c>
      <c r="AP41" s="15" t="s">
        <v>45</v>
      </c>
      <c r="AQ41" s="15" t="s">
        <v>45</v>
      </c>
      <c r="AR41" s="15" t="s">
        <v>45</v>
      </c>
      <c r="AS41" s="15" t="s">
        <v>45</v>
      </c>
      <c r="AT41" s="15" t="s">
        <v>45</v>
      </c>
      <c r="AU41" s="15" t="s">
        <v>45</v>
      </c>
      <c r="AV41" s="15" t="s">
        <v>45</v>
      </c>
      <c r="AW41" s="15" t="s">
        <v>45</v>
      </c>
      <c r="AX41" s="15" t="s">
        <v>45</v>
      </c>
      <c r="AY41" s="15" t="s">
        <v>45</v>
      </c>
      <c r="AZ41" s="15" t="s">
        <v>45</v>
      </c>
      <c r="BA41" s="15" t="s">
        <v>45</v>
      </c>
      <c r="BB41" s="15" t="s">
        <v>45</v>
      </c>
      <c r="BC41" s="15" t="s">
        <v>45</v>
      </c>
      <c r="BD41" s="15" t="s">
        <v>45</v>
      </c>
      <c r="BE41" s="3" t="s">
        <v>45</v>
      </c>
      <c r="BF41" s="53" t="s">
        <v>45</v>
      </c>
      <c r="BG41" s="53" t="s">
        <v>45</v>
      </c>
      <c r="BH41" s="53">
        <v>26.3</v>
      </c>
      <c r="BI41" s="53">
        <v>26.4</v>
      </c>
      <c r="BJ41" s="193">
        <v>26.6</v>
      </c>
      <c r="BK41" s="193" t="s">
        <v>103</v>
      </c>
      <c r="BL41" s="1"/>
      <c r="BM41" s="1"/>
      <c r="BN41" s="1"/>
      <c r="BO41" s="1"/>
      <c r="BP41" s="1"/>
      <c r="BQ41" s="1"/>
      <c r="BR41" s="1"/>
      <c r="BS41" s="1"/>
      <c r="BT41" s="1"/>
      <c r="BU41" s="1"/>
      <c r="BV41" s="1"/>
      <c r="BW41" s="1"/>
      <c r="BX41" s="1"/>
      <c r="BY41" s="1"/>
      <c r="BZ41" s="1"/>
      <c r="CA41" s="1"/>
      <c r="CB41" s="1"/>
      <c r="CC41" s="1"/>
      <c r="CD41" s="1"/>
    </row>
    <row r="42" spans="1:82" s="115" customFormat="1" ht="13" customHeight="1">
      <c r="A42" s="200" t="s">
        <v>9</v>
      </c>
      <c r="B42" s="107">
        <v>24.5</v>
      </c>
      <c r="C42" s="107">
        <v>24.4</v>
      </c>
      <c r="D42" s="107">
        <v>24.3</v>
      </c>
      <c r="E42" s="107">
        <v>24.3</v>
      </c>
      <c r="F42" s="107">
        <v>24.2</v>
      </c>
      <c r="G42" s="107">
        <v>24.1</v>
      </c>
      <c r="H42" s="107">
        <v>24</v>
      </c>
      <c r="I42" s="107">
        <v>23.9</v>
      </c>
      <c r="J42" s="107">
        <v>23.8</v>
      </c>
      <c r="K42" s="107">
        <v>23.7</v>
      </c>
      <c r="L42" s="107">
        <v>23.7</v>
      </c>
      <c r="M42" s="107">
        <v>23.7</v>
      </c>
      <c r="N42" s="107">
        <v>23.8</v>
      </c>
      <c r="O42" s="107">
        <v>23.9</v>
      </c>
      <c r="P42" s="107">
        <v>24</v>
      </c>
      <c r="Q42" s="107">
        <v>24.2</v>
      </c>
      <c r="R42" s="107">
        <v>24.4</v>
      </c>
      <c r="S42" s="107">
        <v>24.5</v>
      </c>
      <c r="T42" s="107">
        <v>24.6</v>
      </c>
      <c r="U42" s="107">
        <v>24.7</v>
      </c>
      <c r="V42" s="107">
        <v>24.7</v>
      </c>
      <c r="W42" s="107">
        <v>24.8</v>
      </c>
      <c r="X42" s="107">
        <v>24.9</v>
      </c>
      <c r="Y42" s="107">
        <v>25</v>
      </c>
      <c r="Z42" s="107">
        <v>25.1</v>
      </c>
      <c r="AA42" s="107">
        <v>25.1</v>
      </c>
      <c r="AB42" s="201">
        <v>25.2</v>
      </c>
      <c r="AC42" s="107">
        <v>25.3</v>
      </c>
      <c r="AD42" s="107">
        <v>25.3</v>
      </c>
      <c r="AE42" s="107">
        <v>25.4</v>
      </c>
      <c r="AF42" s="107">
        <v>25.5</v>
      </c>
      <c r="AG42" s="107">
        <v>25.6</v>
      </c>
      <c r="AH42" s="107">
        <v>25.8</v>
      </c>
      <c r="AI42" s="107">
        <v>25.8</v>
      </c>
      <c r="AJ42" s="107">
        <v>26</v>
      </c>
      <c r="AK42" s="107">
        <v>26.1</v>
      </c>
      <c r="AL42" s="107">
        <v>26.1</v>
      </c>
      <c r="AM42" s="107">
        <v>26.1</v>
      </c>
      <c r="AN42" s="107">
        <v>26.3</v>
      </c>
      <c r="AO42" s="107">
        <v>26.4</v>
      </c>
      <c r="AP42" s="107">
        <v>26.5</v>
      </c>
      <c r="AQ42" s="107">
        <v>26.6</v>
      </c>
      <c r="AR42" s="107">
        <v>26.8</v>
      </c>
      <c r="AS42" s="107">
        <v>27</v>
      </c>
      <c r="AT42" s="107">
        <v>27.1</v>
      </c>
      <c r="AU42" s="107">
        <v>27.2</v>
      </c>
      <c r="AV42" s="107">
        <v>27.3</v>
      </c>
      <c r="AW42" s="107">
        <v>27.5</v>
      </c>
      <c r="AX42" s="107">
        <v>27.5</v>
      </c>
      <c r="AY42" s="107">
        <v>27.6</v>
      </c>
      <c r="AZ42" s="107">
        <v>27.7</v>
      </c>
      <c r="BA42" s="107">
        <v>27.9</v>
      </c>
      <c r="BB42" s="107">
        <v>28.1</v>
      </c>
      <c r="BC42" s="107">
        <v>28.3</v>
      </c>
      <c r="BD42" s="107">
        <v>28.5</v>
      </c>
      <c r="BE42" s="143">
        <v>28.6</v>
      </c>
      <c r="BF42" s="195">
        <v>28.8</v>
      </c>
      <c r="BG42" s="195">
        <v>28.8</v>
      </c>
      <c r="BH42" s="195">
        <v>28.9</v>
      </c>
      <c r="BI42" s="195">
        <v>28.9</v>
      </c>
      <c r="BJ42" s="195">
        <v>29.1</v>
      </c>
      <c r="BK42" s="195" t="s">
        <v>45</v>
      </c>
    </row>
    <row r="43" spans="1:82" ht="13" customHeight="1">
      <c r="A43" s="21" t="s">
        <v>8</v>
      </c>
      <c r="B43" s="20" t="s">
        <v>45</v>
      </c>
      <c r="C43" s="20" t="s">
        <v>45</v>
      </c>
      <c r="D43" s="20" t="s">
        <v>45</v>
      </c>
      <c r="E43" s="20" t="s">
        <v>45</v>
      </c>
      <c r="F43" s="20" t="s">
        <v>45</v>
      </c>
      <c r="G43" s="20" t="s">
        <v>45</v>
      </c>
      <c r="H43" s="20" t="s">
        <v>45</v>
      </c>
      <c r="I43" s="20" t="s">
        <v>45</v>
      </c>
      <c r="J43" s="20" t="s">
        <v>45</v>
      </c>
      <c r="K43" s="20" t="s">
        <v>45</v>
      </c>
      <c r="L43" s="20" t="s">
        <v>45</v>
      </c>
      <c r="M43" s="20" t="s">
        <v>45</v>
      </c>
      <c r="N43" s="20" t="s">
        <v>45</v>
      </c>
      <c r="O43" s="20" t="s">
        <v>45</v>
      </c>
      <c r="P43" s="20" t="s">
        <v>45</v>
      </c>
      <c r="Q43" s="20" t="s">
        <v>45</v>
      </c>
      <c r="R43" s="20" t="s">
        <v>45</v>
      </c>
      <c r="S43" s="20" t="s">
        <v>45</v>
      </c>
      <c r="T43" s="20" t="s">
        <v>45</v>
      </c>
      <c r="U43" s="20" t="s">
        <v>45</v>
      </c>
      <c r="V43" s="20">
        <v>22.7</v>
      </c>
      <c r="W43" s="20" t="s">
        <v>45</v>
      </c>
      <c r="X43" s="20" t="s">
        <v>45</v>
      </c>
      <c r="Y43" s="20" t="s">
        <v>45</v>
      </c>
      <c r="Z43" s="20" t="s">
        <v>45</v>
      </c>
      <c r="AA43" s="20">
        <v>23.7</v>
      </c>
      <c r="AB43" s="20" t="s">
        <v>45</v>
      </c>
      <c r="AC43" s="20" t="s">
        <v>45</v>
      </c>
      <c r="AD43" s="20" t="s">
        <v>45</v>
      </c>
      <c r="AE43" s="20" t="s">
        <v>45</v>
      </c>
      <c r="AF43" s="20">
        <v>24.2</v>
      </c>
      <c r="AG43" s="20" t="s">
        <v>45</v>
      </c>
      <c r="AH43" s="20" t="s">
        <v>45</v>
      </c>
      <c r="AI43" s="20" t="s">
        <v>45</v>
      </c>
      <c r="AJ43" s="20" t="s">
        <v>45</v>
      </c>
      <c r="AK43" s="20">
        <v>24.5</v>
      </c>
      <c r="AL43" s="20" t="s">
        <v>45</v>
      </c>
      <c r="AM43" s="20" t="s">
        <v>45</v>
      </c>
      <c r="AN43" s="20" t="s">
        <v>45</v>
      </c>
      <c r="AO43" s="20" t="s">
        <v>45</v>
      </c>
      <c r="AP43" s="20">
        <v>24.9</v>
      </c>
      <c r="AQ43" s="20">
        <v>25</v>
      </c>
      <c r="AR43" s="20">
        <v>25.1</v>
      </c>
      <c r="AS43" s="20">
        <v>25.2</v>
      </c>
      <c r="AT43" s="20">
        <v>25.2</v>
      </c>
      <c r="AU43" s="20">
        <v>25.2</v>
      </c>
      <c r="AV43" s="20">
        <v>25</v>
      </c>
      <c r="AW43" s="20">
        <v>25</v>
      </c>
      <c r="AX43" s="20">
        <v>25.1</v>
      </c>
      <c r="AY43" s="20">
        <v>25.2</v>
      </c>
      <c r="AZ43" s="20">
        <v>25.4</v>
      </c>
      <c r="BA43" s="20">
        <v>25.6</v>
      </c>
      <c r="BB43" s="20">
        <v>25.8</v>
      </c>
      <c r="BC43" s="20">
        <v>26</v>
      </c>
      <c r="BD43" s="15">
        <v>26.3</v>
      </c>
      <c r="BE43" s="3">
        <v>26.4</v>
      </c>
      <c r="BF43" s="53">
        <v>26.6</v>
      </c>
      <c r="BG43" s="53">
        <v>26.78</v>
      </c>
      <c r="BH43" s="53">
        <v>26.9</v>
      </c>
      <c r="BI43" s="53">
        <v>27</v>
      </c>
      <c r="BJ43" s="193">
        <v>27.1</v>
      </c>
      <c r="BK43" s="193">
        <v>27.3</v>
      </c>
      <c r="BL43" s="1"/>
      <c r="BM43" s="1"/>
      <c r="BN43" s="1"/>
      <c r="BO43" s="1"/>
      <c r="BP43" s="1"/>
      <c r="BQ43" s="1"/>
      <c r="BR43" s="1"/>
      <c r="BS43" s="1"/>
      <c r="BT43" s="1"/>
      <c r="BU43" s="1"/>
      <c r="BV43" s="1"/>
      <c r="BW43" s="1"/>
      <c r="BX43" s="1"/>
      <c r="BY43" s="1"/>
      <c r="BZ43" s="1"/>
      <c r="CA43" s="1"/>
      <c r="CB43" s="1"/>
      <c r="CC43" s="1"/>
      <c r="CD43" s="1"/>
    </row>
    <row r="44" spans="1:82">
      <c r="A44" s="19" t="s">
        <v>50</v>
      </c>
      <c r="B44" s="17" t="s">
        <v>45</v>
      </c>
      <c r="C44" s="17" t="s">
        <v>45</v>
      </c>
      <c r="D44" s="17" t="s">
        <v>45</v>
      </c>
      <c r="E44" s="17" t="s">
        <v>45</v>
      </c>
      <c r="F44" s="17" t="s">
        <v>45</v>
      </c>
      <c r="G44" s="17" t="s">
        <v>45</v>
      </c>
      <c r="H44" s="17" t="s">
        <v>45</v>
      </c>
      <c r="I44" s="17" t="s">
        <v>45</v>
      </c>
      <c r="J44" s="17" t="s">
        <v>45</v>
      </c>
      <c r="K44" s="17" t="s">
        <v>45</v>
      </c>
      <c r="L44" s="17" t="s">
        <v>45</v>
      </c>
      <c r="M44" s="17" t="s">
        <v>45</v>
      </c>
      <c r="N44" s="17" t="s">
        <v>45</v>
      </c>
      <c r="O44" s="17" t="s">
        <v>45</v>
      </c>
      <c r="P44" s="17" t="s">
        <v>45</v>
      </c>
      <c r="Q44" s="17" t="s">
        <v>45</v>
      </c>
      <c r="R44" s="17" t="s">
        <v>45</v>
      </c>
      <c r="S44" s="17" t="s">
        <v>45</v>
      </c>
      <c r="T44" s="17" t="s">
        <v>45</v>
      </c>
      <c r="U44" s="17" t="s">
        <v>45</v>
      </c>
      <c r="V44" s="17" t="s">
        <v>45</v>
      </c>
      <c r="W44" s="17" t="s">
        <v>45</v>
      </c>
      <c r="X44" s="17" t="s">
        <v>45</v>
      </c>
      <c r="Y44" s="17" t="s">
        <v>45</v>
      </c>
      <c r="Z44" s="17" t="s">
        <v>45</v>
      </c>
      <c r="AA44" s="17" t="s">
        <v>45</v>
      </c>
      <c r="AB44" s="17" t="s">
        <v>45</v>
      </c>
      <c r="AC44" s="17" t="s">
        <v>45</v>
      </c>
      <c r="AD44" s="17" t="s">
        <v>45</v>
      </c>
      <c r="AE44" s="17" t="s">
        <v>45</v>
      </c>
      <c r="AF44" s="17" t="s">
        <v>45</v>
      </c>
      <c r="AG44" s="17" t="s">
        <v>45</v>
      </c>
      <c r="AH44" s="17" t="s">
        <v>45</v>
      </c>
      <c r="AI44" s="17" t="s">
        <v>45</v>
      </c>
      <c r="AJ44" s="17" t="s">
        <v>45</v>
      </c>
      <c r="AK44" s="17" t="s">
        <v>45</v>
      </c>
      <c r="AL44" s="17" t="s">
        <v>45</v>
      </c>
      <c r="AM44" s="17" t="s">
        <v>45</v>
      </c>
      <c r="AN44" s="17" t="s">
        <v>45</v>
      </c>
      <c r="AO44" s="17" t="s">
        <v>45</v>
      </c>
      <c r="AP44" s="17" t="s">
        <v>45</v>
      </c>
      <c r="AQ44" s="17" t="s">
        <v>45</v>
      </c>
      <c r="AR44" s="17" t="s">
        <v>45</v>
      </c>
      <c r="AS44" s="17" t="s">
        <v>45</v>
      </c>
      <c r="AT44" s="17" t="s">
        <v>45</v>
      </c>
      <c r="AU44" s="17" t="s">
        <v>45</v>
      </c>
      <c r="AV44" s="17" t="s">
        <v>45</v>
      </c>
      <c r="AW44" s="17" t="s">
        <v>45</v>
      </c>
      <c r="AX44" s="17" t="s">
        <v>45</v>
      </c>
      <c r="AY44" s="17" t="s">
        <v>45</v>
      </c>
      <c r="AZ44" s="17" t="s">
        <v>45</v>
      </c>
      <c r="BA44" s="17" t="s">
        <v>45</v>
      </c>
      <c r="BB44" s="17" t="s">
        <v>45</v>
      </c>
      <c r="BC44" s="17" t="s">
        <v>45</v>
      </c>
      <c r="BD44" s="49" t="s">
        <v>45</v>
      </c>
      <c r="BE44" s="49" t="s">
        <v>45</v>
      </c>
      <c r="BF44" s="49" t="s">
        <v>45</v>
      </c>
      <c r="BG44" s="49" t="s">
        <v>45</v>
      </c>
      <c r="BH44" s="49" t="s">
        <v>45</v>
      </c>
      <c r="BI44" s="49" t="s">
        <v>45</v>
      </c>
      <c r="BJ44" s="105" t="s">
        <v>45</v>
      </c>
      <c r="BK44" s="105" t="s">
        <v>45</v>
      </c>
      <c r="CA44" s="2"/>
      <c r="CB44" s="1"/>
      <c r="CC44" s="1"/>
      <c r="CD44" s="1"/>
    </row>
    <row r="45" spans="1:82">
      <c r="A45" s="16" t="s">
        <v>51</v>
      </c>
      <c r="B45" s="15" t="s">
        <v>45</v>
      </c>
      <c r="C45" s="15" t="s">
        <v>45</v>
      </c>
      <c r="D45" s="15" t="s">
        <v>45</v>
      </c>
      <c r="E45" s="15" t="s">
        <v>45</v>
      </c>
      <c r="F45" s="15" t="s">
        <v>45</v>
      </c>
      <c r="G45" s="15" t="s">
        <v>45</v>
      </c>
      <c r="H45" s="15" t="s">
        <v>45</v>
      </c>
      <c r="I45" s="15" t="s">
        <v>45</v>
      </c>
      <c r="J45" s="15" t="s">
        <v>45</v>
      </c>
      <c r="K45" s="15" t="s">
        <v>45</v>
      </c>
      <c r="L45" s="15" t="s">
        <v>45</v>
      </c>
      <c r="M45" s="15" t="s">
        <v>45</v>
      </c>
      <c r="N45" s="15" t="s">
        <v>45</v>
      </c>
      <c r="O45" s="15" t="s">
        <v>45</v>
      </c>
      <c r="P45" s="15" t="s">
        <v>45</v>
      </c>
      <c r="Q45" s="15" t="s">
        <v>45</v>
      </c>
      <c r="R45" s="15" t="s">
        <v>45</v>
      </c>
      <c r="S45" s="15" t="s">
        <v>45</v>
      </c>
      <c r="T45" s="15" t="s">
        <v>45</v>
      </c>
      <c r="U45" s="15" t="s">
        <v>45</v>
      </c>
      <c r="V45" s="15" t="s">
        <v>45</v>
      </c>
      <c r="W45" s="15" t="s">
        <v>45</v>
      </c>
      <c r="X45" s="15" t="s">
        <v>45</v>
      </c>
      <c r="Y45" s="15" t="s">
        <v>45</v>
      </c>
      <c r="Z45" s="15" t="s">
        <v>45</v>
      </c>
      <c r="AA45" s="15" t="s">
        <v>45</v>
      </c>
      <c r="AB45" s="15" t="s">
        <v>45</v>
      </c>
      <c r="AC45" s="15" t="s">
        <v>45</v>
      </c>
      <c r="AD45" s="15" t="s">
        <v>45</v>
      </c>
      <c r="AE45" s="15" t="s">
        <v>45</v>
      </c>
      <c r="AF45" s="15" t="s">
        <v>45</v>
      </c>
      <c r="AG45" s="15" t="s">
        <v>45</v>
      </c>
      <c r="AH45" s="15" t="s">
        <v>45</v>
      </c>
      <c r="AI45" s="15" t="s">
        <v>45</v>
      </c>
      <c r="AJ45" s="15" t="s">
        <v>45</v>
      </c>
      <c r="AK45" s="15" t="s">
        <v>45</v>
      </c>
      <c r="AL45" s="15" t="s">
        <v>45</v>
      </c>
      <c r="AM45" s="15" t="s">
        <v>45</v>
      </c>
      <c r="AN45" s="15" t="s">
        <v>45</v>
      </c>
      <c r="AO45" s="15" t="s">
        <v>45</v>
      </c>
      <c r="AP45" s="15" t="s">
        <v>45</v>
      </c>
      <c r="AQ45" s="15" t="s">
        <v>45</v>
      </c>
      <c r="AR45" s="15" t="s">
        <v>45</v>
      </c>
      <c r="AS45" s="15" t="s">
        <v>45</v>
      </c>
      <c r="AT45" s="15" t="s">
        <v>45</v>
      </c>
      <c r="AU45" s="15" t="s">
        <v>45</v>
      </c>
      <c r="AV45" s="15" t="s">
        <v>45</v>
      </c>
      <c r="AW45" s="15" t="s">
        <v>45</v>
      </c>
      <c r="AX45" s="15" t="s">
        <v>45</v>
      </c>
      <c r="AY45" s="15" t="s">
        <v>45</v>
      </c>
      <c r="AZ45" s="15" t="s">
        <v>45</v>
      </c>
      <c r="BA45" s="15" t="s">
        <v>45</v>
      </c>
      <c r="BB45" s="15" t="s">
        <v>45</v>
      </c>
      <c r="BC45" s="15" t="s">
        <v>45</v>
      </c>
      <c r="BD45" s="15" t="s">
        <v>45</v>
      </c>
      <c r="BE45" s="15" t="s">
        <v>45</v>
      </c>
      <c r="BF45" s="15" t="s">
        <v>45</v>
      </c>
      <c r="BG45" s="15" t="s">
        <v>45</v>
      </c>
      <c r="BH45" s="15" t="s">
        <v>45</v>
      </c>
      <c r="BI45" s="15" t="s">
        <v>45</v>
      </c>
      <c r="BJ45" s="106" t="s">
        <v>45</v>
      </c>
      <c r="BK45" s="106" t="s">
        <v>45</v>
      </c>
      <c r="CA45" s="2"/>
      <c r="CB45" s="1"/>
      <c r="CC45" s="1"/>
      <c r="CD45" s="1"/>
    </row>
    <row r="46" spans="1:82">
      <c r="A46" s="19" t="s">
        <v>52</v>
      </c>
      <c r="B46" s="17" t="s">
        <v>45</v>
      </c>
      <c r="C46" s="17" t="s">
        <v>45</v>
      </c>
      <c r="D46" s="17" t="s">
        <v>45</v>
      </c>
      <c r="E46" s="17" t="s">
        <v>45</v>
      </c>
      <c r="F46" s="17" t="s">
        <v>45</v>
      </c>
      <c r="G46" s="17" t="s">
        <v>45</v>
      </c>
      <c r="H46" s="17" t="s">
        <v>45</v>
      </c>
      <c r="I46" s="17" t="s">
        <v>45</v>
      </c>
      <c r="J46" s="17" t="s">
        <v>45</v>
      </c>
      <c r="K46" s="17" t="s">
        <v>45</v>
      </c>
      <c r="L46" s="17" t="s">
        <v>45</v>
      </c>
      <c r="M46" s="17" t="s">
        <v>45</v>
      </c>
      <c r="N46" s="17" t="s">
        <v>45</v>
      </c>
      <c r="O46" s="17" t="s">
        <v>45</v>
      </c>
      <c r="P46" s="17" t="s">
        <v>45</v>
      </c>
      <c r="Q46" s="17" t="s">
        <v>45</v>
      </c>
      <c r="R46" s="17" t="s">
        <v>45</v>
      </c>
      <c r="S46" s="17" t="s">
        <v>45</v>
      </c>
      <c r="T46" s="17" t="s">
        <v>45</v>
      </c>
      <c r="U46" s="17" t="s">
        <v>45</v>
      </c>
      <c r="V46" s="17" t="s">
        <v>45</v>
      </c>
      <c r="W46" s="17" t="s">
        <v>45</v>
      </c>
      <c r="X46" s="17" t="s">
        <v>45</v>
      </c>
      <c r="Y46" s="17" t="s">
        <v>45</v>
      </c>
      <c r="Z46" s="17" t="s">
        <v>45</v>
      </c>
      <c r="AA46" s="17" t="s">
        <v>45</v>
      </c>
      <c r="AB46" s="17" t="s">
        <v>45</v>
      </c>
      <c r="AC46" s="17" t="s">
        <v>45</v>
      </c>
      <c r="AD46" s="17" t="s">
        <v>45</v>
      </c>
      <c r="AE46" s="17" t="s">
        <v>45</v>
      </c>
      <c r="AF46" s="17" t="s">
        <v>45</v>
      </c>
      <c r="AG46" s="17" t="s">
        <v>45</v>
      </c>
      <c r="AH46" s="17" t="s">
        <v>45</v>
      </c>
      <c r="AI46" s="17" t="s">
        <v>45</v>
      </c>
      <c r="AJ46" s="17" t="s">
        <v>45</v>
      </c>
      <c r="AK46" s="17" t="s">
        <v>45</v>
      </c>
      <c r="AL46" s="17" t="s">
        <v>45</v>
      </c>
      <c r="AM46" s="17" t="s">
        <v>45</v>
      </c>
      <c r="AN46" s="17" t="s">
        <v>45</v>
      </c>
      <c r="AO46" s="17" t="s">
        <v>45</v>
      </c>
      <c r="AP46" s="17" t="s">
        <v>45</v>
      </c>
      <c r="AQ46" s="17" t="s">
        <v>45</v>
      </c>
      <c r="AR46" s="17" t="s">
        <v>45</v>
      </c>
      <c r="AS46" s="17" t="s">
        <v>45</v>
      </c>
      <c r="AT46" s="17" t="s">
        <v>45</v>
      </c>
      <c r="AU46" s="17" t="s">
        <v>45</v>
      </c>
      <c r="AV46" s="17" t="s">
        <v>45</v>
      </c>
      <c r="AW46" s="17" t="s">
        <v>45</v>
      </c>
      <c r="AX46" s="17" t="s">
        <v>45</v>
      </c>
      <c r="AY46" s="17" t="s">
        <v>45</v>
      </c>
      <c r="AZ46" s="17" t="s">
        <v>45</v>
      </c>
      <c r="BA46" s="17" t="s">
        <v>45</v>
      </c>
      <c r="BB46" s="17" t="s">
        <v>45</v>
      </c>
      <c r="BC46" s="17" t="s">
        <v>45</v>
      </c>
      <c r="BD46" s="17" t="s">
        <v>45</v>
      </c>
      <c r="BE46" s="17" t="s">
        <v>45</v>
      </c>
      <c r="BF46" s="17" t="s">
        <v>45</v>
      </c>
      <c r="BG46" s="17" t="s">
        <v>45</v>
      </c>
      <c r="BH46" s="17" t="s">
        <v>45</v>
      </c>
      <c r="BI46" s="17" t="s">
        <v>45</v>
      </c>
      <c r="BJ46" s="107" t="s">
        <v>45</v>
      </c>
      <c r="BK46" s="107" t="s">
        <v>45</v>
      </c>
      <c r="CA46" s="2"/>
      <c r="CB46" s="1"/>
      <c r="CC46" s="1"/>
      <c r="CD46" s="1"/>
    </row>
    <row r="47" spans="1:82" s="2" customFormat="1">
      <c r="A47" s="16" t="s">
        <v>53</v>
      </c>
      <c r="B47" s="15" t="s">
        <v>45</v>
      </c>
      <c r="C47" s="15" t="s">
        <v>45</v>
      </c>
      <c r="D47" s="15" t="s">
        <v>45</v>
      </c>
      <c r="E47" s="15" t="s">
        <v>45</v>
      </c>
      <c r="F47" s="15" t="s">
        <v>45</v>
      </c>
      <c r="G47" s="15" t="s">
        <v>45</v>
      </c>
      <c r="H47" s="15" t="s">
        <v>45</v>
      </c>
      <c r="I47" s="15" t="s">
        <v>45</v>
      </c>
      <c r="J47" s="15" t="s">
        <v>45</v>
      </c>
      <c r="K47" s="15" t="s">
        <v>45</v>
      </c>
      <c r="L47" s="15" t="s">
        <v>45</v>
      </c>
      <c r="M47" s="15" t="s">
        <v>45</v>
      </c>
      <c r="N47" s="15" t="s">
        <v>45</v>
      </c>
      <c r="O47" s="15" t="s">
        <v>45</v>
      </c>
      <c r="P47" s="15" t="s">
        <v>45</v>
      </c>
      <c r="Q47" s="15" t="s">
        <v>45</v>
      </c>
      <c r="R47" s="15" t="s">
        <v>45</v>
      </c>
      <c r="S47" s="15" t="s">
        <v>45</v>
      </c>
      <c r="T47" s="15" t="s">
        <v>45</v>
      </c>
      <c r="U47" s="15" t="s">
        <v>45</v>
      </c>
      <c r="V47" s="15" t="s">
        <v>45</v>
      </c>
      <c r="W47" s="15" t="s">
        <v>45</v>
      </c>
      <c r="X47" s="15" t="s">
        <v>45</v>
      </c>
      <c r="Y47" s="15" t="s">
        <v>45</v>
      </c>
      <c r="Z47" s="15" t="s">
        <v>45</v>
      </c>
      <c r="AA47" s="15" t="s">
        <v>45</v>
      </c>
      <c r="AB47" s="15" t="s">
        <v>45</v>
      </c>
      <c r="AC47" s="15" t="s">
        <v>45</v>
      </c>
      <c r="AD47" s="15" t="s">
        <v>45</v>
      </c>
      <c r="AE47" s="15" t="s">
        <v>45</v>
      </c>
      <c r="AF47" s="15" t="s">
        <v>45</v>
      </c>
      <c r="AG47" s="15" t="s">
        <v>45</v>
      </c>
      <c r="AH47" s="15" t="s">
        <v>45</v>
      </c>
      <c r="AI47" s="15" t="s">
        <v>45</v>
      </c>
      <c r="AJ47" s="15" t="s">
        <v>45</v>
      </c>
      <c r="AK47" s="15" t="s">
        <v>45</v>
      </c>
      <c r="AL47" s="15" t="s">
        <v>45</v>
      </c>
      <c r="AM47" s="15" t="s">
        <v>45</v>
      </c>
      <c r="AN47" s="15" t="s">
        <v>45</v>
      </c>
      <c r="AO47" s="15" t="s">
        <v>45</v>
      </c>
      <c r="AP47" s="15" t="s">
        <v>45</v>
      </c>
      <c r="AQ47" s="15" t="s">
        <v>45</v>
      </c>
      <c r="AR47" s="15" t="s">
        <v>45</v>
      </c>
      <c r="AS47" s="15" t="s">
        <v>45</v>
      </c>
      <c r="AT47" s="15" t="s">
        <v>45</v>
      </c>
      <c r="AU47" s="15" t="s">
        <v>45</v>
      </c>
      <c r="AV47" s="15" t="s">
        <v>45</v>
      </c>
      <c r="AW47" s="15" t="s">
        <v>45</v>
      </c>
      <c r="AX47" s="15" t="s">
        <v>45</v>
      </c>
      <c r="AY47" s="15" t="s">
        <v>45</v>
      </c>
      <c r="AZ47" s="15" t="s">
        <v>45</v>
      </c>
      <c r="BA47" s="15" t="s">
        <v>45</v>
      </c>
      <c r="BB47" s="15" t="s">
        <v>45</v>
      </c>
      <c r="BC47" s="15" t="s">
        <v>45</v>
      </c>
      <c r="BD47" s="15" t="s">
        <v>45</v>
      </c>
      <c r="BE47" s="15" t="s">
        <v>45</v>
      </c>
      <c r="BF47" s="15" t="s">
        <v>45</v>
      </c>
      <c r="BG47" s="15" t="s">
        <v>45</v>
      </c>
      <c r="BH47" s="15" t="s">
        <v>45</v>
      </c>
      <c r="BI47" s="15" t="s">
        <v>45</v>
      </c>
      <c r="BJ47" s="106" t="s">
        <v>45</v>
      </c>
      <c r="BK47" s="106" t="s">
        <v>45</v>
      </c>
      <c r="BL47" s="3"/>
      <c r="BM47" s="3"/>
      <c r="BN47" s="3"/>
      <c r="BO47" s="3"/>
      <c r="BP47" s="3"/>
      <c r="BQ47" s="3"/>
      <c r="BR47" s="3"/>
      <c r="BS47" s="3"/>
      <c r="BT47" s="3"/>
      <c r="BU47" s="3"/>
      <c r="BV47" s="3"/>
      <c r="BW47" s="3"/>
      <c r="BX47" s="3"/>
      <c r="BY47" s="3"/>
      <c r="BZ47" s="3"/>
    </row>
    <row r="48" spans="1:82" s="2" customFormat="1">
      <c r="A48" s="19" t="s">
        <v>54</v>
      </c>
      <c r="B48" s="17" t="s">
        <v>45</v>
      </c>
      <c r="C48" s="17" t="s">
        <v>45</v>
      </c>
      <c r="D48" s="17" t="s">
        <v>45</v>
      </c>
      <c r="E48" s="17" t="s">
        <v>45</v>
      </c>
      <c r="F48" s="17" t="s">
        <v>45</v>
      </c>
      <c r="G48" s="17" t="s">
        <v>45</v>
      </c>
      <c r="H48" s="17" t="s">
        <v>45</v>
      </c>
      <c r="I48" s="17" t="s">
        <v>45</v>
      </c>
      <c r="J48" s="17" t="s">
        <v>45</v>
      </c>
      <c r="K48" s="17" t="s">
        <v>45</v>
      </c>
      <c r="L48" s="17" t="s">
        <v>45</v>
      </c>
      <c r="M48" s="17" t="s">
        <v>45</v>
      </c>
      <c r="N48" s="17" t="s">
        <v>45</v>
      </c>
      <c r="O48" s="17" t="s">
        <v>45</v>
      </c>
      <c r="P48" s="17" t="s">
        <v>45</v>
      </c>
      <c r="Q48" s="17" t="s">
        <v>45</v>
      </c>
      <c r="R48" s="17" t="s">
        <v>45</v>
      </c>
      <c r="S48" s="17" t="s">
        <v>45</v>
      </c>
      <c r="T48" s="17" t="s">
        <v>45</v>
      </c>
      <c r="U48" s="17" t="s">
        <v>45</v>
      </c>
      <c r="V48" s="17" t="s">
        <v>45</v>
      </c>
      <c r="W48" s="17" t="s">
        <v>45</v>
      </c>
      <c r="X48" s="17" t="s">
        <v>45</v>
      </c>
      <c r="Y48" s="17" t="s">
        <v>45</v>
      </c>
      <c r="Z48" s="17" t="s">
        <v>45</v>
      </c>
      <c r="AA48" s="17" t="s">
        <v>45</v>
      </c>
      <c r="AB48" s="17" t="s">
        <v>45</v>
      </c>
      <c r="AC48" s="17" t="s">
        <v>45</v>
      </c>
      <c r="AD48" s="17" t="s">
        <v>45</v>
      </c>
      <c r="AE48" s="17" t="s">
        <v>45</v>
      </c>
      <c r="AF48" s="17" t="s">
        <v>45</v>
      </c>
      <c r="AG48" s="17" t="s">
        <v>45</v>
      </c>
      <c r="AH48" s="17" t="s">
        <v>45</v>
      </c>
      <c r="AI48" s="17" t="s">
        <v>45</v>
      </c>
      <c r="AJ48" s="17" t="s">
        <v>45</v>
      </c>
      <c r="AK48" s="17" t="s">
        <v>45</v>
      </c>
      <c r="AL48" s="17" t="s">
        <v>45</v>
      </c>
      <c r="AM48" s="17" t="s">
        <v>45</v>
      </c>
      <c r="AN48" s="17" t="s">
        <v>45</v>
      </c>
      <c r="AO48" s="17" t="s">
        <v>45</v>
      </c>
      <c r="AP48" s="17" t="s">
        <v>45</v>
      </c>
      <c r="AQ48" s="17" t="s">
        <v>45</v>
      </c>
      <c r="AR48" s="17" t="s">
        <v>45</v>
      </c>
      <c r="AS48" s="17" t="s">
        <v>45</v>
      </c>
      <c r="AT48" s="17" t="s">
        <v>45</v>
      </c>
      <c r="AU48" s="17" t="s">
        <v>45</v>
      </c>
      <c r="AV48" s="17" t="s">
        <v>45</v>
      </c>
      <c r="AW48" s="17" t="s">
        <v>45</v>
      </c>
      <c r="AX48" s="17" t="s">
        <v>45</v>
      </c>
      <c r="AY48" s="17" t="s">
        <v>45</v>
      </c>
      <c r="AZ48" s="17" t="s">
        <v>45</v>
      </c>
      <c r="BA48" s="17" t="s">
        <v>45</v>
      </c>
      <c r="BB48" s="17" t="s">
        <v>45</v>
      </c>
      <c r="BC48" s="17" t="s">
        <v>45</v>
      </c>
      <c r="BD48" s="17" t="s">
        <v>45</v>
      </c>
      <c r="BE48" s="65" t="s">
        <v>45</v>
      </c>
      <c r="BF48" s="65" t="s">
        <v>45</v>
      </c>
      <c r="BG48" s="65" t="s">
        <v>45</v>
      </c>
      <c r="BH48" s="65" t="s">
        <v>45</v>
      </c>
      <c r="BI48" s="65" t="s">
        <v>45</v>
      </c>
      <c r="BJ48" s="197" t="s">
        <v>45</v>
      </c>
      <c r="BK48" s="197" t="s">
        <v>45</v>
      </c>
      <c r="BL48" s="3"/>
      <c r="BM48" s="3"/>
      <c r="BN48" s="3"/>
      <c r="BO48" s="3"/>
      <c r="BP48" s="3"/>
      <c r="BQ48" s="3"/>
      <c r="BR48" s="3"/>
      <c r="BS48" s="3"/>
      <c r="BT48" s="3"/>
      <c r="BU48" s="3"/>
      <c r="BV48" s="3"/>
      <c r="BW48" s="3"/>
      <c r="BX48" s="3"/>
      <c r="BY48" s="3"/>
      <c r="BZ48" s="3"/>
    </row>
    <row r="49" spans="1:82" s="98" customFormat="1">
      <c r="A49" s="16" t="s">
        <v>55</v>
      </c>
      <c r="B49" s="15" t="s">
        <v>45</v>
      </c>
      <c r="C49" s="15" t="s">
        <v>45</v>
      </c>
      <c r="D49" s="15" t="s">
        <v>45</v>
      </c>
      <c r="E49" s="15" t="s">
        <v>45</v>
      </c>
      <c r="F49" s="15" t="s">
        <v>45</v>
      </c>
      <c r="G49" s="15" t="s">
        <v>45</v>
      </c>
      <c r="H49" s="15" t="s">
        <v>45</v>
      </c>
      <c r="I49" s="15" t="s">
        <v>45</v>
      </c>
      <c r="J49" s="15" t="s">
        <v>45</v>
      </c>
      <c r="K49" s="15" t="s">
        <v>45</v>
      </c>
      <c r="L49" s="15" t="s">
        <v>45</v>
      </c>
      <c r="M49" s="15" t="s">
        <v>45</v>
      </c>
      <c r="N49" s="15" t="s">
        <v>45</v>
      </c>
      <c r="O49" s="15" t="s">
        <v>45</v>
      </c>
      <c r="P49" s="15" t="s">
        <v>45</v>
      </c>
      <c r="Q49" s="15" t="s">
        <v>45</v>
      </c>
      <c r="R49" s="15" t="s">
        <v>45</v>
      </c>
      <c r="S49" s="15" t="s">
        <v>45</v>
      </c>
      <c r="T49" s="15" t="s">
        <v>45</v>
      </c>
      <c r="U49" s="15" t="s">
        <v>45</v>
      </c>
      <c r="V49" s="15" t="s">
        <v>45</v>
      </c>
      <c r="W49" s="15" t="s">
        <v>45</v>
      </c>
      <c r="X49" s="15" t="s">
        <v>45</v>
      </c>
      <c r="Y49" s="15" t="s">
        <v>45</v>
      </c>
      <c r="Z49" s="15" t="s">
        <v>45</v>
      </c>
      <c r="AA49" s="15" t="s">
        <v>45</v>
      </c>
      <c r="AB49" s="15" t="s">
        <v>45</v>
      </c>
      <c r="AC49" s="15" t="s">
        <v>45</v>
      </c>
      <c r="AD49" s="15" t="s">
        <v>45</v>
      </c>
      <c r="AE49" s="15" t="s">
        <v>45</v>
      </c>
      <c r="AF49" s="15" t="s">
        <v>45</v>
      </c>
      <c r="AG49" s="15" t="s">
        <v>45</v>
      </c>
      <c r="AH49" s="15" t="s">
        <v>45</v>
      </c>
      <c r="AI49" s="15" t="s">
        <v>45</v>
      </c>
      <c r="AJ49" s="15" t="s">
        <v>45</v>
      </c>
      <c r="AK49" s="15" t="s">
        <v>45</v>
      </c>
      <c r="AL49" s="15" t="s">
        <v>45</v>
      </c>
      <c r="AM49" s="15" t="s">
        <v>45</v>
      </c>
      <c r="AN49" s="15" t="s">
        <v>45</v>
      </c>
      <c r="AO49" s="15" t="s">
        <v>45</v>
      </c>
      <c r="AP49" s="15" t="s">
        <v>45</v>
      </c>
      <c r="AQ49" s="15" t="s">
        <v>45</v>
      </c>
      <c r="AR49" s="15" t="s">
        <v>45</v>
      </c>
      <c r="AS49" s="15" t="s">
        <v>45</v>
      </c>
      <c r="AT49" s="15" t="s">
        <v>45</v>
      </c>
      <c r="AU49" s="15" t="s">
        <v>45</v>
      </c>
      <c r="AV49" s="15" t="s">
        <v>45</v>
      </c>
      <c r="AW49" s="15" t="s">
        <v>45</v>
      </c>
      <c r="AX49" s="15" t="s">
        <v>45</v>
      </c>
      <c r="AY49" s="15" t="s">
        <v>45</v>
      </c>
      <c r="AZ49" s="15" t="s">
        <v>45</v>
      </c>
      <c r="BA49" s="15" t="s">
        <v>45</v>
      </c>
      <c r="BB49" s="15" t="s">
        <v>45</v>
      </c>
      <c r="BC49" s="15" t="s">
        <v>45</v>
      </c>
      <c r="BD49" s="15" t="s">
        <v>45</v>
      </c>
      <c r="BE49" s="15" t="s">
        <v>45</v>
      </c>
      <c r="BF49" s="15" t="s">
        <v>45</v>
      </c>
      <c r="BG49" s="15" t="s">
        <v>45</v>
      </c>
      <c r="BH49" s="15" t="s">
        <v>45</v>
      </c>
      <c r="BI49" s="15" t="s">
        <v>45</v>
      </c>
      <c r="BJ49" s="106" t="s">
        <v>45</v>
      </c>
      <c r="BK49" s="106" t="s">
        <v>45</v>
      </c>
      <c r="BL49" s="10"/>
      <c r="BM49" s="10"/>
      <c r="BN49" s="10"/>
      <c r="BO49" s="10"/>
      <c r="BP49" s="10"/>
      <c r="BQ49" s="10"/>
      <c r="BR49" s="10"/>
      <c r="BS49" s="10"/>
      <c r="BT49" s="10"/>
      <c r="BU49" s="10"/>
      <c r="BV49" s="10"/>
      <c r="BW49" s="10"/>
      <c r="BX49" s="10"/>
      <c r="BY49" s="10"/>
      <c r="BZ49" s="10"/>
      <c r="CA49" s="10"/>
      <c r="CB49" s="10"/>
    </row>
    <row r="50" spans="1:82" ht="13" customHeight="1">
      <c r="A50" s="19" t="s">
        <v>7</v>
      </c>
      <c r="B50" s="17" t="s">
        <v>45</v>
      </c>
      <c r="C50" s="17" t="s">
        <v>45</v>
      </c>
      <c r="D50" s="17" t="s">
        <v>45</v>
      </c>
      <c r="E50" s="17" t="s">
        <v>45</v>
      </c>
      <c r="F50" s="17" t="s">
        <v>45</v>
      </c>
      <c r="G50" s="17" t="s">
        <v>45</v>
      </c>
      <c r="H50" s="17" t="s">
        <v>45</v>
      </c>
      <c r="I50" s="17" t="s">
        <v>45</v>
      </c>
      <c r="J50" s="17" t="s">
        <v>45</v>
      </c>
      <c r="K50" s="17" t="s">
        <v>45</v>
      </c>
      <c r="L50" s="17" t="s">
        <v>45</v>
      </c>
      <c r="M50" s="17" t="s">
        <v>45</v>
      </c>
      <c r="N50" s="17" t="s">
        <v>45</v>
      </c>
      <c r="O50" s="17" t="s">
        <v>45</v>
      </c>
      <c r="P50" s="17" t="s">
        <v>45</v>
      </c>
      <c r="Q50" s="17" t="s">
        <v>45</v>
      </c>
      <c r="R50" s="17" t="s">
        <v>45</v>
      </c>
      <c r="S50" s="17" t="s">
        <v>45</v>
      </c>
      <c r="T50" s="17" t="s">
        <v>45</v>
      </c>
      <c r="U50" s="17" t="s">
        <v>45</v>
      </c>
      <c r="V50" s="17" t="s">
        <v>45</v>
      </c>
      <c r="W50" s="17" t="s">
        <v>45</v>
      </c>
      <c r="X50" s="17" t="s">
        <v>45</v>
      </c>
      <c r="Y50" s="17" t="s">
        <v>45</v>
      </c>
      <c r="Z50" s="17" t="s">
        <v>45</v>
      </c>
      <c r="AA50" s="17" t="s">
        <v>45</v>
      </c>
      <c r="AB50" s="17" t="s">
        <v>45</v>
      </c>
      <c r="AC50" s="17" t="s">
        <v>45</v>
      </c>
      <c r="AD50" s="17" t="s">
        <v>45</v>
      </c>
      <c r="AE50" s="17" t="s">
        <v>45</v>
      </c>
      <c r="AF50" s="17" t="s">
        <v>45</v>
      </c>
      <c r="AG50" s="17" t="s">
        <v>45</v>
      </c>
      <c r="AH50" s="17" t="s">
        <v>45</v>
      </c>
      <c r="AI50" s="17" t="s">
        <v>45</v>
      </c>
      <c r="AJ50" s="17" t="s">
        <v>45</v>
      </c>
      <c r="AK50" s="17">
        <v>22.4</v>
      </c>
      <c r="AL50" s="17">
        <v>22.5</v>
      </c>
      <c r="AM50" s="17">
        <v>22.8</v>
      </c>
      <c r="AN50" s="17">
        <v>22.9</v>
      </c>
      <c r="AO50" s="17">
        <v>23</v>
      </c>
      <c r="AP50" s="17">
        <v>23.5</v>
      </c>
      <c r="AQ50" s="17">
        <v>23.7</v>
      </c>
      <c r="AR50" s="17">
        <v>23.8</v>
      </c>
      <c r="AS50" s="17">
        <v>24.1</v>
      </c>
      <c r="AT50" s="17">
        <v>24.3</v>
      </c>
      <c r="AU50" s="17">
        <v>24.6</v>
      </c>
      <c r="AV50" s="17">
        <v>24.9</v>
      </c>
      <c r="AW50" s="17">
        <v>25</v>
      </c>
      <c r="AX50" s="17">
        <v>25</v>
      </c>
      <c r="AY50" s="17">
        <v>25.2</v>
      </c>
      <c r="AZ50" s="17">
        <v>25.6</v>
      </c>
      <c r="BA50" s="17">
        <v>25.7</v>
      </c>
      <c r="BB50" s="17">
        <v>25.6</v>
      </c>
      <c r="BC50" s="17">
        <v>25.7</v>
      </c>
      <c r="BD50" s="17">
        <v>25.8</v>
      </c>
      <c r="BE50" s="59">
        <v>26</v>
      </c>
      <c r="BF50" s="58">
        <v>26</v>
      </c>
      <c r="BG50" s="58">
        <v>26.1</v>
      </c>
      <c r="BH50" s="58">
        <v>26.2</v>
      </c>
      <c r="BI50" s="58">
        <v>26.3</v>
      </c>
      <c r="BJ50" s="143">
        <v>26.4</v>
      </c>
      <c r="BK50" s="143">
        <v>26.5</v>
      </c>
      <c r="BV50" s="2"/>
      <c r="BW50" s="1"/>
      <c r="BX50" s="1"/>
      <c r="BY50" s="1"/>
      <c r="BZ50" s="1"/>
      <c r="CA50" s="1"/>
      <c r="CB50" s="1"/>
      <c r="CC50" s="1"/>
      <c r="CD50" s="1"/>
    </row>
    <row r="51" spans="1:82" ht="13" customHeight="1">
      <c r="A51" s="16" t="s">
        <v>6</v>
      </c>
      <c r="B51" s="15" t="s">
        <v>45</v>
      </c>
      <c r="C51" s="15" t="s">
        <v>45</v>
      </c>
      <c r="D51" s="15" t="s">
        <v>45</v>
      </c>
      <c r="E51" s="15" t="s">
        <v>45</v>
      </c>
      <c r="F51" s="15" t="s">
        <v>45</v>
      </c>
      <c r="G51" s="15" t="s">
        <v>45</v>
      </c>
      <c r="H51" s="15" t="s">
        <v>45</v>
      </c>
      <c r="I51" s="15" t="s">
        <v>45</v>
      </c>
      <c r="J51" s="15" t="s">
        <v>45</v>
      </c>
      <c r="K51" s="15" t="s">
        <v>45</v>
      </c>
      <c r="L51" s="15" t="s">
        <v>45</v>
      </c>
      <c r="M51" s="15" t="s">
        <v>45</v>
      </c>
      <c r="N51" s="15" t="s">
        <v>45</v>
      </c>
      <c r="O51" s="15" t="s">
        <v>45</v>
      </c>
      <c r="P51" s="15" t="s">
        <v>45</v>
      </c>
      <c r="Q51" s="15" t="s">
        <v>45</v>
      </c>
      <c r="R51" s="15" t="s">
        <v>45</v>
      </c>
      <c r="S51" s="15" t="s">
        <v>45</v>
      </c>
      <c r="T51" s="15" t="s">
        <v>45</v>
      </c>
      <c r="U51" s="15" t="s">
        <v>45</v>
      </c>
      <c r="V51" s="15" t="s">
        <v>45</v>
      </c>
      <c r="W51" s="15" t="s">
        <v>45</v>
      </c>
      <c r="X51" s="15" t="s">
        <v>45</v>
      </c>
      <c r="Y51" s="15" t="s">
        <v>45</v>
      </c>
      <c r="Z51" s="15" t="s">
        <v>45</v>
      </c>
      <c r="AA51" s="15" t="s">
        <v>45</v>
      </c>
      <c r="AB51" s="15" t="s">
        <v>45</v>
      </c>
      <c r="AC51" s="15" t="s">
        <v>45</v>
      </c>
      <c r="AD51" s="15" t="s">
        <v>45</v>
      </c>
      <c r="AE51" s="15" t="s">
        <v>45</v>
      </c>
      <c r="AF51" s="15" t="s">
        <v>45</v>
      </c>
      <c r="AG51" s="15" t="s">
        <v>45</v>
      </c>
      <c r="AH51" s="15" t="s">
        <v>45</v>
      </c>
      <c r="AI51" s="15" t="s">
        <v>45</v>
      </c>
      <c r="AJ51" s="15" t="s">
        <v>45</v>
      </c>
      <c r="AK51" s="15" t="s">
        <v>45</v>
      </c>
      <c r="AL51" s="15" t="s">
        <v>45</v>
      </c>
      <c r="AM51" s="15" t="s">
        <v>45</v>
      </c>
      <c r="AN51" s="15" t="s">
        <v>45</v>
      </c>
      <c r="AO51" s="15" t="s">
        <v>45</v>
      </c>
      <c r="AP51" s="15" t="s">
        <v>45</v>
      </c>
      <c r="AQ51" s="15">
        <v>25.7</v>
      </c>
      <c r="AR51" s="15">
        <v>25.8</v>
      </c>
      <c r="AS51" s="15">
        <v>26</v>
      </c>
      <c r="AT51" s="15">
        <v>26.3</v>
      </c>
      <c r="AU51" s="15">
        <v>26.4</v>
      </c>
      <c r="AV51" s="15">
        <v>26.6</v>
      </c>
      <c r="AW51" s="15">
        <v>26.7</v>
      </c>
      <c r="AX51" s="15">
        <v>26.9</v>
      </c>
      <c r="AY51" s="15">
        <v>27.2</v>
      </c>
      <c r="AZ51" s="15">
        <v>27.5</v>
      </c>
      <c r="BA51" s="15">
        <v>27.6</v>
      </c>
      <c r="BB51" s="15">
        <v>27.8</v>
      </c>
      <c r="BC51" s="15">
        <v>28</v>
      </c>
      <c r="BD51" s="15">
        <v>28.1</v>
      </c>
      <c r="BE51" s="3">
        <v>28.3</v>
      </c>
      <c r="BF51" s="3">
        <v>28.5</v>
      </c>
      <c r="BG51" s="3">
        <v>28.6</v>
      </c>
      <c r="BH51" s="3">
        <v>28.8</v>
      </c>
      <c r="BI51" s="3">
        <v>28.9</v>
      </c>
      <c r="BJ51" s="114">
        <v>29</v>
      </c>
      <c r="BK51" s="114">
        <v>29.2</v>
      </c>
      <c r="BV51" s="2"/>
      <c r="BW51" s="1"/>
      <c r="BX51" s="1"/>
      <c r="BY51" s="1"/>
      <c r="BZ51" s="1"/>
      <c r="CA51" s="1"/>
      <c r="CB51" s="1"/>
      <c r="CC51" s="1"/>
      <c r="CD51" s="1"/>
    </row>
    <row r="52" spans="1:82" ht="13" customHeight="1">
      <c r="A52" s="19" t="s">
        <v>5</v>
      </c>
      <c r="B52" s="17" t="s">
        <v>45</v>
      </c>
      <c r="C52" s="17" t="s">
        <v>45</v>
      </c>
      <c r="D52" s="17" t="s">
        <v>45</v>
      </c>
      <c r="E52" s="17" t="s">
        <v>45</v>
      </c>
      <c r="F52" s="17" t="s">
        <v>45</v>
      </c>
      <c r="G52" s="17" t="s">
        <v>45</v>
      </c>
      <c r="H52" s="17" t="s">
        <v>45</v>
      </c>
      <c r="I52" s="17" t="s">
        <v>45</v>
      </c>
      <c r="J52" s="17" t="s">
        <v>45</v>
      </c>
      <c r="K52" s="17" t="s">
        <v>45</v>
      </c>
      <c r="L52" s="17" t="s">
        <v>45</v>
      </c>
      <c r="M52" s="17" t="s">
        <v>45</v>
      </c>
      <c r="N52" s="17" t="s">
        <v>45</v>
      </c>
      <c r="O52" s="17" t="s">
        <v>45</v>
      </c>
      <c r="P52" s="17" t="s">
        <v>45</v>
      </c>
      <c r="Q52" s="17" t="s">
        <v>45</v>
      </c>
      <c r="R52" s="17" t="s">
        <v>45</v>
      </c>
      <c r="S52" s="17" t="s">
        <v>45</v>
      </c>
      <c r="T52" s="17" t="s">
        <v>45</v>
      </c>
      <c r="U52" s="17" t="s">
        <v>45</v>
      </c>
      <c r="V52" s="17" t="s">
        <v>45</v>
      </c>
      <c r="W52" s="17" t="s">
        <v>45</v>
      </c>
      <c r="X52" s="17" t="s">
        <v>45</v>
      </c>
      <c r="Y52" s="17" t="s">
        <v>45</v>
      </c>
      <c r="Z52" s="17" t="s">
        <v>45</v>
      </c>
      <c r="AA52" s="17" t="s">
        <v>45</v>
      </c>
      <c r="AB52" s="17" t="s">
        <v>45</v>
      </c>
      <c r="AC52" s="17" t="s">
        <v>45</v>
      </c>
      <c r="AD52" s="17" t="s">
        <v>45</v>
      </c>
      <c r="AE52" s="17" t="s">
        <v>45</v>
      </c>
      <c r="AF52" s="17" t="s">
        <v>45</v>
      </c>
      <c r="AG52" s="17" t="s">
        <v>45</v>
      </c>
      <c r="AH52" s="17" t="s">
        <v>45</v>
      </c>
      <c r="AI52" s="17" t="s">
        <v>45</v>
      </c>
      <c r="AJ52" s="17" t="s">
        <v>45</v>
      </c>
      <c r="AK52" s="17" t="s">
        <v>45</v>
      </c>
      <c r="AL52" s="17" t="s">
        <v>45</v>
      </c>
      <c r="AM52" s="17" t="s">
        <v>45</v>
      </c>
      <c r="AN52" s="17">
        <v>25.7</v>
      </c>
      <c r="AO52" s="17">
        <v>25.8</v>
      </c>
      <c r="AP52" s="17">
        <v>26.2</v>
      </c>
      <c r="AQ52" s="17">
        <v>26.4</v>
      </c>
      <c r="AR52" s="17">
        <v>26.7</v>
      </c>
      <c r="AS52" s="17">
        <v>26.9</v>
      </c>
      <c r="AT52" s="17">
        <v>27.2</v>
      </c>
      <c r="AU52" s="17">
        <v>27.5</v>
      </c>
      <c r="AV52" s="17">
        <v>27.8</v>
      </c>
      <c r="AW52" s="17">
        <v>28.2</v>
      </c>
      <c r="AX52" s="17">
        <v>28.3</v>
      </c>
      <c r="AY52" s="17">
        <v>28.4</v>
      </c>
      <c r="AZ52" s="17">
        <v>28.5</v>
      </c>
      <c r="BA52" s="17">
        <v>28.5</v>
      </c>
      <c r="BB52" s="17">
        <v>28.8</v>
      </c>
      <c r="BC52" s="17">
        <v>29</v>
      </c>
      <c r="BD52" s="17">
        <v>29.2</v>
      </c>
      <c r="BE52" s="58">
        <v>29.5</v>
      </c>
      <c r="BF52" s="58">
        <v>29.6</v>
      </c>
      <c r="BG52" s="58">
        <v>29.7</v>
      </c>
      <c r="BH52" s="58">
        <v>29.8</v>
      </c>
      <c r="BI52" s="58">
        <v>30</v>
      </c>
      <c r="BJ52" s="143">
        <v>30</v>
      </c>
      <c r="BK52" s="143">
        <v>30.3</v>
      </c>
      <c r="BV52" s="2"/>
      <c r="BW52" s="1"/>
      <c r="BX52" s="1"/>
      <c r="BY52" s="1"/>
      <c r="BZ52" s="1"/>
      <c r="CA52" s="1"/>
      <c r="CB52" s="1"/>
      <c r="CC52" s="1"/>
      <c r="CD52" s="1"/>
    </row>
    <row r="53" spans="1:82" s="2" customFormat="1" ht="13" customHeight="1">
      <c r="A53" s="16" t="s">
        <v>2</v>
      </c>
      <c r="B53" s="15" t="s">
        <v>45</v>
      </c>
      <c r="C53" s="15" t="s">
        <v>45</v>
      </c>
      <c r="D53" s="15" t="s">
        <v>45</v>
      </c>
      <c r="E53" s="15" t="s">
        <v>45</v>
      </c>
      <c r="F53" s="15" t="s">
        <v>45</v>
      </c>
      <c r="G53" s="15" t="s">
        <v>45</v>
      </c>
      <c r="H53" s="15" t="s">
        <v>45</v>
      </c>
      <c r="I53" s="15" t="s">
        <v>45</v>
      </c>
      <c r="J53" s="15" t="s">
        <v>45</v>
      </c>
      <c r="K53" s="15" t="s">
        <v>45</v>
      </c>
      <c r="L53" s="15" t="s">
        <v>45</v>
      </c>
      <c r="M53" s="15" t="s">
        <v>45</v>
      </c>
      <c r="N53" s="15" t="s">
        <v>45</v>
      </c>
      <c r="O53" s="15" t="s">
        <v>45</v>
      </c>
      <c r="P53" s="15" t="s">
        <v>45</v>
      </c>
      <c r="Q53" s="15" t="s">
        <v>45</v>
      </c>
      <c r="R53" s="15" t="s">
        <v>45</v>
      </c>
      <c r="S53" s="15" t="s">
        <v>45</v>
      </c>
      <c r="T53" s="15" t="s">
        <v>45</v>
      </c>
      <c r="U53" s="15" t="s">
        <v>45</v>
      </c>
      <c r="V53" s="15" t="s">
        <v>45</v>
      </c>
      <c r="W53" s="15" t="s">
        <v>45</v>
      </c>
      <c r="X53" s="15" t="s">
        <v>45</v>
      </c>
      <c r="Y53" s="15" t="s">
        <v>45</v>
      </c>
      <c r="Z53" s="15" t="s">
        <v>45</v>
      </c>
      <c r="AA53" s="15" t="s">
        <v>45</v>
      </c>
      <c r="AB53" s="15" t="s">
        <v>45</v>
      </c>
      <c r="AC53" s="15" t="s">
        <v>45</v>
      </c>
      <c r="AD53" s="15" t="s">
        <v>45</v>
      </c>
      <c r="AE53" s="15" t="s">
        <v>45</v>
      </c>
      <c r="AF53" s="15" t="s">
        <v>45</v>
      </c>
      <c r="AG53" s="15" t="s">
        <v>45</v>
      </c>
      <c r="AH53" s="15" t="s">
        <v>45</v>
      </c>
      <c r="AI53" s="15" t="s">
        <v>45</v>
      </c>
      <c r="AJ53" s="15" t="s">
        <v>45</v>
      </c>
      <c r="AK53" s="15" t="s">
        <v>45</v>
      </c>
      <c r="AL53" s="15" t="s">
        <v>45</v>
      </c>
      <c r="AM53" s="15" t="s">
        <v>45</v>
      </c>
      <c r="AN53" s="15" t="s">
        <v>45</v>
      </c>
      <c r="AO53" s="15" t="s">
        <v>45</v>
      </c>
      <c r="AP53" s="15" t="s">
        <v>45</v>
      </c>
      <c r="AQ53" s="15" t="s">
        <v>45</v>
      </c>
      <c r="AR53" s="15" t="s">
        <v>45</v>
      </c>
      <c r="AS53" s="15" t="s">
        <v>45</v>
      </c>
      <c r="AT53" s="15" t="s">
        <v>45</v>
      </c>
      <c r="AU53" s="15" t="s">
        <v>45</v>
      </c>
      <c r="AV53" s="15" t="s">
        <v>45</v>
      </c>
      <c r="AW53" s="15">
        <v>26.9</v>
      </c>
      <c r="AX53" s="15">
        <v>27.2</v>
      </c>
      <c r="AY53" s="15">
        <v>27.1</v>
      </c>
      <c r="AZ53" s="15">
        <v>27.4</v>
      </c>
      <c r="BA53" s="15">
        <v>28</v>
      </c>
      <c r="BB53" s="15">
        <v>28.1</v>
      </c>
      <c r="BC53" s="15">
        <v>28.4</v>
      </c>
      <c r="BD53" s="15">
        <v>28.6</v>
      </c>
      <c r="BE53" s="3">
        <v>28.7</v>
      </c>
      <c r="BF53" s="3">
        <v>29.1</v>
      </c>
      <c r="BG53" s="3">
        <v>29</v>
      </c>
      <c r="BH53" s="3">
        <v>29.2</v>
      </c>
      <c r="BI53" s="3">
        <v>29</v>
      </c>
      <c r="BJ53" s="114">
        <v>29.3</v>
      </c>
      <c r="BK53" s="114">
        <v>29.5</v>
      </c>
      <c r="BL53" s="3"/>
      <c r="BM53" s="3"/>
      <c r="BN53" s="3"/>
      <c r="BO53" s="3"/>
      <c r="BP53" s="3"/>
      <c r="BQ53" s="3"/>
      <c r="BR53" s="3"/>
      <c r="BS53" s="3"/>
      <c r="BT53" s="3"/>
      <c r="BU53" s="3"/>
    </row>
    <row r="54" spans="1:82" s="2" customFormat="1" ht="13" customHeight="1">
      <c r="A54" s="14" t="s">
        <v>1</v>
      </c>
      <c r="B54" s="12" t="s">
        <v>45</v>
      </c>
      <c r="C54" s="12" t="s">
        <v>45</v>
      </c>
      <c r="D54" s="12" t="s">
        <v>45</v>
      </c>
      <c r="E54" s="12" t="s">
        <v>45</v>
      </c>
      <c r="F54" s="12" t="s">
        <v>45</v>
      </c>
      <c r="G54" s="12" t="s">
        <v>45</v>
      </c>
      <c r="H54" s="12" t="s">
        <v>45</v>
      </c>
      <c r="I54" s="12" t="s">
        <v>45</v>
      </c>
      <c r="J54" s="12" t="s">
        <v>45</v>
      </c>
      <c r="K54" s="12" t="s">
        <v>45</v>
      </c>
      <c r="L54" s="12" t="s">
        <v>45</v>
      </c>
      <c r="M54" s="12" t="s">
        <v>45</v>
      </c>
      <c r="N54" s="12" t="s">
        <v>45</v>
      </c>
      <c r="O54" s="12" t="s">
        <v>45</v>
      </c>
      <c r="P54" s="12" t="s">
        <v>45</v>
      </c>
      <c r="Q54" s="12" t="s">
        <v>45</v>
      </c>
      <c r="R54" s="12" t="s">
        <v>45</v>
      </c>
      <c r="S54" s="12" t="s">
        <v>45</v>
      </c>
      <c r="T54" s="12" t="s">
        <v>45</v>
      </c>
      <c r="U54" s="12" t="s">
        <v>45</v>
      </c>
      <c r="V54" s="12" t="s">
        <v>45</v>
      </c>
      <c r="W54" s="12" t="s">
        <v>45</v>
      </c>
      <c r="X54" s="12" t="s">
        <v>45</v>
      </c>
      <c r="Y54" s="12" t="s">
        <v>45</v>
      </c>
      <c r="Z54" s="12" t="s">
        <v>45</v>
      </c>
      <c r="AA54" s="12" t="s">
        <v>45</v>
      </c>
      <c r="AB54" s="12" t="s">
        <v>45</v>
      </c>
      <c r="AC54" s="12" t="s">
        <v>45</v>
      </c>
      <c r="AD54" s="12" t="s">
        <v>45</v>
      </c>
      <c r="AE54" s="12" t="s">
        <v>45</v>
      </c>
      <c r="AF54" s="12" t="s">
        <v>45</v>
      </c>
      <c r="AG54" s="12" t="s">
        <v>45</v>
      </c>
      <c r="AH54" s="12" t="s">
        <v>45</v>
      </c>
      <c r="AI54" s="12" t="s">
        <v>45</v>
      </c>
      <c r="AJ54" s="12" t="s">
        <v>45</v>
      </c>
      <c r="AK54" s="12">
        <v>23</v>
      </c>
      <c r="AL54" s="12">
        <v>23.1</v>
      </c>
      <c r="AM54" s="12">
        <v>23.3</v>
      </c>
      <c r="AN54" s="12">
        <v>23.4</v>
      </c>
      <c r="AO54" s="12">
        <v>23.5</v>
      </c>
      <c r="AP54" s="12">
        <v>23.6</v>
      </c>
      <c r="AQ54" s="12">
        <v>23.8</v>
      </c>
      <c r="AR54" s="12">
        <v>24.1</v>
      </c>
      <c r="AS54" s="12">
        <v>24.2</v>
      </c>
      <c r="AT54" s="12">
        <v>24.5</v>
      </c>
      <c r="AU54" s="12">
        <v>24.8</v>
      </c>
      <c r="AV54" s="12">
        <v>25</v>
      </c>
      <c r="AW54" s="12">
        <v>25</v>
      </c>
      <c r="AX54" s="12">
        <v>25.1</v>
      </c>
      <c r="AY54" s="12">
        <v>25.1</v>
      </c>
      <c r="AZ54" s="12">
        <v>25.5</v>
      </c>
      <c r="BA54" s="12">
        <v>25.6</v>
      </c>
      <c r="BB54" s="12">
        <v>25.7</v>
      </c>
      <c r="BC54" s="12">
        <v>25.9</v>
      </c>
      <c r="BD54" s="12">
        <v>26.2</v>
      </c>
      <c r="BE54" s="60">
        <v>26.3</v>
      </c>
      <c r="BF54" s="60">
        <v>26.4</v>
      </c>
      <c r="BG54" s="60">
        <v>26.6</v>
      </c>
      <c r="BH54" s="60">
        <v>26.7</v>
      </c>
      <c r="BI54" s="60">
        <v>26.9</v>
      </c>
      <c r="BJ54" s="198">
        <v>27.1</v>
      </c>
      <c r="BK54" s="198">
        <v>27.1</v>
      </c>
      <c r="BL54" s="3"/>
      <c r="BM54" s="3"/>
      <c r="BN54" s="3"/>
      <c r="BO54" s="3"/>
      <c r="BP54" s="3"/>
      <c r="BQ54" s="3"/>
      <c r="BR54" s="3"/>
      <c r="BS54" s="3"/>
      <c r="BT54" s="3"/>
      <c r="BU54" s="3"/>
    </row>
    <row r="55" spans="1:82" s="3" customFormat="1">
      <c r="A55" s="231" t="s">
        <v>118</v>
      </c>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237">
        <f>AVERAGE(AP7,AP8,AP11,AP14,AP15,AP16,AP17,AP19,AP20,AP22,AP27,AP28,AP31,AP34,AP35,AP36,AP37,AP38,AP39,AP50,AQ51,AP52,AP54)</f>
        <v>26.095652173913049</v>
      </c>
      <c r="AQ55" s="6"/>
      <c r="AR55" s="6"/>
      <c r="AS55" s="6"/>
      <c r="AT55" s="6"/>
      <c r="AU55" s="6"/>
      <c r="AV55" s="6"/>
      <c r="AW55" s="6"/>
      <c r="AX55" s="6"/>
      <c r="AY55" s="6"/>
      <c r="AZ55" s="237">
        <f>AVERAGE(AZ7,AZ8,AZ11,AZ14,AZ15,AZ16,AZ17,AZ19,AZ20,AZ22,AZ27,AZ28,AZ31,AZ34,AZ35,AZ36,AZ37,AZ38,AZ39,AZ50,AZ51,AZ52,AZ54)</f>
        <v>27.704761904761902</v>
      </c>
      <c r="BA55" s="6"/>
      <c r="BB55" s="6"/>
      <c r="BC55" s="6"/>
      <c r="BD55" s="6"/>
      <c r="BE55" s="6"/>
      <c r="BF55" s="6"/>
      <c r="BG55" s="6"/>
      <c r="BH55" s="6"/>
      <c r="BI55" s="237">
        <f t="shared" ref="BI55:BK55" si="0">AVERAGE(BI7,BI8,BI11,BI14,BI15,BI16,BI17,BI19,BI20,BI22,BI27,BI28,BI31,BI34,BI35,BI36,BI37,BI38,BI39,BI50,BI51,BI52,BI54)</f>
        <v>28.9</v>
      </c>
      <c r="BJ55" s="237">
        <f t="shared" si="0"/>
        <v>29.008695652173909</v>
      </c>
      <c r="BK55" s="237">
        <f t="shared" si="0"/>
        <v>29.217391304347824</v>
      </c>
    </row>
    <row r="56" spans="1:82" s="9" customFormat="1">
      <c r="A56" s="11" t="s">
        <v>0</v>
      </c>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10"/>
      <c r="BF56" s="10"/>
      <c r="BG56" s="10"/>
      <c r="BH56" s="10"/>
      <c r="BI56" s="10"/>
      <c r="BJ56" s="141"/>
      <c r="BK56" s="141"/>
      <c r="BL56" s="10"/>
      <c r="BM56" s="10"/>
      <c r="BN56" s="10"/>
      <c r="BO56" s="10"/>
      <c r="BP56" s="10"/>
      <c r="BQ56" s="10"/>
      <c r="BR56" s="10"/>
      <c r="BS56" s="10"/>
      <c r="BT56" s="10"/>
      <c r="BU56" s="10"/>
      <c r="BV56" s="10"/>
      <c r="BW56" s="10"/>
      <c r="BX56" s="10"/>
      <c r="BY56" s="10"/>
      <c r="BZ56" s="10"/>
      <c r="CA56" s="10"/>
      <c r="CB56" s="10"/>
      <c r="CC56" s="10"/>
    </row>
    <row r="57" spans="1:82" s="2" customFormat="1">
      <c r="A57" s="257"/>
      <c r="B57" s="257"/>
      <c r="C57" s="257"/>
      <c r="D57" s="257"/>
      <c r="E57" s="257"/>
      <c r="F57" s="257"/>
      <c r="G57" s="257"/>
      <c r="H57" s="257"/>
      <c r="I57" s="257"/>
      <c r="J57" s="257"/>
      <c r="K57" s="257"/>
      <c r="L57" s="257"/>
      <c r="M57" s="257"/>
      <c r="N57" s="257"/>
      <c r="O57" s="257"/>
      <c r="P57" s="257"/>
      <c r="Q57" s="257"/>
      <c r="R57" s="257"/>
      <c r="S57" s="257"/>
      <c r="T57" s="257"/>
      <c r="U57" s="257"/>
      <c r="V57" s="257"/>
      <c r="W57" s="257"/>
      <c r="X57" s="257"/>
      <c r="Y57" s="257"/>
      <c r="Z57" s="257"/>
      <c r="AA57" s="257"/>
      <c r="AB57" s="257"/>
      <c r="AC57" s="257"/>
      <c r="AD57" s="257"/>
      <c r="AE57" s="257"/>
      <c r="AF57" s="257"/>
      <c r="AG57" s="257"/>
      <c r="AH57" s="257"/>
      <c r="AI57" s="257"/>
      <c r="AJ57" s="257"/>
      <c r="AK57" s="257"/>
      <c r="AL57" s="257"/>
      <c r="AM57" s="257"/>
      <c r="AN57" s="257"/>
      <c r="AO57" s="257"/>
      <c r="AP57" s="257"/>
      <c r="AQ57" s="257"/>
      <c r="AR57" s="257"/>
      <c r="AS57" s="257"/>
      <c r="AT57" s="257"/>
      <c r="AU57" s="257"/>
      <c r="AV57" s="257"/>
      <c r="AW57" s="257"/>
      <c r="AX57" s="257"/>
      <c r="AY57" s="257"/>
      <c r="AZ57" s="257"/>
      <c r="BA57" s="257"/>
      <c r="BB57" s="257"/>
      <c r="BC57" s="257"/>
      <c r="BD57" s="257"/>
      <c r="BE57" s="54"/>
      <c r="BF57" s="54"/>
      <c r="BG57" s="54"/>
      <c r="BH57" s="54"/>
      <c r="BI57" s="54"/>
      <c r="BJ57" s="199"/>
      <c r="BK57" s="199"/>
      <c r="BL57" s="1"/>
      <c r="BM57" s="1"/>
      <c r="BN57" s="1"/>
      <c r="BO57" s="1"/>
      <c r="BP57" s="1"/>
      <c r="BQ57" s="1"/>
      <c r="BR57" s="1"/>
      <c r="BS57" s="1"/>
      <c r="BT57" s="1"/>
      <c r="BU57" s="1"/>
      <c r="BV57" s="1"/>
      <c r="BW57" s="1"/>
      <c r="BX57" s="1"/>
      <c r="BY57" s="1"/>
      <c r="BZ57" s="1"/>
      <c r="CA57" s="1"/>
      <c r="CB57" s="1"/>
      <c r="CC57" s="1"/>
    </row>
    <row r="58" spans="1:82" s="2" customFormat="1" ht="13" customHeight="1">
      <c r="A58" s="188" t="s">
        <v>94</v>
      </c>
      <c r="B58" s="111"/>
      <c r="C58" s="111"/>
      <c r="D58" s="111"/>
      <c r="E58" s="111"/>
      <c r="F58" s="111"/>
      <c r="G58" s="111"/>
      <c r="H58" s="111"/>
      <c r="I58" s="111"/>
      <c r="J58" s="111"/>
      <c r="K58" s="111"/>
      <c r="L58" s="111"/>
      <c r="M58" s="111"/>
      <c r="N58" s="111"/>
      <c r="O58" s="111"/>
      <c r="P58" s="111"/>
      <c r="Q58" s="111"/>
      <c r="R58" s="111"/>
      <c r="S58" s="111"/>
      <c r="T58" s="111"/>
      <c r="U58" s="111"/>
      <c r="V58" s="111"/>
      <c r="W58" s="111"/>
      <c r="X58" s="111"/>
      <c r="Y58" s="111"/>
      <c r="Z58" s="111"/>
      <c r="AA58" s="111"/>
      <c r="AB58" s="111"/>
      <c r="AC58" s="111"/>
      <c r="AD58" s="111"/>
      <c r="AE58" s="111"/>
      <c r="AF58" s="111"/>
      <c r="AG58" s="111"/>
      <c r="AH58" s="111"/>
      <c r="AI58" s="111"/>
      <c r="AJ58" s="111"/>
      <c r="AK58" s="111"/>
      <c r="AL58" s="111"/>
      <c r="AM58" s="111"/>
      <c r="AN58" s="111"/>
      <c r="AO58" s="111"/>
      <c r="AP58" s="111"/>
      <c r="AQ58" s="111"/>
      <c r="AR58" s="111"/>
      <c r="AS58" s="111"/>
      <c r="AT58" s="111"/>
      <c r="AU58" s="111"/>
      <c r="AV58" s="111"/>
      <c r="AW58" s="111"/>
      <c r="AX58" s="111"/>
      <c r="AY58" s="111"/>
      <c r="AZ58" s="111"/>
      <c r="BA58" s="111"/>
      <c r="BB58" s="111"/>
      <c r="BC58" s="111"/>
      <c r="BD58" s="111"/>
      <c r="BE58" s="3"/>
      <c r="BF58" s="3"/>
      <c r="BG58" s="3"/>
      <c r="BH58" s="3"/>
      <c r="BI58" s="3"/>
      <c r="BJ58" s="114"/>
      <c r="BK58" s="114"/>
      <c r="BL58" s="3"/>
      <c r="BM58" s="3"/>
      <c r="BN58" s="3"/>
      <c r="BO58" s="3"/>
      <c r="BP58" s="3"/>
      <c r="BQ58" s="3"/>
      <c r="BR58" s="3"/>
      <c r="BS58" s="3"/>
      <c r="BT58" s="3"/>
      <c r="BU58" s="3"/>
      <c r="BV58" s="3"/>
      <c r="BW58" s="3"/>
      <c r="BX58" s="3"/>
      <c r="BY58" s="3"/>
      <c r="BZ58" s="3"/>
      <c r="CA58" s="3"/>
      <c r="CB58" s="3"/>
      <c r="CC58" s="3"/>
    </row>
    <row r="59" spans="1:82" s="2" customFormat="1">
      <c r="A59" s="112" t="s">
        <v>101</v>
      </c>
      <c r="B59" s="111"/>
      <c r="C59" s="111"/>
      <c r="D59" s="111"/>
      <c r="E59" s="111"/>
      <c r="F59" s="111"/>
      <c r="G59" s="111"/>
      <c r="H59" s="111"/>
      <c r="I59" s="111"/>
      <c r="J59" s="111"/>
      <c r="K59" s="111"/>
      <c r="L59" s="111"/>
      <c r="M59" s="111"/>
      <c r="N59" s="111"/>
      <c r="O59" s="111"/>
      <c r="P59" s="111"/>
      <c r="Q59" s="111"/>
      <c r="R59" s="111"/>
      <c r="S59" s="111"/>
      <c r="T59" s="111"/>
      <c r="U59" s="111"/>
      <c r="V59" s="111"/>
      <c r="W59" s="111"/>
      <c r="X59" s="111"/>
      <c r="Y59" s="111"/>
      <c r="Z59" s="111"/>
      <c r="AA59" s="111"/>
      <c r="AB59" s="111"/>
      <c r="AC59" s="111"/>
      <c r="AD59" s="111"/>
      <c r="AE59" s="111"/>
      <c r="AF59" s="111"/>
      <c r="AG59" s="111"/>
      <c r="AH59" s="111"/>
      <c r="AI59" s="111"/>
      <c r="AJ59" s="111"/>
      <c r="AK59" s="111"/>
      <c r="AL59" s="111"/>
      <c r="AM59" s="111"/>
      <c r="AN59" s="111"/>
      <c r="AO59" s="111"/>
      <c r="AP59" s="111"/>
      <c r="AQ59" s="111"/>
      <c r="AR59" s="111"/>
      <c r="AS59" s="111"/>
      <c r="AT59" s="111"/>
      <c r="AU59" s="111"/>
      <c r="AV59" s="111"/>
      <c r="AW59" s="111"/>
      <c r="AX59" s="111"/>
      <c r="AY59" s="111"/>
      <c r="AZ59" s="111"/>
      <c r="BA59" s="111"/>
      <c r="BB59" s="111"/>
      <c r="BC59" s="111"/>
      <c r="BD59" s="111"/>
      <c r="BE59" s="3"/>
      <c r="BF59" s="3"/>
      <c r="BG59" s="3"/>
      <c r="BH59" s="3"/>
      <c r="BI59" s="3"/>
      <c r="BJ59" s="114"/>
      <c r="BK59" s="114"/>
      <c r="BL59" s="3"/>
      <c r="BM59" s="3"/>
      <c r="BN59" s="3"/>
      <c r="BO59" s="3"/>
      <c r="BP59" s="3"/>
      <c r="BQ59" s="3"/>
      <c r="BR59" s="3"/>
      <c r="BS59" s="3"/>
      <c r="BT59" s="3"/>
      <c r="BU59" s="3"/>
      <c r="BV59" s="3"/>
      <c r="BW59" s="3"/>
      <c r="BX59" s="3"/>
      <c r="BY59" s="3"/>
      <c r="BZ59" s="3"/>
      <c r="CA59" s="3"/>
      <c r="CB59" s="3"/>
      <c r="CC59" s="3"/>
    </row>
    <row r="60" spans="1:82" s="2" customFormat="1">
      <c r="A60" s="111"/>
      <c r="B60" s="111"/>
      <c r="C60" s="111"/>
      <c r="D60" s="111"/>
      <c r="E60" s="111"/>
      <c r="F60" s="111"/>
      <c r="G60" s="111"/>
      <c r="H60" s="111"/>
      <c r="I60" s="111"/>
      <c r="J60" s="111"/>
      <c r="K60" s="111"/>
      <c r="L60" s="111"/>
      <c r="M60" s="111"/>
      <c r="N60" s="111"/>
      <c r="O60" s="111"/>
      <c r="P60" s="111"/>
      <c r="Q60" s="111"/>
      <c r="R60" s="111"/>
      <c r="S60" s="111"/>
      <c r="T60" s="111"/>
      <c r="U60" s="111"/>
      <c r="V60" s="111"/>
      <c r="W60" s="111"/>
      <c r="X60" s="111"/>
      <c r="Y60" s="111"/>
      <c r="Z60" s="111"/>
      <c r="AA60" s="111"/>
      <c r="AB60" s="111"/>
      <c r="AC60" s="111"/>
      <c r="AD60" s="111"/>
      <c r="AE60" s="111"/>
      <c r="AF60" s="111"/>
      <c r="AG60" s="111"/>
      <c r="AH60" s="111"/>
      <c r="AI60" s="111"/>
      <c r="AJ60" s="111"/>
      <c r="AK60" s="111"/>
      <c r="AL60" s="111"/>
      <c r="AM60" s="111"/>
      <c r="AN60" s="111"/>
      <c r="AO60" s="111"/>
      <c r="AP60" s="111"/>
      <c r="AQ60" s="111"/>
      <c r="AR60" s="111"/>
      <c r="AS60" s="111"/>
      <c r="AT60" s="111"/>
      <c r="AU60" s="111"/>
      <c r="AV60" s="111"/>
      <c r="AW60" s="111"/>
      <c r="AX60" s="111"/>
      <c r="AY60" s="111"/>
      <c r="AZ60" s="111"/>
      <c r="BA60" s="111"/>
      <c r="BB60" s="111"/>
      <c r="BC60" s="111"/>
      <c r="BD60" s="111"/>
      <c r="BE60" s="3"/>
      <c r="BF60" s="3"/>
      <c r="BG60" s="3"/>
      <c r="BH60" s="3"/>
      <c r="BI60" s="3"/>
      <c r="BJ60" s="114"/>
      <c r="BK60" s="114"/>
      <c r="BL60" s="3"/>
      <c r="BM60" s="3"/>
      <c r="BN60" s="3"/>
      <c r="BO60" s="3"/>
      <c r="BP60" s="3"/>
      <c r="BQ60" s="3"/>
      <c r="BR60" s="3"/>
      <c r="BS60" s="3"/>
      <c r="BT60" s="3"/>
      <c r="BU60" s="3"/>
      <c r="BV60" s="3"/>
      <c r="BW60" s="3"/>
      <c r="BX60" s="3"/>
      <c r="BY60" s="3"/>
      <c r="BZ60" s="3"/>
      <c r="CA60" s="3"/>
      <c r="CB60" s="3"/>
      <c r="CC60" s="3"/>
    </row>
    <row r="61" spans="1:82" s="2" customFormat="1">
      <c r="A61" s="166" t="s">
        <v>47</v>
      </c>
      <c r="B61" s="8"/>
      <c r="C61" s="8"/>
      <c r="D61" s="8"/>
      <c r="E61" s="8"/>
      <c r="F61" s="110"/>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47"/>
      <c r="AQ61" s="47"/>
      <c r="AR61" s="47"/>
      <c r="AS61" s="47"/>
      <c r="AT61" s="47"/>
      <c r="AU61" s="47"/>
      <c r="AV61" s="47"/>
      <c r="AW61" s="47"/>
      <c r="AX61" s="47"/>
      <c r="AY61" s="47"/>
      <c r="AZ61" s="47"/>
      <c r="BA61" s="47"/>
      <c r="BB61" s="47"/>
      <c r="BC61" s="47"/>
      <c r="BD61" s="47"/>
      <c r="BE61" s="3"/>
      <c r="BF61" s="3"/>
      <c r="BG61" s="3"/>
      <c r="BH61" s="3"/>
      <c r="BI61" s="3"/>
      <c r="BJ61" s="114"/>
      <c r="BK61" s="114"/>
      <c r="BL61" s="3"/>
      <c r="BM61" s="3"/>
      <c r="BN61" s="3"/>
      <c r="BO61" s="3"/>
      <c r="BP61" s="3"/>
      <c r="BQ61" s="3"/>
      <c r="BR61" s="3"/>
      <c r="BS61" s="3"/>
      <c r="BT61" s="3"/>
      <c r="BU61" s="3"/>
      <c r="BV61" s="3"/>
      <c r="BW61" s="3"/>
      <c r="BX61" s="3"/>
      <c r="BY61" s="3"/>
      <c r="BZ61" s="3"/>
      <c r="CA61" s="3"/>
      <c r="CB61" s="3"/>
      <c r="CC61" s="3"/>
    </row>
    <row r="62" spans="1:82" s="2" customFormat="1">
      <c r="A62" s="27" t="s">
        <v>107</v>
      </c>
      <c r="B62" s="150"/>
      <c r="C62" s="150"/>
      <c r="D62" s="150"/>
      <c r="E62" s="150"/>
      <c r="G62" s="150"/>
      <c r="H62" s="150"/>
      <c r="I62" s="150"/>
      <c r="J62" s="150"/>
      <c r="K62" s="150"/>
      <c r="L62" s="150"/>
      <c r="M62" s="150"/>
      <c r="N62" s="150"/>
      <c r="O62" s="150"/>
      <c r="P62" s="150"/>
      <c r="Q62" s="150"/>
      <c r="R62" s="150"/>
      <c r="S62" s="150"/>
      <c r="T62" s="150"/>
      <c r="U62" s="150"/>
      <c r="V62" s="150"/>
      <c r="W62" s="150"/>
      <c r="X62" s="150"/>
      <c r="Y62" s="150"/>
      <c r="Z62" s="150"/>
      <c r="AA62" s="150"/>
      <c r="AB62" s="150"/>
      <c r="AC62" s="150"/>
      <c r="AD62" s="150"/>
      <c r="AE62" s="150"/>
      <c r="AF62" s="150"/>
      <c r="AG62" s="150"/>
      <c r="AH62" s="150"/>
      <c r="AI62" s="150"/>
      <c r="AJ62" s="150"/>
      <c r="AK62" s="150"/>
      <c r="AL62" s="150"/>
      <c r="AM62" s="150"/>
      <c r="AN62" s="150"/>
      <c r="AO62" s="150"/>
      <c r="AP62" s="150"/>
      <c r="AQ62" s="150"/>
      <c r="AR62" s="150"/>
      <c r="AS62" s="150"/>
      <c r="AT62" s="150"/>
      <c r="AU62" s="150"/>
      <c r="AV62" s="150"/>
      <c r="AW62" s="150"/>
      <c r="AX62" s="150"/>
      <c r="AY62" s="150"/>
      <c r="AZ62" s="150"/>
      <c r="BA62" s="150"/>
      <c r="BB62" s="150"/>
      <c r="BC62" s="150"/>
      <c r="BD62" s="150"/>
      <c r="BE62" s="3"/>
      <c r="BF62" s="3"/>
      <c r="BG62" s="3"/>
      <c r="BH62" s="3"/>
      <c r="BI62" s="3"/>
      <c r="BJ62" s="114"/>
      <c r="BK62" s="114"/>
      <c r="BL62" s="3"/>
      <c r="BM62" s="3"/>
      <c r="BN62" s="3"/>
      <c r="BO62" s="3"/>
      <c r="BP62" s="3"/>
      <c r="BQ62" s="3"/>
      <c r="BR62" s="3"/>
      <c r="BS62" s="3"/>
      <c r="BT62" s="3"/>
      <c r="BU62" s="3"/>
      <c r="BV62" s="3"/>
      <c r="BW62" s="3"/>
      <c r="BX62" s="3"/>
      <c r="BY62" s="3"/>
      <c r="BZ62" s="3"/>
      <c r="CA62" s="3"/>
      <c r="CB62" s="3"/>
      <c r="CC62" s="3"/>
    </row>
    <row r="63" spans="1:82" s="2" customFormat="1">
      <c r="A63" s="164" t="s">
        <v>87</v>
      </c>
      <c r="B63" s="75"/>
      <c r="C63" s="75"/>
      <c r="D63" s="75"/>
      <c r="E63" s="75"/>
      <c r="G63" s="75"/>
      <c r="H63" s="75"/>
      <c r="I63" s="75"/>
      <c r="J63" s="75"/>
      <c r="K63" s="75"/>
      <c r="L63" s="75"/>
      <c r="M63" s="75"/>
      <c r="N63" s="75"/>
      <c r="O63" s="75"/>
      <c r="P63" s="75"/>
      <c r="Q63" s="75"/>
      <c r="R63" s="75"/>
      <c r="S63" s="75"/>
      <c r="T63" s="75"/>
      <c r="U63" s="75"/>
      <c r="V63" s="75"/>
      <c r="W63" s="75"/>
      <c r="X63" s="75"/>
      <c r="Y63" s="75"/>
      <c r="Z63" s="75"/>
      <c r="AA63" s="75"/>
      <c r="AB63" s="75"/>
      <c r="AC63" s="75"/>
      <c r="AD63" s="75"/>
      <c r="AE63" s="75"/>
      <c r="AF63" s="75"/>
      <c r="AG63" s="75"/>
      <c r="AH63" s="75"/>
      <c r="AI63" s="75"/>
      <c r="AJ63" s="75"/>
      <c r="AK63" s="75"/>
      <c r="AL63" s="75"/>
      <c r="AM63" s="75"/>
      <c r="AN63" s="75"/>
      <c r="AO63" s="75"/>
      <c r="AP63" s="75"/>
      <c r="AQ63" s="75"/>
      <c r="AR63" s="75"/>
      <c r="AS63" s="75"/>
      <c r="AT63" s="75"/>
      <c r="AU63" s="75"/>
      <c r="AV63" s="75"/>
      <c r="AW63" s="75"/>
      <c r="AX63" s="75"/>
      <c r="AY63" s="75"/>
      <c r="AZ63" s="75"/>
      <c r="BA63" s="75"/>
      <c r="BB63" s="75"/>
      <c r="BC63" s="75"/>
      <c r="BD63" s="75"/>
      <c r="BE63" s="3"/>
      <c r="BF63" s="3"/>
      <c r="BG63" s="3"/>
      <c r="BH63" s="3"/>
      <c r="BI63" s="3"/>
      <c r="BJ63" s="114"/>
      <c r="BK63" s="114"/>
      <c r="BL63" s="3"/>
      <c r="BM63" s="3"/>
      <c r="BN63" s="3"/>
      <c r="BO63" s="3"/>
      <c r="BP63" s="3"/>
      <c r="BQ63" s="3"/>
      <c r="BR63" s="3"/>
      <c r="BS63" s="3"/>
      <c r="BT63" s="3"/>
      <c r="BU63" s="3"/>
      <c r="BV63" s="3"/>
      <c r="BW63" s="3"/>
      <c r="BX63" s="3"/>
      <c r="BY63" s="3"/>
      <c r="BZ63" s="3"/>
      <c r="CA63" s="3"/>
      <c r="CB63" s="3"/>
      <c r="CC63" s="3"/>
    </row>
    <row r="64" spans="1:82">
      <c r="A64" s="164" t="s">
        <v>88</v>
      </c>
      <c r="B64" s="27"/>
      <c r="C64" s="27"/>
      <c r="D64" s="27"/>
      <c r="E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55"/>
      <c r="AQ64" s="55"/>
      <c r="AR64" s="55"/>
      <c r="AS64" s="55"/>
      <c r="AT64" s="55"/>
      <c r="AU64" s="55"/>
      <c r="AV64" s="55"/>
      <c r="AW64" s="55"/>
      <c r="AX64" s="55"/>
      <c r="AY64" s="55"/>
      <c r="AZ64" s="55"/>
      <c r="BA64" s="55"/>
      <c r="BB64" s="55"/>
      <c r="BC64" s="55"/>
      <c r="BD64" s="55"/>
    </row>
    <row r="65" spans="1:81">
      <c r="A65" s="164" t="s">
        <v>83</v>
      </c>
      <c r="B65" s="27"/>
      <c r="C65" s="27"/>
      <c r="D65" s="27"/>
      <c r="E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55"/>
      <c r="AQ65" s="55"/>
      <c r="AR65" s="55"/>
      <c r="AS65" s="55"/>
      <c r="AT65" s="55"/>
      <c r="AU65" s="55"/>
      <c r="AV65" s="55"/>
      <c r="AW65" s="55"/>
      <c r="AX65" s="55"/>
      <c r="AY65" s="55"/>
      <c r="AZ65" s="55"/>
      <c r="BA65" s="55"/>
      <c r="BB65" s="55"/>
      <c r="BC65" s="55"/>
      <c r="BD65" s="55"/>
    </row>
    <row r="66" spans="1:81" s="2" customFormat="1">
      <c r="A66" s="164" t="s">
        <v>89</v>
      </c>
      <c r="B66" s="45"/>
      <c r="C66" s="45"/>
      <c r="D66" s="45"/>
      <c r="E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55"/>
      <c r="AQ66" s="55"/>
      <c r="AR66" s="55"/>
      <c r="AS66" s="55"/>
      <c r="AT66" s="55"/>
      <c r="AU66" s="55"/>
      <c r="AV66" s="55"/>
      <c r="AW66" s="55"/>
      <c r="AX66" s="55"/>
      <c r="AY66" s="55"/>
      <c r="AZ66" s="55"/>
      <c r="BA66" s="55"/>
      <c r="BB66" s="55"/>
      <c r="BC66" s="55"/>
      <c r="BD66" s="55"/>
      <c r="BE66" s="3"/>
      <c r="BF66" s="3"/>
      <c r="BG66" s="3"/>
      <c r="BH66" s="3"/>
      <c r="BI66" s="3"/>
      <c r="BJ66" s="114"/>
      <c r="BK66" s="114"/>
      <c r="BL66" s="3"/>
      <c r="BM66" s="3"/>
      <c r="BN66" s="3"/>
      <c r="BO66" s="3"/>
      <c r="BP66" s="3"/>
      <c r="BQ66" s="3"/>
      <c r="BR66" s="3"/>
      <c r="BS66" s="3"/>
      <c r="BT66" s="3"/>
      <c r="BU66" s="3"/>
      <c r="BV66" s="3"/>
      <c r="BW66" s="3"/>
      <c r="BX66" s="3"/>
      <c r="BY66" s="3"/>
      <c r="BZ66" s="3"/>
      <c r="CA66" s="3"/>
      <c r="CB66" s="3"/>
      <c r="CC66" s="3"/>
    </row>
    <row r="67" spans="1:81" s="2" customFormat="1">
      <c r="A67" s="164" t="s">
        <v>75</v>
      </c>
      <c r="B67" s="45"/>
      <c r="C67" s="45"/>
      <c r="D67" s="45"/>
      <c r="E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55"/>
      <c r="AQ67" s="55"/>
      <c r="AR67" s="55"/>
      <c r="AS67" s="55"/>
      <c r="AT67" s="55"/>
      <c r="AU67" s="55"/>
      <c r="AV67" s="55"/>
      <c r="AW67" s="55"/>
      <c r="AX67" s="55"/>
      <c r="AY67" s="55"/>
      <c r="AZ67" s="55"/>
      <c r="BA67" s="55"/>
      <c r="BB67" s="55"/>
      <c r="BC67" s="55"/>
      <c r="BD67" s="55"/>
      <c r="BE67" s="3"/>
      <c r="BF67" s="3"/>
      <c r="BG67" s="3"/>
      <c r="BH67" s="3"/>
      <c r="BI67" s="3"/>
      <c r="BJ67" s="114"/>
      <c r="BK67" s="114"/>
      <c r="BL67" s="3"/>
      <c r="BM67" s="3"/>
      <c r="BN67" s="3"/>
      <c r="BO67" s="3"/>
      <c r="BP67" s="3"/>
      <c r="BQ67" s="3"/>
      <c r="BR67" s="3"/>
      <c r="BS67" s="3"/>
      <c r="BT67" s="3"/>
      <c r="BU67" s="3"/>
      <c r="BV67" s="3"/>
      <c r="BW67" s="3"/>
      <c r="BX67" s="3"/>
      <c r="BY67" s="3"/>
      <c r="BZ67" s="3"/>
      <c r="CA67" s="3"/>
      <c r="CB67" s="3"/>
      <c r="CC67" s="3"/>
    </row>
    <row r="68" spans="1:81">
      <c r="A68" s="164" t="s">
        <v>90</v>
      </c>
      <c r="B68" s="46"/>
      <c r="C68" s="46"/>
      <c r="D68" s="46"/>
      <c r="E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56"/>
      <c r="AQ68" s="56"/>
      <c r="AR68" s="56"/>
      <c r="AS68" s="56"/>
      <c r="AT68" s="56"/>
      <c r="AU68" s="56"/>
      <c r="AV68" s="56"/>
      <c r="AW68" s="56"/>
      <c r="AX68" s="56"/>
      <c r="AY68" s="56"/>
      <c r="AZ68" s="56"/>
      <c r="BA68" s="56"/>
      <c r="BB68" s="56"/>
      <c r="BC68" s="56"/>
      <c r="BD68" s="56"/>
    </row>
    <row r="69" spans="1:81">
      <c r="A69" s="164" t="s">
        <v>92</v>
      </c>
      <c r="B69" s="33"/>
      <c r="C69" s="33"/>
      <c r="D69" s="33"/>
      <c r="E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56"/>
      <c r="AQ69" s="56"/>
      <c r="AR69" s="56"/>
      <c r="AS69" s="56"/>
      <c r="AT69" s="56"/>
      <c r="AU69" s="56"/>
      <c r="AV69" s="56"/>
      <c r="AW69" s="56"/>
      <c r="AX69" s="56"/>
      <c r="AY69" s="56"/>
      <c r="AZ69" s="56"/>
      <c r="BA69" s="56"/>
      <c r="BB69" s="56"/>
      <c r="BC69" s="56"/>
      <c r="BD69" s="56"/>
    </row>
    <row r="70" spans="1:81">
      <c r="A70" s="164" t="s">
        <v>93</v>
      </c>
    </row>
    <row r="75" spans="1:81">
      <c r="F75" s="154"/>
    </row>
  </sheetData>
  <mergeCells count="2">
    <mergeCell ref="A1:BG1"/>
    <mergeCell ref="A57:BD57"/>
  </mergeCells>
  <phoneticPr fontId="8" type="noConversion"/>
  <hyperlinks>
    <hyperlink ref="A62" r:id="rId1" display="For European countries and Turkey, Eurostat Demographic Statistics: Fertility rates by age" xr:uid="{00000000-0004-0000-0900-000000000000}"/>
    <hyperlink ref="A63" r:id="rId2" xr:uid="{00000000-0004-0000-0900-000001000000}"/>
    <hyperlink ref="A64" r:id="rId3" display="For Canada, Statistics Canada: Crude birth rate, age-specific fertility rates and total fertility (live births)" xr:uid="{00000000-0004-0000-0900-000002000000}"/>
    <hyperlink ref="A65" r:id="rId4" xr:uid="{00000000-0004-0000-0900-000003000000}"/>
    <hyperlink ref="A67" r:id="rId5" xr:uid="{00000000-0004-0000-0900-000004000000}"/>
    <hyperlink ref="A68" r:id="rId6" display="For Korea, KOSIS: Total Fertility Rates and Age-Specific Rates" xr:uid="{00000000-0004-0000-0900-000005000000}"/>
    <hyperlink ref="A69" r:id="rId7" xr:uid="{00000000-0004-0000-0900-000006000000}"/>
    <hyperlink ref="A70" r:id="rId8" xr:uid="{00000000-0004-0000-0900-000007000000}"/>
    <hyperlink ref="A66" r:id="rId9" xr:uid="{00000000-0004-0000-0900-000008000000}"/>
  </hyperlinks>
  <pageMargins left="0.70866141732283472" right="0.70866141732283472" top="0.74803149606299213" bottom="0.74803149606299213" header="0.31496062992125984" footer="0.31496062992125984"/>
  <pageSetup paperSize="9" scale="55" fitToWidth="2" orientation="landscape" r:id="rId10"/>
  <headerFooter>
    <oddHeader>&amp;LOECD Family database (http://www.oecd.org/els/family/database.htm)</oddHeader>
  </headerFooter>
  <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BM376"/>
  <sheetViews>
    <sheetView showGridLines="0" zoomScale="115" zoomScaleNormal="115" workbookViewId="0">
      <pane xSplit="2" ySplit="4" topLeftCell="AD5" activePane="bottomRight" state="frozen"/>
      <selection activeCell="BI76" sqref="BI76"/>
      <selection pane="topRight" activeCell="BI76" sqref="BI76"/>
      <selection pane="bottomLeft" activeCell="BI76" sqref="BI76"/>
      <selection pane="bottomRight" activeCell="BL5" sqref="BL5"/>
    </sheetView>
  </sheetViews>
  <sheetFormatPr defaultColWidth="8.81640625" defaultRowHeight="13"/>
  <cols>
    <col min="1" max="1" width="14.7265625" style="115" customWidth="1"/>
    <col min="2" max="2" width="11.26953125" style="148" customWidth="1"/>
    <col min="3" max="40" width="5" style="114" customWidth="1"/>
    <col min="41" max="43" width="4.7265625" style="114" customWidth="1"/>
    <col min="44" max="45" width="5.453125" style="114" bestFit="1" customWidth="1"/>
    <col min="46" max="46" width="5.453125" style="114" customWidth="1"/>
    <col min="47" max="49" width="5.453125" style="114" bestFit="1" customWidth="1"/>
    <col min="50" max="57" width="4.7265625" style="114" customWidth="1"/>
    <col min="58" max="58" width="5.453125" style="114" bestFit="1" customWidth="1"/>
    <col min="59" max="64" width="4.7265625" style="114" customWidth="1"/>
    <col min="65" max="65" width="5" style="114" bestFit="1" customWidth="1"/>
    <col min="66" max="16384" width="8.81640625" style="115"/>
  </cols>
  <sheetData>
    <row r="1" spans="1:65">
      <c r="A1" s="265" t="s">
        <v>65</v>
      </c>
      <c r="B1" s="265"/>
      <c r="C1" s="265"/>
      <c r="D1" s="265"/>
      <c r="E1" s="265"/>
      <c r="F1" s="265"/>
      <c r="G1" s="265"/>
      <c r="H1" s="265"/>
      <c r="I1" s="265"/>
      <c r="J1" s="265"/>
      <c r="K1" s="265"/>
      <c r="L1" s="265"/>
      <c r="M1" s="265"/>
      <c r="N1" s="265"/>
      <c r="O1" s="265"/>
      <c r="P1" s="265"/>
      <c r="Q1" s="265"/>
      <c r="R1" s="265"/>
      <c r="S1" s="265"/>
      <c r="T1" s="265"/>
      <c r="U1" s="265"/>
      <c r="V1" s="265"/>
      <c r="W1" s="265"/>
      <c r="X1" s="265"/>
      <c r="Y1" s="265"/>
      <c r="Z1" s="265"/>
      <c r="AA1" s="265"/>
      <c r="AB1" s="265"/>
      <c r="AC1" s="265"/>
      <c r="AD1" s="265"/>
      <c r="AE1" s="265"/>
      <c r="AF1" s="265"/>
      <c r="AG1" s="265"/>
      <c r="AH1" s="265"/>
      <c r="AI1" s="265"/>
      <c r="AJ1" s="265"/>
      <c r="AK1" s="265"/>
      <c r="AL1" s="265"/>
      <c r="AM1" s="265"/>
      <c r="AN1" s="265"/>
      <c r="AO1" s="265"/>
      <c r="AP1" s="265"/>
      <c r="AQ1" s="265"/>
      <c r="AR1" s="265"/>
      <c r="AS1" s="265"/>
      <c r="AT1" s="265"/>
      <c r="AU1" s="265"/>
      <c r="AV1" s="265"/>
      <c r="AW1" s="265"/>
      <c r="AX1" s="265"/>
      <c r="AY1" s="265"/>
      <c r="AZ1" s="265"/>
      <c r="BA1" s="265"/>
      <c r="BB1" s="265"/>
      <c r="BC1" s="265"/>
      <c r="BD1" s="265"/>
      <c r="BE1" s="265"/>
      <c r="BF1" s="266"/>
      <c r="BG1" s="266"/>
      <c r="BM1" s="115"/>
    </row>
    <row r="2" spans="1:65" ht="13.5" thickBot="1">
      <c r="A2" s="267" t="s">
        <v>86</v>
      </c>
      <c r="B2" s="267"/>
      <c r="C2" s="267"/>
      <c r="D2" s="267"/>
      <c r="E2" s="267"/>
      <c r="F2" s="267"/>
      <c r="G2" s="267"/>
      <c r="H2" s="267"/>
      <c r="I2" s="267"/>
      <c r="J2" s="267"/>
      <c r="K2" s="267"/>
      <c r="L2" s="267"/>
      <c r="M2" s="267"/>
      <c r="N2" s="267"/>
      <c r="O2" s="267"/>
      <c r="P2" s="267"/>
      <c r="Q2" s="267"/>
      <c r="R2" s="267"/>
      <c r="S2" s="267"/>
      <c r="T2" s="267"/>
      <c r="U2" s="267"/>
      <c r="V2" s="267"/>
      <c r="W2" s="267"/>
      <c r="X2" s="267"/>
      <c r="Y2" s="267"/>
      <c r="Z2" s="267"/>
      <c r="AA2" s="267"/>
      <c r="AB2" s="267"/>
      <c r="AC2" s="267"/>
      <c r="AD2" s="267"/>
      <c r="AE2" s="267"/>
      <c r="AF2" s="267"/>
      <c r="AG2" s="267"/>
      <c r="AH2" s="267"/>
      <c r="AI2" s="267"/>
      <c r="AJ2" s="267"/>
      <c r="AK2" s="267"/>
      <c r="AL2" s="267"/>
      <c r="AM2" s="267"/>
      <c r="AN2" s="267"/>
      <c r="AO2" s="267"/>
      <c r="AP2" s="267"/>
      <c r="AQ2" s="267"/>
      <c r="AR2" s="267"/>
      <c r="AS2" s="267"/>
      <c r="AT2" s="267"/>
      <c r="AU2" s="267"/>
      <c r="AV2" s="267"/>
      <c r="AW2" s="267"/>
      <c r="AX2" s="267"/>
      <c r="AY2" s="267"/>
      <c r="AZ2" s="267"/>
      <c r="BA2" s="267"/>
      <c r="BB2" s="267"/>
      <c r="BC2" s="267"/>
      <c r="BD2" s="267"/>
      <c r="BE2" s="267"/>
      <c r="BF2" s="268"/>
      <c r="BG2" s="268"/>
    </row>
    <row r="3" spans="1:65">
      <c r="A3" s="116"/>
      <c r="B3" s="117"/>
      <c r="C3" s="118"/>
      <c r="D3" s="118"/>
      <c r="E3" s="118"/>
      <c r="F3" s="118"/>
      <c r="G3" s="118"/>
      <c r="H3" s="118"/>
      <c r="I3" s="118"/>
      <c r="J3" s="118"/>
      <c r="K3" s="118"/>
      <c r="L3" s="118"/>
      <c r="M3" s="118"/>
      <c r="N3" s="118"/>
      <c r="O3" s="118"/>
      <c r="P3" s="118"/>
      <c r="Q3" s="118"/>
      <c r="R3" s="118"/>
      <c r="S3" s="118"/>
      <c r="T3" s="118"/>
      <c r="U3" s="118"/>
      <c r="V3" s="118"/>
      <c r="W3" s="118"/>
      <c r="X3" s="118"/>
      <c r="Y3" s="118"/>
      <c r="Z3" s="118"/>
      <c r="AA3" s="118"/>
      <c r="AB3" s="118"/>
      <c r="AC3" s="118"/>
      <c r="AD3" s="118"/>
      <c r="AE3" s="118"/>
      <c r="AF3" s="118"/>
      <c r="AG3" s="119" t="s">
        <v>42</v>
      </c>
      <c r="AH3" s="119"/>
      <c r="AI3" s="119"/>
      <c r="AJ3" s="119"/>
      <c r="AK3" s="119"/>
      <c r="AL3" s="119"/>
      <c r="AM3" s="119"/>
      <c r="AN3" s="119"/>
      <c r="AO3" s="119"/>
      <c r="AP3" s="119"/>
      <c r="AQ3" s="119"/>
      <c r="AR3" s="119"/>
      <c r="AS3" s="119"/>
      <c r="AT3" s="119"/>
      <c r="AU3" s="119"/>
      <c r="AV3" s="119"/>
      <c r="AW3" s="119"/>
      <c r="AX3" s="119"/>
      <c r="AY3" s="119"/>
      <c r="AZ3" s="119"/>
      <c r="BA3" s="119"/>
      <c r="BB3" s="119"/>
      <c r="BC3" s="119"/>
      <c r="BD3" s="119"/>
      <c r="BE3" s="119"/>
      <c r="BF3" s="120"/>
      <c r="BG3" s="119"/>
      <c r="BH3" s="119"/>
      <c r="BI3" s="119"/>
      <c r="BJ3" s="119"/>
      <c r="BK3" s="119"/>
      <c r="BL3" s="119"/>
      <c r="BM3" s="115"/>
    </row>
    <row r="4" spans="1:65" ht="12.75" customHeight="1">
      <c r="A4" s="121" t="s">
        <v>41</v>
      </c>
      <c r="B4" s="122" t="s">
        <v>46</v>
      </c>
      <c r="C4" s="123">
        <v>1960</v>
      </c>
      <c r="D4" s="123">
        <v>1961</v>
      </c>
      <c r="E4" s="123">
        <v>1962</v>
      </c>
      <c r="F4" s="123">
        <v>1963</v>
      </c>
      <c r="G4" s="123">
        <v>1964</v>
      </c>
      <c r="H4" s="123">
        <v>1965</v>
      </c>
      <c r="I4" s="123">
        <v>1966</v>
      </c>
      <c r="J4" s="123">
        <v>1967</v>
      </c>
      <c r="K4" s="123">
        <v>1968</v>
      </c>
      <c r="L4" s="123">
        <v>1969</v>
      </c>
      <c r="M4" s="123">
        <v>1970</v>
      </c>
      <c r="N4" s="123">
        <v>1971</v>
      </c>
      <c r="O4" s="123">
        <v>1972</v>
      </c>
      <c r="P4" s="123">
        <v>1973</v>
      </c>
      <c r="Q4" s="123">
        <v>1974</v>
      </c>
      <c r="R4" s="123">
        <v>1975</v>
      </c>
      <c r="S4" s="123">
        <v>1976</v>
      </c>
      <c r="T4" s="123">
        <v>1977</v>
      </c>
      <c r="U4" s="123">
        <v>1978</v>
      </c>
      <c r="V4" s="123">
        <v>1979</v>
      </c>
      <c r="W4" s="123">
        <v>1980</v>
      </c>
      <c r="X4" s="123">
        <v>1981</v>
      </c>
      <c r="Y4" s="123">
        <v>1982</v>
      </c>
      <c r="Z4" s="123">
        <v>1983</v>
      </c>
      <c r="AA4" s="123">
        <v>1984</v>
      </c>
      <c r="AB4" s="123">
        <v>1985</v>
      </c>
      <c r="AC4" s="123">
        <v>1986</v>
      </c>
      <c r="AD4" s="123">
        <v>1987</v>
      </c>
      <c r="AE4" s="123">
        <v>1988</v>
      </c>
      <c r="AF4" s="123">
        <v>1989</v>
      </c>
      <c r="AG4" s="123">
        <v>1990</v>
      </c>
      <c r="AH4" s="123">
        <v>1991</v>
      </c>
      <c r="AI4" s="123">
        <v>1992</v>
      </c>
      <c r="AJ4" s="123">
        <v>1993</v>
      </c>
      <c r="AK4" s="123">
        <v>1994</v>
      </c>
      <c r="AL4" s="123">
        <v>1995</v>
      </c>
      <c r="AM4" s="123">
        <v>1996</v>
      </c>
      <c r="AN4" s="123">
        <v>1997</v>
      </c>
      <c r="AO4" s="123">
        <v>1998</v>
      </c>
      <c r="AP4" s="123">
        <v>1999</v>
      </c>
      <c r="AQ4" s="123">
        <v>2000</v>
      </c>
      <c r="AR4" s="123">
        <v>2001</v>
      </c>
      <c r="AS4" s="123">
        <v>2002</v>
      </c>
      <c r="AT4" s="123">
        <v>2003</v>
      </c>
      <c r="AU4" s="123">
        <v>2004</v>
      </c>
      <c r="AV4" s="123">
        <v>2005</v>
      </c>
      <c r="AW4" s="123">
        <v>2006</v>
      </c>
      <c r="AX4" s="123">
        <v>2007</v>
      </c>
      <c r="AY4" s="123">
        <v>2008</v>
      </c>
      <c r="AZ4" s="123">
        <v>2009</v>
      </c>
      <c r="BA4" s="123">
        <v>2010</v>
      </c>
      <c r="BB4" s="123">
        <v>2011</v>
      </c>
      <c r="BC4" s="123">
        <v>2012</v>
      </c>
      <c r="BD4" s="123">
        <v>2013</v>
      </c>
      <c r="BE4" s="123">
        <v>2014</v>
      </c>
      <c r="BF4" s="123">
        <v>2015</v>
      </c>
      <c r="BG4" s="123">
        <v>2016</v>
      </c>
      <c r="BH4" s="123">
        <v>2017</v>
      </c>
      <c r="BI4" s="123">
        <v>2018</v>
      </c>
      <c r="BJ4" s="123">
        <v>2019</v>
      </c>
      <c r="BK4" s="123">
        <v>2020</v>
      </c>
      <c r="BL4" s="123">
        <v>2021</v>
      </c>
      <c r="BM4" s="115"/>
    </row>
    <row r="5" spans="1:65" ht="12.75" customHeight="1">
      <c r="A5" s="248" t="s">
        <v>68</v>
      </c>
      <c r="B5" s="124" t="s">
        <v>58</v>
      </c>
      <c r="C5" s="105" t="s">
        <v>45</v>
      </c>
      <c r="D5" s="105" t="s">
        <v>45</v>
      </c>
      <c r="E5" s="105" t="s">
        <v>45</v>
      </c>
      <c r="F5" s="105" t="s">
        <v>45</v>
      </c>
      <c r="G5" s="105" t="s">
        <v>45</v>
      </c>
      <c r="H5" s="105" t="s">
        <v>45</v>
      </c>
      <c r="I5" s="105" t="s">
        <v>45</v>
      </c>
      <c r="J5" s="105" t="s">
        <v>45</v>
      </c>
      <c r="K5" s="105" t="s">
        <v>45</v>
      </c>
      <c r="L5" s="105" t="s">
        <v>45</v>
      </c>
      <c r="M5" s="105" t="s">
        <v>45</v>
      </c>
      <c r="N5" s="105" t="s">
        <v>45</v>
      </c>
      <c r="O5" s="105" t="s">
        <v>45</v>
      </c>
      <c r="P5" s="105" t="s">
        <v>45</v>
      </c>
      <c r="Q5" s="105" t="s">
        <v>45</v>
      </c>
      <c r="R5" s="105" t="s">
        <v>45</v>
      </c>
      <c r="S5" s="105" t="s">
        <v>45</v>
      </c>
      <c r="T5" s="105" t="s">
        <v>45</v>
      </c>
      <c r="U5" s="105" t="s">
        <v>45</v>
      </c>
      <c r="V5" s="105" t="s">
        <v>45</v>
      </c>
      <c r="W5" s="105" t="s">
        <v>45</v>
      </c>
      <c r="X5" s="105" t="s">
        <v>45</v>
      </c>
      <c r="Y5" s="105" t="s">
        <v>45</v>
      </c>
      <c r="Z5" s="105" t="s">
        <v>45</v>
      </c>
      <c r="AA5" s="105" t="s">
        <v>45</v>
      </c>
      <c r="AB5" s="105" t="s">
        <v>45</v>
      </c>
      <c r="AC5" s="105" t="s">
        <v>45</v>
      </c>
      <c r="AD5" s="105" t="s">
        <v>45</v>
      </c>
      <c r="AE5" s="105" t="s">
        <v>45</v>
      </c>
      <c r="AF5" s="105" t="s">
        <v>45</v>
      </c>
      <c r="AG5" s="105" t="s">
        <v>45</v>
      </c>
      <c r="AH5" s="105" t="s">
        <v>45</v>
      </c>
      <c r="AI5" s="105" t="s">
        <v>45</v>
      </c>
      <c r="AJ5" s="105" t="s">
        <v>45</v>
      </c>
      <c r="AK5" s="105" t="s">
        <v>45</v>
      </c>
      <c r="AL5" s="105" t="s">
        <v>45</v>
      </c>
      <c r="AM5" s="105" t="s">
        <v>45</v>
      </c>
      <c r="AN5" s="105" t="s">
        <v>45</v>
      </c>
      <c r="AO5" s="105" t="s">
        <v>45</v>
      </c>
      <c r="AP5" s="105" t="s">
        <v>45</v>
      </c>
      <c r="AQ5" s="105">
        <v>22.61193395518286</v>
      </c>
      <c r="AR5" s="105">
        <v>22.00251000641364</v>
      </c>
      <c r="AS5" s="105">
        <v>21.129369144938259</v>
      </c>
      <c r="AT5" s="105">
        <v>20.533145124069566</v>
      </c>
      <c r="AU5" s="105">
        <v>20.275831676582076</v>
      </c>
      <c r="AV5" s="105">
        <v>20.090506431269624</v>
      </c>
      <c r="AW5" s="105">
        <v>20.01933197028497</v>
      </c>
      <c r="AX5" s="105">
        <v>20.547689759129899</v>
      </c>
      <c r="AY5" s="105">
        <v>20.735562371799901</v>
      </c>
      <c r="AZ5" s="105">
        <v>20.020315627513344</v>
      </c>
      <c r="BA5" s="105">
        <v>18.84634812813546</v>
      </c>
      <c r="BB5" s="105">
        <v>18.166965266172227</v>
      </c>
      <c r="BC5" s="105">
        <v>17.856935064445143</v>
      </c>
      <c r="BD5" s="105">
        <v>16.784293652511838</v>
      </c>
      <c r="BE5" s="105">
        <v>16.246964653690057</v>
      </c>
      <c r="BF5" s="105">
        <v>15.204881391528934</v>
      </c>
      <c r="BG5" s="105">
        <v>14.3627499312019</v>
      </c>
      <c r="BH5" s="105">
        <v>13.548689772640172</v>
      </c>
      <c r="BI5" s="105">
        <v>12.614807695121295</v>
      </c>
      <c r="BJ5" s="105">
        <v>11.737498383177181</v>
      </c>
      <c r="BK5" s="105">
        <f>AVERAGE(BK12,BK19,BK26,BK33,BK40,BK47,BK54,BK61,BK68,BK75,BK82,BK89,BK96,BK103,BK110,BK117,BK124,BK131,BK138,BK145,BK152,BK159,BK166,BK173,BK180,BK187,BK194,BK201,BK208,BK215,BK222,BK229,BK236,BK243,BK250,BK257,BK264,BK271)</f>
        <v>10.23378500556454</v>
      </c>
      <c r="BL5" s="105">
        <f>AVERAGE(BL12,BL19,BL26,BL33,BK40,BL47,BL54,BL61,BL68,BL75,BL82,BL89,BL96,BL103,BL110,BL117,BL124,BL131,BL138,BL145,BL152,BL159,BL166,BL173,BL180,BL187,BL194,BL201,BL208,BL215,BL222,BL229,BL236,BL243,BL250,BK257,BL264,BL271)</f>
        <v>9.534065978816713</v>
      </c>
      <c r="BM5" s="221"/>
    </row>
    <row r="6" spans="1:65" ht="12.75" customHeight="1">
      <c r="A6" s="249"/>
      <c r="B6" s="125" t="s">
        <v>59</v>
      </c>
      <c r="C6" s="106" t="s">
        <v>45</v>
      </c>
      <c r="D6" s="106" t="s">
        <v>45</v>
      </c>
      <c r="E6" s="106" t="s">
        <v>45</v>
      </c>
      <c r="F6" s="106" t="s">
        <v>45</v>
      </c>
      <c r="G6" s="106" t="s">
        <v>45</v>
      </c>
      <c r="H6" s="106" t="s">
        <v>45</v>
      </c>
      <c r="I6" s="106" t="s">
        <v>45</v>
      </c>
      <c r="J6" s="106" t="s">
        <v>45</v>
      </c>
      <c r="K6" s="106" t="s">
        <v>45</v>
      </c>
      <c r="L6" s="106" t="s">
        <v>45</v>
      </c>
      <c r="M6" s="106" t="s">
        <v>45</v>
      </c>
      <c r="N6" s="106" t="s">
        <v>45</v>
      </c>
      <c r="O6" s="106" t="s">
        <v>45</v>
      </c>
      <c r="P6" s="106" t="s">
        <v>45</v>
      </c>
      <c r="Q6" s="106" t="s">
        <v>45</v>
      </c>
      <c r="R6" s="106" t="s">
        <v>45</v>
      </c>
      <c r="S6" s="106" t="s">
        <v>45</v>
      </c>
      <c r="T6" s="106" t="s">
        <v>45</v>
      </c>
      <c r="U6" s="106" t="s">
        <v>45</v>
      </c>
      <c r="V6" s="106" t="s">
        <v>45</v>
      </c>
      <c r="W6" s="106" t="s">
        <v>45</v>
      </c>
      <c r="X6" s="106" t="s">
        <v>45</v>
      </c>
      <c r="Y6" s="106" t="s">
        <v>45</v>
      </c>
      <c r="Z6" s="106" t="s">
        <v>45</v>
      </c>
      <c r="AA6" s="106" t="s">
        <v>45</v>
      </c>
      <c r="AB6" s="106" t="s">
        <v>45</v>
      </c>
      <c r="AC6" s="106" t="s">
        <v>45</v>
      </c>
      <c r="AD6" s="106" t="s">
        <v>45</v>
      </c>
      <c r="AE6" s="106" t="s">
        <v>45</v>
      </c>
      <c r="AF6" s="106" t="s">
        <v>45</v>
      </c>
      <c r="AG6" s="106" t="s">
        <v>45</v>
      </c>
      <c r="AH6" s="106" t="s">
        <v>45</v>
      </c>
      <c r="AI6" s="106" t="s">
        <v>45</v>
      </c>
      <c r="AJ6" s="106" t="s">
        <v>45</v>
      </c>
      <c r="AK6" s="106" t="s">
        <v>45</v>
      </c>
      <c r="AL6" s="106" t="s">
        <v>45</v>
      </c>
      <c r="AM6" s="106" t="s">
        <v>45</v>
      </c>
      <c r="AN6" s="106" t="s">
        <v>45</v>
      </c>
      <c r="AO6" s="106" t="s">
        <v>45</v>
      </c>
      <c r="AP6" s="106" t="s">
        <v>45</v>
      </c>
      <c r="AQ6" s="106">
        <v>71.701592680989918</v>
      </c>
      <c r="AR6" s="106">
        <v>69.345542070919421</v>
      </c>
      <c r="AS6" s="106">
        <v>66.795795616834809</v>
      </c>
      <c r="AT6" s="106">
        <v>65.465783263515291</v>
      </c>
      <c r="AU6" s="106">
        <v>64.692919546023518</v>
      </c>
      <c r="AV6" s="106">
        <v>63.153502008529429</v>
      </c>
      <c r="AW6" s="106">
        <v>62.937372661025258</v>
      </c>
      <c r="AX6" s="106">
        <v>62.993536983875295</v>
      </c>
      <c r="AY6" s="106">
        <v>63.558699624923612</v>
      </c>
      <c r="AZ6" s="106">
        <v>61.697793780964105</v>
      </c>
      <c r="BA6" s="106">
        <v>59.804574911124689</v>
      </c>
      <c r="BB6" s="106">
        <v>57.247140850219104</v>
      </c>
      <c r="BC6" s="106">
        <v>56.372104688775117</v>
      </c>
      <c r="BD6" s="106">
        <v>53.83971811673581</v>
      </c>
      <c r="BE6" s="106">
        <v>53.252478270449522</v>
      </c>
      <c r="BF6" s="106">
        <v>51.851242420330195</v>
      </c>
      <c r="BG6" s="106">
        <v>50.402220861313481</v>
      </c>
      <c r="BH6" s="106">
        <v>48.821260005098374</v>
      </c>
      <c r="BI6" s="106">
        <v>47.002521842475083</v>
      </c>
      <c r="BJ6" s="106">
        <v>45.037896779199976</v>
      </c>
      <c r="BK6" s="106">
        <f t="shared" ref="BK6:BK11" si="0">AVERAGE(BK13,BK20,BK27,BK34,BK41,BK48,BK55,BK62,BK69,BK76,BK83,BK90,BK97,BK104,BK111,BK118,BK125,BK132,BK139,BK146,BK153,BK160,BK167,BK174,BK181,BK188,BK195,BK202,BK209,BK216,BK223,BK230,BK237,BK244,BK251,BK258,BK265,BK272)</f>
        <v>41.989956438479659</v>
      </c>
      <c r="BL6" s="106">
        <f t="shared" ref="BL6:BL11" si="1">AVERAGE(BL13,BL20,BL27,BL34,BK41,BL48,BL55,BL62,BL69,BL76,BL83,BL90,BL97,BL104,BL111,BL118,BL125,BL132,BL139,BL146,BL153,BL160,BL167,BL174,BL181,BL188,BL195,BL202,BL209,BL216,BL223,BL230,BL237,BL244,BL251,BK258,BL265,BL272)</f>
        <v>40.502400815305023</v>
      </c>
      <c r="BM6" s="221"/>
    </row>
    <row r="7" spans="1:65" ht="12.75" customHeight="1">
      <c r="A7" s="249"/>
      <c r="B7" s="126" t="s">
        <v>60</v>
      </c>
      <c r="C7" s="107" t="s">
        <v>45</v>
      </c>
      <c r="D7" s="107" t="s">
        <v>45</v>
      </c>
      <c r="E7" s="107" t="s">
        <v>45</v>
      </c>
      <c r="F7" s="107" t="s">
        <v>45</v>
      </c>
      <c r="G7" s="107" t="s">
        <v>45</v>
      </c>
      <c r="H7" s="107" t="s">
        <v>45</v>
      </c>
      <c r="I7" s="107" t="s">
        <v>45</v>
      </c>
      <c r="J7" s="107" t="s">
        <v>45</v>
      </c>
      <c r="K7" s="107" t="s">
        <v>45</v>
      </c>
      <c r="L7" s="107" t="s">
        <v>45</v>
      </c>
      <c r="M7" s="107" t="s">
        <v>45</v>
      </c>
      <c r="N7" s="107" t="s">
        <v>45</v>
      </c>
      <c r="O7" s="107" t="s">
        <v>45</v>
      </c>
      <c r="P7" s="107" t="s">
        <v>45</v>
      </c>
      <c r="Q7" s="107" t="s">
        <v>45</v>
      </c>
      <c r="R7" s="107" t="s">
        <v>45</v>
      </c>
      <c r="S7" s="107" t="s">
        <v>45</v>
      </c>
      <c r="T7" s="107" t="s">
        <v>45</v>
      </c>
      <c r="U7" s="107" t="s">
        <v>45</v>
      </c>
      <c r="V7" s="107" t="s">
        <v>45</v>
      </c>
      <c r="W7" s="107" t="s">
        <v>45</v>
      </c>
      <c r="X7" s="107" t="s">
        <v>45</v>
      </c>
      <c r="Y7" s="107" t="s">
        <v>45</v>
      </c>
      <c r="Z7" s="107" t="s">
        <v>45</v>
      </c>
      <c r="AA7" s="107" t="s">
        <v>45</v>
      </c>
      <c r="AB7" s="107" t="s">
        <v>45</v>
      </c>
      <c r="AC7" s="107" t="s">
        <v>45</v>
      </c>
      <c r="AD7" s="107" t="s">
        <v>45</v>
      </c>
      <c r="AE7" s="107" t="s">
        <v>45</v>
      </c>
      <c r="AF7" s="107" t="s">
        <v>45</v>
      </c>
      <c r="AG7" s="107" t="s">
        <v>45</v>
      </c>
      <c r="AH7" s="107" t="s">
        <v>45</v>
      </c>
      <c r="AI7" s="107" t="s">
        <v>45</v>
      </c>
      <c r="AJ7" s="107" t="s">
        <v>45</v>
      </c>
      <c r="AK7" s="107" t="s">
        <v>45</v>
      </c>
      <c r="AL7" s="107" t="s">
        <v>45</v>
      </c>
      <c r="AM7" s="107" t="s">
        <v>45</v>
      </c>
      <c r="AN7" s="107" t="s">
        <v>45</v>
      </c>
      <c r="AO7" s="107" t="s">
        <v>45</v>
      </c>
      <c r="AP7" s="107" t="s">
        <v>45</v>
      </c>
      <c r="AQ7" s="107">
        <v>107.9159264713218</v>
      </c>
      <c r="AR7" s="107">
        <v>105.00754229719833</v>
      </c>
      <c r="AS7" s="107">
        <v>103.11250595765259</v>
      </c>
      <c r="AT7" s="107">
        <v>103.52859977109672</v>
      </c>
      <c r="AU7" s="107">
        <v>103.42505127756856</v>
      </c>
      <c r="AV7" s="107">
        <v>102.26074812923682</v>
      </c>
      <c r="AW7" s="107">
        <v>102.56300564521192</v>
      </c>
      <c r="AX7" s="107">
        <v>103.42693381220529</v>
      </c>
      <c r="AY7" s="107">
        <v>104.56176520018371</v>
      </c>
      <c r="AZ7" s="107">
        <v>103.55770244522334</v>
      </c>
      <c r="BA7" s="107">
        <v>102.82388187833418</v>
      </c>
      <c r="BB7" s="107">
        <v>99.747967199426853</v>
      </c>
      <c r="BC7" s="107">
        <v>99.365949297125411</v>
      </c>
      <c r="BD7" s="107">
        <v>96.469591394015382</v>
      </c>
      <c r="BE7" s="107">
        <v>96.85706167272393</v>
      </c>
      <c r="BF7" s="107">
        <v>96.056806140594134</v>
      </c>
      <c r="BG7" s="107">
        <v>94.946008472225216</v>
      </c>
      <c r="BH7" s="107">
        <v>92.760609497880111</v>
      </c>
      <c r="BI7" s="107">
        <v>90.730893231798106</v>
      </c>
      <c r="BJ7" s="107">
        <v>88.434603099089003</v>
      </c>
      <c r="BK7" s="107">
        <f t="shared" si="0"/>
        <v>85.530138341371597</v>
      </c>
      <c r="BL7" s="107">
        <f t="shared" si="1"/>
        <v>86.910329853564008</v>
      </c>
      <c r="BM7" s="221"/>
    </row>
    <row r="8" spans="1:65" ht="12.75" customHeight="1">
      <c r="A8" s="249"/>
      <c r="B8" s="125" t="s">
        <v>61</v>
      </c>
      <c r="C8" s="106" t="s">
        <v>45</v>
      </c>
      <c r="D8" s="106" t="s">
        <v>45</v>
      </c>
      <c r="E8" s="106" t="s">
        <v>45</v>
      </c>
      <c r="F8" s="106" t="s">
        <v>45</v>
      </c>
      <c r="G8" s="106" t="s">
        <v>45</v>
      </c>
      <c r="H8" s="106" t="s">
        <v>45</v>
      </c>
      <c r="I8" s="106" t="s">
        <v>45</v>
      </c>
      <c r="J8" s="106" t="s">
        <v>45</v>
      </c>
      <c r="K8" s="106" t="s">
        <v>45</v>
      </c>
      <c r="L8" s="106" t="s">
        <v>45</v>
      </c>
      <c r="M8" s="106" t="s">
        <v>45</v>
      </c>
      <c r="N8" s="106" t="s">
        <v>45</v>
      </c>
      <c r="O8" s="106" t="s">
        <v>45</v>
      </c>
      <c r="P8" s="106" t="s">
        <v>45</v>
      </c>
      <c r="Q8" s="106" t="s">
        <v>45</v>
      </c>
      <c r="R8" s="106" t="s">
        <v>45</v>
      </c>
      <c r="S8" s="106" t="s">
        <v>45</v>
      </c>
      <c r="T8" s="106" t="s">
        <v>45</v>
      </c>
      <c r="U8" s="106" t="s">
        <v>45</v>
      </c>
      <c r="V8" s="106" t="s">
        <v>45</v>
      </c>
      <c r="W8" s="106" t="s">
        <v>45</v>
      </c>
      <c r="X8" s="106" t="s">
        <v>45</v>
      </c>
      <c r="Y8" s="106" t="s">
        <v>45</v>
      </c>
      <c r="Z8" s="106" t="s">
        <v>45</v>
      </c>
      <c r="AA8" s="106" t="s">
        <v>45</v>
      </c>
      <c r="AB8" s="106" t="s">
        <v>45</v>
      </c>
      <c r="AC8" s="106" t="s">
        <v>45</v>
      </c>
      <c r="AD8" s="106" t="s">
        <v>45</v>
      </c>
      <c r="AE8" s="106" t="s">
        <v>45</v>
      </c>
      <c r="AF8" s="106" t="s">
        <v>45</v>
      </c>
      <c r="AG8" s="106" t="s">
        <v>45</v>
      </c>
      <c r="AH8" s="106" t="s">
        <v>45</v>
      </c>
      <c r="AI8" s="106" t="s">
        <v>45</v>
      </c>
      <c r="AJ8" s="106" t="s">
        <v>45</v>
      </c>
      <c r="AK8" s="106" t="s">
        <v>45</v>
      </c>
      <c r="AL8" s="106" t="s">
        <v>45</v>
      </c>
      <c r="AM8" s="106" t="s">
        <v>45</v>
      </c>
      <c r="AN8" s="106" t="s">
        <v>45</v>
      </c>
      <c r="AO8" s="106" t="s">
        <v>45</v>
      </c>
      <c r="AP8" s="106" t="s">
        <v>45</v>
      </c>
      <c r="AQ8" s="106">
        <v>88.089842846921186</v>
      </c>
      <c r="AR8" s="106">
        <v>87.193036939698843</v>
      </c>
      <c r="AS8" s="106">
        <v>88.611661762639542</v>
      </c>
      <c r="AT8" s="106">
        <v>91.09519433207943</v>
      </c>
      <c r="AU8" s="106">
        <v>93.393567953350839</v>
      </c>
      <c r="AV8" s="106">
        <v>94.623672943286493</v>
      </c>
      <c r="AW8" s="106">
        <v>97.609741028916162</v>
      </c>
      <c r="AX8" s="106">
        <v>100.04529621447084</v>
      </c>
      <c r="AY8" s="106">
        <v>102.85068308759732</v>
      </c>
      <c r="AZ8" s="106">
        <v>102.84440726824828</v>
      </c>
      <c r="BA8" s="106">
        <v>104.5791464744421</v>
      </c>
      <c r="BB8" s="106">
        <v>103.11990923591782</v>
      </c>
      <c r="BC8" s="106">
        <v>103.55305446991706</v>
      </c>
      <c r="BD8" s="106">
        <v>101.92422859156439</v>
      </c>
      <c r="BE8" s="106">
        <v>103.97728156745821</v>
      </c>
      <c r="BF8" s="106">
        <v>104.86248401493783</v>
      </c>
      <c r="BG8" s="106">
        <v>105.32804826804204</v>
      </c>
      <c r="BH8" s="106">
        <v>104.08768936746708</v>
      </c>
      <c r="BI8" s="106">
        <v>103.31903939901885</v>
      </c>
      <c r="BJ8" s="106">
        <v>101.70460054367857</v>
      </c>
      <c r="BK8" s="106">
        <f t="shared" si="0"/>
        <v>99.623366652877607</v>
      </c>
      <c r="BL8" s="106">
        <f t="shared" si="1"/>
        <v>103.55610788936139</v>
      </c>
      <c r="BM8" s="221"/>
    </row>
    <row r="9" spans="1:65" ht="12.75" customHeight="1">
      <c r="A9" s="249"/>
      <c r="B9" s="126" t="s">
        <v>62</v>
      </c>
      <c r="C9" s="107" t="s">
        <v>45</v>
      </c>
      <c r="D9" s="107" t="s">
        <v>45</v>
      </c>
      <c r="E9" s="107" t="s">
        <v>45</v>
      </c>
      <c r="F9" s="107" t="s">
        <v>45</v>
      </c>
      <c r="G9" s="107" t="s">
        <v>45</v>
      </c>
      <c r="H9" s="107" t="s">
        <v>45</v>
      </c>
      <c r="I9" s="107" t="s">
        <v>45</v>
      </c>
      <c r="J9" s="107" t="s">
        <v>45</v>
      </c>
      <c r="K9" s="107" t="s">
        <v>45</v>
      </c>
      <c r="L9" s="107" t="s">
        <v>45</v>
      </c>
      <c r="M9" s="107" t="s">
        <v>45</v>
      </c>
      <c r="N9" s="107" t="s">
        <v>45</v>
      </c>
      <c r="O9" s="107" t="s">
        <v>45</v>
      </c>
      <c r="P9" s="107" t="s">
        <v>45</v>
      </c>
      <c r="Q9" s="107" t="s">
        <v>45</v>
      </c>
      <c r="R9" s="107" t="s">
        <v>45</v>
      </c>
      <c r="S9" s="107" t="s">
        <v>45</v>
      </c>
      <c r="T9" s="107" t="s">
        <v>45</v>
      </c>
      <c r="U9" s="107" t="s">
        <v>45</v>
      </c>
      <c r="V9" s="107" t="s">
        <v>45</v>
      </c>
      <c r="W9" s="107" t="s">
        <v>45</v>
      </c>
      <c r="X9" s="107" t="s">
        <v>45</v>
      </c>
      <c r="Y9" s="107" t="s">
        <v>45</v>
      </c>
      <c r="Z9" s="107" t="s">
        <v>45</v>
      </c>
      <c r="AA9" s="107" t="s">
        <v>45</v>
      </c>
      <c r="AB9" s="107" t="s">
        <v>45</v>
      </c>
      <c r="AC9" s="107" t="s">
        <v>45</v>
      </c>
      <c r="AD9" s="107" t="s">
        <v>45</v>
      </c>
      <c r="AE9" s="107" t="s">
        <v>45</v>
      </c>
      <c r="AF9" s="107" t="s">
        <v>45</v>
      </c>
      <c r="AG9" s="107" t="s">
        <v>45</v>
      </c>
      <c r="AH9" s="107" t="s">
        <v>45</v>
      </c>
      <c r="AI9" s="107" t="s">
        <v>45</v>
      </c>
      <c r="AJ9" s="107" t="s">
        <v>45</v>
      </c>
      <c r="AK9" s="107" t="s">
        <v>45</v>
      </c>
      <c r="AL9" s="107" t="s">
        <v>45</v>
      </c>
      <c r="AM9" s="107" t="s">
        <v>45</v>
      </c>
      <c r="AN9" s="107" t="s">
        <v>45</v>
      </c>
      <c r="AO9" s="107" t="s">
        <v>45</v>
      </c>
      <c r="AP9" s="107" t="s">
        <v>45</v>
      </c>
      <c r="AQ9" s="107">
        <v>38.146128081252769</v>
      </c>
      <c r="AR9" s="107">
        <v>38.554313066571332</v>
      </c>
      <c r="AS9" s="107">
        <v>39.457351002722874</v>
      </c>
      <c r="AT9" s="107">
        <v>40.577584985014738</v>
      </c>
      <c r="AU9" s="107">
        <v>42.171977925049021</v>
      </c>
      <c r="AV9" s="107">
        <v>43.533234423494939</v>
      </c>
      <c r="AW9" s="107">
        <v>45.590943655937828</v>
      </c>
      <c r="AX9" s="107">
        <v>47.737051172126328</v>
      </c>
      <c r="AY9" s="107">
        <v>49.946160873878341</v>
      </c>
      <c r="AZ9" s="107">
        <v>50.878855826524024</v>
      </c>
      <c r="BA9" s="107">
        <v>52.332344929951518</v>
      </c>
      <c r="BB9" s="107">
        <v>52.395238052857643</v>
      </c>
      <c r="BC9" s="107">
        <v>53.127489591360053</v>
      </c>
      <c r="BD9" s="107">
        <v>53.417649061063642</v>
      </c>
      <c r="BE9" s="107">
        <v>55.101484882258305</v>
      </c>
      <c r="BF9" s="107">
        <v>56.273389068690761</v>
      </c>
      <c r="BG9" s="107">
        <v>57.112819314072475</v>
      </c>
      <c r="BH9" s="107">
        <v>57.024934305509255</v>
      </c>
      <c r="BI9" s="107">
        <v>57.420197692830065</v>
      </c>
      <c r="BJ9" s="107">
        <v>57.482007939902338</v>
      </c>
      <c r="BK9" s="107">
        <f t="shared" si="0"/>
        <v>55.944440566935185</v>
      </c>
      <c r="BL9" s="107">
        <f t="shared" si="1"/>
        <v>58.675428664288368</v>
      </c>
      <c r="BM9" s="221"/>
    </row>
    <row r="10" spans="1:65" ht="12.75" customHeight="1">
      <c r="A10" s="249"/>
      <c r="B10" s="125" t="s">
        <v>63</v>
      </c>
      <c r="C10" s="106" t="s">
        <v>45</v>
      </c>
      <c r="D10" s="106" t="s">
        <v>45</v>
      </c>
      <c r="E10" s="106" t="s">
        <v>45</v>
      </c>
      <c r="F10" s="106" t="s">
        <v>45</v>
      </c>
      <c r="G10" s="106" t="s">
        <v>45</v>
      </c>
      <c r="H10" s="106" t="s">
        <v>45</v>
      </c>
      <c r="I10" s="106" t="s">
        <v>45</v>
      </c>
      <c r="J10" s="106" t="s">
        <v>45</v>
      </c>
      <c r="K10" s="106" t="s">
        <v>45</v>
      </c>
      <c r="L10" s="106" t="s">
        <v>45</v>
      </c>
      <c r="M10" s="106" t="s">
        <v>45</v>
      </c>
      <c r="N10" s="106" t="s">
        <v>45</v>
      </c>
      <c r="O10" s="106" t="s">
        <v>45</v>
      </c>
      <c r="P10" s="106" t="s">
        <v>45</v>
      </c>
      <c r="Q10" s="106" t="s">
        <v>45</v>
      </c>
      <c r="R10" s="106" t="s">
        <v>45</v>
      </c>
      <c r="S10" s="106" t="s">
        <v>45</v>
      </c>
      <c r="T10" s="106" t="s">
        <v>45</v>
      </c>
      <c r="U10" s="106" t="s">
        <v>45</v>
      </c>
      <c r="V10" s="106" t="s">
        <v>45</v>
      </c>
      <c r="W10" s="106" t="s">
        <v>45</v>
      </c>
      <c r="X10" s="106" t="s">
        <v>45</v>
      </c>
      <c r="Y10" s="106" t="s">
        <v>45</v>
      </c>
      <c r="Z10" s="106" t="s">
        <v>45</v>
      </c>
      <c r="AA10" s="106" t="s">
        <v>45</v>
      </c>
      <c r="AB10" s="106" t="s">
        <v>45</v>
      </c>
      <c r="AC10" s="106" t="s">
        <v>45</v>
      </c>
      <c r="AD10" s="106" t="s">
        <v>45</v>
      </c>
      <c r="AE10" s="106" t="s">
        <v>45</v>
      </c>
      <c r="AF10" s="106" t="s">
        <v>45</v>
      </c>
      <c r="AG10" s="106" t="s">
        <v>45</v>
      </c>
      <c r="AH10" s="106" t="s">
        <v>45</v>
      </c>
      <c r="AI10" s="106" t="s">
        <v>45</v>
      </c>
      <c r="AJ10" s="106" t="s">
        <v>45</v>
      </c>
      <c r="AK10" s="106" t="s">
        <v>45</v>
      </c>
      <c r="AL10" s="106" t="s">
        <v>45</v>
      </c>
      <c r="AM10" s="106" t="s">
        <v>45</v>
      </c>
      <c r="AN10" s="106" t="s">
        <v>45</v>
      </c>
      <c r="AO10" s="106" t="s">
        <v>45</v>
      </c>
      <c r="AP10" s="106" t="s">
        <v>45</v>
      </c>
      <c r="AQ10" s="106">
        <v>7.6470576092718368</v>
      </c>
      <c r="AR10" s="106">
        <v>7.840462201488954</v>
      </c>
      <c r="AS10" s="106">
        <v>8.0135512792180066</v>
      </c>
      <c r="AT10" s="106">
        <v>8.3453717364818285</v>
      </c>
      <c r="AU10" s="106">
        <v>8.6090869897348643</v>
      </c>
      <c r="AV10" s="106">
        <v>8.7830866098386338</v>
      </c>
      <c r="AW10" s="106">
        <v>9.1479711471844816</v>
      </c>
      <c r="AX10" s="106">
        <v>9.569139938492615</v>
      </c>
      <c r="AY10" s="106">
        <v>9.9830441454496057</v>
      </c>
      <c r="AZ10" s="106">
        <v>10.393267004947788</v>
      </c>
      <c r="BA10" s="106">
        <v>10.824220894432603</v>
      </c>
      <c r="BB10" s="106">
        <v>10.962982187635411</v>
      </c>
      <c r="BC10" s="106">
        <v>11.336847801893976</v>
      </c>
      <c r="BD10" s="106">
        <v>11.485894128501897</v>
      </c>
      <c r="BE10" s="106">
        <v>11.764247371537454</v>
      </c>
      <c r="BF10" s="106">
        <v>12.217576841716118</v>
      </c>
      <c r="BG10" s="106">
        <v>12.757439236422337</v>
      </c>
      <c r="BH10" s="106">
        <v>12.931494131521186</v>
      </c>
      <c r="BI10" s="106">
        <v>13.147474403563956</v>
      </c>
      <c r="BJ10" s="106">
        <v>13.445879578424805</v>
      </c>
      <c r="BK10" s="106">
        <f t="shared" si="0"/>
        <v>13.25232951230659</v>
      </c>
      <c r="BL10" s="106">
        <f t="shared" si="1"/>
        <v>13.725157333443528</v>
      </c>
      <c r="BM10" s="221"/>
    </row>
    <row r="11" spans="1:65" ht="12.75" customHeight="1" thickBot="1">
      <c r="A11" s="258"/>
      <c r="B11" s="127" t="s">
        <v>64</v>
      </c>
      <c r="C11" s="109" t="s">
        <v>45</v>
      </c>
      <c r="D11" s="109" t="s">
        <v>45</v>
      </c>
      <c r="E11" s="109" t="s">
        <v>45</v>
      </c>
      <c r="F11" s="109" t="s">
        <v>45</v>
      </c>
      <c r="G11" s="109" t="s">
        <v>45</v>
      </c>
      <c r="H11" s="109" t="s">
        <v>45</v>
      </c>
      <c r="I11" s="109" t="s">
        <v>45</v>
      </c>
      <c r="J11" s="109" t="s">
        <v>45</v>
      </c>
      <c r="K11" s="109" t="s">
        <v>45</v>
      </c>
      <c r="L11" s="109" t="s">
        <v>45</v>
      </c>
      <c r="M11" s="109" t="s">
        <v>45</v>
      </c>
      <c r="N11" s="109" t="s">
        <v>45</v>
      </c>
      <c r="O11" s="109" t="s">
        <v>45</v>
      </c>
      <c r="P11" s="109" t="s">
        <v>45</v>
      </c>
      <c r="Q11" s="109" t="s">
        <v>45</v>
      </c>
      <c r="R11" s="109" t="s">
        <v>45</v>
      </c>
      <c r="S11" s="109" t="s">
        <v>45</v>
      </c>
      <c r="T11" s="109" t="s">
        <v>45</v>
      </c>
      <c r="U11" s="109" t="s">
        <v>45</v>
      </c>
      <c r="V11" s="109" t="s">
        <v>45</v>
      </c>
      <c r="W11" s="109" t="s">
        <v>45</v>
      </c>
      <c r="X11" s="109" t="s">
        <v>45</v>
      </c>
      <c r="Y11" s="109" t="s">
        <v>45</v>
      </c>
      <c r="Z11" s="109" t="s">
        <v>45</v>
      </c>
      <c r="AA11" s="109" t="s">
        <v>45</v>
      </c>
      <c r="AB11" s="109" t="s">
        <v>45</v>
      </c>
      <c r="AC11" s="109" t="s">
        <v>45</v>
      </c>
      <c r="AD11" s="109" t="s">
        <v>45</v>
      </c>
      <c r="AE11" s="109" t="s">
        <v>45</v>
      </c>
      <c r="AF11" s="109" t="s">
        <v>45</v>
      </c>
      <c r="AG11" s="109" t="s">
        <v>45</v>
      </c>
      <c r="AH11" s="109" t="s">
        <v>45</v>
      </c>
      <c r="AI11" s="109" t="s">
        <v>45</v>
      </c>
      <c r="AJ11" s="109" t="s">
        <v>45</v>
      </c>
      <c r="AK11" s="109" t="s">
        <v>45</v>
      </c>
      <c r="AL11" s="109" t="s">
        <v>45</v>
      </c>
      <c r="AM11" s="109" t="s">
        <v>45</v>
      </c>
      <c r="AN11" s="109" t="s">
        <v>45</v>
      </c>
      <c r="AO11" s="109" t="s">
        <v>45</v>
      </c>
      <c r="AP11" s="109" t="s">
        <v>45</v>
      </c>
      <c r="AQ11" s="109">
        <v>0.47352829891321002</v>
      </c>
      <c r="AR11" s="109">
        <v>0.50645174754911881</v>
      </c>
      <c r="AS11" s="109">
        <v>0.50219843730374059</v>
      </c>
      <c r="AT11" s="109">
        <v>0.51289970494093717</v>
      </c>
      <c r="AU11" s="109">
        <v>0.50490759476978264</v>
      </c>
      <c r="AV11" s="109">
        <v>0.54485658676237536</v>
      </c>
      <c r="AW11" s="109">
        <v>0.54620540380421645</v>
      </c>
      <c r="AX11" s="109">
        <v>0.60029326157075069</v>
      </c>
      <c r="AY11" s="109">
        <v>0.63301092655737545</v>
      </c>
      <c r="AZ11" s="109">
        <v>0.62429762048563364</v>
      </c>
      <c r="BA11" s="109">
        <v>0.65386564465888419</v>
      </c>
      <c r="BB11" s="109">
        <v>0.68195885700669867</v>
      </c>
      <c r="BC11" s="109">
        <v>0.68573419366018595</v>
      </c>
      <c r="BD11" s="109">
        <v>0.73432746174119257</v>
      </c>
      <c r="BE11" s="109">
        <v>0.75886905803837978</v>
      </c>
      <c r="BF11" s="109">
        <v>0.77645816329202211</v>
      </c>
      <c r="BG11" s="109">
        <v>0.86448388002828913</v>
      </c>
      <c r="BH11" s="109">
        <v>0.88459268400923596</v>
      </c>
      <c r="BI11" s="109">
        <v>0.92092593093249375</v>
      </c>
      <c r="BJ11" s="109">
        <v>0.9958334720139671</v>
      </c>
      <c r="BK11" s="109">
        <f t="shared" si="0"/>
        <v>0.96738507356178693</v>
      </c>
      <c r="BL11" s="109">
        <f t="shared" si="1"/>
        <v>0.95282238737660907</v>
      </c>
      <c r="BM11" s="221"/>
    </row>
    <row r="12" spans="1:65">
      <c r="A12" s="263" t="s">
        <v>40</v>
      </c>
      <c r="B12" s="126" t="s">
        <v>58</v>
      </c>
      <c r="C12" s="107">
        <v>44.3</v>
      </c>
      <c r="D12" s="107">
        <v>47.4</v>
      </c>
      <c r="E12" s="107">
        <v>44.7</v>
      </c>
      <c r="F12" s="107">
        <v>45.9</v>
      </c>
      <c r="G12" s="107">
        <v>47</v>
      </c>
      <c r="H12" s="107">
        <v>47.5</v>
      </c>
      <c r="I12" s="107">
        <v>48.9</v>
      </c>
      <c r="J12" s="107">
        <v>48.4</v>
      </c>
      <c r="K12" s="107">
        <v>48.9</v>
      </c>
      <c r="L12" s="107">
        <v>49</v>
      </c>
      <c r="M12" s="107">
        <v>50.9</v>
      </c>
      <c r="N12" s="107">
        <v>55.5</v>
      </c>
      <c r="O12" s="107">
        <v>54.5</v>
      </c>
      <c r="P12" s="107">
        <v>49.1</v>
      </c>
      <c r="Q12" s="107">
        <v>44.2</v>
      </c>
      <c r="R12" s="107">
        <v>40.1</v>
      </c>
      <c r="S12" s="107">
        <v>35.200000000000003</v>
      </c>
      <c r="T12" s="107">
        <v>32.1</v>
      </c>
      <c r="U12" s="107">
        <v>29.9</v>
      </c>
      <c r="V12" s="107">
        <v>28.5</v>
      </c>
      <c r="W12" s="107">
        <v>27.6</v>
      </c>
      <c r="X12" s="107">
        <v>28.2</v>
      </c>
      <c r="Y12" s="107">
        <v>27.4</v>
      </c>
      <c r="Z12" s="107">
        <v>26.6</v>
      </c>
      <c r="AA12" s="107">
        <v>23.2</v>
      </c>
      <c r="AB12" s="107">
        <v>22.8</v>
      </c>
      <c r="AC12" s="107">
        <v>21.8</v>
      </c>
      <c r="AD12" s="107">
        <v>20.6</v>
      </c>
      <c r="AE12" s="107">
        <v>20.3</v>
      </c>
      <c r="AF12" s="107">
        <v>20.6</v>
      </c>
      <c r="AG12" s="107">
        <v>22.1</v>
      </c>
      <c r="AH12" s="107">
        <v>22.1</v>
      </c>
      <c r="AI12" s="107">
        <v>22</v>
      </c>
      <c r="AJ12" s="107">
        <v>21</v>
      </c>
      <c r="AK12" s="107">
        <v>20.7</v>
      </c>
      <c r="AL12" s="107">
        <v>20.5</v>
      </c>
      <c r="AM12" s="107">
        <v>20.2</v>
      </c>
      <c r="AN12" s="107">
        <v>19.899999999999999</v>
      </c>
      <c r="AO12" s="107">
        <v>19</v>
      </c>
      <c r="AP12" s="107">
        <v>18.600000000000001</v>
      </c>
      <c r="AQ12" s="107">
        <v>17.8</v>
      </c>
      <c r="AR12" s="107">
        <v>17.899999999999999</v>
      </c>
      <c r="AS12" s="107">
        <v>17.399999999999999</v>
      </c>
      <c r="AT12" s="107">
        <v>16.2</v>
      </c>
      <c r="AU12" s="107">
        <v>16.2</v>
      </c>
      <c r="AV12" s="107">
        <v>16.600000000000001</v>
      </c>
      <c r="AW12" s="107">
        <v>16.3</v>
      </c>
      <c r="AX12" s="107">
        <v>17.100000000000001</v>
      </c>
      <c r="AY12" s="107">
        <v>18.399999999999999</v>
      </c>
      <c r="AZ12" s="107">
        <v>17.899999999999999</v>
      </c>
      <c r="BA12" s="107">
        <v>16.7</v>
      </c>
      <c r="BB12" s="107">
        <v>16.100000000000001</v>
      </c>
      <c r="BC12" s="107">
        <v>16.100000000000001</v>
      </c>
      <c r="BD12" s="107">
        <v>14.6</v>
      </c>
      <c r="BE12" s="107">
        <v>12.9</v>
      </c>
      <c r="BF12" s="128">
        <v>12</v>
      </c>
      <c r="BG12" s="128">
        <v>10.5</v>
      </c>
      <c r="BH12" s="107">
        <v>10.3</v>
      </c>
      <c r="BI12" s="107">
        <v>9.5</v>
      </c>
      <c r="BJ12" s="107">
        <v>8.8000000000000007</v>
      </c>
      <c r="BK12" s="107">
        <v>7.9</v>
      </c>
      <c r="BL12" s="107">
        <v>7.1</v>
      </c>
      <c r="BM12" s="115"/>
    </row>
    <row r="13" spans="1:65">
      <c r="A13" s="263"/>
      <c r="B13" s="125" t="s">
        <v>59</v>
      </c>
      <c r="C13" s="106">
        <v>220.1</v>
      </c>
      <c r="D13" s="106">
        <v>225.8</v>
      </c>
      <c r="E13" s="106">
        <v>216</v>
      </c>
      <c r="F13" s="106">
        <v>208.2</v>
      </c>
      <c r="G13" s="106">
        <v>190.5</v>
      </c>
      <c r="H13" s="106">
        <v>179.3</v>
      </c>
      <c r="I13" s="106">
        <v>173.1</v>
      </c>
      <c r="J13" s="106">
        <v>170.8</v>
      </c>
      <c r="K13" s="106">
        <v>173.6</v>
      </c>
      <c r="L13" s="106">
        <v>174.2</v>
      </c>
      <c r="M13" s="106">
        <v>172</v>
      </c>
      <c r="N13" s="106">
        <v>181.9</v>
      </c>
      <c r="O13" s="106">
        <v>168.7</v>
      </c>
      <c r="P13" s="106">
        <v>155.4</v>
      </c>
      <c r="Q13" s="106">
        <v>145.4</v>
      </c>
      <c r="R13" s="106">
        <v>133.9</v>
      </c>
      <c r="S13" s="106">
        <v>128.19999999999999</v>
      </c>
      <c r="T13" s="106">
        <v>122</v>
      </c>
      <c r="U13" s="106">
        <v>115.8</v>
      </c>
      <c r="V13" s="106">
        <v>109.1</v>
      </c>
      <c r="W13" s="106">
        <v>107</v>
      </c>
      <c r="X13" s="106">
        <v>107.5</v>
      </c>
      <c r="Y13" s="106">
        <v>103.9</v>
      </c>
      <c r="Z13" s="106">
        <v>102.7</v>
      </c>
      <c r="AA13" s="106">
        <v>94.3</v>
      </c>
      <c r="AB13" s="106">
        <v>95.8</v>
      </c>
      <c r="AC13" s="106">
        <v>90</v>
      </c>
      <c r="AD13" s="106">
        <v>85</v>
      </c>
      <c r="AE13" s="106">
        <v>81.5</v>
      </c>
      <c r="AF13" s="106">
        <v>78.400000000000006</v>
      </c>
      <c r="AG13" s="106">
        <v>79.400000000000006</v>
      </c>
      <c r="AH13" s="106">
        <v>75</v>
      </c>
      <c r="AI13" s="106">
        <v>75</v>
      </c>
      <c r="AJ13" s="106">
        <v>71.400000000000006</v>
      </c>
      <c r="AK13" s="106">
        <v>69.900000000000006</v>
      </c>
      <c r="AL13" s="106">
        <v>67.400000000000006</v>
      </c>
      <c r="AM13" s="106">
        <v>65.599999999999994</v>
      </c>
      <c r="AN13" s="106">
        <v>63.2</v>
      </c>
      <c r="AO13" s="106">
        <v>61.8</v>
      </c>
      <c r="AP13" s="106">
        <v>61.3</v>
      </c>
      <c r="AQ13" s="106">
        <v>59.7</v>
      </c>
      <c r="AR13" s="106">
        <v>58.6</v>
      </c>
      <c r="AS13" s="106">
        <v>57</v>
      </c>
      <c r="AT13" s="106">
        <v>54.8</v>
      </c>
      <c r="AU13" s="106">
        <v>53.4</v>
      </c>
      <c r="AV13" s="106">
        <v>54.4</v>
      </c>
      <c r="AW13" s="106">
        <v>54.1</v>
      </c>
      <c r="AX13" s="106">
        <v>58.8</v>
      </c>
      <c r="AY13" s="106">
        <v>59.4</v>
      </c>
      <c r="AZ13" s="106">
        <v>56.8</v>
      </c>
      <c r="BA13" s="106">
        <v>55.3</v>
      </c>
      <c r="BB13" s="106">
        <v>53</v>
      </c>
      <c r="BC13" s="106">
        <v>53.2</v>
      </c>
      <c r="BD13" s="106">
        <v>51.3</v>
      </c>
      <c r="BE13" s="106">
        <v>47.4</v>
      </c>
      <c r="BF13" s="129">
        <v>47.3</v>
      </c>
      <c r="BG13" s="129">
        <v>44.7</v>
      </c>
      <c r="BH13" s="106">
        <v>43.1</v>
      </c>
      <c r="BI13" s="106">
        <v>42.8</v>
      </c>
      <c r="BJ13" s="106">
        <v>40.1</v>
      </c>
      <c r="BK13" s="106">
        <v>37.700000000000003</v>
      </c>
      <c r="BL13" s="106">
        <v>38.799999999999997</v>
      </c>
      <c r="BM13" s="115"/>
    </row>
    <row r="14" spans="1:65">
      <c r="A14" s="263"/>
      <c r="B14" s="126" t="s">
        <v>60</v>
      </c>
      <c r="C14" s="107">
        <v>216.3</v>
      </c>
      <c r="D14" s="107">
        <v>221.2</v>
      </c>
      <c r="E14" s="107">
        <v>216.7</v>
      </c>
      <c r="F14" s="107">
        <v>211.2</v>
      </c>
      <c r="G14" s="107">
        <v>198.1</v>
      </c>
      <c r="H14" s="107">
        <v>188.5</v>
      </c>
      <c r="I14" s="107">
        <v>183.9</v>
      </c>
      <c r="J14" s="107">
        <v>185</v>
      </c>
      <c r="K14" s="107">
        <v>190.8</v>
      </c>
      <c r="L14" s="107">
        <v>191.8</v>
      </c>
      <c r="M14" s="107">
        <v>189.6</v>
      </c>
      <c r="N14" s="107">
        <v>193.5</v>
      </c>
      <c r="O14" s="107">
        <v>181.7</v>
      </c>
      <c r="P14" s="107">
        <v>166.9</v>
      </c>
      <c r="Q14" s="107">
        <v>159.30000000000001</v>
      </c>
      <c r="R14" s="107">
        <v>149.6</v>
      </c>
      <c r="S14" s="107">
        <v>146.19999999999999</v>
      </c>
      <c r="T14" s="107">
        <v>145.69999999999999</v>
      </c>
      <c r="U14" s="107">
        <v>144</v>
      </c>
      <c r="V14" s="107">
        <v>142.5</v>
      </c>
      <c r="W14" s="107">
        <v>141</v>
      </c>
      <c r="X14" s="107">
        <v>145.19999999999999</v>
      </c>
      <c r="Y14" s="107">
        <v>144.9</v>
      </c>
      <c r="Z14" s="107">
        <v>145.9</v>
      </c>
      <c r="AA14" s="107">
        <v>140.4</v>
      </c>
      <c r="AB14" s="107">
        <v>146</v>
      </c>
      <c r="AC14" s="107">
        <v>141.9</v>
      </c>
      <c r="AD14" s="107">
        <v>139.6</v>
      </c>
      <c r="AE14" s="107">
        <v>136.9</v>
      </c>
      <c r="AF14" s="107">
        <v>135.4</v>
      </c>
      <c r="AG14" s="107">
        <v>137.9</v>
      </c>
      <c r="AH14" s="107">
        <v>132</v>
      </c>
      <c r="AI14" s="107">
        <v>132.5</v>
      </c>
      <c r="AJ14" s="107">
        <v>130</v>
      </c>
      <c r="AK14" s="107">
        <v>126.2</v>
      </c>
      <c r="AL14" s="107">
        <v>122.2</v>
      </c>
      <c r="AM14" s="107">
        <v>117.8</v>
      </c>
      <c r="AN14" s="107">
        <v>114.4</v>
      </c>
      <c r="AO14" s="107">
        <v>112.1</v>
      </c>
      <c r="AP14" s="107">
        <v>109.4</v>
      </c>
      <c r="AQ14" s="107">
        <v>108.8</v>
      </c>
      <c r="AR14" s="107">
        <v>105.4</v>
      </c>
      <c r="AS14" s="107">
        <v>105.6</v>
      </c>
      <c r="AT14" s="107">
        <v>103.6</v>
      </c>
      <c r="AU14" s="107">
        <v>103.1</v>
      </c>
      <c r="AV14" s="107">
        <v>105.5</v>
      </c>
      <c r="AW14" s="107">
        <v>104.7</v>
      </c>
      <c r="AX14" s="107">
        <v>110</v>
      </c>
      <c r="AY14" s="107">
        <v>108.9</v>
      </c>
      <c r="AZ14" s="107">
        <v>106.3</v>
      </c>
      <c r="BA14" s="107">
        <v>104</v>
      </c>
      <c r="BB14" s="107">
        <v>103.1</v>
      </c>
      <c r="BC14" s="107">
        <v>102.6</v>
      </c>
      <c r="BD14" s="107">
        <v>99.1</v>
      </c>
      <c r="BE14" s="107">
        <v>94.8</v>
      </c>
      <c r="BF14" s="128">
        <v>93.4</v>
      </c>
      <c r="BG14" s="128">
        <v>92.2</v>
      </c>
      <c r="BH14" s="107">
        <v>89.7</v>
      </c>
      <c r="BI14" s="107">
        <v>89.3</v>
      </c>
      <c r="BJ14" s="107">
        <v>84.3</v>
      </c>
      <c r="BK14" s="107">
        <v>80.3</v>
      </c>
      <c r="BL14" s="107">
        <v>86.7</v>
      </c>
      <c r="BM14" s="115"/>
    </row>
    <row r="15" spans="1:65">
      <c r="A15" s="263"/>
      <c r="B15" s="125" t="s">
        <v>61</v>
      </c>
      <c r="C15" s="106">
        <v>127.5</v>
      </c>
      <c r="D15" s="106">
        <v>131.1</v>
      </c>
      <c r="E15" s="106">
        <v>127.7</v>
      </c>
      <c r="F15" s="106">
        <v>123.9</v>
      </c>
      <c r="G15" s="106">
        <v>119.1</v>
      </c>
      <c r="H15" s="106">
        <v>110.1</v>
      </c>
      <c r="I15" s="106">
        <v>105.1</v>
      </c>
      <c r="J15" s="106">
        <v>102.8</v>
      </c>
      <c r="K15" s="106">
        <v>103.3</v>
      </c>
      <c r="L15" s="106">
        <v>103.5</v>
      </c>
      <c r="M15" s="106">
        <v>101.8</v>
      </c>
      <c r="N15" s="106">
        <v>101.8</v>
      </c>
      <c r="O15" s="106">
        <v>94</v>
      </c>
      <c r="P15" s="106">
        <v>84.2</v>
      </c>
      <c r="Q15" s="106">
        <v>78.5</v>
      </c>
      <c r="R15" s="106">
        <v>74.099999999999994</v>
      </c>
      <c r="S15" s="106">
        <v>72.5</v>
      </c>
      <c r="T15" s="106">
        <v>74.099999999999994</v>
      </c>
      <c r="U15" s="106">
        <v>73.400000000000006</v>
      </c>
      <c r="V15" s="106">
        <v>73.900000000000006</v>
      </c>
      <c r="W15" s="106">
        <v>75.099999999999994</v>
      </c>
      <c r="X15" s="106">
        <v>77.599999999999994</v>
      </c>
      <c r="Y15" s="106">
        <v>80.599999999999994</v>
      </c>
      <c r="Z15" s="106">
        <v>81.5</v>
      </c>
      <c r="AA15" s="106">
        <v>81.2</v>
      </c>
      <c r="AB15" s="106">
        <v>89</v>
      </c>
      <c r="AC15" s="106">
        <v>88.7</v>
      </c>
      <c r="AD15" s="106">
        <v>90.6</v>
      </c>
      <c r="AE15" s="106">
        <v>93.3</v>
      </c>
      <c r="AF15" s="106">
        <v>96.1</v>
      </c>
      <c r="AG15" s="106">
        <v>101.7</v>
      </c>
      <c r="AH15" s="106">
        <v>100.2</v>
      </c>
      <c r="AI15" s="106">
        <v>104.6</v>
      </c>
      <c r="AJ15" s="106">
        <v>105.6</v>
      </c>
      <c r="AK15" s="106">
        <v>105.3</v>
      </c>
      <c r="AL15" s="106">
        <v>106.4</v>
      </c>
      <c r="AM15" s="106">
        <v>106.1</v>
      </c>
      <c r="AN15" s="106">
        <v>107</v>
      </c>
      <c r="AO15" s="106">
        <v>107.5</v>
      </c>
      <c r="AP15" s="106">
        <v>108.6</v>
      </c>
      <c r="AQ15" s="106">
        <v>110.2</v>
      </c>
      <c r="AR15" s="106">
        <v>108.6</v>
      </c>
      <c r="AS15" s="106">
        <v>112</v>
      </c>
      <c r="AT15" s="106">
        <v>113.3</v>
      </c>
      <c r="AU15" s="106">
        <v>115.1</v>
      </c>
      <c r="AV15" s="106">
        <v>119.5</v>
      </c>
      <c r="AW15" s="106">
        <v>123.1</v>
      </c>
      <c r="AX15" s="106">
        <v>129.69999999999999</v>
      </c>
      <c r="AY15" s="106">
        <v>130.69999999999999</v>
      </c>
      <c r="AZ15" s="106">
        <v>127.7</v>
      </c>
      <c r="BA15" s="106">
        <v>127.2</v>
      </c>
      <c r="BB15" s="106">
        <v>124.9</v>
      </c>
      <c r="BC15" s="106">
        <v>126.9</v>
      </c>
      <c r="BD15" s="106">
        <v>124.8</v>
      </c>
      <c r="BE15" s="106">
        <v>120.4</v>
      </c>
      <c r="BF15" s="129">
        <v>121.7</v>
      </c>
      <c r="BG15" s="129">
        <v>123.6</v>
      </c>
      <c r="BH15" s="106">
        <v>119.1</v>
      </c>
      <c r="BI15" s="106">
        <v>120.1</v>
      </c>
      <c r="BJ15" s="106">
        <v>115.6</v>
      </c>
      <c r="BK15" s="106">
        <v>111.4</v>
      </c>
      <c r="BL15" s="106">
        <v>120.6</v>
      </c>
      <c r="BM15" s="115"/>
    </row>
    <row r="16" spans="1:65">
      <c r="A16" s="263"/>
      <c r="B16" s="126" t="s">
        <v>62</v>
      </c>
      <c r="C16" s="107">
        <v>62.3</v>
      </c>
      <c r="D16" s="107">
        <v>63.4</v>
      </c>
      <c r="E16" s="107">
        <v>61.4</v>
      </c>
      <c r="F16" s="107">
        <v>59.7</v>
      </c>
      <c r="G16" s="107">
        <v>58.4</v>
      </c>
      <c r="H16" s="107">
        <v>53</v>
      </c>
      <c r="I16" s="107">
        <v>50.6</v>
      </c>
      <c r="J16" s="107">
        <v>47.8</v>
      </c>
      <c r="K16" s="107">
        <v>46.7</v>
      </c>
      <c r="L16" s="107">
        <v>45.6</v>
      </c>
      <c r="M16" s="107">
        <v>44.9</v>
      </c>
      <c r="N16" s="107">
        <v>44.2</v>
      </c>
      <c r="O16" s="107">
        <v>38.9</v>
      </c>
      <c r="P16" s="107">
        <v>33.6</v>
      </c>
      <c r="Q16" s="107">
        <v>29.1</v>
      </c>
      <c r="R16" s="107">
        <v>26</v>
      </c>
      <c r="S16" s="107">
        <v>24.1</v>
      </c>
      <c r="T16" s="107">
        <v>23.9</v>
      </c>
      <c r="U16" s="107">
        <v>23.5</v>
      </c>
      <c r="V16" s="107">
        <v>23.6</v>
      </c>
      <c r="W16" s="107">
        <v>23.7</v>
      </c>
      <c r="X16" s="107">
        <v>24.5</v>
      </c>
      <c r="Y16" s="107">
        <v>25.6</v>
      </c>
      <c r="Z16" s="107">
        <v>25</v>
      </c>
      <c r="AA16" s="107">
        <v>25</v>
      </c>
      <c r="AB16" s="107">
        <v>26.9</v>
      </c>
      <c r="AC16" s="107">
        <v>27.2</v>
      </c>
      <c r="AD16" s="107">
        <v>28.9</v>
      </c>
      <c r="AE16" s="107">
        <v>30.5</v>
      </c>
      <c r="AF16" s="107">
        <v>32.6</v>
      </c>
      <c r="AG16" s="107">
        <v>34.700000000000003</v>
      </c>
      <c r="AH16" s="107">
        <v>36</v>
      </c>
      <c r="AI16" s="107">
        <v>38.4</v>
      </c>
      <c r="AJ16" s="107">
        <v>38.9</v>
      </c>
      <c r="AK16" s="107">
        <v>41.2</v>
      </c>
      <c r="AL16" s="107">
        <v>42.4</v>
      </c>
      <c r="AM16" s="107">
        <v>43.9</v>
      </c>
      <c r="AN16" s="107">
        <v>45</v>
      </c>
      <c r="AO16" s="107">
        <v>45.7</v>
      </c>
      <c r="AP16" s="107">
        <v>47.1</v>
      </c>
      <c r="AQ16" s="107">
        <v>48.9</v>
      </c>
      <c r="AR16" s="107">
        <v>49.3</v>
      </c>
      <c r="AS16" s="107">
        <v>52.5</v>
      </c>
      <c r="AT16" s="107">
        <v>54.7</v>
      </c>
      <c r="AU16" s="107">
        <v>57.7</v>
      </c>
      <c r="AV16" s="107">
        <v>61.5</v>
      </c>
      <c r="AW16" s="107">
        <v>64.7</v>
      </c>
      <c r="AX16" s="107">
        <v>69.599999999999994</v>
      </c>
      <c r="AY16" s="107">
        <v>72</v>
      </c>
      <c r="AZ16" s="107">
        <v>70.099999999999994</v>
      </c>
      <c r="BA16" s="107">
        <v>71.099999999999994</v>
      </c>
      <c r="BB16" s="107">
        <v>70.3</v>
      </c>
      <c r="BC16" s="107">
        <v>71.5</v>
      </c>
      <c r="BD16" s="107">
        <v>70.900000000000006</v>
      </c>
      <c r="BE16" s="107">
        <v>69.2</v>
      </c>
      <c r="BF16" s="128">
        <v>69.8</v>
      </c>
      <c r="BG16" s="128">
        <v>72</v>
      </c>
      <c r="BH16" s="107">
        <v>71.3</v>
      </c>
      <c r="BI16" s="107">
        <v>71.599999999999994</v>
      </c>
      <c r="BJ16" s="107">
        <v>69.3</v>
      </c>
      <c r="BK16" s="107">
        <v>66.3</v>
      </c>
      <c r="BL16" s="107">
        <v>70.900000000000006</v>
      </c>
      <c r="BM16" s="115"/>
    </row>
    <row r="17" spans="1:65">
      <c r="A17" s="263"/>
      <c r="B17" s="125" t="s">
        <v>63</v>
      </c>
      <c r="C17" s="106">
        <v>18.399999999999999</v>
      </c>
      <c r="D17" s="106">
        <v>19.2</v>
      </c>
      <c r="E17" s="106">
        <v>18.399999999999999</v>
      </c>
      <c r="F17" s="106">
        <v>18.600000000000001</v>
      </c>
      <c r="G17" s="106">
        <v>16.5</v>
      </c>
      <c r="H17" s="106">
        <v>15</v>
      </c>
      <c r="I17" s="106">
        <v>14.2</v>
      </c>
      <c r="J17" s="106">
        <v>13.5</v>
      </c>
      <c r="K17" s="106">
        <v>12.9</v>
      </c>
      <c r="L17" s="106">
        <v>12.2</v>
      </c>
      <c r="M17" s="106">
        <v>11.7</v>
      </c>
      <c r="N17" s="106">
        <v>11.3</v>
      </c>
      <c r="O17" s="106">
        <v>10</v>
      </c>
      <c r="P17" s="106">
        <v>8.4</v>
      </c>
      <c r="Q17" s="106">
        <v>7.2</v>
      </c>
      <c r="R17" s="106">
        <v>6.1</v>
      </c>
      <c r="S17" s="106">
        <v>5.5</v>
      </c>
      <c r="T17" s="106">
        <v>5</v>
      </c>
      <c r="U17" s="106">
        <v>4.5</v>
      </c>
      <c r="V17" s="106">
        <v>4.5999999999999996</v>
      </c>
      <c r="W17" s="106">
        <v>4.4000000000000004</v>
      </c>
      <c r="X17" s="106">
        <v>4.5</v>
      </c>
      <c r="Y17" s="106">
        <v>4.5</v>
      </c>
      <c r="Z17" s="106">
        <v>4.3</v>
      </c>
      <c r="AA17" s="106">
        <v>4.3</v>
      </c>
      <c r="AB17" s="106">
        <v>4.5</v>
      </c>
      <c r="AC17" s="106">
        <v>4.3</v>
      </c>
      <c r="AD17" s="106">
        <v>4.8</v>
      </c>
      <c r="AE17" s="106">
        <v>4.5999999999999996</v>
      </c>
      <c r="AF17" s="106">
        <v>5</v>
      </c>
      <c r="AG17" s="106">
        <v>5.5</v>
      </c>
      <c r="AH17" s="106">
        <v>5.5</v>
      </c>
      <c r="AI17" s="106">
        <v>6.2</v>
      </c>
      <c r="AJ17" s="106">
        <v>6.3</v>
      </c>
      <c r="AK17" s="106">
        <v>6.7</v>
      </c>
      <c r="AL17" s="106">
        <v>7.2</v>
      </c>
      <c r="AM17" s="106">
        <v>7.5</v>
      </c>
      <c r="AN17" s="106">
        <v>7.5</v>
      </c>
      <c r="AO17" s="106">
        <v>8.1</v>
      </c>
      <c r="AP17" s="106">
        <v>8.5</v>
      </c>
      <c r="AQ17" s="106">
        <v>8.8000000000000007</v>
      </c>
      <c r="AR17" s="106">
        <v>9.1999999999999993</v>
      </c>
      <c r="AS17" s="106">
        <v>9.8000000000000007</v>
      </c>
      <c r="AT17" s="106">
        <v>10.1</v>
      </c>
      <c r="AU17" s="106">
        <v>10.6</v>
      </c>
      <c r="AV17" s="106">
        <v>11.1</v>
      </c>
      <c r="AW17" s="106">
        <v>11.6</v>
      </c>
      <c r="AX17" s="106">
        <v>13</v>
      </c>
      <c r="AY17" s="106">
        <v>14.5</v>
      </c>
      <c r="AZ17" s="106">
        <v>14.5</v>
      </c>
      <c r="BA17" s="106">
        <v>15.1</v>
      </c>
      <c r="BB17" s="106">
        <v>15.2</v>
      </c>
      <c r="BC17" s="106">
        <v>15.2</v>
      </c>
      <c r="BD17" s="106">
        <v>15.4</v>
      </c>
      <c r="BE17" s="106">
        <v>14.4</v>
      </c>
      <c r="BF17" s="129">
        <v>14.6</v>
      </c>
      <c r="BG17" s="129">
        <v>15.3</v>
      </c>
      <c r="BH17" s="106">
        <v>15.4</v>
      </c>
      <c r="BI17" s="106">
        <v>16</v>
      </c>
      <c r="BJ17" s="106">
        <v>15.5</v>
      </c>
      <c r="BK17" s="106">
        <v>15.1</v>
      </c>
      <c r="BL17" s="106">
        <v>15.6</v>
      </c>
      <c r="BM17" s="115"/>
    </row>
    <row r="18" spans="1:65">
      <c r="A18" s="264"/>
      <c r="B18" s="130" t="s">
        <v>64</v>
      </c>
      <c r="C18" s="131">
        <v>1.3</v>
      </c>
      <c r="D18" s="131">
        <v>1.4</v>
      </c>
      <c r="E18" s="131">
        <v>1.2</v>
      </c>
      <c r="F18" s="131">
        <v>1.1000000000000001</v>
      </c>
      <c r="G18" s="131">
        <v>1.2</v>
      </c>
      <c r="H18" s="131">
        <v>1.1000000000000001</v>
      </c>
      <c r="I18" s="131">
        <v>1.1000000000000001</v>
      </c>
      <c r="J18" s="131">
        <v>1.1000000000000001</v>
      </c>
      <c r="K18" s="131">
        <v>1</v>
      </c>
      <c r="L18" s="131">
        <v>1</v>
      </c>
      <c r="M18" s="131">
        <v>0.8</v>
      </c>
      <c r="N18" s="131">
        <v>0.8</v>
      </c>
      <c r="O18" s="131">
        <v>0.8</v>
      </c>
      <c r="P18" s="131">
        <v>0.6</v>
      </c>
      <c r="Q18" s="131">
        <v>0.4</v>
      </c>
      <c r="R18" s="131">
        <v>0.4</v>
      </c>
      <c r="S18" s="131">
        <v>0.4</v>
      </c>
      <c r="T18" s="131">
        <v>0.3</v>
      </c>
      <c r="U18" s="131">
        <v>0.2</v>
      </c>
      <c r="V18" s="131">
        <v>0.3</v>
      </c>
      <c r="W18" s="131">
        <v>0.3</v>
      </c>
      <c r="X18" s="131">
        <v>0.3</v>
      </c>
      <c r="Y18" s="131">
        <v>0.3</v>
      </c>
      <c r="Z18" s="131">
        <v>0.2</v>
      </c>
      <c r="AA18" s="131">
        <v>0.3</v>
      </c>
      <c r="AB18" s="131">
        <v>0.2</v>
      </c>
      <c r="AC18" s="131">
        <v>0.2</v>
      </c>
      <c r="AD18" s="131">
        <v>0.3</v>
      </c>
      <c r="AE18" s="131">
        <v>0.2</v>
      </c>
      <c r="AF18" s="131">
        <v>0.2</v>
      </c>
      <c r="AG18" s="131">
        <v>0.2</v>
      </c>
      <c r="AH18" s="131">
        <v>0.2</v>
      </c>
      <c r="AI18" s="131">
        <v>0.3</v>
      </c>
      <c r="AJ18" s="131">
        <v>0.2</v>
      </c>
      <c r="AK18" s="131">
        <v>0.3</v>
      </c>
      <c r="AL18" s="131">
        <v>0.3</v>
      </c>
      <c r="AM18" s="131">
        <v>0.3</v>
      </c>
      <c r="AN18" s="131">
        <v>0.3</v>
      </c>
      <c r="AO18" s="131">
        <v>0.3</v>
      </c>
      <c r="AP18" s="131">
        <v>0.3</v>
      </c>
      <c r="AQ18" s="131">
        <v>0.4</v>
      </c>
      <c r="AR18" s="131">
        <v>0.4</v>
      </c>
      <c r="AS18" s="131">
        <v>0.4</v>
      </c>
      <c r="AT18" s="131">
        <v>0.5</v>
      </c>
      <c r="AU18" s="131">
        <v>0.5</v>
      </c>
      <c r="AV18" s="131">
        <v>0.5</v>
      </c>
      <c r="AW18" s="131">
        <v>0.6</v>
      </c>
      <c r="AX18" s="131">
        <v>0.7</v>
      </c>
      <c r="AY18" s="131">
        <v>0.7</v>
      </c>
      <c r="AZ18" s="131">
        <v>0.7</v>
      </c>
      <c r="BA18" s="131">
        <v>0.8</v>
      </c>
      <c r="BB18" s="131">
        <v>0.9</v>
      </c>
      <c r="BC18" s="131">
        <v>1</v>
      </c>
      <c r="BD18" s="131">
        <v>0.9</v>
      </c>
      <c r="BE18" s="107">
        <v>1</v>
      </c>
      <c r="BF18" s="128">
        <v>1.1000000000000001</v>
      </c>
      <c r="BG18" s="128">
        <v>1.3</v>
      </c>
      <c r="BH18" s="131">
        <v>1.2</v>
      </c>
      <c r="BI18" s="131">
        <v>1.3</v>
      </c>
      <c r="BJ18" s="131">
        <v>1.3</v>
      </c>
      <c r="BK18" s="131">
        <v>1.2</v>
      </c>
      <c r="BL18" s="131">
        <v>0.8</v>
      </c>
      <c r="BM18" s="115"/>
    </row>
    <row r="19" spans="1:65">
      <c r="A19" s="262" t="s">
        <v>39</v>
      </c>
      <c r="B19" s="124" t="s">
        <v>58</v>
      </c>
      <c r="C19" s="105">
        <v>47.879999999999995</v>
      </c>
      <c r="D19" s="105">
        <v>52.73</v>
      </c>
      <c r="E19" s="105">
        <v>53.91</v>
      </c>
      <c r="F19" s="105">
        <v>55.32</v>
      </c>
      <c r="G19" s="105">
        <v>55.059999999999995</v>
      </c>
      <c r="H19" s="105">
        <v>56.38</v>
      </c>
      <c r="I19" s="105">
        <v>63</v>
      </c>
      <c r="J19" s="105">
        <v>62.96</v>
      </c>
      <c r="K19" s="105">
        <v>63.17</v>
      </c>
      <c r="L19" s="105">
        <v>61.769999999999996</v>
      </c>
      <c r="M19" s="105">
        <v>58.09</v>
      </c>
      <c r="N19" s="105">
        <v>55.989999999999995</v>
      </c>
      <c r="O19" s="105">
        <v>55.489999999999995</v>
      </c>
      <c r="P19" s="105">
        <v>53.57</v>
      </c>
      <c r="Q19" s="105">
        <v>51.65</v>
      </c>
      <c r="R19" s="105">
        <v>46.949999999999996</v>
      </c>
      <c r="S19" s="105">
        <v>40.910000000000004</v>
      </c>
      <c r="T19" s="105">
        <v>36.47</v>
      </c>
      <c r="U19" s="105">
        <v>34.76</v>
      </c>
      <c r="V19" s="105">
        <v>33.83</v>
      </c>
      <c r="W19" s="105">
        <v>34.43</v>
      </c>
      <c r="X19" s="105">
        <v>34.119999999999997</v>
      </c>
      <c r="Y19" s="105">
        <v>33.49</v>
      </c>
      <c r="Z19" s="105">
        <v>29.43</v>
      </c>
      <c r="AA19" s="105">
        <v>26.57</v>
      </c>
      <c r="AB19" s="105">
        <v>24.42</v>
      </c>
      <c r="AC19" s="105">
        <v>23.630000000000003</v>
      </c>
      <c r="AD19" s="105">
        <v>22.21</v>
      </c>
      <c r="AE19" s="105">
        <v>22.270000000000003</v>
      </c>
      <c r="AF19" s="105">
        <v>21.55</v>
      </c>
      <c r="AG19" s="105">
        <v>21.24</v>
      </c>
      <c r="AH19" s="105">
        <v>22.82</v>
      </c>
      <c r="AI19" s="105">
        <v>23.09</v>
      </c>
      <c r="AJ19" s="105">
        <v>22.39</v>
      </c>
      <c r="AK19" s="105">
        <v>18.91</v>
      </c>
      <c r="AL19" s="105">
        <v>17.38</v>
      </c>
      <c r="AM19" s="105">
        <v>15.57</v>
      </c>
      <c r="AN19" s="105">
        <v>14.66</v>
      </c>
      <c r="AO19" s="105">
        <v>14.02</v>
      </c>
      <c r="AP19" s="105">
        <v>13.11</v>
      </c>
      <c r="AQ19" s="105">
        <v>13.74</v>
      </c>
      <c r="AR19" s="105">
        <v>13.729999999999999</v>
      </c>
      <c r="AS19" s="105">
        <v>13.82</v>
      </c>
      <c r="AT19" s="105">
        <v>13.16</v>
      </c>
      <c r="AU19" s="105">
        <v>13.690000000000001</v>
      </c>
      <c r="AV19" s="105">
        <v>12.84</v>
      </c>
      <c r="AW19" s="105">
        <v>11.950000000000001</v>
      </c>
      <c r="AX19" s="105">
        <v>11.2</v>
      </c>
      <c r="AY19" s="105">
        <v>11.25</v>
      </c>
      <c r="AZ19" s="105">
        <v>10.39</v>
      </c>
      <c r="BA19" s="105">
        <v>10.19</v>
      </c>
      <c r="BB19" s="105">
        <v>9.1</v>
      </c>
      <c r="BC19" s="105">
        <v>8.6300000000000008</v>
      </c>
      <c r="BD19" s="105">
        <v>8.1</v>
      </c>
      <c r="BE19" s="105">
        <v>7.38</v>
      </c>
      <c r="BF19" s="105">
        <v>7.62</v>
      </c>
      <c r="BG19" s="105">
        <v>7.22</v>
      </c>
      <c r="BH19" s="105">
        <v>6.8</v>
      </c>
      <c r="BI19" s="105">
        <v>5.4799999999999995</v>
      </c>
      <c r="BJ19" s="105">
        <v>5.21</v>
      </c>
      <c r="BK19" s="105">
        <v>5.0200000000000005</v>
      </c>
      <c r="BL19" s="105">
        <v>4.1500000000000004</v>
      </c>
      <c r="BM19" s="115"/>
    </row>
    <row r="20" spans="1:65">
      <c r="A20" s="263"/>
      <c r="B20" s="125" t="s">
        <v>59</v>
      </c>
      <c r="C20" s="106">
        <v>159.25</v>
      </c>
      <c r="D20" s="106">
        <v>163.42999999999998</v>
      </c>
      <c r="E20" s="106">
        <v>165.27</v>
      </c>
      <c r="F20" s="106">
        <v>165.89000000000001</v>
      </c>
      <c r="G20" s="106">
        <v>164.36</v>
      </c>
      <c r="H20" s="106">
        <v>161.75</v>
      </c>
      <c r="I20" s="106">
        <v>163.24</v>
      </c>
      <c r="J20" s="106">
        <v>166.55</v>
      </c>
      <c r="K20" s="106">
        <v>169.54</v>
      </c>
      <c r="L20" s="106">
        <v>166.08</v>
      </c>
      <c r="M20" s="106">
        <v>154.88999999999999</v>
      </c>
      <c r="N20" s="106">
        <v>149.82999999999998</v>
      </c>
      <c r="O20" s="106">
        <v>141.18</v>
      </c>
      <c r="P20" s="106">
        <v>132.42000000000002</v>
      </c>
      <c r="Q20" s="106">
        <v>133.01</v>
      </c>
      <c r="R20" s="106">
        <v>129.33000000000001</v>
      </c>
      <c r="S20" s="106">
        <v>120.01</v>
      </c>
      <c r="T20" s="106">
        <v>117.57</v>
      </c>
      <c r="U20" s="106">
        <v>114.34</v>
      </c>
      <c r="V20" s="106">
        <v>114.02</v>
      </c>
      <c r="W20" s="106">
        <v>117.83</v>
      </c>
      <c r="X20" s="106">
        <v>119.01</v>
      </c>
      <c r="Y20" s="106">
        <v>117.49</v>
      </c>
      <c r="Z20" s="106">
        <v>108.50999999999999</v>
      </c>
      <c r="AA20" s="106">
        <v>105.39999999999999</v>
      </c>
      <c r="AB20" s="106">
        <v>99.779999999999987</v>
      </c>
      <c r="AC20" s="106">
        <v>96.820000000000007</v>
      </c>
      <c r="AD20" s="106">
        <v>93.429999999999993</v>
      </c>
      <c r="AE20" s="106">
        <v>92.660000000000011</v>
      </c>
      <c r="AF20" s="106">
        <v>89.690000000000012</v>
      </c>
      <c r="AG20" s="106">
        <v>86.81</v>
      </c>
      <c r="AH20" s="106">
        <v>88.940000000000012</v>
      </c>
      <c r="AI20" s="106">
        <v>87.75</v>
      </c>
      <c r="AJ20" s="106">
        <v>87</v>
      </c>
      <c r="AK20" s="106">
        <v>83.16</v>
      </c>
      <c r="AL20" s="106">
        <v>76.92</v>
      </c>
      <c r="AM20" s="106">
        <v>77.09</v>
      </c>
      <c r="AN20" s="106">
        <v>71.929999999999993</v>
      </c>
      <c r="AO20" s="106">
        <v>69.13</v>
      </c>
      <c r="AP20" s="106">
        <v>67.210000000000008</v>
      </c>
      <c r="AQ20" s="106">
        <v>65.540000000000006</v>
      </c>
      <c r="AR20" s="106">
        <v>60.55</v>
      </c>
      <c r="AS20" s="106">
        <v>60.68</v>
      </c>
      <c r="AT20" s="106">
        <v>56.980000000000004</v>
      </c>
      <c r="AU20" s="106">
        <v>58.069999999999993</v>
      </c>
      <c r="AV20" s="106">
        <v>55.370000000000005</v>
      </c>
      <c r="AW20" s="106">
        <v>53.760000000000005</v>
      </c>
      <c r="AX20" s="106">
        <v>51.26</v>
      </c>
      <c r="AY20" s="106">
        <v>51.12</v>
      </c>
      <c r="AZ20" s="106">
        <v>48.75</v>
      </c>
      <c r="BA20" s="106">
        <v>48.27</v>
      </c>
      <c r="BB20" s="106">
        <v>46.019999999999996</v>
      </c>
      <c r="BC20" s="106">
        <v>43.66</v>
      </c>
      <c r="BD20" s="106">
        <v>42.84</v>
      </c>
      <c r="BE20" s="106">
        <v>42.27</v>
      </c>
      <c r="BF20" s="106">
        <v>40.919999999999995</v>
      </c>
      <c r="BG20" s="106">
        <v>42.47</v>
      </c>
      <c r="BH20" s="106">
        <v>40.489999999999995</v>
      </c>
      <c r="BI20" s="106">
        <v>38.269999999999996</v>
      </c>
      <c r="BJ20" s="106">
        <v>36.03</v>
      </c>
      <c r="BK20" s="106">
        <v>34.119999999999997</v>
      </c>
      <c r="BL20" s="106">
        <v>32.770000000000003</v>
      </c>
      <c r="BM20" s="115"/>
    </row>
    <row r="21" spans="1:65">
      <c r="A21" s="263"/>
      <c r="B21" s="126" t="s">
        <v>60</v>
      </c>
      <c r="C21" s="107">
        <v>158.64000000000001</v>
      </c>
      <c r="D21" s="107">
        <v>163.02000000000001</v>
      </c>
      <c r="E21" s="107">
        <v>163.98</v>
      </c>
      <c r="F21" s="107">
        <v>165.16</v>
      </c>
      <c r="G21" s="107">
        <v>162.13</v>
      </c>
      <c r="H21" s="107">
        <v>155.20999999999998</v>
      </c>
      <c r="I21" s="107">
        <v>147.91000000000003</v>
      </c>
      <c r="J21" s="107">
        <v>142.84</v>
      </c>
      <c r="K21" s="107">
        <v>135.74</v>
      </c>
      <c r="L21" s="107">
        <v>126.94</v>
      </c>
      <c r="M21" s="107">
        <v>115.16999999999999</v>
      </c>
      <c r="N21" s="107">
        <v>108.82</v>
      </c>
      <c r="O21" s="107">
        <v>105.36</v>
      </c>
      <c r="P21" s="107">
        <v>97.87</v>
      </c>
      <c r="Q21" s="107">
        <v>99.83</v>
      </c>
      <c r="R21" s="107">
        <v>99.29</v>
      </c>
      <c r="S21" s="107">
        <v>96.199999999999989</v>
      </c>
      <c r="T21" s="107">
        <v>93.960000000000008</v>
      </c>
      <c r="U21" s="107">
        <v>97.19</v>
      </c>
      <c r="V21" s="107">
        <v>97.570000000000007</v>
      </c>
      <c r="W21" s="107">
        <v>102.08</v>
      </c>
      <c r="X21" s="107">
        <v>104.16</v>
      </c>
      <c r="Y21" s="107">
        <v>104.58000000000001</v>
      </c>
      <c r="Z21" s="107">
        <v>100.88</v>
      </c>
      <c r="AA21" s="107">
        <v>99.88</v>
      </c>
      <c r="AB21" s="107">
        <v>98.25</v>
      </c>
      <c r="AC21" s="107">
        <v>97.61</v>
      </c>
      <c r="AD21" s="107">
        <v>98.08</v>
      </c>
      <c r="AE21" s="107">
        <v>100.53</v>
      </c>
      <c r="AF21" s="107">
        <v>101.34</v>
      </c>
      <c r="AG21" s="107">
        <v>102.98</v>
      </c>
      <c r="AH21" s="107">
        <v>106.33</v>
      </c>
      <c r="AI21" s="107">
        <v>105.61</v>
      </c>
      <c r="AJ21" s="107">
        <v>105.73</v>
      </c>
      <c r="AK21" s="107">
        <v>104.3</v>
      </c>
      <c r="AL21" s="107">
        <v>102.35</v>
      </c>
      <c r="AM21" s="107">
        <v>103.52</v>
      </c>
      <c r="AN21" s="107">
        <v>99.04</v>
      </c>
      <c r="AO21" s="107">
        <v>97.89</v>
      </c>
      <c r="AP21" s="107">
        <v>94.44</v>
      </c>
      <c r="AQ21" s="107">
        <v>96.76</v>
      </c>
      <c r="AR21" s="107">
        <v>92.64</v>
      </c>
      <c r="AS21" s="107">
        <v>96.3</v>
      </c>
      <c r="AT21" s="107">
        <v>94.240000000000009</v>
      </c>
      <c r="AU21" s="107">
        <v>95.53</v>
      </c>
      <c r="AV21" s="107">
        <v>93.75</v>
      </c>
      <c r="AW21" s="107">
        <v>91.52000000000001</v>
      </c>
      <c r="AX21" s="107">
        <v>88.46</v>
      </c>
      <c r="AY21" s="107">
        <v>89.649999999999991</v>
      </c>
      <c r="AZ21" s="107">
        <v>86.07</v>
      </c>
      <c r="BA21" s="107">
        <v>88.89</v>
      </c>
      <c r="BB21" s="107">
        <v>86.81</v>
      </c>
      <c r="BC21" s="107">
        <v>87.62</v>
      </c>
      <c r="BD21" s="107">
        <v>85.9</v>
      </c>
      <c r="BE21" s="107">
        <v>87.720000000000013</v>
      </c>
      <c r="BF21" s="107">
        <v>87.929999999999993</v>
      </c>
      <c r="BG21" s="107">
        <v>89.05</v>
      </c>
      <c r="BH21" s="107">
        <v>88.95</v>
      </c>
      <c r="BI21" s="107">
        <v>85.86</v>
      </c>
      <c r="BJ21" s="107">
        <v>83.72</v>
      </c>
      <c r="BK21" s="107">
        <v>84.25</v>
      </c>
      <c r="BL21" s="107">
        <v>85.8</v>
      </c>
      <c r="BM21" s="115"/>
    </row>
    <row r="22" spans="1:65">
      <c r="A22" s="263"/>
      <c r="B22" s="125" t="s">
        <v>61</v>
      </c>
      <c r="C22" s="106">
        <v>100.67</v>
      </c>
      <c r="D22" s="106">
        <v>103.85</v>
      </c>
      <c r="E22" s="106">
        <v>104.33000000000001</v>
      </c>
      <c r="F22" s="106">
        <v>105.99</v>
      </c>
      <c r="G22" s="106">
        <v>103.95</v>
      </c>
      <c r="H22" s="106">
        <v>99.44</v>
      </c>
      <c r="I22" s="106">
        <v>96.210000000000008</v>
      </c>
      <c r="J22" s="106">
        <v>93.210000000000008</v>
      </c>
      <c r="K22" s="106">
        <v>90.160000000000011</v>
      </c>
      <c r="L22" s="106">
        <v>85.74</v>
      </c>
      <c r="M22" s="106">
        <v>78.31</v>
      </c>
      <c r="N22" s="106">
        <v>72.929999999999993</v>
      </c>
      <c r="O22" s="106">
        <v>65.699999999999989</v>
      </c>
      <c r="P22" s="106">
        <v>58.32</v>
      </c>
      <c r="Q22" s="106">
        <v>54.47</v>
      </c>
      <c r="R22" s="106">
        <v>51.65</v>
      </c>
      <c r="S22" s="106">
        <v>47.35</v>
      </c>
      <c r="T22" s="106">
        <v>47.18</v>
      </c>
      <c r="U22" s="106">
        <v>47.4</v>
      </c>
      <c r="V22" s="106">
        <v>48.97</v>
      </c>
      <c r="W22" s="106">
        <v>51.39</v>
      </c>
      <c r="X22" s="106">
        <v>52.839999999999996</v>
      </c>
      <c r="Y22" s="106">
        <v>52.63</v>
      </c>
      <c r="Z22" s="106">
        <v>50.76</v>
      </c>
      <c r="AA22" s="106">
        <v>50.91</v>
      </c>
      <c r="AB22" s="106">
        <v>51.54</v>
      </c>
      <c r="AC22" s="106">
        <v>51.85</v>
      </c>
      <c r="AD22" s="106">
        <v>52.25</v>
      </c>
      <c r="AE22" s="106">
        <v>54.29</v>
      </c>
      <c r="AF22" s="106">
        <v>55.89</v>
      </c>
      <c r="AG22" s="106">
        <v>58.2</v>
      </c>
      <c r="AH22" s="106">
        <v>60.57</v>
      </c>
      <c r="AI22" s="106">
        <v>61.16</v>
      </c>
      <c r="AJ22" s="106">
        <v>61.339999999999996</v>
      </c>
      <c r="AK22" s="106">
        <v>62.230000000000004</v>
      </c>
      <c r="AL22" s="106">
        <v>62.85</v>
      </c>
      <c r="AM22" s="106">
        <v>66.040000000000006</v>
      </c>
      <c r="AN22" s="106">
        <v>64.430000000000007</v>
      </c>
      <c r="AO22" s="106">
        <v>64.81</v>
      </c>
      <c r="AP22" s="106">
        <v>64.240000000000009</v>
      </c>
      <c r="AQ22" s="106">
        <v>66.960000000000008</v>
      </c>
      <c r="AR22" s="106">
        <v>67.7</v>
      </c>
      <c r="AS22" s="106">
        <v>72.8</v>
      </c>
      <c r="AT22" s="106">
        <v>73.400000000000006</v>
      </c>
      <c r="AU22" s="106">
        <v>77.210000000000008</v>
      </c>
      <c r="AV22" s="106">
        <v>79.339999999999989</v>
      </c>
      <c r="AW22" s="106">
        <v>82.100000000000009</v>
      </c>
      <c r="AX22" s="106">
        <v>81.97</v>
      </c>
      <c r="AY22" s="106">
        <v>84.3</v>
      </c>
      <c r="AZ22" s="106">
        <v>85.12</v>
      </c>
      <c r="BA22" s="106">
        <v>89.71</v>
      </c>
      <c r="BB22" s="106">
        <v>90.88</v>
      </c>
      <c r="BC22" s="106">
        <v>92.73</v>
      </c>
      <c r="BD22" s="106">
        <v>93.06</v>
      </c>
      <c r="BE22" s="106">
        <v>96.100000000000009</v>
      </c>
      <c r="BF22" s="106">
        <v>98.74</v>
      </c>
      <c r="BG22" s="106">
        <v>101.12</v>
      </c>
      <c r="BH22" s="106">
        <v>100.85</v>
      </c>
      <c r="BI22" s="106">
        <v>98.83</v>
      </c>
      <c r="BJ22" s="106">
        <v>99.31</v>
      </c>
      <c r="BK22" s="106">
        <v>98.49</v>
      </c>
      <c r="BL22" s="106">
        <v>102.63</v>
      </c>
      <c r="BM22" s="115"/>
    </row>
    <row r="23" spans="1:65">
      <c r="A23" s="263"/>
      <c r="B23" s="126" t="s">
        <v>62</v>
      </c>
      <c r="C23" s="107">
        <v>53.1</v>
      </c>
      <c r="D23" s="107">
        <v>54.53</v>
      </c>
      <c r="E23" s="107">
        <v>53.23</v>
      </c>
      <c r="F23" s="107">
        <v>52.74</v>
      </c>
      <c r="G23" s="107">
        <v>51.91</v>
      </c>
      <c r="H23" s="107">
        <v>50.17</v>
      </c>
      <c r="I23" s="107">
        <v>48.5</v>
      </c>
      <c r="J23" s="107">
        <v>46.5</v>
      </c>
      <c r="K23" s="107">
        <v>45.24</v>
      </c>
      <c r="L23" s="107">
        <v>44.03</v>
      </c>
      <c r="M23" s="107">
        <v>40</v>
      </c>
      <c r="N23" s="107">
        <v>39.11</v>
      </c>
      <c r="O23" s="107">
        <v>36.110000000000007</v>
      </c>
      <c r="P23" s="107">
        <v>33.230000000000004</v>
      </c>
      <c r="Q23" s="107">
        <v>31.419999999999998</v>
      </c>
      <c r="R23" s="107">
        <v>28.490000000000002</v>
      </c>
      <c r="S23" s="107">
        <v>24.1</v>
      </c>
      <c r="T23" s="107">
        <v>21.86</v>
      </c>
      <c r="U23" s="107">
        <v>19.41</v>
      </c>
      <c r="V23" s="107">
        <v>19.09</v>
      </c>
      <c r="W23" s="107">
        <v>18.970000000000002</v>
      </c>
      <c r="X23" s="107">
        <v>19.18</v>
      </c>
      <c r="Y23" s="107">
        <v>19.470000000000002</v>
      </c>
      <c r="Z23" s="107">
        <v>18.84</v>
      </c>
      <c r="AA23" s="107">
        <v>19.079999999999998</v>
      </c>
      <c r="AB23" s="107">
        <v>18.309999999999999</v>
      </c>
      <c r="AC23" s="107">
        <v>17.97</v>
      </c>
      <c r="AD23" s="107">
        <v>18.57</v>
      </c>
      <c r="AE23" s="107">
        <v>18.66</v>
      </c>
      <c r="AF23" s="107">
        <v>19.46</v>
      </c>
      <c r="AG23" s="107">
        <v>20.639999999999997</v>
      </c>
      <c r="AH23" s="107">
        <v>21.86</v>
      </c>
      <c r="AI23" s="107">
        <v>22.48</v>
      </c>
      <c r="AJ23" s="107">
        <v>22.56</v>
      </c>
      <c r="AK23" s="107">
        <v>22.759999999999998</v>
      </c>
      <c r="AL23" s="107">
        <v>22.71</v>
      </c>
      <c r="AM23" s="107">
        <v>23.75</v>
      </c>
      <c r="AN23" s="107">
        <v>24.44</v>
      </c>
      <c r="AO23" s="107">
        <v>24.07</v>
      </c>
      <c r="AP23" s="107">
        <v>24.68</v>
      </c>
      <c r="AQ23" s="107">
        <v>25.23</v>
      </c>
      <c r="AR23" s="107">
        <v>25.84</v>
      </c>
      <c r="AS23" s="107">
        <v>28.7</v>
      </c>
      <c r="AT23" s="107">
        <v>30.34</v>
      </c>
      <c r="AU23" s="107">
        <v>32.46</v>
      </c>
      <c r="AV23" s="107">
        <v>33.18</v>
      </c>
      <c r="AW23" s="107">
        <v>34.35</v>
      </c>
      <c r="AX23" s="107">
        <v>35.770000000000003</v>
      </c>
      <c r="AY23" s="107">
        <v>38.049999999999997</v>
      </c>
      <c r="AZ23" s="107">
        <v>39.65</v>
      </c>
      <c r="BA23" s="107">
        <v>42.61</v>
      </c>
      <c r="BB23" s="107">
        <v>44.040000000000006</v>
      </c>
      <c r="BC23" s="107">
        <v>45.86</v>
      </c>
      <c r="BD23" s="107">
        <v>47.449999999999996</v>
      </c>
      <c r="BE23" s="107">
        <v>49.3</v>
      </c>
      <c r="BF23" s="107">
        <v>52.19</v>
      </c>
      <c r="BG23" s="107">
        <v>55.199999999999996</v>
      </c>
      <c r="BH23" s="107">
        <v>55.82</v>
      </c>
      <c r="BI23" s="107">
        <v>55.07</v>
      </c>
      <c r="BJ23" s="107">
        <v>55.88</v>
      </c>
      <c r="BK23" s="107">
        <v>53.89</v>
      </c>
      <c r="BL23" s="107">
        <v>57.89</v>
      </c>
      <c r="BM23" s="115"/>
    </row>
    <row r="24" spans="1:65">
      <c r="A24" s="263"/>
      <c r="B24" s="125" t="s">
        <v>63</v>
      </c>
      <c r="C24" s="106">
        <v>17.399999999999999</v>
      </c>
      <c r="D24" s="106">
        <v>18.689999999999998</v>
      </c>
      <c r="E24" s="106">
        <v>18.73</v>
      </c>
      <c r="F24" s="106">
        <v>17.190000000000001</v>
      </c>
      <c r="G24" s="106">
        <v>17.14</v>
      </c>
      <c r="H24" s="106">
        <v>15.43</v>
      </c>
      <c r="I24" s="106">
        <v>14.53</v>
      </c>
      <c r="J24" s="106">
        <v>13.39</v>
      </c>
      <c r="K24" s="106">
        <v>12.579999999999998</v>
      </c>
      <c r="L24" s="106">
        <v>11.790000000000001</v>
      </c>
      <c r="M24" s="106">
        <v>11.299999999999999</v>
      </c>
      <c r="N24" s="106">
        <v>11.520000000000001</v>
      </c>
      <c r="O24" s="106">
        <v>10.92</v>
      </c>
      <c r="P24" s="106">
        <v>9.7800000000000011</v>
      </c>
      <c r="Q24" s="106">
        <v>9.56</v>
      </c>
      <c r="R24" s="106">
        <v>8.3199999999999985</v>
      </c>
      <c r="S24" s="106">
        <v>6.9899999999999993</v>
      </c>
      <c r="T24" s="106">
        <v>6.71</v>
      </c>
      <c r="U24" s="106">
        <v>5.92</v>
      </c>
      <c r="V24" s="106">
        <v>5.34</v>
      </c>
      <c r="W24" s="106">
        <v>5.34</v>
      </c>
      <c r="X24" s="106">
        <v>5.13</v>
      </c>
      <c r="Y24" s="106">
        <v>4.71</v>
      </c>
      <c r="Z24" s="106">
        <v>4.04</v>
      </c>
      <c r="AA24" s="106">
        <v>3.6</v>
      </c>
      <c r="AB24" s="106">
        <v>3.59</v>
      </c>
      <c r="AC24" s="106">
        <v>3.46</v>
      </c>
      <c r="AD24" s="106">
        <v>3.82</v>
      </c>
      <c r="AE24" s="106">
        <v>3.6</v>
      </c>
      <c r="AF24" s="106">
        <v>3.69</v>
      </c>
      <c r="AG24" s="106">
        <v>3.94</v>
      </c>
      <c r="AH24" s="106">
        <v>3.54</v>
      </c>
      <c r="AI24" s="106">
        <v>3.68</v>
      </c>
      <c r="AJ24" s="106">
        <v>3.95</v>
      </c>
      <c r="AK24" s="106">
        <v>3.98</v>
      </c>
      <c r="AL24" s="106">
        <v>4</v>
      </c>
      <c r="AM24" s="106">
        <v>4.32</v>
      </c>
      <c r="AN24" s="106">
        <v>4.4600000000000009</v>
      </c>
      <c r="AO24" s="106">
        <v>4.41</v>
      </c>
      <c r="AP24" s="106">
        <v>4.8500000000000005</v>
      </c>
      <c r="AQ24" s="106">
        <v>4.7299999999999995</v>
      </c>
      <c r="AR24" s="106">
        <v>5.12</v>
      </c>
      <c r="AS24" s="106">
        <v>5.53</v>
      </c>
      <c r="AT24" s="106">
        <v>5.8900000000000006</v>
      </c>
      <c r="AU24" s="106">
        <v>5.88</v>
      </c>
      <c r="AV24" s="106">
        <v>6.2</v>
      </c>
      <c r="AW24" s="106">
        <v>6.7299999999999995</v>
      </c>
      <c r="AX24" s="106">
        <v>6.7600000000000007</v>
      </c>
      <c r="AY24" s="106">
        <v>7.31</v>
      </c>
      <c r="AZ24" s="106">
        <v>7.7799999999999994</v>
      </c>
      <c r="BA24" s="106">
        <v>8</v>
      </c>
      <c r="BB24" s="106">
        <v>8.58</v>
      </c>
      <c r="BC24" s="106">
        <v>8.9200000000000017</v>
      </c>
      <c r="BD24" s="106">
        <v>9.4</v>
      </c>
      <c r="BE24" s="106">
        <v>9.6</v>
      </c>
      <c r="BF24" s="106">
        <v>10.489999999999998</v>
      </c>
      <c r="BG24" s="106">
        <v>11.08</v>
      </c>
      <c r="BH24" s="106">
        <v>11.09</v>
      </c>
      <c r="BI24" s="106">
        <v>11.73</v>
      </c>
      <c r="BJ24" s="106">
        <v>12.26</v>
      </c>
      <c r="BK24" s="106">
        <v>11.82</v>
      </c>
      <c r="BL24" s="106">
        <v>12.68</v>
      </c>
      <c r="BM24" s="115"/>
    </row>
    <row r="25" spans="1:65">
      <c r="A25" s="264"/>
      <c r="B25" s="130" t="s">
        <v>64</v>
      </c>
      <c r="C25" s="131">
        <v>1.07</v>
      </c>
      <c r="D25" s="131">
        <v>0.97000000000000008</v>
      </c>
      <c r="E25" s="131">
        <v>0.80999999999999994</v>
      </c>
      <c r="F25" s="131">
        <v>0.84000000000000008</v>
      </c>
      <c r="G25" s="131">
        <v>1.08</v>
      </c>
      <c r="H25" s="131">
        <v>1.25</v>
      </c>
      <c r="I25" s="131">
        <v>1.23</v>
      </c>
      <c r="J25" s="131">
        <v>1.1000000000000001</v>
      </c>
      <c r="K25" s="131">
        <v>1.0900000000000001</v>
      </c>
      <c r="L25" s="131">
        <v>0.84000000000000008</v>
      </c>
      <c r="M25" s="131">
        <v>0.72000000000000008</v>
      </c>
      <c r="N25" s="131">
        <v>0.76</v>
      </c>
      <c r="O25" s="131">
        <v>0.62</v>
      </c>
      <c r="P25" s="131">
        <v>0.63</v>
      </c>
      <c r="Q25" s="131">
        <v>0.54</v>
      </c>
      <c r="R25" s="131">
        <v>0.51999999999999991</v>
      </c>
      <c r="S25" s="131">
        <v>0.39</v>
      </c>
      <c r="T25" s="131">
        <v>0.48000000000000004</v>
      </c>
      <c r="U25" s="131">
        <v>0.39</v>
      </c>
      <c r="V25" s="131">
        <v>0.43</v>
      </c>
      <c r="W25" s="131">
        <v>0.36000000000000004</v>
      </c>
      <c r="X25" s="131">
        <v>0.39</v>
      </c>
      <c r="Y25" s="131">
        <v>0.34</v>
      </c>
      <c r="Z25" s="131">
        <v>0.28999999999999998</v>
      </c>
      <c r="AA25" s="131">
        <v>0.33</v>
      </c>
      <c r="AB25" s="131">
        <v>0.25999999999999995</v>
      </c>
      <c r="AC25" s="131">
        <v>0.22</v>
      </c>
      <c r="AD25" s="131">
        <v>0.21000000000000002</v>
      </c>
      <c r="AE25" s="131">
        <v>0.19</v>
      </c>
      <c r="AF25" s="131">
        <v>0.18000000000000002</v>
      </c>
      <c r="AG25" s="131">
        <v>0.15</v>
      </c>
      <c r="AH25" s="131">
        <v>0.15</v>
      </c>
      <c r="AI25" s="131">
        <v>0.13999999999999999</v>
      </c>
      <c r="AJ25" s="131">
        <v>0.19</v>
      </c>
      <c r="AK25" s="131">
        <v>0.19</v>
      </c>
      <c r="AL25" s="131">
        <v>0.22</v>
      </c>
      <c r="AM25" s="131">
        <v>0.17</v>
      </c>
      <c r="AN25" s="131">
        <v>0.19</v>
      </c>
      <c r="AO25" s="131">
        <v>0.15</v>
      </c>
      <c r="AP25" s="131">
        <v>0.18000000000000002</v>
      </c>
      <c r="AQ25" s="131">
        <v>0.13999999999999999</v>
      </c>
      <c r="AR25" s="131">
        <v>0.25</v>
      </c>
      <c r="AS25" s="131">
        <v>0.25</v>
      </c>
      <c r="AT25" s="131">
        <v>0.25</v>
      </c>
      <c r="AU25" s="131">
        <v>0.2</v>
      </c>
      <c r="AV25" s="131">
        <v>0.28999999999999998</v>
      </c>
      <c r="AW25" s="131">
        <v>0.31</v>
      </c>
      <c r="AX25" s="131">
        <v>0.33</v>
      </c>
      <c r="AY25" s="131">
        <v>0.41</v>
      </c>
      <c r="AZ25" s="131">
        <v>0.32</v>
      </c>
      <c r="BA25" s="131">
        <v>0.42000000000000004</v>
      </c>
      <c r="BB25" s="131">
        <v>0.4</v>
      </c>
      <c r="BC25" s="131">
        <v>0.48000000000000004</v>
      </c>
      <c r="BD25" s="131">
        <v>0.5</v>
      </c>
      <c r="BE25" s="131">
        <v>0.5</v>
      </c>
      <c r="BF25" s="131">
        <v>0.57999999999999996</v>
      </c>
      <c r="BG25" s="131">
        <v>0.57999999999999996</v>
      </c>
      <c r="BH25" s="131">
        <v>0.6</v>
      </c>
      <c r="BI25" s="131">
        <v>0.76</v>
      </c>
      <c r="BJ25" s="131">
        <v>0.76999999999999991</v>
      </c>
      <c r="BK25" s="131">
        <v>0.76999999999999991</v>
      </c>
      <c r="BL25" s="131">
        <v>0.63</v>
      </c>
      <c r="BM25" s="115"/>
    </row>
    <row r="26" spans="1:65">
      <c r="A26" s="262" t="s">
        <v>38</v>
      </c>
      <c r="B26" s="124" t="s">
        <v>58</v>
      </c>
      <c r="C26" s="105">
        <v>25.38</v>
      </c>
      <c r="D26" s="105">
        <v>25.91</v>
      </c>
      <c r="E26" s="105">
        <v>26.38</v>
      </c>
      <c r="F26" s="105">
        <v>27.76</v>
      </c>
      <c r="G26" s="105">
        <v>28.8</v>
      </c>
      <c r="H26" s="105">
        <v>30.200000000000003</v>
      </c>
      <c r="I26" s="105">
        <v>31.53</v>
      </c>
      <c r="J26" s="105">
        <v>31.119999999999997</v>
      </c>
      <c r="K26" s="105">
        <v>29.98</v>
      </c>
      <c r="L26" s="105">
        <v>30.41</v>
      </c>
      <c r="M26" s="105">
        <v>31.16</v>
      </c>
      <c r="N26" s="105">
        <v>32.599999999999994</v>
      </c>
      <c r="O26" s="105">
        <v>31.99</v>
      </c>
      <c r="P26" s="105">
        <v>30.96</v>
      </c>
      <c r="Q26" s="105">
        <v>29.62</v>
      </c>
      <c r="R26" s="105">
        <v>27.97</v>
      </c>
      <c r="S26" s="105">
        <v>26.77</v>
      </c>
      <c r="T26" s="105">
        <v>24.98</v>
      </c>
      <c r="U26" s="105">
        <v>23.369999999999997</v>
      </c>
      <c r="V26" s="105">
        <v>21.77</v>
      </c>
      <c r="W26" s="105">
        <v>20.18</v>
      </c>
      <c r="X26" s="105">
        <v>18.919999999999998</v>
      </c>
      <c r="Y26" s="105">
        <v>17.350000000000001</v>
      </c>
      <c r="Z26" s="105">
        <v>15.879999999999999</v>
      </c>
      <c r="AA26" s="105">
        <v>14.11</v>
      </c>
      <c r="AB26" s="105">
        <v>12.5</v>
      </c>
      <c r="AC26" s="105">
        <v>12.11</v>
      </c>
      <c r="AD26" s="105">
        <v>11.4</v>
      </c>
      <c r="AE26" s="105">
        <v>11.719999999999999</v>
      </c>
      <c r="AF26" s="105">
        <v>10.95</v>
      </c>
      <c r="AG26" s="105">
        <v>11.51</v>
      </c>
      <c r="AH26" s="105">
        <v>11.88</v>
      </c>
      <c r="AI26" s="105">
        <v>11.73</v>
      </c>
      <c r="AJ26" s="105">
        <v>11.02</v>
      </c>
      <c r="AK26" s="105">
        <v>10.19</v>
      </c>
      <c r="AL26" s="105">
        <v>9.82</v>
      </c>
      <c r="AM26" s="105">
        <v>10.08</v>
      </c>
      <c r="AN26" s="105">
        <v>9.9600000000000009</v>
      </c>
      <c r="AO26" s="105">
        <v>10.07</v>
      </c>
      <c r="AP26" s="105">
        <v>10.57</v>
      </c>
      <c r="AQ26" s="105">
        <v>11.5</v>
      </c>
      <c r="AR26" s="105">
        <v>11.83</v>
      </c>
      <c r="AS26" s="105">
        <v>10.87</v>
      </c>
      <c r="AT26" s="105">
        <v>10.73</v>
      </c>
      <c r="AU26" s="105">
        <v>10.65</v>
      </c>
      <c r="AV26" s="105">
        <v>10.540000000000001</v>
      </c>
      <c r="AW26" s="105">
        <v>10.4</v>
      </c>
      <c r="AX26" s="105">
        <v>10.46</v>
      </c>
      <c r="AY26" s="105">
        <v>10.26</v>
      </c>
      <c r="AZ26" s="105">
        <v>10.28</v>
      </c>
      <c r="BA26" s="105">
        <v>9.6399999999999988</v>
      </c>
      <c r="BB26" s="105">
        <v>9.43</v>
      </c>
      <c r="BC26" s="105">
        <v>8.82</v>
      </c>
      <c r="BD26" s="105">
        <v>7.29</v>
      </c>
      <c r="BE26" s="105">
        <v>7.24</v>
      </c>
      <c r="BF26" s="105">
        <v>6.57</v>
      </c>
      <c r="BG26" s="105">
        <v>6.18</v>
      </c>
      <c r="BH26" s="105">
        <v>5.8999999999999995</v>
      </c>
      <c r="BI26" s="105">
        <v>5.54</v>
      </c>
      <c r="BJ26" s="105">
        <v>5.14</v>
      </c>
      <c r="BK26" s="105">
        <v>4.92</v>
      </c>
      <c r="BL26" s="105">
        <v>4.49</v>
      </c>
      <c r="BM26" s="115"/>
    </row>
    <row r="27" spans="1:65">
      <c r="A27" s="263"/>
      <c r="B27" s="125" t="s">
        <v>59</v>
      </c>
      <c r="C27" s="106">
        <v>150.38000000000002</v>
      </c>
      <c r="D27" s="106">
        <v>158.35</v>
      </c>
      <c r="E27" s="106">
        <v>158.82</v>
      </c>
      <c r="F27" s="106">
        <v>166.82</v>
      </c>
      <c r="G27" s="106">
        <v>167.67000000000002</v>
      </c>
      <c r="H27" s="106">
        <v>164.91</v>
      </c>
      <c r="I27" s="106">
        <v>160.87</v>
      </c>
      <c r="J27" s="106">
        <v>156.35</v>
      </c>
      <c r="K27" s="106">
        <v>150.62</v>
      </c>
      <c r="L27" s="106">
        <v>149.49</v>
      </c>
      <c r="M27" s="106">
        <v>150.57999999999998</v>
      </c>
      <c r="N27" s="106">
        <v>149.07000000000002</v>
      </c>
      <c r="O27" s="106">
        <v>141.6</v>
      </c>
      <c r="P27" s="106">
        <v>133.94</v>
      </c>
      <c r="Q27" s="106">
        <v>125.88</v>
      </c>
      <c r="R27" s="106">
        <v>119.61</v>
      </c>
      <c r="S27" s="106">
        <v>118.37</v>
      </c>
      <c r="T27" s="106">
        <v>116.41</v>
      </c>
      <c r="U27" s="106">
        <v>116.04</v>
      </c>
      <c r="V27" s="106">
        <v>115.08</v>
      </c>
      <c r="W27" s="106">
        <v>114.41</v>
      </c>
      <c r="X27" s="106">
        <v>113.55</v>
      </c>
      <c r="Y27" s="106">
        <v>107.57</v>
      </c>
      <c r="Z27" s="106">
        <v>101.75</v>
      </c>
      <c r="AA27" s="106">
        <v>96.570000000000007</v>
      </c>
      <c r="AB27" s="106">
        <v>89.76</v>
      </c>
      <c r="AC27" s="106">
        <v>88.03</v>
      </c>
      <c r="AD27" s="106">
        <v>84.13</v>
      </c>
      <c r="AE27" s="106">
        <v>81.91</v>
      </c>
      <c r="AF27" s="106">
        <v>79.540000000000006</v>
      </c>
      <c r="AG27" s="106">
        <v>78.710000000000008</v>
      </c>
      <c r="AH27" s="106">
        <v>78.77000000000001</v>
      </c>
      <c r="AI27" s="106">
        <v>74.78</v>
      </c>
      <c r="AJ27" s="106">
        <v>70.31</v>
      </c>
      <c r="AK27" s="106">
        <v>66.430000000000007</v>
      </c>
      <c r="AL27" s="106">
        <v>63.37</v>
      </c>
      <c r="AM27" s="106">
        <v>63.1</v>
      </c>
      <c r="AN27" s="106">
        <v>61.6</v>
      </c>
      <c r="AO27" s="106">
        <v>59.95</v>
      </c>
      <c r="AP27" s="106">
        <v>60.35</v>
      </c>
      <c r="AQ27" s="106">
        <v>61.64</v>
      </c>
      <c r="AR27" s="106">
        <v>60.79</v>
      </c>
      <c r="AS27" s="106">
        <v>58.27</v>
      </c>
      <c r="AT27" s="106">
        <v>57.9</v>
      </c>
      <c r="AU27" s="106">
        <v>58.96</v>
      </c>
      <c r="AV27" s="106">
        <v>57.82</v>
      </c>
      <c r="AW27" s="106">
        <v>58.21</v>
      </c>
      <c r="AX27" s="106">
        <v>58.02</v>
      </c>
      <c r="AY27" s="106">
        <v>59.2</v>
      </c>
      <c r="AZ27" s="106">
        <v>57.69</v>
      </c>
      <c r="BA27" s="106">
        <v>56.32</v>
      </c>
      <c r="BB27" s="106">
        <v>53.24</v>
      </c>
      <c r="BC27" s="106">
        <v>50.88</v>
      </c>
      <c r="BD27" s="106">
        <v>46.54</v>
      </c>
      <c r="BE27" s="106">
        <v>44.71</v>
      </c>
      <c r="BF27" s="106">
        <v>42.12</v>
      </c>
      <c r="BG27" s="106">
        <v>41.300000000000004</v>
      </c>
      <c r="BH27" s="106">
        <v>38.07</v>
      </c>
      <c r="BI27" s="106">
        <v>35.74</v>
      </c>
      <c r="BJ27" s="106">
        <v>34.5</v>
      </c>
      <c r="BK27" s="106">
        <v>34.090000000000003</v>
      </c>
      <c r="BL27" s="106">
        <v>31.43</v>
      </c>
      <c r="BM27" s="115"/>
    </row>
    <row r="28" spans="1:65">
      <c r="A28" s="263"/>
      <c r="B28" s="126" t="s">
        <v>60</v>
      </c>
      <c r="C28" s="107">
        <v>161.64999999999998</v>
      </c>
      <c r="D28" s="107">
        <v>168.08</v>
      </c>
      <c r="E28" s="107">
        <v>163.82</v>
      </c>
      <c r="F28" s="107">
        <v>170.01</v>
      </c>
      <c r="G28" s="107">
        <v>171.87</v>
      </c>
      <c r="H28" s="107">
        <v>165.13</v>
      </c>
      <c r="I28" s="107">
        <v>158.41</v>
      </c>
      <c r="J28" s="107">
        <v>151.43</v>
      </c>
      <c r="K28" s="107">
        <v>146.22999999999999</v>
      </c>
      <c r="L28" s="107">
        <v>145.9</v>
      </c>
      <c r="M28" s="107">
        <v>144.87</v>
      </c>
      <c r="N28" s="107">
        <v>142.10999999999999</v>
      </c>
      <c r="O28" s="107">
        <v>135.93</v>
      </c>
      <c r="P28" s="107">
        <v>127.69</v>
      </c>
      <c r="Q28" s="107">
        <v>122.38000000000001</v>
      </c>
      <c r="R28" s="107">
        <v>119.24</v>
      </c>
      <c r="S28" s="107">
        <v>121.6</v>
      </c>
      <c r="T28" s="107">
        <v>123.16000000000001</v>
      </c>
      <c r="U28" s="107">
        <v>124.36</v>
      </c>
      <c r="V28" s="107">
        <v>126.8</v>
      </c>
      <c r="W28" s="107">
        <v>127.82</v>
      </c>
      <c r="X28" s="107">
        <v>127.81</v>
      </c>
      <c r="Y28" s="107">
        <v>126.61</v>
      </c>
      <c r="Z28" s="107">
        <v>124.56</v>
      </c>
      <c r="AA28" s="107">
        <v>125.4</v>
      </c>
      <c r="AB28" s="107">
        <v>125.46</v>
      </c>
      <c r="AC28" s="107">
        <v>130.42000000000002</v>
      </c>
      <c r="AD28" s="107">
        <v>131.61999999999998</v>
      </c>
      <c r="AE28" s="107">
        <v>134.14000000000001</v>
      </c>
      <c r="AF28" s="107">
        <v>135.11000000000001</v>
      </c>
      <c r="AG28" s="107">
        <v>139.31</v>
      </c>
      <c r="AH28" s="107">
        <v>140.56</v>
      </c>
      <c r="AI28" s="107">
        <v>139.93</v>
      </c>
      <c r="AJ28" s="107">
        <v>136.01</v>
      </c>
      <c r="AK28" s="107">
        <v>130.28</v>
      </c>
      <c r="AL28" s="107">
        <v>130.84</v>
      </c>
      <c r="AM28" s="107">
        <v>132.14999999999998</v>
      </c>
      <c r="AN28" s="107">
        <v>131.78</v>
      </c>
      <c r="AO28" s="107">
        <v>129.53</v>
      </c>
      <c r="AP28" s="107">
        <v>128.67000000000002</v>
      </c>
      <c r="AQ28" s="107">
        <v>131.06</v>
      </c>
      <c r="AR28" s="107">
        <v>130.1</v>
      </c>
      <c r="AS28" s="107">
        <v>127.24</v>
      </c>
      <c r="AT28" s="107">
        <v>126.06</v>
      </c>
      <c r="AU28" s="107">
        <v>128.66</v>
      </c>
      <c r="AV28" s="107">
        <v>129.92000000000002</v>
      </c>
      <c r="AW28" s="107">
        <v>131.28</v>
      </c>
      <c r="AX28" s="107">
        <v>130.20000000000002</v>
      </c>
      <c r="AY28" s="107">
        <v>131.54</v>
      </c>
      <c r="AZ28" s="107">
        <v>130.38</v>
      </c>
      <c r="BA28" s="107">
        <v>130.89000000000001</v>
      </c>
      <c r="BB28" s="107">
        <v>127.03999999999999</v>
      </c>
      <c r="BC28" s="107">
        <v>124.63000000000001</v>
      </c>
      <c r="BD28" s="107">
        <v>121.31</v>
      </c>
      <c r="BE28" s="107">
        <v>118.57</v>
      </c>
      <c r="BF28" s="107">
        <v>114.71000000000001</v>
      </c>
      <c r="BG28" s="107">
        <v>112.44</v>
      </c>
      <c r="BH28" s="107">
        <v>107.88000000000001</v>
      </c>
      <c r="BI28" s="107">
        <v>103.97000000000001</v>
      </c>
      <c r="BJ28" s="107">
        <v>102.12</v>
      </c>
      <c r="BK28" s="107">
        <v>98.100000000000009</v>
      </c>
      <c r="BL28" s="107">
        <v>99.15</v>
      </c>
      <c r="BM28" s="115"/>
    </row>
    <row r="29" spans="1:65">
      <c r="A29" s="263"/>
      <c r="B29" s="125" t="s">
        <v>61</v>
      </c>
      <c r="C29" s="106">
        <v>99.93</v>
      </c>
      <c r="D29" s="106">
        <v>103.72000000000001</v>
      </c>
      <c r="E29" s="106">
        <v>101.87</v>
      </c>
      <c r="F29" s="106">
        <v>103.32</v>
      </c>
      <c r="G29" s="106">
        <v>103.81</v>
      </c>
      <c r="H29" s="106">
        <v>96.94</v>
      </c>
      <c r="I29" s="106">
        <v>91.89</v>
      </c>
      <c r="J29" s="106">
        <v>85.64</v>
      </c>
      <c r="K29" s="106">
        <v>82.48</v>
      </c>
      <c r="L29" s="106">
        <v>80.25</v>
      </c>
      <c r="M29" s="106">
        <v>77.52000000000001</v>
      </c>
      <c r="N29" s="106">
        <v>74.690000000000012</v>
      </c>
      <c r="O29" s="106">
        <v>69.02</v>
      </c>
      <c r="P29" s="106">
        <v>63.27000000000001</v>
      </c>
      <c r="Q29" s="106">
        <v>59.3</v>
      </c>
      <c r="R29" s="106">
        <v>54.919999999999995</v>
      </c>
      <c r="S29" s="106">
        <v>55</v>
      </c>
      <c r="T29" s="106">
        <v>54.57</v>
      </c>
      <c r="U29" s="106">
        <v>54.1</v>
      </c>
      <c r="V29" s="106">
        <v>54.25</v>
      </c>
      <c r="W29" s="106">
        <v>53.6</v>
      </c>
      <c r="X29" s="106">
        <v>53.760000000000005</v>
      </c>
      <c r="Y29" s="106">
        <v>53.21</v>
      </c>
      <c r="Z29" s="106">
        <v>53.82</v>
      </c>
      <c r="AA29" s="106">
        <v>53.99</v>
      </c>
      <c r="AB29" s="106">
        <v>55.75</v>
      </c>
      <c r="AC29" s="106">
        <v>59.39</v>
      </c>
      <c r="AD29" s="106">
        <v>62.16</v>
      </c>
      <c r="AE29" s="106">
        <v>65.47999999999999</v>
      </c>
      <c r="AF29" s="106">
        <v>68.91</v>
      </c>
      <c r="AG29" s="106">
        <v>72.14</v>
      </c>
      <c r="AH29" s="106">
        <v>75.22</v>
      </c>
      <c r="AI29" s="106">
        <v>77.539999999999992</v>
      </c>
      <c r="AJ29" s="106">
        <v>77.490000000000009</v>
      </c>
      <c r="AK29" s="106">
        <v>78.289999999999992</v>
      </c>
      <c r="AL29" s="106">
        <v>81.320000000000007</v>
      </c>
      <c r="AM29" s="106">
        <v>83.570000000000007</v>
      </c>
      <c r="AN29" s="106">
        <v>86.55</v>
      </c>
      <c r="AO29" s="106">
        <v>87.33</v>
      </c>
      <c r="AP29" s="106">
        <v>90.160000000000011</v>
      </c>
      <c r="AQ29" s="106">
        <v>93.27000000000001</v>
      </c>
      <c r="AR29" s="106">
        <v>94.240000000000009</v>
      </c>
      <c r="AS29" s="106">
        <v>95.42</v>
      </c>
      <c r="AT29" s="106">
        <v>98.84</v>
      </c>
      <c r="AU29" s="106">
        <v>102.66</v>
      </c>
      <c r="AV29" s="106">
        <v>106.78999999999999</v>
      </c>
      <c r="AW29" s="106">
        <v>110.38000000000001</v>
      </c>
      <c r="AX29" s="106">
        <v>112.39</v>
      </c>
      <c r="AY29" s="106">
        <v>114.96000000000001</v>
      </c>
      <c r="AZ29" s="106">
        <v>115.27999999999999</v>
      </c>
      <c r="BA29" s="106">
        <v>118.48</v>
      </c>
      <c r="BB29" s="106">
        <v>115.98</v>
      </c>
      <c r="BC29" s="106">
        <v>116.17</v>
      </c>
      <c r="BD29" s="106">
        <v>115.85</v>
      </c>
      <c r="BE29" s="106">
        <v>116.04</v>
      </c>
      <c r="BF29" s="106">
        <v>114.12</v>
      </c>
      <c r="BG29" s="106">
        <v>114.76</v>
      </c>
      <c r="BH29" s="106">
        <v>114.79</v>
      </c>
      <c r="BI29" s="106">
        <v>115.88</v>
      </c>
      <c r="BJ29" s="106">
        <v>114.87</v>
      </c>
      <c r="BK29" s="106">
        <v>111.89</v>
      </c>
      <c r="BL29" s="106">
        <v>119.55</v>
      </c>
      <c r="BM29" s="115"/>
    </row>
    <row r="30" spans="1:65">
      <c r="A30" s="263"/>
      <c r="B30" s="126" t="s">
        <v>62</v>
      </c>
      <c r="C30" s="107">
        <v>50.14</v>
      </c>
      <c r="D30" s="107">
        <v>51.73</v>
      </c>
      <c r="E30" s="107">
        <v>50.66</v>
      </c>
      <c r="F30" s="107">
        <v>50.63</v>
      </c>
      <c r="G30" s="107">
        <v>51.05</v>
      </c>
      <c r="H30" s="107">
        <v>47.730000000000004</v>
      </c>
      <c r="I30" s="107">
        <v>44.5</v>
      </c>
      <c r="J30" s="107">
        <v>41.69</v>
      </c>
      <c r="K30" s="107">
        <v>38.42</v>
      </c>
      <c r="L30" s="107">
        <v>36.839999999999996</v>
      </c>
      <c r="M30" s="107">
        <v>35.94</v>
      </c>
      <c r="N30" s="107">
        <v>34.06</v>
      </c>
      <c r="O30" s="107">
        <v>30.47</v>
      </c>
      <c r="P30" s="107">
        <v>26.25</v>
      </c>
      <c r="Q30" s="107">
        <v>23.08</v>
      </c>
      <c r="R30" s="107">
        <v>20.68</v>
      </c>
      <c r="S30" s="107">
        <v>19.009999999999998</v>
      </c>
      <c r="T30" s="107">
        <v>18.57</v>
      </c>
      <c r="U30" s="107">
        <v>17.38</v>
      </c>
      <c r="V30" s="107">
        <v>17.489999999999998</v>
      </c>
      <c r="W30" s="107">
        <v>16.95</v>
      </c>
      <c r="X30" s="107">
        <v>16.02</v>
      </c>
      <c r="Y30" s="107">
        <v>15.75</v>
      </c>
      <c r="Z30" s="107">
        <v>15.29</v>
      </c>
      <c r="AA30" s="107">
        <v>15.14</v>
      </c>
      <c r="AB30" s="107">
        <v>15.68</v>
      </c>
      <c r="AC30" s="107">
        <v>16.54</v>
      </c>
      <c r="AD30" s="107">
        <v>17.069999999999997</v>
      </c>
      <c r="AE30" s="107">
        <v>18.73</v>
      </c>
      <c r="AF30" s="107">
        <v>20.389999999999997</v>
      </c>
      <c r="AG30" s="107">
        <v>20.979999999999997</v>
      </c>
      <c r="AH30" s="107">
        <v>22.57</v>
      </c>
      <c r="AI30" s="107">
        <v>23.2</v>
      </c>
      <c r="AJ30" s="107">
        <v>23.400000000000002</v>
      </c>
      <c r="AK30" s="107">
        <v>24.04</v>
      </c>
      <c r="AL30" s="107">
        <v>24.25</v>
      </c>
      <c r="AM30" s="107">
        <v>26.24</v>
      </c>
      <c r="AN30" s="107">
        <v>27.220000000000002</v>
      </c>
      <c r="AO30" s="107">
        <v>27.85</v>
      </c>
      <c r="AP30" s="107">
        <v>28.67</v>
      </c>
      <c r="AQ30" s="107">
        <v>30.91</v>
      </c>
      <c r="AR30" s="107">
        <v>31.57</v>
      </c>
      <c r="AS30" s="107">
        <v>31.72</v>
      </c>
      <c r="AT30" s="107">
        <v>33.69</v>
      </c>
      <c r="AU30" s="107">
        <v>36.28</v>
      </c>
      <c r="AV30" s="107">
        <v>38.940000000000005</v>
      </c>
      <c r="AW30" s="107">
        <v>41.4</v>
      </c>
      <c r="AX30" s="107">
        <v>43.52</v>
      </c>
      <c r="AY30" s="107">
        <v>45.44</v>
      </c>
      <c r="AZ30" s="107">
        <v>45.330000000000005</v>
      </c>
      <c r="BA30" s="107">
        <v>47.82</v>
      </c>
      <c r="BB30" s="107">
        <v>47.83</v>
      </c>
      <c r="BC30" s="107">
        <v>49.17</v>
      </c>
      <c r="BD30" s="107">
        <v>50.05</v>
      </c>
      <c r="BE30" s="107">
        <v>51.15</v>
      </c>
      <c r="BF30" s="107">
        <v>51.15</v>
      </c>
      <c r="BG30" s="107">
        <v>51.28</v>
      </c>
      <c r="BH30" s="107">
        <v>51.37</v>
      </c>
      <c r="BI30" s="107">
        <v>51.2</v>
      </c>
      <c r="BJ30" s="107">
        <v>52.24</v>
      </c>
      <c r="BK30" s="107">
        <v>49.87</v>
      </c>
      <c r="BL30" s="107">
        <v>53.25</v>
      </c>
      <c r="BM30" s="115"/>
    </row>
    <row r="31" spans="1:65">
      <c r="A31" s="263"/>
      <c r="B31" s="125" t="s">
        <v>63</v>
      </c>
      <c r="C31" s="106">
        <v>17.28</v>
      </c>
      <c r="D31" s="106">
        <v>17.760000000000002</v>
      </c>
      <c r="E31" s="106">
        <v>16.809999999999999</v>
      </c>
      <c r="F31" s="106">
        <v>15.75</v>
      </c>
      <c r="G31" s="106">
        <v>14.82</v>
      </c>
      <c r="H31" s="106">
        <v>13.59</v>
      </c>
      <c r="I31" s="106">
        <v>12.579999999999998</v>
      </c>
      <c r="J31" s="106">
        <v>11.22</v>
      </c>
      <c r="K31" s="106">
        <v>10.82</v>
      </c>
      <c r="L31" s="106">
        <v>10.26</v>
      </c>
      <c r="M31" s="106">
        <v>9.9600000000000009</v>
      </c>
      <c r="N31" s="106">
        <v>9.3699999999999992</v>
      </c>
      <c r="O31" s="106">
        <v>8.2799999999999994</v>
      </c>
      <c r="P31" s="106">
        <v>7.26</v>
      </c>
      <c r="Q31" s="106">
        <v>6.0600000000000005</v>
      </c>
      <c r="R31" s="106">
        <v>5.23</v>
      </c>
      <c r="S31" s="106">
        <v>4.63</v>
      </c>
      <c r="T31" s="106">
        <v>4.1599999999999993</v>
      </c>
      <c r="U31" s="106">
        <v>3.65</v>
      </c>
      <c r="V31" s="106">
        <v>3.3800000000000003</v>
      </c>
      <c r="W31" s="106">
        <v>3.3899999999999997</v>
      </c>
      <c r="X31" s="106">
        <v>3.22</v>
      </c>
      <c r="Y31" s="106">
        <v>2.97</v>
      </c>
      <c r="Z31" s="106">
        <v>2.8800000000000003</v>
      </c>
      <c r="AA31" s="106">
        <v>3.04</v>
      </c>
      <c r="AB31" s="106">
        <v>3.02</v>
      </c>
      <c r="AC31" s="106">
        <v>3.02</v>
      </c>
      <c r="AD31" s="106">
        <v>2.9499999999999997</v>
      </c>
      <c r="AE31" s="106">
        <v>3.0799999999999996</v>
      </c>
      <c r="AF31" s="106">
        <v>3.07</v>
      </c>
      <c r="AG31" s="106">
        <v>3.28</v>
      </c>
      <c r="AH31" s="106">
        <v>3.5599999999999996</v>
      </c>
      <c r="AI31" s="106">
        <v>3.58</v>
      </c>
      <c r="AJ31" s="106">
        <v>3.8800000000000003</v>
      </c>
      <c r="AK31" s="106">
        <v>3.95</v>
      </c>
      <c r="AL31" s="106">
        <v>3.9</v>
      </c>
      <c r="AM31" s="106">
        <v>4.0200000000000005</v>
      </c>
      <c r="AN31" s="106">
        <v>4.0200000000000005</v>
      </c>
      <c r="AO31" s="106">
        <v>4.24</v>
      </c>
      <c r="AP31" s="106">
        <v>4.4400000000000004</v>
      </c>
      <c r="AQ31" s="106">
        <v>4.9899999999999993</v>
      </c>
      <c r="AR31" s="106">
        <v>5.32</v>
      </c>
      <c r="AS31" s="106">
        <v>5.49</v>
      </c>
      <c r="AT31" s="106">
        <v>5.61</v>
      </c>
      <c r="AU31" s="106">
        <v>6.38</v>
      </c>
      <c r="AV31" s="106">
        <v>6.6499999999999995</v>
      </c>
      <c r="AW31" s="106">
        <v>7.09</v>
      </c>
      <c r="AX31" s="106">
        <v>7.62</v>
      </c>
      <c r="AY31" s="106">
        <v>7.97</v>
      </c>
      <c r="AZ31" s="106">
        <v>8.2000000000000011</v>
      </c>
      <c r="BA31" s="106">
        <v>9.0900000000000016</v>
      </c>
      <c r="BB31" s="106">
        <v>9.129999999999999</v>
      </c>
      <c r="BC31" s="106">
        <v>9.5300000000000011</v>
      </c>
      <c r="BD31" s="106">
        <v>9.7199999999999989</v>
      </c>
      <c r="BE31" s="106">
        <v>10.35</v>
      </c>
      <c r="BF31" s="106">
        <v>10.220000000000001</v>
      </c>
      <c r="BG31" s="106">
        <v>10.51</v>
      </c>
      <c r="BH31" s="106">
        <v>11.34</v>
      </c>
      <c r="BI31" s="106">
        <v>11.719999999999999</v>
      </c>
      <c r="BJ31" s="106">
        <v>11.93</v>
      </c>
      <c r="BK31" s="106">
        <v>11.73</v>
      </c>
      <c r="BL31" s="106">
        <v>12.200000000000001</v>
      </c>
      <c r="BM31" s="115"/>
    </row>
    <row r="32" spans="1:65">
      <c r="A32" s="264"/>
      <c r="B32" s="130" t="s">
        <v>64</v>
      </c>
      <c r="C32" s="131">
        <v>1.1000000000000001</v>
      </c>
      <c r="D32" s="131">
        <v>1</v>
      </c>
      <c r="E32" s="131">
        <v>0.8899999999999999</v>
      </c>
      <c r="F32" s="131">
        <v>0.82</v>
      </c>
      <c r="G32" s="131">
        <v>0.91</v>
      </c>
      <c r="H32" s="131">
        <v>0.97000000000000008</v>
      </c>
      <c r="I32" s="131">
        <v>1.06</v>
      </c>
      <c r="J32" s="131">
        <v>0.97000000000000008</v>
      </c>
      <c r="K32" s="131">
        <v>0.75</v>
      </c>
      <c r="L32" s="131">
        <v>0.75</v>
      </c>
      <c r="M32" s="131">
        <v>0.63</v>
      </c>
      <c r="N32" s="131">
        <v>0.6</v>
      </c>
      <c r="O32" s="131">
        <v>0.59000000000000008</v>
      </c>
      <c r="P32" s="131">
        <v>0.48000000000000004</v>
      </c>
      <c r="Q32" s="131">
        <v>0.35</v>
      </c>
      <c r="R32" s="131">
        <v>0.32</v>
      </c>
      <c r="S32" s="131">
        <v>0.32</v>
      </c>
      <c r="T32" s="131">
        <v>0.34</v>
      </c>
      <c r="U32" s="131">
        <v>0.31</v>
      </c>
      <c r="V32" s="131">
        <v>0.31</v>
      </c>
      <c r="W32" s="131">
        <v>0.32</v>
      </c>
      <c r="X32" s="131">
        <v>0.23</v>
      </c>
      <c r="Y32" s="131">
        <v>0.25999999999999995</v>
      </c>
      <c r="Z32" s="131">
        <v>0.17</v>
      </c>
      <c r="AA32" s="131">
        <v>0.24000000000000002</v>
      </c>
      <c r="AB32" s="131">
        <v>0.27</v>
      </c>
      <c r="AC32" s="131">
        <v>0.31</v>
      </c>
      <c r="AD32" s="131">
        <v>0.22</v>
      </c>
      <c r="AE32" s="131">
        <v>0.27</v>
      </c>
      <c r="AF32" s="131">
        <v>0.32</v>
      </c>
      <c r="AG32" s="131">
        <v>0.25</v>
      </c>
      <c r="AH32" s="131">
        <v>0.25999999999999995</v>
      </c>
      <c r="AI32" s="131">
        <v>0.17</v>
      </c>
      <c r="AJ32" s="131">
        <v>0.21000000000000002</v>
      </c>
      <c r="AK32" s="131">
        <v>0.16</v>
      </c>
      <c r="AL32" s="131">
        <v>0.23</v>
      </c>
      <c r="AM32" s="131">
        <v>0.2</v>
      </c>
      <c r="AN32" s="131">
        <v>0.23</v>
      </c>
      <c r="AO32" s="131">
        <v>0.21000000000000002</v>
      </c>
      <c r="AP32" s="131">
        <v>0.21000000000000002</v>
      </c>
      <c r="AQ32" s="131">
        <v>0.27</v>
      </c>
      <c r="AR32" s="131">
        <v>0.22</v>
      </c>
      <c r="AS32" s="131">
        <v>0.25999999999999995</v>
      </c>
      <c r="AT32" s="131">
        <v>0.25</v>
      </c>
      <c r="AU32" s="131">
        <v>0.3</v>
      </c>
      <c r="AV32" s="131">
        <v>0.35</v>
      </c>
      <c r="AW32" s="131">
        <v>0.37</v>
      </c>
      <c r="AX32" s="131">
        <v>0.46</v>
      </c>
      <c r="AY32" s="131">
        <v>0.47</v>
      </c>
      <c r="AZ32" s="131">
        <v>0.43</v>
      </c>
      <c r="BA32" s="131">
        <v>0.38</v>
      </c>
      <c r="BB32" s="131">
        <v>0.43</v>
      </c>
      <c r="BC32" s="131">
        <v>0.47</v>
      </c>
      <c r="BD32" s="131">
        <v>0.46</v>
      </c>
      <c r="BE32" s="131">
        <v>0.55999999999999994</v>
      </c>
      <c r="BF32" s="131">
        <v>0.66</v>
      </c>
      <c r="BG32" s="131">
        <v>0.69</v>
      </c>
      <c r="BH32" s="131">
        <v>0.69</v>
      </c>
      <c r="BI32" s="131">
        <v>0.8</v>
      </c>
      <c r="BJ32" s="131">
        <v>0.86</v>
      </c>
      <c r="BK32" s="131">
        <v>0.8</v>
      </c>
      <c r="BL32" s="131">
        <v>0.92</v>
      </c>
      <c r="BM32" s="115"/>
    </row>
    <row r="33" spans="1:65">
      <c r="A33" s="262" t="s">
        <v>37</v>
      </c>
      <c r="B33" s="124" t="s">
        <v>58</v>
      </c>
      <c r="C33" s="105">
        <v>59.799999237060547</v>
      </c>
      <c r="D33" s="105">
        <v>58.200000762939453</v>
      </c>
      <c r="E33" s="105">
        <v>55.099998474121094</v>
      </c>
      <c r="F33" s="105">
        <v>53.099998474121094</v>
      </c>
      <c r="G33" s="105">
        <v>50.200000762939453</v>
      </c>
      <c r="H33" s="105">
        <v>49.299999237060547</v>
      </c>
      <c r="I33" s="105">
        <v>48.200000762939453</v>
      </c>
      <c r="J33" s="105">
        <v>45.200000762939453</v>
      </c>
      <c r="K33" s="105">
        <v>43</v>
      </c>
      <c r="L33" s="105">
        <v>42.200000762939453</v>
      </c>
      <c r="M33" s="105">
        <v>42.799999237060547</v>
      </c>
      <c r="N33" s="105">
        <v>40.099998474121094</v>
      </c>
      <c r="O33" s="105">
        <v>38.5</v>
      </c>
      <c r="P33" s="105">
        <v>37.200000762939453</v>
      </c>
      <c r="Q33" s="105">
        <v>35.299999237060547</v>
      </c>
      <c r="R33" s="105">
        <v>35.299999237060547</v>
      </c>
      <c r="S33" s="105">
        <v>33.400001525878906</v>
      </c>
      <c r="T33" s="105">
        <v>32</v>
      </c>
      <c r="U33" s="105">
        <v>29.700000762939453</v>
      </c>
      <c r="V33" s="105">
        <v>27.899999618530273</v>
      </c>
      <c r="W33" s="105">
        <v>27.600000381469727</v>
      </c>
      <c r="X33" s="105">
        <v>26.399999618530273</v>
      </c>
      <c r="Y33" s="105">
        <v>26.5</v>
      </c>
      <c r="Z33" s="105">
        <v>24.899999618530273</v>
      </c>
      <c r="AA33" s="105">
        <v>24.399999618530273</v>
      </c>
      <c r="AB33" s="105">
        <v>23.700000762939453</v>
      </c>
      <c r="AC33" s="105">
        <v>23.200000762939453</v>
      </c>
      <c r="AD33" s="105">
        <v>23.200000762939453</v>
      </c>
      <c r="AE33" s="105">
        <v>23.5</v>
      </c>
      <c r="AF33" s="105">
        <v>25.600000381469727</v>
      </c>
      <c r="AG33" s="105">
        <v>26.600000381469727</v>
      </c>
      <c r="AH33" s="132">
        <v>25.9</v>
      </c>
      <c r="AI33" s="105">
        <v>25.6</v>
      </c>
      <c r="AJ33" s="105">
        <v>24.9</v>
      </c>
      <c r="AK33" s="105">
        <v>25</v>
      </c>
      <c r="AL33" s="105">
        <v>24.4</v>
      </c>
      <c r="AM33" s="105">
        <v>22.1</v>
      </c>
      <c r="AN33" s="105">
        <v>20</v>
      </c>
      <c r="AO33" s="105">
        <v>19.8</v>
      </c>
      <c r="AP33" s="105">
        <v>18.600000000000001</v>
      </c>
      <c r="AQ33" s="105">
        <v>17</v>
      </c>
      <c r="AR33" s="105">
        <v>16</v>
      </c>
      <c r="AS33" s="105">
        <v>14.9</v>
      </c>
      <c r="AT33" s="105">
        <v>14.4</v>
      </c>
      <c r="AU33" s="105">
        <v>13.5</v>
      </c>
      <c r="AV33" s="105">
        <v>13.2</v>
      </c>
      <c r="AW33" s="105">
        <v>13.4</v>
      </c>
      <c r="AX33" s="105">
        <v>13.9</v>
      </c>
      <c r="AY33" s="105">
        <v>14.1</v>
      </c>
      <c r="AZ33" s="105">
        <v>14.1</v>
      </c>
      <c r="BA33" s="105">
        <v>13.2</v>
      </c>
      <c r="BB33" s="105">
        <v>12.3</v>
      </c>
      <c r="BC33" s="105">
        <v>12.1</v>
      </c>
      <c r="BD33" s="105">
        <v>11.2</v>
      </c>
      <c r="BE33" s="105">
        <v>10.3</v>
      </c>
      <c r="BF33" s="105">
        <v>9.4</v>
      </c>
      <c r="BG33" s="105">
        <v>8.4</v>
      </c>
      <c r="BH33" s="105">
        <v>7.8</v>
      </c>
      <c r="BI33" s="105">
        <v>6.7</v>
      </c>
      <c r="BJ33" s="105">
        <v>6.2</v>
      </c>
      <c r="BK33" s="105">
        <v>5.7</v>
      </c>
      <c r="BL33" s="105">
        <v>4.9000000000000004</v>
      </c>
      <c r="BM33" s="115"/>
    </row>
    <row r="34" spans="1:65">
      <c r="A34" s="263"/>
      <c r="B34" s="125" t="s">
        <v>59</v>
      </c>
      <c r="C34" s="106">
        <v>233.5</v>
      </c>
      <c r="D34" s="106">
        <v>233.60000610351563</v>
      </c>
      <c r="E34" s="106">
        <v>231.60000610351563</v>
      </c>
      <c r="F34" s="106">
        <v>226</v>
      </c>
      <c r="G34" s="106">
        <v>212.80000305175781</v>
      </c>
      <c r="H34" s="106">
        <v>188.60000610351563</v>
      </c>
      <c r="I34" s="106">
        <v>169.10000610351563</v>
      </c>
      <c r="J34" s="106">
        <v>161.39999389648438</v>
      </c>
      <c r="K34" s="106">
        <v>152.60000610351563</v>
      </c>
      <c r="L34" s="106">
        <v>147.69999694824219</v>
      </c>
      <c r="M34" s="106">
        <v>143.30000305175781</v>
      </c>
      <c r="N34" s="106">
        <v>134.39999389648438</v>
      </c>
      <c r="O34" s="106">
        <v>119.80000305175781</v>
      </c>
      <c r="P34" s="106">
        <v>117.69999694824219</v>
      </c>
      <c r="Q34" s="106">
        <v>113.09999847412109</v>
      </c>
      <c r="R34" s="106">
        <v>112.69999694824219</v>
      </c>
      <c r="S34" s="106">
        <v>110.30000305175781</v>
      </c>
      <c r="T34" s="106">
        <v>108</v>
      </c>
      <c r="U34" s="106">
        <v>103.09999847412109</v>
      </c>
      <c r="V34" s="106">
        <v>101.80000305175781</v>
      </c>
      <c r="W34" s="106">
        <v>100.09999847412109</v>
      </c>
      <c r="X34" s="106">
        <v>96.699996948242188</v>
      </c>
      <c r="Y34" s="106">
        <v>95.400001525878906</v>
      </c>
      <c r="Z34" s="106">
        <v>92.400001525878906</v>
      </c>
      <c r="AA34" s="106">
        <v>88.800003051757813</v>
      </c>
      <c r="AB34" s="106">
        <v>85.300003051757813</v>
      </c>
      <c r="AC34" s="106">
        <v>84.800003051757813</v>
      </c>
      <c r="AD34" s="106">
        <v>81.5</v>
      </c>
      <c r="AE34" s="106">
        <v>81.800003051757813</v>
      </c>
      <c r="AF34" s="106">
        <v>84.699996948242188</v>
      </c>
      <c r="AG34" s="106">
        <v>85.5</v>
      </c>
      <c r="AH34" s="133">
        <v>79.2</v>
      </c>
      <c r="AI34" s="106">
        <v>76.5</v>
      </c>
      <c r="AJ34" s="106">
        <v>74.900000000000006</v>
      </c>
      <c r="AK34" s="106">
        <v>73.8</v>
      </c>
      <c r="AL34" s="106">
        <v>72.2</v>
      </c>
      <c r="AM34" s="106">
        <v>68.7</v>
      </c>
      <c r="AN34" s="106">
        <v>64.599999999999994</v>
      </c>
      <c r="AO34" s="106">
        <v>64.099999999999994</v>
      </c>
      <c r="AP34" s="106">
        <v>61.8</v>
      </c>
      <c r="AQ34" s="106">
        <v>59</v>
      </c>
      <c r="AR34" s="106">
        <v>56.5</v>
      </c>
      <c r="AS34" s="106">
        <v>54.2</v>
      </c>
      <c r="AT34" s="106">
        <v>53</v>
      </c>
      <c r="AU34" s="106">
        <v>51.2</v>
      </c>
      <c r="AV34" s="106">
        <v>50.7</v>
      </c>
      <c r="AW34" s="106">
        <v>51.4</v>
      </c>
      <c r="AX34" s="106">
        <v>52.6</v>
      </c>
      <c r="AY34" s="106">
        <v>53.2</v>
      </c>
      <c r="AZ34" s="106">
        <v>51.5</v>
      </c>
      <c r="BA34" s="106">
        <v>48.3</v>
      </c>
      <c r="BB34" s="106">
        <v>46.1</v>
      </c>
      <c r="BC34" s="106">
        <v>44.6</v>
      </c>
      <c r="BD34" s="106">
        <v>42.8</v>
      </c>
      <c r="BE34" s="106">
        <v>42.4</v>
      </c>
      <c r="BF34" s="106">
        <v>40.9</v>
      </c>
      <c r="BG34" s="106">
        <v>39.4</v>
      </c>
      <c r="BH34" s="106">
        <v>37.1</v>
      </c>
      <c r="BI34" s="106">
        <v>34.1</v>
      </c>
      <c r="BJ34" s="106">
        <v>31.9</v>
      </c>
      <c r="BK34" s="106">
        <v>29.7</v>
      </c>
      <c r="BL34" s="106">
        <v>27.1</v>
      </c>
      <c r="BM34" s="115"/>
    </row>
    <row r="35" spans="1:65">
      <c r="A35" s="263"/>
      <c r="B35" s="126" t="s">
        <v>60</v>
      </c>
      <c r="C35" s="107">
        <v>224.39999389648438</v>
      </c>
      <c r="D35" s="107">
        <v>219.19999694824219</v>
      </c>
      <c r="E35" s="107">
        <v>214.60000610351563</v>
      </c>
      <c r="F35" s="107">
        <v>210.60000610351563</v>
      </c>
      <c r="G35" s="107">
        <v>203.10000610351563</v>
      </c>
      <c r="H35" s="107">
        <v>181.89999389648438</v>
      </c>
      <c r="I35" s="107">
        <v>163.5</v>
      </c>
      <c r="J35" s="107">
        <v>152.60000610351563</v>
      </c>
      <c r="K35" s="107">
        <v>148.69999694824219</v>
      </c>
      <c r="L35" s="107">
        <v>149.80000305175781</v>
      </c>
      <c r="M35" s="107">
        <v>147.19999694824219</v>
      </c>
      <c r="N35" s="107">
        <v>142</v>
      </c>
      <c r="O35" s="107">
        <v>137.10000610351563</v>
      </c>
      <c r="P35" s="107">
        <v>131.60000610351563</v>
      </c>
      <c r="Q35" s="107">
        <v>131.10000610351563</v>
      </c>
      <c r="R35" s="107">
        <v>131.19999694824219</v>
      </c>
      <c r="S35" s="107">
        <v>129.89999389648438</v>
      </c>
      <c r="T35" s="107">
        <v>129.80000305175781</v>
      </c>
      <c r="U35" s="107">
        <v>128.10000610351563</v>
      </c>
      <c r="V35" s="107">
        <v>130.80000305175781</v>
      </c>
      <c r="W35" s="107">
        <v>129.39999389648438</v>
      </c>
      <c r="X35" s="107">
        <v>126.90000152587891</v>
      </c>
      <c r="Y35" s="107">
        <v>124.69999694824219</v>
      </c>
      <c r="Z35" s="107">
        <v>124.59999847412109</v>
      </c>
      <c r="AA35" s="107">
        <v>126</v>
      </c>
      <c r="AB35" s="107">
        <v>125.30000305175781</v>
      </c>
      <c r="AC35" s="107">
        <v>124.59999847412109</v>
      </c>
      <c r="AD35" s="107">
        <v>123</v>
      </c>
      <c r="AE35" s="107">
        <v>125</v>
      </c>
      <c r="AF35" s="107">
        <v>128.80000305175781</v>
      </c>
      <c r="AG35" s="107">
        <v>132.19999694824219</v>
      </c>
      <c r="AH35" s="134">
        <v>122.1</v>
      </c>
      <c r="AI35" s="107">
        <v>121.2</v>
      </c>
      <c r="AJ35" s="107">
        <v>117.4</v>
      </c>
      <c r="AK35" s="107">
        <v>116.8</v>
      </c>
      <c r="AL35" s="107">
        <v>113.2</v>
      </c>
      <c r="AM35" s="107">
        <v>109.6</v>
      </c>
      <c r="AN35" s="107">
        <v>104.7</v>
      </c>
      <c r="AO35" s="107">
        <v>102.8</v>
      </c>
      <c r="AP35" s="107">
        <v>101.6</v>
      </c>
      <c r="AQ35" s="107">
        <v>98.8</v>
      </c>
      <c r="AR35" s="107">
        <v>100.4</v>
      </c>
      <c r="AS35" s="107">
        <v>97.9</v>
      </c>
      <c r="AT35" s="107">
        <v>99.6</v>
      </c>
      <c r="AU35" s="107">
        <v>98.7</v>
      </c>
      <c r="AV35" s="107">
        <v>99</v>
      </c>
      <c r="AW35" s="107">
        <v>100.5</v>
      </c>
      <c r="AX35" s="107">
        <v>101.9</v>
      </c>
      <c r="AY35" s="107">
        <v>102.4</v>
      </c>
      <c r="AZ35" s="107">
        <v>101.3</v>
      </c>
      <c r="BA35" s="107">
        <v>97.3</v>
      </c>
      <c r="BB35" s="107">
        <v>96.3</v>
      </c>
      <c r="BC35" s="107">
        <v>96.3</v>
      </c>
      <c r="BD35" s="107">
        <v>94.1</v>
      </c>
      <c r="BE35" s="107">
        <v>93.9</v>
      </c>
      <c r="BF35" s="107">
        <v>92.2</v>
      </c>
      <c r="BG35" s="107">
        <v>91.1</v>
      </c>
      <c r="BH35" s="107">
        <v>87.2</v>
      </c>
      <c r="BI35" s="107">
        <v>83.9</v>
      </c>
      <c r="BJ35" s="107">
        <v>81</v>
      </c>
      <c r="BK35" s="107">
        <v>76.5</v>
      </c>
      <c r="BL35" s="107">
        <v>76.7</v>
      </c>
      <c r="BM35" s="115"/>
    </row>
    <row r="36" spans="1:65">
      <c r="A36" s="263"/>
      <c r="B36" s="125" t="s">
        <v>61</v>
      </c>
      <c r="C36" s="106">
        <v>146.19999694824219</v>
      </c>
      <c r="D36" s="106">
        <v>144.89999389648438</v>
      </c>
      <c r="E36" s="106">
        <v>143.10000610351563</v>
      </c>
      <c r="F36" s="106">
        <v>140.30000305175781</v>
      </c>
      <c r="G36" s="106">
        <v>134.89999389648438</v>
      </c>
      <c r="H36" s="106">
        <v>119.40000152587891</v>
      </c>
      <c r="I36" s="106">
        <v>103.30000305175781</v>
      </c>
      <c r="J36" s="106">
        <v>91.800003051757813</v>
      </c>
      <c r="K36" s="106">
        <v>86.300003051757813</v>
      </c>
      <c r="L36" s="106">
        <v>85</v>
      </c>
      <c r="M36" s="106">
        <v>81.800003051757813</v>
      </c>
      <c r="N36" s="106">
        <v>77.300003051757813</v>
      </c>
      <c r="O36" s="106">
        <v>72.099998474121094</v>
      </c>
      <c r="P36" s="106">
        <v>67.099998474121094</v>
      </c>
      <c r="Q36" s="106">
        <v>66.599998474121094</v>
      </c>
      <c r="R36" s="106">
        <v>64.400001525878906</v>
      </c>
      <c r="S36" s="106">
        <v>65.599998474121094</v>
      </c>
      <c r="T36" s="106">
        <v>67.099998474121094</v>
      </c>
      <c r="U36" s="106">
        <v>67.099998474121094</v>
      </c>
      <c r="V36" s="106">
        <v>69.099998474121094</v>
      </c>
      <c r="W36" s="106">
        <v>69.300003051757813</v>
      </c>
      <c r="X36" s="106">
        <v>68</v>
      </c>
      <c r="Y36" s="106">
        <v>68.599998474121094</v>
      </c>
      <c r="Z36" s="106">
        <v>70.5</v>
      </c>
      <c r="AA36" s="106">
        <v>73.300003051757813</v>
      </c>
      <c r="AB36" s="106">
        <v>74.599998474121094</v>
      </c>
      <c r="AC36" s="106">
        <v>75.599998474121094</v>
      </c>
      <c r="AD36" s="106">
        <v>76.300003051757813</v>
      </c>
      <c r="AE36" s="106">
        <v>78.699996948242188</v>
      </c>
      <c r="AF36" s="106">
        <v>83.699996948242188</v>
      </c>
      <c r="AG36" s="106">
        <v>88.099998474121094</v>
      </c>
      <c r="AH36" s="133">
        <v>84.4</v>
      </c>
      <c r="AI36" s="106">
        <v>86.1</v>
      </c>
      <c r="AJ36" s="106">
        <v>86</v>
      </c>
      <c r="AK36" s="106">
        <v>87</v>
      </c>
      <c r="AL36" s="106">
        <v>88.1</v>
      </c>
      <c r="AM36" s="106">
        <v>87.2</v>
      </c>
      <c r="AN36" s="106">
        <v>84.9</v>
      </c>
      <c r="AO36" s="106">
        <v>85.2</v>
      </c>
      <c r="AP36" s="106">
        <v>86.6</v>
      </c>
      <c r="AQ36" s="106">
        <v>86.3</v>
      </c>
      <c r="AR36" s="106">
        <v>91.4</v>
      </c>
      <c r="AS36" s="106">
        <v>91.3</v>
      </c>
      <c r="AT36" s="106">
        <v>94.6</v>
      </c>
      <c r="AU36" s="106">
        <v>97.4</v>
      </c>
      <c r="AV36" s="106">
        <v>99.4</v>
      </c>
      <c r="AW36" s="106">
        <v>103.3</v>
      </c>
      <c r="AX36" s="106">
        <v>106.1</v>
      </c>
      <c r="AY36" s="106">
        <v>107.6</v>
      </c>
      <c r="AZ36" s="106">
        <v>107.4</v>
      </c>
      <c r="BA36" s="106">
        <v>106.3</v>
      </c>
      <c r="BB36" s="106">
        <v>106.6</v>
      </c>
      <c r="BC36" s="106">
        <v>107.7</v>
      </c>
      <c r="BD36" s="106">
        <v>108.1</v>
      </c>
      <c r="BE36" s="106">
        <v>109</v>
      </c>
      <c r="BF36" s="106">
        <v>109.4</v>
      </c>
      <c r="BG36" s="106">
        <v>110.2</v>
      </c>
      <c r="BH36" s="106">
        <v>108</v>
      </c>
      <c r="BI36" s="106">
        <v>106.7</v>
      </c>
      <c r="BJ36" s="106">
        <v>105.5</v>
      </c>
      <c r="BK36" s="106">
        <v>101.6</v>
      </c>
      <c r="BL36" s="106">
        <v>106.4</v>
      </c>
      <c r="BM36" s="115"/>
    </row>
    <row r="37" spans="1:65">
      <c r="A37" s="263"/>
      <c r="B37" s="126" t="s">
        <v>62</v>
      </c>
      <c r="C37" s="107">
        <v>84.199996948242188</v>
      </c>
      <c r="D37" s="107">
        <v>81.099998474121094</v>
      </c>
      <c r="E37" s="107">
        <v>77.099998474121094</v>
      </c>
      <c r="F37" s="107">
        <v>75.800003051757813</v>
      </c>
      <c r="G37" s="107">
        <v>72</v>
      </c>
      <c r="H37" s="107">
        <v>65.900001525878906</v>
      </c>
      <c r="I37" s="107">
        <v>57.5</v>
      </c>
      <c r="J37" s="107">
        <v>50.900001525878906</v>
      </c>
      <c r="K37" s="107">
        <v>44.799999237060547</v>
      </c>
      <c r="L37" s="107">
        <v>42.599998474121094</v>
      </c>
      <c r="M37" s="107">
        <v>39</v>
      </c>
      <c r="N37" s="107">
        <v>33.599998474121094</v>
      </c>
      <c r="O37" s="107">
        <v>28.899999618530273</v>
      </c>
      <c r="P37" s="107">
        <v>25.700000762939453</v>
      </c>
      <c r="Q37" s="107">
        <v>23</v>
      </c>
      <c r="R37" s="107">
        <v>21.600000381469727</v>
      </c>
      <c r="S37" s="107">
        <v>21.100000381469727</v>
      </c>
      <c r="T37" s="107">
        <v>20.5</v>
      </c>
      <c r="U37" s="107">
        <v>19.5</v>
      </c>
      <c r="V37" s="107">
        <v>19.5</v>
      </c>
      <c r="W37" s="107">
        <v>19.399999618530273</v>
      </c>
      <c r="X37" s="107">
        <v>19.399999618530273</v>
      </c>
      <c r="Y37" s="107">
        <v>20.200000762939453</v>
      </c>
      <c r="Z37" s="107">
        <v>20.5</v>
      </c>
      <c r="AA37" s="107">
        <v>21.5</v>
      </c>
      <c r="AB37" s="107">
        <v>21.799999237060547</v>
      </c>
      <c r="AC37" s="107">
        <v>22.600000381469727</v>
      </c>
      <c r="AD37" s="107">
        <v>23.700000762939453</v>
      </c>
      <c r="AE37" s="107">
        <v>25.399999618530273</v>
      </c>
      <c r="AF37" s="107">
        <v>27</v>
      </c>
      <c r="AG37" s="107">
        <v>28.799999237060547</v>
      </c>
      <c r="AH37" s="134">
        <v>28.4</v>
      </c>
      <c r="AI37" s="107">
        <v>29</v>
      </c>
      <c r="AJ37" s="107">
        <v>29.7</v>
      </c>
      <c r="AK37" s="107">
        <v>30.5</v>
      </c>
      <c r="AL37" s="107">
        <v>31.5</v>
      </c>
      <c r="AM37" s="107">
        <v>32.6</v>
      </c>
      <c r="AN37" s="107">
        <v>32.6</v>
      </c>
      <c r="AO37" s="107">
        <v>32.9</v>
      </c>
      <c r="AP37" s="107">
        <v>33.700000000000003</v>
      </c>
      <c r="AQ37" s="107">
        <v>34</v>
      </c>
      <c r="AR37" s="107">
        <v>35.700000000000003</v>
      </c>
      <c r="AS37" s="107">
        <v>36.4</v>
      </c>
      <c r="AT37" s="107">
        <v>38.799999999999997</v>
      </c>
      <c r="AU37" s="107">
        <v>40.4</v>
      </c>
      <c r="AV37" s="107">
        <v>42.6</v>
      </c>
      <c r="AW37" s="107">
        <v>45.8</v>
      </c>
      <c r="AX37" s="107">
        <v>48.5</v>
      </c>
      <c r="AY37" s="107">
        <v>50.2</v>
      </c>
      <c r="AZ37" s="107">
        <v>50.7</v>
      </c>
      <c r="BA37" s="107">
        <v>51.7</v>
      </c>
      <c r="BB37" s="107">
        <v>52.4</v>
      </c>
      <c r="BC37" s="107">
        <v>53.4</v>
      </c>
      <c r="BD37" s="107">
        <v>53.7</v>
      </c>
      <c r="BE37" s="107">
        <v>54.8</v>
      </c>
      <c r="BF37" s="107">
        <v>55.9</v>
      </c>
      <c r="BG37" s="107">
        <v>56.6</v>
      </c>
      <c r="BH37" s="107">
        <v>57.1</v>
      </c>
      <c r="BI37" s="107">
        <v>57.2</v>
      </c>
      <c r="BJ37" s="107">
        <v>57.3</v>
      </c>
      <c r="BK37" s="107">
        <v>55.2</v>
      </c>
      <c r="BL37" s="107">
        <v>57.8</v>
      </c>
      <c r="BM37" s="115"/>
    </row>
    <row r="38" spans="1:65">
      <c r="A38" s="263"/>
      <c r="B38" s="125" t="s">
        <v>63</v>
      </c>
      <c r="C38" s="106">
        <v>28.5</v>
      </c>
      <c r="D38" s="106">
        <v>28.5</v>
      </c>
      <c r="E38" s="106">
        <v>27.600000381469727</v>
      </c>
      <c r="F38" s="106">
        <v>25.899999618530273</v>
      </c>
      <c r="G38" s="106">
        <v>25.100000381469727</v>
      </c>
      <c r="H38" s="106">
        <v>22</v>
      </c>
      <c r="I38" s="106">
        <v>19.100000381469727</v>
      </c>
      <c r="J38" s="106">
        <v>15.899999618530273</v>
      </c>
      <c r="K38" s="106">
        <v>13.800000190734863</v>
      </c>
      <c r="L38" s="106">
        <v>12.5</v>
      </c>
      <c r="M38" s="106">
        <v>11.300000190734863</v>
      </c>
      <c r="N38" s="106">
        <v>9.3999996185302734</v>
      </c>
      <c r="O38" s="106">
        <v>7.8000001907348633</v>
      </c>
      <c r="P38" s="106">
        <v>6.4000000953674316</v>
      </c>
      <c r="Q38" s="106">
        <v>5.5</v>
      </c>
      <c r="R38" s="106">
        <v>4.8000001907348633</v>
      </c>
      <c r="S38" s="106">
        <v>4.3000001907348633</v>
      </c>
      <c r="T38" s="106">
        <v>3.5999999046325684</v>
      </c>
      <c r="U38" s="106">
        <v>3.5999999046325684</v>
      </c>
      <c r="V38" s="106">
        <v>3.4000000953674316</v>
      </c>
      <c r="W38" s="106">
        <v>3.0999999046325684</v>
      </c>
      <c r="X38" s="106">
        <v>3.2000000476837158</v>
      </c>
      <c r="Y38" s="106">
        <v>3.0999999046325684</v>
      </c>
      <c r="Z38" s="106">
        <v>3</v>
      </c>
      <c r="AA38" s="106">
        <v>3</v>
      </c>
      <c r="AB38" s="106">
        <v>3</v>
      </c>
      <c r="AC38" s="106">
        <v>3.2000000476837158</v>
      </c>
      <c r="AD38" s="106">
        <v>3.4000000953674316</v>
      </c>
      <c r="AE38" s="106">
        <v>3.7000000476837158</v>
      </c>
      <c r="AF38" s="106">
        <v>3.7999999523162842</v>
      </c>
      <c r="AG38" s="106">
        <v>4</v>
      </c>
      <c r="AH38" s="133">
        <v>3.9</v>
      </c>
      <c r="AI38" s="106">
        <v>4.2</v>
      </c>
      <c r="AJ38" s="106">
        <v>4.4000000000000004</v>
      </c>
      <c r="AK38" s="106">
        <v>4.7</v>
      </c>
      <c r="AL38" s="106">
        <v>4.9000000000000004</v>
      </c>
      <c r="AM38" s="106">
        <v>5.0999999999999996</v>
      </c>
      <c r="AN38" s="106">
        <v>5.2</v>
      </c>
      <c r="AO38" s="106">
        <v>5.3</v>
      </c>
      <c r="AP38" s="106">
        <v>5.6</v>
      </c>
      <c r="AQ38" s="106">
        <v>5.9</v>
      </c>
      <c r="AR38" s="106">
        <v>6.1</v>
      </c>
      <c r="AS38" s="106">
        <v>6.2</v>
      </c>
      <c r="AT38" s="106">
        <v>6.5</v>
      </c>
      <c r="AU38" s="106">
        <v>6.9</v>
      </c>
      <c r="AV38" s="106">
        <v>7.1</v>
      </c>
      <c r="AW38" s="106">
        <v>7.4</v>
      </c>
      <c r="AX38" s="106">
        <v>7.9</v>
      </c>
      <c r="AY38" s="106">
        <v>8.5</v>
      </c>
      <c r="AZ38" s="106">
        <v>9.3000000000000007</v>
      </c>
      <c r="BA38" s="106">
        <v>9.9</v>
      </c>
      <c r="BB38" s="106">
        <v>10.3</v>
      </c>
      <c r="BC38" s="106">
        <v>10.6</v>
      </c>
      <c r="BD38" s="106">
        <v>10.7</v>
      </c>
      <c r="BE38" s="106">
        <v>10.9</v>
      </c>
      <c r="BF38" s="106">
        <v>11.4</v>
      </c>
      <c r="BG38" s="106">
        <v>11.4</v>
      </c>
      <c r="BH38" s="106">
        <v>11.7</v>
      </c>
      <c r="BI38" s="106">
        <v>12.1</v>
      </c>
      <c r="BJ38" s="106">
        <v>12.4</v>
      </c>
      <c r="BK38" s="106">
        <v>12.3</v>
      </c>
      <c r="BL38" s="106">
        <v>12.2</v>
      </c>
      <c r="BM38" s="115"/>
    </row>
    <row r="39" spans="1:65">
      <c r="A39" s="264"/>
      <c r="B39" s="130" t="s">
        <v>64</v>
      </c>
      <c r="C39" s="131">
        <v>2.4000000953674316</v>
      </c>
      <c r="D39" s="131">
        <v>2.4000000953674316</v>
      </c>
      <c r="E39" s="131">
        <v>2.0999999046325684</v>
      </c>
      <c r="F39" s="131">
        <v>2.0999999046325684</v>
      </c>
      <c r="G39" s="131">
        <v>2.0999999046325684</v>
      </c>
      <c r="H39" s="131">
        <v>2</v>
      </c>
      <c r="I39" s="131">
        <v>1.7000000476837158</v>
      </c>
      <c r="J39" s="131">
        <v>1.5</v>
      </c>
      <c r="K39" s="131">
        <v>1.3999999761581421</v>
      </c>
      <c r="L39" s="131">
        <v>1.1000000238418579</v>
      </c>
      <c r="M39" s="131">
        <v>0.89999997615814209</v>
      </c>
      <c r="N39" s="131">
        <v>0.60000002384185791</v>
      </c>
      <c r="O39" s="131">
        <v>0.60000002384185791</v>
      </c>
      <c r="P39" s="131">
        <v>0.40000000596046448</v>
      </c>
      <c r="Q39" s="131">
        <v>0.40000000596046448</v>
      </c>
      <c r="R39" s="131">
        <v>0.40000000596046448</v>
      </c>
      <c r="S39" s="131">
        <v>0.30000001192092896</v>
      </c>
      <c r="T39" s="131">
        <v>0.30000001192092896</v>
      </c>
      <c r="U39" s="131">
        <v>0.30000001192092896</v>
      </c>
      <c r="V39" s="131">
        <v>0.20000000298023224</v>
      </c>
      <c r="W39" s="131">
        <v>0.20000000298023224</v>
      </c>
      <c r="X39" s="131">
        <v>0.20000000298023224</v>
      </c>
      <c r="Y39" s="131">
        <v>0.20000000298023224</v>
      </c>
      <c r="Z39" s="131">
        <v>0.20000000298023224</v>
      </c>
      <c r="AA39" s="131">
        <v>0.10000000149011612</v>
      </c>
      <c r="AB39" s="131">
        <v>0.10000000149011612</v>
      </c>
      <c r="AC39" s="131">
        <v>0.10000000149011612</v>
      </c>
      <c r="AD39" s="131">
        <v>0.20000000298023224</v>
      </c>
      <c r="AE39" s="131">
        <v>0.20000000298023224</v>
      </c>
      <c r="AF39" s="131">
        <v>0.10000000149011612</v>
      </c>
      <c r="AG39" s="131">
        <v>0.10000000149011612</v>
      </c>
      <c r="AH39" s="135">
        <v>0.2</v>
      </c>
      <c r="AI39" s="131">
        <v>0.1</v>
      </c>
      <c r="AJ39" s="131">
        <v>0.2</v>
      </c>
      <c r="AK39" s="131">
        <v>0.1</v>
      </c>
      <c r="AL39" s="131">
        <v>0.2</v>
      </c>
      <c r="AM39" s="131">
        <v>0.2</v>
      </c>
      <c r="AN39" s="131">
        <v>0.2</v>
      </c>
      <c r="AO39" s="131">
        <v>0.2</v>
      </c>
      <c r="AP39" s="131">
        <v>0.2</v>
      </c>
      <c r="AQ39" s="131">
        <v>0.2</v>
      </c>
      <c r="AR39" s="131">
        <v>0.2</v>
      </c>
      <c r="AS39" s="131">
        <v>0.2</v>
      </c>
      <c r="AT39" s="131">
        <v>0.3</v>
      </c>
      <c r="AU39" s="131">
        <v>0.3</v>
      </c>
      <c r="AV39" s="131">
        <v>0.3</v>
      </c>
      <c r="AW39" s="131">
        <v>0.3</v>
      </c>
      <c r="AX39" s="131">
        <v>0.4</v>
      </c>
      <c r="AY39" s="131">
        <v>0.4</v>
      </c>
      <c r="AZ39" s="131">
        <v>0.4</v>
      </c>
      <c r="BA39" s="131">
        <v>0.4</v>
      </c>
      <c r="BB39" s="131">
        <v>0.5</v>
      </c>
      <c r="BC39" s="131">
        <v>0.5</v>
      </c>
      <c r="BD39" s="131">
        <v>0.6</v>
      </c>
      <c r="BE39" s="131">
        <v>0.6</v>
      </c>
      <c r="BF39" s="131">
        <v>0.7</v>
      </c>
      <c r="BG39" s="131">
        <v>0.7</v>
      </c>
      <c r="BH39" s="131">
        <v>0.8</v>
      </c>
      <c r="BI39" s="131">
        <v>0.8</v>
      </c>
      <c r="BJ39" s="131">
        <v>0.8</v>
      </c>
      <c r="BK39" s="131">
        <v>0.8</v>
      </c>
      <c r="BL39" s="131">
        <v>0.8</v>
      </c>
      <c r="BM39" s="115"/>
    </row>
    <row r="40" spans="1:65">
      <c r="A40" s="262" t="s">
        <v>36</v>
      </c>
      <c r="B40" s="124" t="s">
        <v>58</v>
      </c>
      <c r="C40" s="105">
        <v>74.335700988769531</v>
      </c>
      <c r="D40" s="105">
        <v>76.825469970703125</v>
      </c>
      <c r="E40" s="105">
        <v>76.54156494140625</v>
      </c>
      <c r="F40" s="105">
        <v>79.36749267578125</v>
      </c>
      <c r="G40" s="105">
        <v>78.015419006347656</v>
      </c>
      <c r="H40" s="105">
        <v>78.088943481445313</v>
      </c>
      <c r="I40" s="105">
        <v>76.126373291015625</v>
      </c>
      <c r="J40" s="105">
        <v>74.248947143554688</v>
      </c>
      <c r="K40" s="105">
        <v>69.059967041015625</v>
      </c>
      <c r="L40" s="105">
        <v>66.917930603027344</v>
      </c>
      <c r="M40" s="105">
        <v>67.153976440429688</v>
      </c>
      <c r="N40" s="105">
        <v>71.2449951171875</v>
      </c>
      <c r="O40" s="105">
        <v>75.5867919921875</v>
      </c>
      <c r="P40" s="105">
        <v>74.964462280273438</v>
      </c>
      <c r="Q40" s="105">
        <v>73.038925170898438</v>
      </c>
      <c r="R40" s="105">
        <v>70.334869384765625</v>
      </c>
      <c r="S40" s="105">
        <v>66.634819030761719</v>
      </c>
      <c r="T40" s="105">
        <v>62.864673614501953</v>
      </c>
      <c r="U40" s="105">
        <v>63.654048919677734</v>
      </c>
      <c r="V40" s="105">
        <v>62.153964996337891</v>
      </c>
      <c r="W40" s="105">
        <v>64.086395263671875</v>
      </c>
      <c r="X40" s="105">
        <v>65.982124328613281</v>
      </c>
      <c r="Y40" s="105">
        <v>63.547557830810547</v>
      </c>
      <c r="Z40" s="105">
        <v>57.630989074707031</v>
      </c>
      <c r="AA40" s="105">
        <v>59.49560546875</v>
      </c>
      <c r="AB40" s="105">
        <v>55.115093231201172</v>
      </c>
      <c r="AC40" s="105">
        <v>56.698825836181641</v>
      </c>
      <c r="AD40" s="105">
        <v>56.524517059326172</v>
      </c>
      <c r="AE40" s="105">
        <v>59.739826202392578</v>
      </c>
      <c r="AF40" s="105">
        <v>63.081886291503906</v>
      </c>
      <c r="AG40" s="105">
        <v>64.3096923828125</v>
      </c>
      <c r="AH40" s="105">
        <v>62.780841827392578</v>
      </c>
      <c r="AI40" s="105">
        <v>62.105884552001953</v>
      </c>
      <c r="AJ40" s="105">
        <v>62.127651214599609</v>
      </c>
      <c r="AK40" s="105">
        <v>62.860916137695313</v>
      </c>
      <c r="AL40" s="105">
        <v>62.517444610595703</v>
      </c>
      <c r="AM40" s="105">
        <v>63.258548736572266</v>
      </c>
      <c r="AN40" s="105">
        <v>64.216903686523438</v>
      </c>
      <c r="AO40" s="105">
        <v>64.698226928710938</v>
      </c>
      <c r="AP40" s="105">
        <v>62.201915740966797</v>
      </c>
      <c r="AQ40" s="105">
        <v>60.958454132080078</v>
      </c>
      <c r="AR40" s="105">
        <v>59.006122589111328</v>
      </c>
      <c r="AS40" s="105">
        <v>54.499412536621094</v>
      </c>
      <c r="AT40" s="105">
        <v>49.54486083984375</v>
      </c>
      <c r="AU40" s="158">
        <v>49.858409881591797</v>
      </c>
      <c r="AV40" s="105">
        <v>50.171958923339844</v>
      </c>
      <c r="AW40" s="105">
        <v>52.293697357177734</v>
      </c>
      <c r="AX40" s="105">
        <v>54.943462371826172</v>
      </c>
      <c r="AY40" s="105">
        <v>57.027511596679688</v>
      </c>
      <c r="AZ40" s="105">
        <v>57.092548370361328</v>
      </c>
      <c r="BA40" s="105">
        <v>55.299072265625</v>
      </c>
      <c r="BB40" s="105">
        <v>53.18695068359375</v>
      </c>
      <c r="BC40" s="105">
        <v>50.839996337890625</v>
      </c>
      <c r="BD40" s="132">
        <v>46.379073036809139</v>
      </c>
      <c r="BE40" s="105">
        <v>44.132322048780196</v>
      </c>
      <c r="BF40" s="136">
        <v>38.823102247797813</v>
      </c>
      <c r="BG40" s="136">
        <v>31.809585813492067</v>
      </c>
      <c r="BH40" s="136">
        <v>26.518825431203602</v>
      </c>
      <c r="BI40" s="136">
        <v>22.542964023314852</v>
      </c>
      <c r="BJ40" s="136">
        <v>18.687914072676996</v>
      </c>
      <c r="BK40" s="105">
        <v>15.304293919933359</v>
      </c>
      <c r="BL40" s="105" t="s">
        <v>45</v>
      </c>
      <c r="BM40" s="115"/>
    </row>
    <row r="41" spans="1:65">
      <c r="A41" s="263"/>
      <c r="B41" s="125" t="s">
        <v>59</v>
      </c>
      <c r="C41" s="106">
        <v>218.46025085449219</v>
      </c>
      <c r="D41" s="106">
        <v>216.08633422851563</v>
      </c>
      <c r="E41" s="106">
        <v>217.55715942382813</v>
      </c>
      <c r="F41" s="106">
        <v>223.74467468261719</v>
      </c>
      <c r="G41" s="106">
        <v>218.78953552246094</v>
      </c>
      <c r="H41" s="106">
        <v>212.5</v>
      </c>
      <c r="I41" s="106">
        <v>206.36732482910156</v>
      </c>
      <c r="J41" s="106">
        <v>202.93374633789063</v>
      </c>
      <c r="K41" s="106">
        <v>196.16680908203125</v>
      </c>
      <c r="L41" s="106">
        <v>185.5850830078125</v>
      </c>
      <c r="M41" s="106">
        <v>182.02374267578125</v>
      </c>
      <c r="N41" s="106">
        <v>183.88822937011719</v>
      </c>
      <c r="O41" s="106">
        <v>184.45512390136719</v>
      </c>
      <c r="P41" s="106">
        <v>179.66424560546875</v>
      </c>
      <c r="Q41" s="106">
        <v>166.31962585449219</v>
      </c>
      <c r="R41" s="106">
        <v>152.94181823730469</v>
      </c>
      <c r="S41" s="106">
        <v>145.49288940429688</v>
      </c>
      <c r="T41" s="106">
        <v>137.71760559082031</v>
      </c>
      <c r="U41" s="106">
        <v>138.77986145019531</v>
      </c>
      <c r="V41" s="106">
        <v>141.56204223632813</v>
      </c>
      <c r="W41" s="106">
        <v>146.13455200195313</v>
      </c>
      <c r="X41" s="106">
        <v>154.98448181152344</v>
      </c>
      <c r="Y41" s="106">
        <v>152.3958740234375</v>
      </c>
      <c r="Z41" s="106">
        <v>141.39738464355469</v>
      </c>
      <c r="AA41" s="106">
        <v>143.78041076660156</v>
      </c>
      <c r="AB41" s="106">
        <v>136.07121276855469</v>
      </c>
      <c r="AC41" s="106">
        <v>138.40110778808594</v>
      </c>
      <c r="AD41" s="106">
        <v>138.25161743164063</v>
      </c>
      <c r="AE41" s="106">
        <v>140.83836364746094</v>
      </c>
      <c r="AF41" s="106">
        <v>138.62661743164063</v>
      </c>
      <c r="AG41" s="106">
        <v>135.23472595214844</v>
      </c>
      <c r="AH41" s="106">
        <v>125.8560791015625</v>
      </c>
      <c r="AI41" s="106">
        <v>121.54600524902344</v>
      </c>
      <c r="AJ41" s="106">
        <v>119.80081939697266</v>
      </c>
      <c r="AK41" s="106">
        <v>120.25002288818359</v>
      </c>
      <c r="AL41" s="106">
        <v>116.615478515625</v>
      </c>
      <c r="AM41" s="106">
        <v>114.49614715576172</v>
      </c>
      <c r="AN41" s="106">
        <v>109.19495391845703</v>
      </c>
      <c r="AO41" s="106">
        <v>104.54692840576172</v>
      </c>
      <c r="AP41" s="106">
        <v>98.149345397949219</v>
      </c>
      <c r="AQ41" s="106">
        <v>94.337844848632813</v>
      </c>
      <c r="AR41" s="106">
        <v>91.653724670410156</v>
      </c>
      <c r="AS41" s="106">
        <v>89.941879272460938</v>
      </c>
      <c r="AT41" s="106">
        <v>87.342849731445313</v>
      </c>
      <c r="AU41" s="159">
        <v>85.543972015380859</v>
      </c>
      <c r="AV41" s="106">
        <v>83.745094299316406</v>
      </c>
      <c r="AW41" s="106">
        <v>82.555961608886719</v>
      </c>
      <c r="AX41" s="106">
        <v>83.643753051757813</v>
      </c>
      <c r="AY41" s="106">
        <v>84.538772583007813</v>
      </c>
      <c r="AZ41" s="106">
        <v>86.737770080566406</v>
      </c>
      <c r="BA41" s="106">
        <v>85.19158935546875</v>
      </c>
      <c r="BB41" s="106">
        <v>84.027824401855469</v>
      </c>
      <c r="BC41" s="106">
        <v>82.305328369140625</v>
      </c>
      <c r="BD41" s="133">
        <v>76.720197403017679</v>
      </c>
      <c r="BE41" s="106">
        <v>78.182208024491999</v>
      </c>
      <c r="BF41" s="129">
        <v>74.543146580502636</v>
      </c>
      <c r="BG41" s="129">
        <v>68.35599142613853</v>
      </c>
      <c r="BH41" s="129">
        <v>63.633539056872912</v>
      </c>
      <c r="BI41" s="129">
        <v>62.886359859974036</v>
      </c>
      <c r="BJ41" s="129">
        <v>56.483503511774771</v>
      </c>
      <c r="BK41" s="106">
        <v>50.221707166302195</v>
      </c>
      <c r="BL41" s="106" t="s">
        <v>45</v>
      </c>
      <c r="BM41" s="115"/>
    </row>
    <row r="42" spans="1:65">
      <c r="A42" s="263"/>
      <c r="B42" s="126" t="s">
        <v>60</v>
      </c>
      <c r="C42" s="107">
        <v>239.39851379394531</v>
      </c>
      <c r="D42" s="107">
        <v>245.34196472167969</v>
      </c>
      <c r="E42" s="107">
        <v>242.25735473632813</v>
      </c>
      <c r="F42" s="107">
        <v>231.90133666992188</v>
      </c>
      <c r="G42" s="107">
        <v>229.69010925292969</v>
      </c>
      <c r="H42" s="107">
        <v>225.38536071777344</v>
      </c>
      <c r="I42" s="107">
        <v>216.69990539550781</v>
      </c>
      <c r="J42" s="107">
        <v>200.32206726074219</v>
      </c>
      <c r="K42" s="107">
        <v>186.92758178710938</v>
      </c>
      <c r="L42" s="107">
        <v>173.4990234375</v>
      </c>
      <c r="M42" s="107">
        <v>170.62498474121094</v>
      </c>
      <c r="N42" s="107">
        <v>173.40974426269531</v>
      </c>
      <c r="O42" s="107">
        <v>175.40992736816406</v>
      </c>
      <c r="P42" s="107">
        <v>170.9144287109375</v>
      </c>
      <c r="Q42" s="107">
        <v>166.14840698242188</v>
      </c>
      <c r="R42" s="107">
        <v>150.8031005859375</v>
      </c>
      <c r="S42" s="107">
        <v>139.77384948730469</v>
      </c>
      <c r="T42" s="107">
        <v>125.03449249267578</v>
      </c>
      <c r="U42" s="107">
        <v>119.98829650878906</v>
      </c>
      <c r="V42" s="107">
        <v>118.61360168457031</v>
      </c>
      <c r="W42" s="107">
        <v>123.77229309082031</v>
      </c>
      <c r="X42" s="107">
        <v>130.45437622070313</v>
      </c>
      <c r="Y42" s="107">
        <v>133.78472900390625</v>
      </c>
      <c r="Z42" s="107">
        <v>125.95305633544922</v>
      </c>
      <c r="AA42" s="107">
        <v>127.64334106445313</v>
      </c>
      <c r="AB42" s="107">
        <v>128.91563415527344</v>
      </c>
      <c r="AC42" s="107">
        <v>133.20587158203125</v>
      </c>
      <c r="AD42" s="107">
        <v>135.19627380371094</v>
      </c>
      <c r="AE42" s="107">
        <v>141.61557006835938</v>
      </c>
      <c r="AF42" s="107">
        <v>143.14173889160156</v>
      </c>
      <c r="AG42" s="107">
        <v>143.04444885253906</v>
      </c>
      <c r="AH42" s="107">
        <v>136.58883666992188</v>
      </c>
      <c r="AI42" s="107">
        <v>129.26773071289063</v>
      </c>
      <c r="AJ42" s="107">
        <v>122.83457183837891</v>
      </c>
      <c r="AK42" s="107">
        <v>117.35995483398438</v>
      </c>
      <c r="AL42" s="107">
        <v>109.63446044921875</v>
      </c>
      <c r="AM42" s="107">
        <v>107.07688140869141</v>
      </c>
      <c r="AN42" s="107">
        <v>104.80149078369141</v>
      </c>
      <c r="AO42" s="107">
        <v>104.74843597412109</v>
      </c>
      <c r="AP42" s="107">
        <v>103.59008026123047</v>
      </c>
      <c r="AQ42" s="107">
        <v>103.82248687744141</v>
      </c>
      <c r="AR42" s="107">
        <v>101.06541442871094</v>
      </c>
      <c r="AS42" s="107">
        <v>96.730819702148438</v>
      </c>
      <c r="AT42" s="107">
        <v>93.212249755859375</v>
      </c>
      <c r="AU42" s="160">
        <v>90.587970733642578</v>
      </c>
      <c r="AV42" s="107">
        <v>87.963691711425781</v>
      </c>
      <c r="AW42" s="107">
        <v>85.653556823730469</v>
      </c>
      <c r="AX42" s="107">
        <v>91.289070129394531</v>
      </c>
      <c r="AY42" s="107">
        <v>93.088623046875</v>
      </c>
      <c r="AZ42" s="107">
        <v>95.42425537109375</v>
      </c>
      <c r="BA42" s="107">
        <v>92.00469970703125</v>
      </c>
      <c r="BB42" s="107">
        <v>89.057182312011719</v>
      </c>
      <c r="BC42" s="107">
        <v>85.182594299316406</v>
      </c>
      <c r="BD42" s="134">
        <v>86.183128029528163</v>
      </c>
      <c r="BE42" s="107">
        <v>90.52858547103402</v>
      </c>
      <c r="BF42" s="128">
        <v>88.330606044938079</v>
      </c>
      <c r="BG42" s="128">
        <v>83.431314515540492</v>
      </c>
      <c r="BH42" s="128">
        <v>77.881334285209036</v>
      </c>
      <c r="BI42" s="128">
        <v>78.329884438638175</v>
      </c>
      <c r="BJ42" s="128">
        <v>72.822543374261485</v>
      </c>
      <c r="BK42" s="107">
        <v>65.925754380432423</v>
      </c>
      <c r="BL42" s="107" t="s">
        <v>45</v>
      </c>
      <c r="BM42" s="115"/>
    </row>
    <row r="43" spans="1:65">
      <c r="A43" s="263"/>
      <c r="B43" s="125" t="s">
        <v>61</v>
      </c>
      <c r="C43" s="106">
        <v>211.87677001953125</v>
      </c>
      <c r="D43" s="106">
        <v>219.45626831054688</v>
      </c>
      <c r="E43" s="106">
        <v>220.09297180175781</v>
      </c>
      <c r="F43" s="106">
        <v>207.8564453125</v>
      </c>
      <c r="G43" s="106">
        <v>194.15986633300781</v>
      </c>
      <c r="H43" s="106">
        <v>181.54566955566406</v>
      </c>
      <c r="I43" s="106">
        <v>166.23828125</v>
      </c>
      <c r="J43" s="106">
        <v>153.30937194824219</v>
      </c>
      <c r="K43" s="106">
        <v>140.37553405761719</v>
      </c>
      <c r="L43" s="106">
        <v>131.86906433105469</v>
      </c>
      <c r="M43" s="106">
        <v>125.76167297363281</v>
      </c>
      <c r="N43" s="106">
        <v>127.57823181152344</v>
      </c>
      <c r="O43" s="106">
        <v>124.6474609375</v>
      </c>
      <c r="P43" s="106">
        <v>118.43295288085938</v>
      </c>
      <c r="Q43" s="106">
        <v>112.42257690429688</v>
      </c>
      <c r="R43" s="106">
        <v>103.43385314941406</v>
      </c>
      <c r="S43" s="106">
        <v>96.102561950683594</v>
      </c>
      <c r="T43" s="106">
        <v>89.1334228515625</v>
      </c>
      <c r="U43" s="106">
        <v>86.84454345703125</v>
      </c>
      <c r="V43" s="106">
        <v>86.963607788085938</v>
      </c>
      <c r="W43" s="106">
        <v>87.58929443359375</v>
      </c>
      <c r="X43" s="106">
        <v>91.098350524902344</v>
      </c>
      <c r="Y43" s="106">
        <v>91.607749938964844</v>
      </c>
      <c r="Z43" s="106">
        <v>85.288009643554688</v>
      </c>
      <c r="AA43" s="106">
        <v>85.140617370605469</v>
      </c>
      <c r="AB43" s="106">
        <v>83.664535522460938</v>
      </c>
      <c r="AC43" s="106">
        <v>86.865303039550781</v>
      </c>
      <c r="AD43" s="106">
        <v>89.643707275390625</v>
      </c>
      <c r="AE43" s="106">
        <v>94.208946228027344</v>
      </c>
      <c r="AF43" s="106">
        <v>97.365249633789063</v>
      </c>
      <c r="AG43" s="106">
        <v>99.305038452148438</v>
      </c>
      <c r="AH43" s="106">
        <v>98.2176513671875</v>
      </c>
      <c r="AI43" s="106">
        <v>97.462486267089844</v>
      </c>
      <c r="AJ43" s="106">
        <v>96.522308349609375</v>
      </c>
      <c r="AK43" s="106">
        <v>94.752685546875</v>
      </c>
      <c r="AL43" s="106">
        <v>91.081153869628906</v>
      </c>
      <c r="AM43" s="106">
        <v>89.633255004882813</v>
      </c>
      <c r="AN43" s="106">
        <v>86.051422119140625</v>
      </c>
      <c r="AO43" s="106">
        <v>83.889442443847656</v>
      </c>
      <c r="AP43" s="106">
        <v>81.601036071777344</v>
      </c>
      <c r="AQ43" s="106">
        <v>80.465118408203125</v>
      </c>
      <c r="AR43" s="106">
        <v>80.318855285644531</v>
      </c>
      <c r="AS43" s="106">
        <v>78.876274108886719</v>
      </c>
      <c r="AT43" s="106">
        <v>80.968025207519531</v>
      </c>
      <c r="AU43" s="159">
        <v>81.021678924560547</v>
      </c>
      <c r="AV43" s="106">
        <v>81.075332641601563</v>
      </c>
      <c r="AW43" s="106">
        <v>80.592994689941406</v>
      </c>
      <c r="AX43" s="106">
        <v>82.333114624023438</v>
      </c>
      <c r="AY43" s="106">
        <v>82.973716735839844</v>
      </c>
      <c r="AZ43" s="106">
        <v>82.269279479980469</v>
      </c>
      <c r="BA43" s="106">
        <v>83.418365478515625</v>
      </c>
      <c r="BB43" s="106">
        <v>82.519882202148438</v>
      </c>
      <c r="BC43" s="106">
        <v>84.365425109863281</v>
      </c>
      <c r="BD43" s="133">
        <v>82.360999973890216</v>
      </c>
      <c r="BE43" s="106">
        <v>87.402864601535924</v>
      </c>
      <c r="BF43" s="129">
        <v>86.317243288459338</v>
      </c>
      <c r="BG43" s="129">
        <v>83.818211580529479</v>
      </c>
      <c r="BH43" s="129">
        <v>78.647293960831675</v>
      </c>
      <c r="BI43" s="129">
        <v>79.525856902530194</v>
      </c>
      <c r="BJ43" s="129">
        <v>75.208278875863769</v>
      </c>
      <c r="BK43" s="106">
        <v>68.991401838718943</v>
      </c>
      <c r="BL43" s="106" t="s">
        <v>45</v>
      </c>
      <c r="BM43" s="115"/>
    </row>
    <row r="44" spans="1:65">
      <c r="A44" s="263"/>
      <c r="B44" s="126" t="s">
        <v>62</v>
      </c>
      <c r="C44" s="107">
        <v>139.90383911132813</v>
      </c>
      <c r="D44" s="107">
        <v>140.37942504882813</v>
      </c>
      <c r="E44" s="107">
        <v>138.48725891113281</v>
      </c>
      <c r="F44" s="107">
        <v>139.8109130859375</v>
      </c>
      <c r="G44" s="107">
        <v>137.38340759277344</v>
      </c>
      <c r="H44" s="107">
        <v>138.03338623046875</v>
      </c>
      <c r="I44" s="107">
        <v>130.09786987304688</v>
      </c>
      <c r="J44" s="107">
        <v>117.57069396972656</v>
      </c>
      <c r="K44" s="107">
        <v>103.56566619873047</v>
      </c>
      <c r="L44" s="107">
        <v>93.036674499511719</v>
      </c>
      <c r="M44" s="107">
        <v>82.978652954101563</v>
      </c>
      <c r="N44" s="107">
        <v>79.149543762207031</v>
      </c>
      <c r="O44" s="107">
        <v>75.977035522460938</v>
      </c>
      <c r="P44" s="107">
        <v>72.010459899902344</v>
      </c>
      <c r="Q44" s="107">
        <v>70.761642456054688</v>
      </c>
      <c r="R44" s="107">
        <v>66.621719360351563</v>
      </c>
      <c r="S44" s="107">
        <v>61.650474548339844</v>
      </c>
      <c r="T44" s="107">
        <v>53.943183898925781</v>
      </c>
      <c r="U44" s="107">
        <v>49.848854064941406</v>
      </c>
      <c r="V44" s="107">
        <v>48.146366119384766</v>
      </c>
      <c r="W44" s="107">
        <v>48.311111450195313</v>
      </c>
      <c r="X44" s="107">
        <v>49.454116821289063</v>
      </c>
      <c r="Y44" s="107">
        <v>51.082572937011719</v>
      </c>
      <c r="Z44" s="107">
        <v>48.679988861083984</v>
      </c>
      <c r="AA44" s="107">
        <v>48.263256072998047</v>
      </c>
      <c r="AB44" s="107">
        <v>48.023639678955078</v>
      </c>
      <c r="AC44" s="107">
        <v>47.635311126708984</v>
      </c>
      <c r="AD44" s="107">
        <v>46.549694061279297</v>
      </c>
      <c r="AE44" s="107">
        <v>49.830284118652344</v>
      </c>
      <c r="AF44" s="107">
        <v>49.383476257324219</v>
      </c>
      <c r="AG44" s="107">
        <v>49.781761169433594</v>
      </c>
      <c r="AH44" s="107">
        <v>50.51336669921875</v>
      </c>
      <c r="AI44" s="107">
        <v>50.398548126220703</v>
      </c>
      <c r="AJ44" s="107">
        <v>49.966773986816406</v>
      </c>
      <c r="AK44" s="107">
        <v>49.717983245849609</v>
      </c>
      <c r="AL44" s="107">
        <v>49.3424072265625</v>
      </c>
      <c r="AM44" s="107">
        <v>50.182334899902344</v>
      </c>
      <c r="AN44" s="107">
        <v>50.103549957275391</v>
      </c>
      <c r="AO44" s="107">
        <v>49.742454528808594</v>
      </c>
      <c r="AP44" s="107">
        <v>49.806201934814453</v>
      </c>
      <c r="AQ44" s="107">
        <v>50.163829803466797</v>
      </c>
      <c r="AR44" s="107">
        <v>50.404544830322266</v>
      </c>
      <c r="AS44" s="107">
        <v>48.383941650390625</v>
      </c>
      <c r="AT44" s="107">
        <v>47.970218658447266</v>
      </c>
      <c r="AU44" s="160">
        <v>46.864969253540039</v>
      </c>
      <c r="AV44" s="107">
        <v>45.759719848632813</v>
      </c>
      <c r="AW44" s="107">
        <v>45.607463836669922</v>
      </c>
      <c r="AX44" s="107">
        <v>46.817623138427734</v>
      </c>
      <c r="AY44" s="107">
        <v>48.382736206054688</v>
      </c>
      <c r="AZ44" s="107">
        <v>50.572620391845703</v>
      </c>
      <c r="BA44" s="107">
        <v>52.386028289794922</v>
      </c>
      <c r="BB44" s="107">
        <v>52.318717956542969</v>
      </c>
      <c r="BC44" s="107">
        <v>51.553085327148438</v>
      </c>
      <c r="BD44" s="134">
        <v>49.223286005446418</v>
      </c>
      <c r="BE44" s="107">
        <v>51.064992655758481</v>
      </c>
      <c r="BF44" s="128">
        <v>52.092313608256376</v>
      </c>
      <c r="BG44" s="128">
        <v>51.764927237620526</v>
      </c>
      <c r="BH44" s="128">
        <v>50.951144778279001</v>
      </c>
      <c r="BI44" s="128">
        <v>51.929561744935519</v>
      </c>
      <c r="BJ44" s="128">
        <v>49.324357553859016</v>
      </c>
      <c r="BK44" s="107">
        <v>45.96794414877882</v>
      </c>
      <c r="BL44" s="107" t="s">
        <v>45</v>
      </c>
      <c r="BM44" s="115"/>
    </row>
    <row r="45" spans="1:65">
      <c r="A45" s="263"/>
      <c r="B45" s="125" t="s">
        <v>63</v>
      </c>
      <c r="C45" s="106">
        <v>58.999828338623047</v>
      </c>
      <c r="D45" s="106">
        <v>56.529392242431641</v>
      </c>
      <c r="E45" s="106">
        <v>59.912189483642578</v>
      </c>
      <c r="F45" s="106">
        <v>59.951026916503906</v>
      </c>
      <c r="G45" s="106">
        <v>57.571624755859375</v>
      </c>
      <c r="H45" s="106">
        <v>56.315006256103516</v>
      </c>
      <c r="I45" s="106">
        <v>53.738933563232422</v>
      </c>
      <c r="J45" s="106">
        <v>49.843635559082031</v>
      </c>
      <c r="K45" s="106">
        <v>47.975776672363281</v>
      </c>
      <c r="L45" s="106">
        <v>43.948410034179688</v>
      </c>
      <c r="M45" s="106">
        <v>41.365283966064453</v>
      </c>
      <c r="N45" s="106">
        <v>38.821586608886719</v>
      </c>
      <c r="O45" s="106">
        <v>36.575809478759766</v>
      </c>
      <c r="P45" s="106">
        <v>32.424571990966797</v>
      </c>
      <c r="Q45" s="106">
        <v>30.486255645751953</v>
      </c>
      <c r="R45" s="106">
        <v>27.053668975830078</v>
      </c>
      <c r="S45" s="106">
        <v>23.888881683349609</v>
      </c>
      <c r="T45" s="106">
        <v>20.778764724731445</v>
      </c>
      <c r="U45" s="106">
        <v>19.657011032104492</v>
      </c>
      <c r="V45" s="106">
        <v>18.931497573852539</v>
      </c>
      <c r="W45" s="106">
        <v>18.230216979980469</v>
      </c>
      <c r="X45" s="106">
        <v>18.650657653808594</v>
      </c>
      <c r="Y45" s="106">
        <v>17.723712921142578</v>
      </c>
      <c r="Z45" s="106">
        <v>15.765131950378418</v>
      </c>
      <c r="AA45" s="106">
        <v>14.974801063537598</v>
      </c>
      <c r="AB45" s="106">
        <v>14.41694450378418</v>
      </c>
      <c r="AC45" s="106">
        <v>13.640206336975098</v>
      </c>
      <c r="AD45" s="106">
        <v>13.56989574432373</v>
      </c>
      <c r="AE45" s="106">
        <v>14.202947616577148</v>
      </c>
      <c r="AF45" s="106">
        <v>14.20470142364502</v>
      </c>
      <c r="AG45" s="106">
        <v>14.378449440002441</v>
      </c>
      <c r="AH45" s="106">
        <v>14.537467002868652</v>
      </c>
      <c r="AI45" s="106">
        <v>13.842397689819336</v>
      </c>
      <c r="AJ45" s="106">
        <v>13.932773590087891</v>
      </c>
      <c r="AK45" s="106">
        <v>13.216287612915039</v>
      </c>
      <c r="AL45" s="106">
        <v>13.173667907714844</v>
      </c>
      <c r="AM45" s="106">
        <v>12.971719741821289</v>
      </c>
      <c r="AN45" s="106">
        <v>12.891562461853027</v>
      </c>
      <c r="AO45" s="106">
        <v>12.884918212890625</v>
      </c>
      <c r="AP45" s="106">
        <v>12.932065963745117</v>
      </c>
      <c r="AQ45" s="106">
        <v>13.45357608795166</v>
      </c>
      <c r="AR45" s="106">
        <v>13.730671882629395</v>
      </c>
      <c r="AS45" s="106">
        <v>14.17273998260498</v>
      </c>
      <c r="AT45" s="106">
        <v>14.35407543182373</v>
      </c>
      <c r="AU45" s="159">
        <v>14.203954219818115</v>
      </c>
      <c r="AV45" s="106">
        <v>14.0538330078125</v>
      </c>
      <c r="AW45" s="106">
        <v>14.031371116638184</v>
      </c>
      <c r="AX45" s="106">
        <v>13.707286834716797</v>
      </c>
      <c r="AY45" s="106">
        <v>13.462823867797852</v>
      </c>
      <c r="AZ45" s="106">
        <v>13.744107246398926</v>
      </c>
      <c r="BA45" s="106">
        <v>13.487129211425781</v>
      </c>
      <c r="BB45" s="106">
        <v>13.741647720336914</v>
      </c>
      <c r="BC45" s="106">
        <v>13.453421592712402</v>
      </c>
      <c r="BD45" s="133">
        <v>14.398149509443579</v>
      </c>
      <c r="BE45" s="106">
        <v>15.091290790451376</v>
      </c>
      <c r="BF45" s="129">
        <v>15.286259022416111</v>
      </c>
      <c r="BG45" s="129">
        <v>14.977581728517336</v>
      </c>
      <c r="BH45" s="129">
        <v>14.111079563526234</v>
      </c>
      <c r="BI45" s="129">
        <v>13.658384552275406</v>
      </c>
      <c r="BJ45" s="129">
        <v>13.320490673998437</v>
      </c>
      <c r="BK45" s="106">
        <v>12.636236283326809</v>
      </c>
      <c r="BL45" s="106" t="s">
        <v>45</v>
      </c>
      <c r="BM45" s="115"/>
    </row>
    <row r="46" spans="1:65">
      <c r="A46" s="264"/>
      <c r="B46" s="137" t="s">
        <v>64</v>
      </c>
      <c r="C46" s="108">
        <v>10.841252326965332</v>
      </c>
      <c r="D46" s="108">
        <v>9.8530244827270508</v>
      </c>
      <c r="E46" s="108">
        <v>9.8932571411132813</v>
      </c>
      <c r="F46" s="108">
        <v>8.8300342559814453</v>
      </c>
      <c r="G46" s="108">
        <v>8.2823905944824219</v>
      </c>
      <c r="H46" s="108">
        <v>8.6478290557861328</v>
      </c>
      <c r="I46" s="108">
        <v>8.0649595260620117</v>
      </c>
      <c r="J46" s="108">
        <v>7.6316375732421875</v>
      </c>
      <c r="K46" s="108">
        <v>6.9880228042602539</v>
      </c>
      <c r="L46" s="108">
        <v>6.5806384086608887</v>
      </c>
      <c r="M46" s="108">
        <v>6.3727173805236816</v>
      </c>
      <c r="N46" s="108">
        <v>6.0485668182373047</v>
      </c>
      <c r="O46" s="108">
        <v>5.6360416412353516</v>
      </c>
      <c r="P46" s="108">
        <v>4.9328827857971191</v>
      </c>
      <c r="Q46" s="108">
        <v>4.8490867614746094</v>
      </c>
      <c r="R46" s="108">
        <v>4.5533380508422852</v>
      </c>
      <c r="S46" s="108">
        <v>4.3539743423461914</v>
      </c>
      <c r="T46" s="108">
        <v>3.4904227256774902</v>
      </c>
      <c r="U46" s="108">
        <v>3.2020621299743652</v>
      </c>
      <c r="V46" s="108">
        <v>2.6696786880493164</v>
      </c>
      <c r="W46" s="108">
        <v>2.4185023307800293</v>
      </c>
      <c r="X46" s="108">
        <v>2.2545475959777832</v>
      </c>
      <c r="Y46" s="108">
        <v>1.9826233386993408</v>
      </c>
      <c r="Z46" s="108">
        <v>1.6709926128387451</v>
      </c>
      <c r="AA46" s="108">
        <v>1.5062880516052246</v>
      </c>
      <c r="AB46" s="108">
        <v>1.306124210357666</v>
      </c>
      <c r="AC46" s="108">
        <v>1.3758846521377563</v>
      </c>
      <c r="AD46" s="108">
        <v>1.2993224859237671</v>
      </c>
      <c r="AE46" s="108">
        <v>1.9707061052322388</v>
      </c>
      <c r="AF46" s="108">
        <v>0.98551452159881592</v>
      </c>
      <c r="AG46" s="108">
        <v>1.0364202260971069</v>
      </c>
      <c r="AH46" s="108">
        <v>1.1260895729064941</v>
      </c>
      <c r="AI46" s="108">
        <v>0.99711591005325317</v>
      </c>
      <c r="AJ46" s="108">
        <v>1.0186949968338013</v>
      </c>
      <c r="AK46" s="108">
        <v>0.88587486743927002</v>
      </c>
      <c r="AL46" s="108">
        <v>0.81089282035827637</v>
      </c>
      <c r="AM46" s="108">
        <v>0.75212371349334717</v>
      </c>
      <c r="AN46" s="108">
        <v>0.78051751852035522</v>
      </c>
      <c r="AO46" s="108">
        <v>0.77271997928619385</v>
      </c>
      <c r="AP46" s="108">
        <v>0.66458815336227417</v>
      </c>
      <c r="AQ46" s="108">
        <v>0.77059131860733032</v>
      </c>
      <c r="AR46" s="108">
        <v>0.77170604467391968</v>
      </c>
      <c r="AS46" s="108">
        <v>0.66102296113967896</v>
      </c>
      <c r="AT46" s="108">
        <v>0.71830242872238159</v>
      </c>
      <c r="AU46" s="161">
        <v>0.70530426502227783</v>
      </c>
      <c r="AV46" s="108">
        <v>0.69230610132217407</v>
      </c>
      <c r="AW46" s="108">
        <v>0.80058532953262329</v>
      </c>
      <c r="AX46" s="108">
        <v>0.71833902597427368</v>
      </c>
      <c r="AY46" s="108">
        <v>0.77852427959442139</v>
      </c>
      <c r="AZ46" s="108">
        <v>0.7647746205329895</v>
      </c>
      <c r="BA46" s="108">
        <v>0.77064716815948486</v>
      </c>
      <c r="BB46" s="108">
        <v>0.80915123224258423</v>
      </c>
      <c r="BC46" s="108">
        <v>0.77155989408493042</v>
      </c>
      <c r="BD46" s="135">
        <v>0.72841146142427204</v>
      </c>
      <c r="BE46" s="108">
        <v>0.78968064147363815</v>
      </c>
      <c r="BF46" s="138">
        <v>0.79730701841275819</v>
      </c>
      <c r="BG46" s="138">
        <v>0.81270225944257424</v>
      </c>
      <c r="BH46" s="138">
        <v>0.87473529890861701</v>
      </c>
      <c r="BI46" s="138">
        <v>0.84096128343629717</v>
      </c>
      <c r="BJ46" s="138">
        <v>0.82884112072070926</v>
      </c>
      <c r="BK46" s="131">
        <v>0.82453619838840653</v>
      </c>
      <c r="BL46" s="131" t="s">
        <v>45</v>
      </c>
    </row>
    <row r="47" spans="1:65">
      <c r="A47" s="263" t="s">
        <v>48</v>
      </c>
      <c r="B47" s="126" t="s">
        <v>58</v>
      </c>
      <c r="C47" s="107">
        <v>77.006805419921875</v>
      </c>
      <c r="D47" s="107">
        <v>78.222908020019531</v>
      </c>
      <c r="E47" s="107">
        <v>77.449424743652344</v>
      </c>
      <c r="F47" s="107">
        <v>75.676277160644531</v>
      </c>
      <c r="G47" s="107">
        <v>73.789657592773438</v>
      </c>
      <c r="H47" s="107">
        <v>71.505340576171875</v>
      </c>
      <c r="I47" s="107">
        <v>70.01837158203125</v>
      </c>
      <c r="J47" s="107">
        <v>68.879035949707031</v>
      </c>
      <c r="K47" s="107">
        <v>60.326087951660156</v>
      </c>
      <c r="L47" s="107">
        <v>65.248283386230469</v>
      </c>
      <c r="M47" s="107" t="s">
        <v>45</v>
      </c>
      <c r="N47" s="107" t="s">
        <v>45</v>
      </c>
      <c r="O47" s="107" t="s">
        <v>45</v>
      </c>
      <c r="P47" s="107" t="s">
        <v>45</v>
      </c>
      <c r="Q47" s="107" t="s">
        <v>45</v>
      </c>
      <c r="R47" s="107">
        <v>41.04998779296875</v>
      </c>
      <c r="S47" s="107">
        <v>35.366935729980469</v>
      </c>
      <c r="T47" s="107">
        <v>30.778196334838867</v>
      </c>
      <c r="U47" s="107">
        <v>28.91417121887207</v>
      </c>
      <c r="V47" s="107">
        <v>24.038202285766602</v>
      </c>
      <c r="W47" s="107">
        <v>31.240816116333008</v>
      </c>
      <c r="X47" s="107">
        <v>30.987075805664063</v>
      </c>
      <c r="Y47" s="107">
        <v>30.587997436523438</v>
      </c>
      <c r="Z47" s="107">
        <v>28.699975967407227</v>
      </c>
      <c r="AA47" s="107">
        <v>28.546539306640625</v>
      </c>
      <c r="AB47" s="107">
        <v>22.381423950195313</v>
      </c>
      <c r="AC47" s="107">
        <v>31.899496078491211</v>
      </c>
      <c r="AD47" s="107" t="s">
        <v>45</v>
      </c>
      <c r="AE47" s="107" t="s">
        <v>45</v>
      </c>
      <c r="AF47" s="107" t="s">
        <v>45</v>
      </c>
      <c r="AG47" s="107" t="s">
        <v>45</v>
      </c>
      <c r="AH47" s="107" t="s">
        <v>45</v>
      </c>
      <c r="AI47" s="107" t="s">
        <v>45</v>
      </c>
      <c r="AJ47" s="107" t="s">
        <v>45</v>
      </c>
      <c r="AK47" s="107" t="s">
        <v>45</v>
      </c>
      <c r="AL47" s="107" t="s">
        <v>45</v>
      </c>
      <c r="AM47" s="107" t="s">
        <v>45</v>
      </c>
      <c r="AN47" s="107" t="s">
        <v>45</v>
      </c>
      <c r="AO47" s="107">
        <v>76.457450866699219</v>
      </c>
      <c r="AP47" s="107">
        <v>79.567573547363281</v>
      </c>
      <c r="AQ47" s="107">
        <v>79.279548645019531</v>
      </c>
      <c r="AR47" s="107">
        <v>75.900474548339844</v>
      </c>
      <c r="AS47" s="107">
        <v>72.499267578125</v>
      </c>
      <c r="AT47" s="107">
        <v>73.614425659179688</v>
      </c>
      <c r="AU47" s="107">
        <v>75.044288635253906</v>
      </c>
      <c r="AV47" s="107">
        <v>74.664344787597656</v>
      </c>
      <c r="AW47" s="107">
        <v>75.575958251953125</v>
      </c>
      <c r="AX47" s="107">
        <v>76.122085571289063</v>
      </c>
      <c r="AY47" s="132">
        <v>76.041905070581763</v>
      </c>
      <c r="AZ47" s="107">
        <v>73.974843092424493</v>
      </c>
      <c r="BA47" s="107">
        <v>68.847400655070814</v>
      </c>
      <c r="BB47" s="107">
        <v>69.97146075644369</v>
      </c>
      <c r="BC47" s="107">
        <v>72.587971415546932</v>
      </c>
      <c r="BD47" s="107">
        <v>69.250097737071883</v>
      </c>
      <c r="BE47" s="107">
        <v>67.438452246059924</v>
      </c>
      <c r="BF47" s="128">
        <v>63.951265372425503</v>
      </c>
      <c r="BG47" s="128">
        <v>61.559368500661755</v>
      </c>
      <c r="BH47" s="128">
        <v>61.11003692712012</v>
      </c>
      <c r="BI47" s="128">
        <v>58.811008014845093</v>
      </c>
      <c r="BJ47" s="128">
        <v>56.615742859127835</v>
      </c>
      <c r="BK47" s="105">
        <v>53.184858615988425</v>
      </c>
      <c r="BL47" s="105">
        <v>51.842923270876035</v>
      </c>
      <c r="BM47" s="115"/>
    </row>
    <row r="48" spans="1:65">
      <c r="A48" s="263"/>
      <c r="B48" s="125" t="s">
        <v>59</v>
      </c>
      <c r="C48" s="106">
        <v>259.49932861328125</v>
      </c>
      <c r="D48" s="106">
        <v>265.89410400390625</v>
      </c>
      <c r="E48" s="106">
        <v>269.56695556640625</v>
      </c>
      <c r="F48" s="106">
        <v>266.76748657226563</v>
      </c>
      <c r="G48" s="106">
        <v>261.67709350585938</v>
      </c>
      <c r="H48" s="106">
        <v>243.27726745605469</v>
      </c>
      <c r="I48" s="106">
        <v>233.36227416992188</v>
      </c>
      <c r="J48" s="106">
        <v>227.88189697265625</v>
      </c>
      <c r="K48" s="106">
        <v>202.49365234375</v>
      </c>
      <c r="L48" s="106">
        <v>216.11250305175781</v>
      </c>
      <c r="M48" s="106" t="s">
        <v>45</v>
      </c>
      <c r="N48" s="106" t="s">
        <v>45</v>
      </c>
      <c r="O48" s="106" t="s">
        <v>45</v>
      </c>
      <c r="P48" s="106" t="s">
        <v>45</v>
      </c>
      <c r="Q48" s="106" t="s">
        <v>45</v>
      </c>
      <c r="R48" s="106">
        <v>101.66639709472656</v>
      </c>
      <c r="S48" s="106">
        <v>90.803009033203125</v>
      </c>
      <c r="T48" s="106">
        <v>83.351158142089844</v>
      </c>
      <c r="U48" s="106">
        <v>79.620552062988281</v>
      </c>
      <c r="V48" s="106">
        <v>65.003204345703125</v>
      </c>
      <c r="W48" s="106">
        <v>86.401031494140625</v>
      </c>
      <c r="X48" s="106">
        <v>84.941062927246094</v>
      </c>
      <c r="Y48" s="106">
        <v>81.646392822265625</v>
      </c>
      <c r="Z48" s="106">
        <v>79.3076171875</v>
      </c>
      <c r="AA48" s="106">
        <v>78.683853149414063</v>
      </c>
      <c r="AB48" s="106">
        <v>60.148365020751953</v>
      </c>
      <c r="AC48" s="106">
        <v>64.469032287597656</v>
      </c>
      <c r="AD48" s="106" t="s">
        <v>45</v>
      </c>
      <c r="AE48" s="106" t="s">
        <v>45</v>
      </c>
      <c r="AF48" s="106" t="s">
        <v>45</v>
      </c>
      <c r="AG48" s="106" t="s">
        <v>45</v>
      </c>
      <c r="AH48" s="106" t="s">
        <v>45</v>
      </c>
      <c r="AI48" s="106" t="s">
        <v>45</v>
      </c>
      <c r="AJ48" s="106" t="s">
        <v>45</v>
      </c>
      <c r="AK48" s="106" t="s">
        <v>45</v>
      </c>
      <c r="AL48" s="106" t="s">
        <v>45</v>
      </c>
      <c r="AM48" s="106" t="s">
        <v>45</v>
      </c>
      <c r="AN48" s="106" t="s">
        <v>45</v>
      </c>
      <c r="AO48" s="106">
        <v>115.90519714355469</v>
      </c>
      <c r="AP48" s="106">
        <v>117.86067962646484</v>
      </c>
      <c r="AQ48" s="106">
        <v>118.009765625</v>
      </c>
      <c r="AR48" s="106">
        <v>111.9503173828125</v>
      </c>
      <c r="AS48" s="106">
        <v>107.54779052734375</v>
      </c>
      <c r="AT48" s="106">
        <v>108.35176086425781</v>
      </c>
      <c r="AU48" s="106">
        <v>108.54700469970703</v>
      </c>
      <c r="AV48" s="106">
        <v>106.83263397216797</v>
      </c>
      <c r="AW48" s="106">
        <v>103.99009704589844</v>
      </c>
      <c r="AX48" s="106">
        <v>101.76656341552734</v>
      </c>
      <c r="AY48" s="133">
        <v>106.27189692903596</v>
      </c>
      <c r="AZ48" s="106">
        <v>103.02521657708071</v>
      </c>
      <c r="BA48" s="106">
        <v>94.919696020450331</v>
      </c>
      <c r="BB48" s="106">
        <v>95.299304338580072</v>
      </c>
      <c r="BC48" s="106">
        <v>96.778832185568788</v>
      </c>
      <c r="BD48" s="106">
        <v>93.36347744430195</v>
      </c>
      <c r="BE48" s="106">
        <v>93.904776545303434</v>
      </c>
      <c r="BF48" s="129">
        <v>90.969474838966434</v>
      </c>
      <c r="BG48" s="129">
        <v>89.649887282778081</v>
      </c>
      <c r="BH48" s="129">
        <v>90.267808935702021</v>
      </c>
      <c r="BI48" s="129">
        <v>88.617388527282685</v>
      </c>
      <c r="BJ48" s="129">
        <v>88.028583058206323</v>
      </c>
      <c r="BK48" s="106">
        <v>86.916622905484914</v>
      </c>
      <c r="BL48" s="106">
        <v>83.081465086797422</v>
      </c>
      <c r="BM48" s="115"/>
    </row>
    <row r="49" spans="1:65">
      <c r="A49" s="263"/>
      <c r="B49" s="126" t="s">
        <v>60</v>
      </c>
      <c r="C49" s="107">
        <v>284.748291015625</v>
      </c>
      <c r="D49" s="107">
        <v>286.2808837890625</v>
      </c>
      <c r="E49" s="107">
        <v>290.96139526367188</v>
      </c>
      <c r="F49" s="107">
        <v>289.4737548828125</v>
      </c>
      <c r="G49" s="107">
        <v>285.67678833007813</v>
      </c>
      <c r="H49" s="107">
        <v>276.72857666015625</v>
      </c>
      <c r="I49" s="107">
        <v>267.34365844726563</v>
      </c>
      <c r="J49" s="107">
        <v>261.47003173828125</v>
      </c>
      <c r="K49" s="107">
        <v>235.54075622558594</v>
      </c>
      <c r="L49" s="107">
        <v>253.33279418945313</v>
      </c>
      <c r="M49" s="107" t="s">
        <v>45</v>
      </c>
      <c r="N49" s="107" t="s">
        <v>45</v>
      </c>
      <c r="O49" s="107" t="s">
        <v>45</v>
      </c>
      <c r="P49" s="107" t="s">
        <v>45</v>
      </c>
      <c r="Q49" s="107" t="s">
        <v>45</v>
      </c>
      <c r="R49" s="107">
        <v>103.05047607421875</v>
      </c>
      <c r="S49" s="107">
        <v>91.315536499023438</v>
      </c>
      <c r="T49" s="107">
        <v>80.727920532226563</v>
      </c>
      <c r="U49" s="107">
        <v>75.686981201171875</v>
      </c>
      <c r="V49" s="107">
        <v>61.053081512451172</v>
      </c>
      <c r="W49" s="107">
        <v>80.848320007324219</v>
      </c>
      <c r="X49" s="107">
        <v>78.301582336425781</v>
      </c>
      <c r="Y49" s="107">
        <v>76.691558837890625</v>
      </c>
      <c r="Z49" s="107">
        <v>75.027687072753906</v>
      </c>
      <c r="AA49" s="107">
        <v>74.4993896484375</v>
      </c>
      <c r="AB49" s="107">
        <v>65.65887451171875</v>
      </c>
      <c r="AC49" s="107">
        <v>58.662651062011719</v>
      </c>
      <c r="AD49" s="107" t="s">
        <v>45</v>
      </c>
      <c r="AE49" s="107" t="s">
        <v>45</v>
      </c>
      <c r="AF49" s="107" t="s">
        <v>45</v>
      </c>
      <c r="AG49" s="107" t="s">
        <v>45</v>
      </c>
      <c r="AH49" s="107" t="s">
        <v>45</v>
      </c>
      <c r="AI49" s="107" t="s">
        <v>45</v>
      </c>
      <c r="AJ49" s="107" t="s">
        <v>45</v>
      </c>
      <c r="AK49" s="107" t="s">
        <v>45</v>
      </c>
      <c r="AL49" s="107" t="s">
        <v>45</v>
      </c>
      <c r="AM49" s="107" t="s">
        <v>45</v>
      </c>
      <c r="AN49" s="107" t="s">
        <v>45</v>
      </c>
      <c r="AO49" s="107">
        <v>99.254447937011719</v>
      </c>
      <c r="AP49" s="107">
        <v>101.1414794921875</v>
      </c>
      <c r="AQ49" s="107">
        <v>99.649871826171875</v>
      </c>
      <c r="AR49" s="107">
        <v>93.32562255859375</v>
      </c>
      <c r="AS49" s="107">
        <v>88.521629333496094</v>
      </c>
      <c r="AT49" s="107">
        <v>87.97650146484375</v>
      </c>
      <c r="AU49" s="107">
        <v>88.195671081542969</v>
      </c>
      <c r="AV49" s="107">
        <v>87.134307861328125</v>
      </c>
      <c r="AW49" s="107">
        <v>86.027481079101563</v>
      </c>
      <c r="AX49" s="107">
        <v>84.584625244140625</v>
      </c>
      <c r="AY49" s="134">
        <v>91.53919533887229</v>
      </c>
      <c r="AZ49" s="107">
        <v>88.059529411375308</v>
      </c>
      <c r="BA49" s="107">
        <v>81.029130212584192</v>
      </c>
      <c r="BB49" s="107">
        <v>80.319156663651739</v>
      </c>
      <c r="BC49" s="107">
        <v>78.931364908785298</v>
      </c>
      <c r="BD49" s="107">
        <v>76.049000170686554</v>
      </c>
      <c r="BE49" s="107">
        <v>77.851729271822748</v>
      </c>
      <c r="BF49" s="128">
        <v>77.987791228678574</v>
      </c>
      <c r="BG49" s="128">
        <v>76.406204953644931</v>
      </c>
      <c r="BH49" s="128">
        <v>77.341703143970861</v>
      </c>
      <c r="BI49" s="128">
        <v>77.173308454571284</v>
      </c>
      <c r="BJ49" s="128">
        <v>76.343927561323625</v>
      </c>
      <c r="BK49" s="107">
        <v>75.546993057307361</v>
      </c>
      <c r="BL49" s="107">
        <v>73.062967290329226</v>
      </c>
      <c r="BM49" s="115"/>
    </row>
    <row r="50" spans="1:65">
      <c r="A50" s="263"/>
      <c r="B50" s="125" t="s">
        <v>61</v>
      </c>
      <c r="C50" s="106">
        <v>222.26576232910156</v>
      </c>
      <c r="D50" s="106">
        <v>231.13026428222656</v>
      </c>
      <c r="E50" s="106">
        <v>234.52265930175781</v>
      </c>
      <c r="F50" s="106">
        <v>235.41929626464844</v>
      </c>
      <c r="G50" s="106">
        <v>232.15397644042969</v>
      </c>
      <c r="H50" s="106">
        <v>217.27644348144531</v>
      </c>
      <c r="I50" s="106">
        <v>208.97113037109375</v>
      </c>
      <c r="J50" s="106">
        <v>203.81483459472656</v>
      </c>
      <c r="K50" s="106">
        <v>184.22412109375</v>
      </c>
      <c r="L50" s="106">
        <v>199.2049560546875</v>
      </c>
      <c r="M50" s="106" t="s">
        <v>45</v>
      </c>
      <c r="N50" s="106" t="s">
        <v>45</v>
      </c>
      <c r="O50" s="106" t="s">
        <v>45</v>
      </c>
      <c r="P50" s="106" t="s">
        <v>45</v>
      </c>
      <c r="Q50" s="106" t="s">
        <v>45</v>
      </c>
      <c r="R50" s="106">
        <v>80.179840087890625</v>
      </c>
      <c r="S50" s="106">
        <v>70.407173156738281</v>
      </c>
      <c r="T50" s="106">
        <v>62.1551513671875</v>
      </c>
      <c r="U50" s="106">
        <v>58.675014495849609</v>
      </c>
      <c r="V50" s="106">
        <v>46.193187713623047</v>
      </c>
      <c r="W50" s="106">
        <v>61.754905700683594</v>
      </c>
      <c r="X50" s="106">
        <v>58.621185302734375</v>
      </c>
      <c r="Y50" s="106">
        <v>55.590251922607422</v>
      </c>
      <c r="Z50" s="106">
        <v>52.894664764404297</v>
      </c>
      <c r="AA50" s="106">
        <v>52.279525756835938</v>
      </c>
      <c r="AB50" s="106">
        <v>59.366455078125</v>
      </c>
      <c r="AC50" s="106">
        <v>40.882743835449219</v>
      </c>
      <c r="AD50" s="106" t="s">
        <v>45</v>
      </c>
      <c r="AE50" s="106" t="s">
        <v>45</v>
      </c>
      <c r="AF50" s="106" t="s">
        <v>45</v>
      </c>
      <c r="AG50" s="106" t="s">
        <v>45</v>
      </c>
      <c r="AH50" s="106" t="s">
        <v>45</v>
      </c>
      <c r="AI50" s="106" t="s">
        <v>45</v>
      </c>
      <c r="AJ50" s="106" t="s">
        <v>45</v>
      </c>
      <c r="AK50" s="106" t="s">
        <v>45</v>
      </c>
      <c r="AL50" s="106" t="s">
        <v>45</v>
      </c>
      <c r="AM50" s="106" t="s">
        <v>45</v>
      </c>
      <c r="AN50" s="106" t="s">
        <v>45</v>
      </c>
      <c r="AO50" s="106">
        <v>67.417411804199219</v>
      </c>
      <c r="AP50" s="106">
        <v>68.572883605957031</v>
      </c>
      <c r="AQ50" s="106">
        <v>68.529151916503906</v>
      </c>
      <c r="AR50" s="106">
        <v>65.681640625</v>
      </c>
      <c r="AS50" s="106">
        <v>63.062469482421875</v>
      </c>
      <c r="AT50" s="106">
        <v>63.913974761962891</v>
      </c>
      <c r="AU50" s="106">
        <v>63.968540191650391</v>
      </c>
      <c r="AV50" s="106">
        <v>62.146415710449219</v>
      </c>
      <c r="AW50" s="106">
        <v>60.239517211914063</v>
      </c>
      <c r="AX50" s="106">
        <v>58.157936096191406</v>
      </c>
      <c r="AY50" s="133">
        <v>62.178408658911785</v>
      </c>
      <c r="AZ50" s="106">
        <v>61.190287827312126</v>
      </c>
      <c r="BA50" s="106">
        <v>58.046557404853772</v>
      </c>
      <c r="BB50" s="106">
        <v>59.562420590093403</v>
      </c>
      <c r="BC50" s="106">
        <v>59.688219685953115</v>
      </c>
      <c r="BD50" s="106">
        <v>58.32324310272881</v>
      </c>
      <c r="BE50" s="106">
        <v>59.665181395218085</v>
      </c>
      <c r="BF50" s="129">
        <v>59.481526412146358</v>
      </c>
      <c r="BG50" s="129">
        <v>56.876269168825708</v>
      </c>
      <c r="BH50" s="129">
        <v>56.898146373385011</v>
      </c>
      <c r="BI50" s="129">
        <v>55.84637861769113</v>
      </c>
      <c r="BJ50" s="129">
        <v>55.275712870880724</v>
      </c>
      <c r="BK50" s="106">
        <v>53.596154735425031</v>
      </c>
      <c r="BL50" s="106">
        <v>52.360841658635735</v>
      </c>
      <c r="BM50" s="115"/>
    </row>
    <row r="51" spans="1:65">
      <c r="A51" s="263"/>
      <c r="B51" s="126" t="s">
        <v>62</v>
      </c>
      <c r="C51" s="107">
        <v>173.33116149902344</v>
      </c>
      <c r="D51" s="107">
        <v>176.65571594238281</v>
      </c>
      <c r="E51" s="107">
        <v>182.68191528320313</v>
      </c>
      <c r="F51" s="107">
        <v>187.30821228027344</v>
      </c>
      <c r="G51" s="107">
        <v>189.36686706542969</v>
      </c>
      <c r="H51" s="107">
        <v>188.858154296875</v>
      </c>
      <c r="I51" s="107">
        <v>188.34336853027344</v>
      </c>
      <c r="J51" s="107">
        <v>182.28422546386719</v>
      </c>
      <c r="K51" s="107">
        <v>167.4158935546875</v>
      </c>
      <c r="L51" s="107">
        <v>176.40863037109375</v>
      </c>
      <c r="M51" s="107" t="s">
        <v>45</v>
      </c>
      <c r="N51" s="107" t="s">
        <v>45</v>
      </c>
      <c r="O51" s="107" t="s">
        <v>45</v>
      </c>
      <c r="P51" s="107" t="s">
        <v>45</v>
      </c>
      <c r="Q51" s="107" t="s">
        <v>45</v>
      </c>
      <c r="R51" s="107">
        <v>67.027870178222656</v>
      </c>
      <c r="S51" s="107">
        <v>57.073173522949219</v>
      </c>
      <c r="T51" s="107">
        <v>46.832668304443359</v>
      </c>
      <c r="U51" s="107">
        <v>43.307605743408203</v>
      </c>
      <c r="V51" s="107">
        <v>33.804679870605469</v>
      </c>
      <c r="W51" s="107">
        <v>42.484321594238281</v>
      </c>
      <c r="X51" s="107">
        <v>38.504459381103516</v>
      </c>
      <c r="Y51" s="107">
        <v>35.485927581787109</v>
      </c>
      <c r="Z51" s="107">
        <v>32.924072265625</v>
      </c>
      <c r="AA51" s="107">
        <v>31.684530258178711</v>
      </c>
      <c r="AB51" s="107">
        <v>42.057338714599609</v>
      </c>
      <c r="AC51" s="107">
        <v>15.315014839172363</v>
      </c>
      <c r="AD51" s="107" t="s">
        <v>45</v>
      </c>
      <c r="AE51" s="107" t="s">
        <v>45</v>
      </c>
      <c r="AF51" s="107" t="s">
        <v>45</v>
      </c>
      <c r="AG51" s="107" t="s">
        <v>45</v>
      </c>
      <c r="AH51" s="107" t="s">
        <v>45</v>
      </c>
      <c r="AI51" s="107" t="s">
        <v>45</v>
      </c>
      <c r="AJ51" s="107" t="s">
        <v>45</v>
      </c>
      <c r="AK51" s="107" t="s">
        <v>45</v>
      </c>
      <c r="AL51" s="107" t="s">
        <v>45</v>
      </c>
      <c r="AM51" s="107" t="s">
        <v>45</v>
      </c>
      <c r="AN51" s="107" t="s">
        <v>45</v>
      </c>
      <c r="AO51" s="107">
        <v>39.270305633544922</v>
      </c>
      <c r="AP51" s="107">
        <v>40.367866516113281</v>
      </c>
      <c r="AQ51" s="107">
        <v>39.990184783935547</v>
      </c>
      <c r="AR51" s="107">
        <v>37.724708557128906</v>
      </c>
      <c r="AS51" s="107">
        <v>35.924221038818359</v>
      </c>
      <c r="AT51" s="107">
        <v>35.133583068847656</v>
      </c>
      <c r="AU51" s="107">
        <v>35.060142517089844</v>
      </c>
      <c r="AV51" s="107">
        <v>34.609737396240234</v>
      </c>
      <c r="AW51" s="107">
        <v>33.424278259277344</v>
      </c>
      <c r="AX51" s="107">
        <v>32.912284851074219</v>
      </c>
      <c r="AY51" s="134">
        <v>35.82578258036034</v>
      </c>
      <c r="AZ51" s="107">
        <v>34.374902916760583</v>
      </c>
      <c r="BA51" s="107">
        <v>31.991050272216487</v>
      </c>
      <c r="BB51" s="107">
        <v>32.430705118676627</v>
      </c>
      <c r="BC51" s="107">
        <v>31.770537878397196</v>
      </c>
      <c r="BD51" s="107">
        <v>31.163083624804887</v>
      </c>
      <c r="BE51" s="107">
        <v>32.432298689891503</v>
      </c>
      <c r="BF51" s="128">
        <v>32.89607388618959</v>
      </c>
      <c r="BG51" s="128">
        <v>32.151993191132263</v>
      </c>
      <c r="BH51" s="128">
        <v>33.488315894618111</v>
      </c>
      <c r="BI51" s="128">
        <v>32.872489280333085</v>
      </c>
      <c r="BJ51" s="128">
        <v>32.145054694621692</v>
      </c>
      <c r="BK51" s="107">
        <v>30.999609626224128</v>
      </c>
      <c r="BL51" s="107">
        <v>30.111514998781033</v>
      </c>
      <c r="BM51" s="115"/>
    </row>
    <row r="52" spans="1:65">
      <c r="A52" s="263"/>
      <c r="B52" s="125" t="s">
        <v>63</v>
      </c>
      <c r="C52" s="106">
        <v>63.999698638916016</v>
      </c>
      <c r="D52" s="106">
        <v>67.875846862792969</v>
      </c>
      <c r="E52" s="106">
        <v>67.896049499511719</v>
      </c>
      <c r="F52" s="106">
        <v>67.335746765136719</v>
      </c>
      <c r="G52" s="106">
        <v>66.204574584960938</v>
      </c>
      <c r="H52" s="106">
        <v>62.476478576660156</v>
      </c>
      <c r="I52" s="106">
        <v>62.221607208251953</v>
      </c>
      <c r="J52" s="106">
        <v>63.159778594970703</v>
      </c>
      <c r="K52" s="106">
        <v>58.077964782714844</v>
      </c>
      <c r="L52" s="106">
        <v>62.3363037109375</v>
      </c>
      <c r="M52" s="106" t="s">
        <v>45</v>
      </c>
      <c r="N52" s="106" t="s">
        <v>45</v>
      </c>
      <c r="O52" s="106" t="s">
        <v>45</v>
      </c>
      <c r="P52" s="106" t="s">
        <v>45</v>
      </c>
      <c r="Q52" s="106" t="s">
        <v>45</v>
      </c>
      <c r="R52" s="106">
        <v>26.913532257080078</v>
      </c>
      <c r="S52" s="106">
        <v>23.160039901733398</v>
      </c>
      <c r="T52" s="106">
        <v>19.518709182739258</v>
      </c>
      <c r="U52" s="106">
        <v>18.751886367797852</v>
      </c>
      <c r="V52" s="106">
        <v>14.63761043548584</v>
      </c>
      <c r="W52" s="106">
        <v>19.296375274658203</v>
      </c>
      <c r="X52" s="106">
        <v>18.004581451416016</v>
      </c>
      <c r="Y52" s="106">
        <v>16.871372222900391</v>
      </c>
      <c r="Z52" s="106">
        <v>14.578514099121094</v>
      </c>
      <c r="AA52" s="106">
        <v>14.298803329467773</v>
      </c>
      <c r="AB52" s="106">
        <v>23.125236511230469</v>
      </c>
      <c r="AC52" s="106">
        <v>5.8714265823364258</v>
      </c>
      <c r="AD52" s="106" t="s">
        <v>45</v>
      </c>
      <c r="AE52" s="106" t="s">
        <v>45</v>
      </c>
      <c r="AF52" s="106" t="s">
        <v>45</v>
      </c>
      <c r="AG52" s="106" t="s">
        <v>45</v>
      </c>
      <c r="AH52" s="106" t="s">
        <v>45</v>
      </c>
      <c r="AI52" s="106" t="s">
        <v>45</v>
      </c>
      <c r="AJ52" s="106" t="s">
        <v>45</v>
      </c>
      <c r="AK52" s="106" t="s">
        <v>45</v>
      </c>
      <c r="AL52" s="106" t="s">
        <v>45</v>
      </c>
      <c r="AM52" s="106" t="s">
        <v>45</v>
      </c>
      <c r="AN52" s="106" t="s">
        <v>45</v>
      </c>
      <c r="AO52" s="106">
        <v>11.320798873901367</v>
      </c>
      <c r="AP52" s="106">
        <v>11.672407150268555</v>
      </c>
      <c r="AQ52" s="106">
        <v>11.928564071655273</v>
      </c>
      <c r="AR52" s="106">
        <v>11.748723983764648</v>
      </c>
      <c r="AS52" s="106">
        <v>11.036466598510742</v>
      </c>
      <c r="AT52" s="106">
        <v>11.060571670532227</v>
      </c>
      <c r="AU52" s="106">
        <v>11.281310081481934</v>
      </c>
      <c r="AV52" s="106">
        <v>10.869363784790039</v>
      </c>
      <c r="AW52" s="106">
        <v>10.37685489654541</v>
      </c>
      <c r="AX52" s="106">
        <v>9.8004140853881836</v>
      </c>
      <c r="AY52" s="133">
        <v>10.194695439811264</v>
      </c>
      <c r="AZ52" s="106">
        <v>9.7867407011234135</v>
      </c>
      <c r="BA52" s="106">
        <v>9.0239767244717477</v>
      </c>
      <c r="BB52" s="106">
        <v>9.2497181044542778</v>
      </c>
      <c r="BC52" s="106">
        <v>9.1956851321209996</v>
      </c>
      <c r="BD52" s="106">
        <v>8.8176336658240952</v>
      </c>
      <c r="BE52" s="106">
        <v>8.7108738371976031</v>
      </c>
      <c r="BF52" s="129">
        <v>8.8429177344942733</v>
      </c>
      <c r="BG52" s="129">
        <v>8.5235074740725896</v>
      </c>
      <c r="BH52" s="129">
        <v>8.7749986945851379</v>
      </c>
      <c r="BI52" s="129">
        <v>8.9398683090842948</v>
      </c>
      <c r="BJ52" s="129">
        <v>8.7597809835712646</v>
      </c>
      <c r="BK52" s="106">
        <v>8.8322751501351764</v>
      </c>
      <c r="BL52" s="106">
        <v>8.8541959602656135</v>
      </c>
      <c r="BM52" s="115"/>
    </row>
    <row r="53" spans="1:65">
      <c r="A53" s="264"/>
      <c r="B53" s="130" t="s">
        <v>64</v>
      </c>
      <c r="C53" s="131">
        <v>17.112747192382813</v>
      </c>
      <c r="D53" s="131">
        <v>17.724578857421875</v>
      </c>
      <c r="E53" s="131">
        <v>17.344806671142578</v>
      </c>
      <c r="F53" s="131">
        <v>17.675256729125977</v>
      </c>
      <c r="G53" s="131">
        <v>18.410415649414063</v>
      </c>
      <c r="H53" s="131">
        <v>18.445642471313477</v>
      </c>
      <c r="I53" s="131">
        <v>18.362333297729492</v>
      </c>
      <c r="J53" s="131">
        <v>17.564577102661133</v>
      </c>
      <c r="K53" s="131">
        <v>16.203878402709961</v>
      </c>
      <c r="L53" s="131">
        <v>16.088973999023438</v>
      </c>
      <c r="M53" s="131" t="s">
        <v>45</v>
      </c>
      <c r="N53" s="131" t="s">
        <v>45</v>
      </c>
      <c r="O53" s="131" t="s">
        <v>45</v>
      </c>
      <c r="P53" s="131" t="s">
        <v>45</v>
      </c>
      <c r="Q53" s="131" t="s">
        <v>45</v>
      </c>
      <c r="R53" s="131">
        <v>5.9412593841552734</v>
      </c>
      <c r="S53" s="131">
        <v>4.698307991027832</v>
      </c>
      <c r="T53" s="131">
        <v>3.5377774238586426</v>
      </c>
      <c r="U53" s="131">
        <v>3.3658804893493652</v>
      </c>
      <c r="V53" s="131">
        <v>2.597055196762085</v>
      </c>
      <c r="W53" s="131">
        <v>3.2594575881958008</v>
      </c>
      <c r="X53" s="131">
        <v>2.7169899940490723</v>
      </c>
      <c r="Y53" s="131">
        <v>2.7233998775482178</v>
      </c>
      <c r="Z53" s="131">
        <v>2.3235816955566406</v>
      </c>
      <c r="AA53" s="131">
        <v>2.2258925437927246</v>
      </c>
      <c r="AB53" s="131">
        <v>14.570405006408691</v>
      </c>
      <c r="AC53" s="131">
        <v>2.4455025196075439</v>
      </c>
      <c r="AD53" s="131" t="s">
        <v>45</v>
      </c>
      <c r="AE53" s="131" t="s">
        <v>45</v>
      </c>
      <c r="AF53" s="131" t="s">
        <v>45</v>
      </c>
      <c r="AG53" s="131" t="s">
        <v>45</v>
      </c>
      <c r="AH53" s="131" t="s">
        <v>45</v>
      </c>
      <c r="AI53" s="131" t="s">
        <v>45</v>
      </c>
      <c r="AJ53" s="131" t="s">
        <v>45</v>
      </c>
      <c r="AK53" s="131" t="s">
        <v>45</v>
      </c>
      <c r="AL53" s="131" t="s">
        <v>45</v>
      </c>
      <c r="AM53" s="131" t="s">
        <v>45</v>
      </c>
      <c r="AN53" s="131" t="s">
        <v>45</v>
      </c>
      <c r="AO53" s="131">
        <v>1.2569706439971924</v>
      </c>
      <c r="AP53" s="131">
        <v>1.2047061920166016</v>
      </c>
      <c r="AQ53" s="131">
        <v>1.1983217000961304</v>
      </c>
      <c r="AR53" s="131">
        <v>1.097802996635437</v>
      </c>
      <c r="AS53" s="131">
        <v>1.0482766628265381</v>
      </c>
      <c r="AT53" s="131">
        <v>1.0181039571762085</v>
      </c>
      <c r="AU53" s="131">
        <v>0.99688088893890381</v>
      </c>
      <c r="AV53" s="131">
        <v>1.0152213573455811</v>
      </c>
      <c r="AW53" s="131">
        <v>1.0321950912475586</v>
      </c>
      <c r="AX53" s="131">
        <v>0.96791106462478638</v>
      </c>
      <c r="AY53" s="135">
        <v>0.96163340618658188</v>
      </c>
      <c r="AZ53" s="131">
        <v>0.84933329128476542</v>
      </c>
      <c r="BA53" s="131">
        <v>0.82423950425180126</v>
      </c>
      <c r="BB53" s="131">
        <v>0.77540942510499622</v>
      </c>
      <c r="BC53" s="131">
        <v>0.76004644127187415</v>
      </c>
      <c r="BD53" s="131">
        <v>0.72736024387961118</v>
      </c>
      <c r="BE53" s="131">
        <v>0.70593423057153448</v>
      </c>
      <c r="BF53" s="140">
        <v>0.65102353894274312</v>
      </c>
      <c r="BG53" s="128">
        <v>0.69959879472162012</v>
      </c>
      <c r="BH53" s="128">
        <v>0.68804220170824737</v>
      </c>
      <c r="BI53" s="128">
        <v>0.69528530346602091</v>
      </c>
      <c r="BJ53" s="128">
        <v>0.65325036193601127</v>
      </c>
      <c r="BK53" s="131">
        <v>0.69949266447736314</v>
      </c>
      <c r="BL53" s="131">
        <v>0.6875460619112177</v>
      </c>
      <c r="BM53" s="115"/>
    </row>
    <row r="54" spans="1:65">
      <c r="A54" s="262" t="s">
        <v>49</v>
      </c>
      <c r="B54" s="124" t="s">
        <v>58</v>
      </c>
      <c r="C54" s="105">
        <v>107.49903869628906</v>
      </c>
      <c r="D54" s="105">
        <v>109.45319366455078</v>
      </c>
      <c r="E54" s="105">
        <v>105.19522857666016</v>
      </c>
      <c r="F54" s="105">
        <v>104.84336090087891</v>
      </c>
      <c r="G54" s="105">
        <v>98.164802551269531</v>
      </c>
      <c r="H54" s="105">
        <v>98.120384216308594</v>
      </c>
      <c r="I54" s="105">
        <v>99.821907043457031</v>
      </c>
      <c r="J54" s="105">
        <v>101.89078521728516</v>
      </c>
      <c r="K54" s="105">
        <v>101.77695465087891</v>
      </c>
      <c r="L54" s="105">
        <v>103.2730712890625</v>
      </c>
      <c r="M54" s="105">
        <v>104.09597015380859</v>
      </c>
      <c r="N54" s="105">
        <v>101.12486267089844</v>
      </c>
      <c r="O54" s="105">
        <v>105.50675964355469</v>
      </c>
      <c r="P54" s="105">
        <v>97.502822875976563</v>
      </c>
      <c r="Q54" s="105">
        <v>104.79257965087891</v>
      </c>
      <c r="R54" s="105" t="s">
        <v>45</v>
      </c>
      <c r="S54" s="105">
        <v>103.25018310546875</v>
      </c>
      <c r="T54" s="105">
        <v>102.98596954345703</v>
      </c>
      <c r="U54" s="105">
        <v>103.14157867431641</v>
      </c>
      <c r="V54" s="105">
        <v>102.48365020751953</v>
      </c>
      <c r="W54" s="105">
        <v>101.355224609375</v>
      </c>
      <c r="X54" s="105">
        <v>98.333580017089844</v>
      </c>
      <c r="Y54" s="105">
        <v>92.569839477539063</v>
      </c>
      <c r="Z54" s="132">
        <v>90.342004526530502</v>
      </c>
      <c r="AA54" s="105">
        <v>91.302130988384675</v>
      </c>
      <c r="AB54" s="105">
        <v>99.134899423266276</v>
      </c>
      <c r="AC54" s="105">
        <v>96.3159316059525</v>
      </c>
      <c r="AD54" s="105">
        <v>93.825844598244188</v>
      </c>
      <c r="AE54" s="105">
        <v>94.689026115855995</v>
      </c>
      <c r="AF54" s="105">
        <v>95.511580906407673</v>
      </c>
      <c r="AG54" s="105">
        <v>91.504979739118426</v>
      </c>
      <c r="AH54" s="105">
        <v>91.785660115707131</v>
      </c>
      <c r="AI54" s="105">
        <v>90.7672579611028</v>
      </c>
      <c r="AJ54" s="105">
        <v>89.33873144399459</v>
      </c>
      <c r="AK54" s="105">
        <v>91.511480266638458</v>
      </c>
      <c r="AL54" s="105">
        <v>89.489012443738417</v>
      </c>
      <c r="AM54" s="105">
        <v>87.080484210017644</v>
      </c>
      <c r="AN54" s="105">
        <v>85.500908842778912</v>
      </c>
      <c r="AO54" s="105">
        <v>83.922386672184018</v>
      </c>
      <c r="AP54" s="105">
        <v>85.601689419511459</v>
      </c>
      <c r="AQ54" s="105">
        <v>85.962979878032399</v>
      </c>
      <c r="AR54" s="105">
        <v>76.695982493083946</v>
      </c>
      <c r="AS54" s="105">
        <v>70.25804668459007</v>
      </c>
      <c r="AT54" s="105">
        <v>70.782672149414751</v>
      </c>
      <c r="AU54" s="105">
        <v>69.312384044526894</v>
      </c>
      <c r="AV54" s="105">
        <v>66.157297338752969</v>
      </c>
      <c r="AW54" s="105">
        <v>65.60008535236949</v>
      </c>
      <c r="AX54" s="105">
        <v>67.980803360870567</v>
      </c>
      <c r="AY54" s="105">
        <v>70.916666263410292</v>
      </c>
      <c r="AZ54" s="105">
        <v>68.66679313380709</v>
      </c>
      <c r="BA54" s="105">
        <v>62.758681421903894</v>
      </c>
      <c r="BB54" s="105">
        <v>65.426085427160231</v>
      </c>
      <c r="BC54" s="105">
        <v>67.140318409722823</v>
      </c>
      <c r="BD54" s="105">
        <v>61.589636065508934</v>
      </c>
      <c r="BE54" s="105">
        <v>59.738525253629575</v>
      </c>
      <c r="BF54" s="136">
        <v>55.880238162948423</v>
      </c>
      <c r="BG54" s="136">
        <v>53.173361308396913</v>
      </c>
      <c r="BH54" s="136">
        <v>50.200926289968407</v>
      </c>
      <c r="BI54" s="136">
        <v>48.277492671315393</v>
      </c>
      <c r="BJ54" s="136">
        <v>40.928221756286618</v>
      </c>
      <c r="BK54" s="105">
        <v>31.820778528689281</v>
      </c>
      <c r="BL54" s="105">
        <v>26.597989661880188</v>
      </c>
      <c r="BM54" s="115"/>
    </row>
    <row r="55" spans="1:65">
      <c r="A55" s="263"/>
      <c r="B55" s="125" t="s">
        <v>59</v>
      </c>
      <c r="C55" s="106">
        <v>316.1546630859375</v>
      </c>
      <c r="D55" s="106">
        <v>314.56903076171875</v>
      </c>
      <c r="E55" s="106">
        <v>304.77471923828125</v>
      </c>
      <c r="F55" s="106">
        <v>300.45697021484375</v>
      </c>
      <c r="G55" s="106">
        <v>278.854248046875</v>
      </c>
      <c r="H55" s="106">
        <v>271.51824951171875</v>
      </c>
      <c r="I55" s="106">
        <v>259.863525390625</v>
      </c>
      <c r="J55" s="106">
        <v>246.10226440429688</v>
      </c>
      <c r="K55" s="106">
        <v>226.72886657714844</v>
      </c>
      <c r="L55" s="106">
        <v>215.57179260253906</v>
      </c>
      <c r="M55" s="106">
        <v>210.516845703125</v>
      </c>
      <c r="N55" s="106">
        <v>205.76620483398438</v>
      </c>
      <c r="O55" s="106">
        <v>209.50181579589844</v>
      </c>
      <c r="P55" s="106">
        <v>197.55409240722656</v>
      </c>
      <c r="Q55" s="106">
        <v>209.15899658203125</v>
      </c>
      <c r="R55" s="106" t="s">
        <v>45</v>
      </c>
      <c r="S55" s="106">
        <v>213.14549255371094</v>
      </c>
      <c r="T55" s="106">
        <v>217.00997924804688</v>
      </c>
      <c r="U55" s="106">
        <v>214.54109191894531</v>
      </c>
      <c r="V55" s="106">
        <v>207.64752197265625</v>
      </c>
      <c r="W55" s="106">
        <v>197.64299011230469</v>
      </c>
      <c r="X55" s="106">
        <v>198.04249572753906</v>
      </c>
      <c r="Y55" s="106">
        <v>193.12416076660156</v>
      </c>
      <c r="Z55" s="133">
        <v>182.05118625070054</v>
      </c>
      <c r="AA55" s="106">
        <v>184.21606555711207</v>
      </c>
      <c r="AB55" s="106">
        <v>192.37521233271028</v>
      </c>
      <c r="AC55" s="106">
        <v>183.79844037918545</v>
      </c>
      <c r="AD55" s="106">
        <v>175.32746254603859</v>
      </c>
      <c r="AE55" s="106">
        <v>174.6783416726233</v>
      </c>
      <c r="AF55" s="106">
        <v>174.09956206989008</v>
      </c>
      <c r="AG55" s="106">
        <v>167.63146204675439</v>
      </c>
      <c r="AH55" s="106">
        <v>166.34345137717818</v>
      </c>
      <c r="AI55" s="106">
        <v>162.59252392429795</v>
      </c>
      <c r="AJ55" s="106">
        <v>161.80121318529498</v>
      </c>
      <c r="AK55" s="106">
        <v>159.6140729794248</v>
      </c>
      <c r="AL55" s="106">
        <v>154.74467862011116</v>
      </c>
      <c r="AM55" s="106">
        <v>150.06949246537357</v>
      </c>
      <c r="AN55" s="106">
        <v>143.28029620734515</v>
      </c>
      <c r="AO55" s="106">
        <v>139.39250027275236</v>
      </c>
      <c r="AP55" s="106">
        <v>138.93014971001006</v>
      </c>
      <c r="AQ55" s="106">
        <v>133.74546575309989</v>
      </c>
      <c r="AR55" s="106">
        <v>129.054019288928</v>
      </c>
      <c r="AS55" s="106">
        <v>118.41559404160698</v>
      </c>
      <c r="AT55" s="106">
        <v>119.32210016453352</v>
      </c>
      <c r="AU55" s="106">
        <v>116.03028220414383</v>
      </c>
      <c r="AV55" s="106">
        <v>111.28362520310525</v>
      </c>
      <c r="AW55" s="106">
        <v>109.54454384955665</v>
      </c>
      <c r="AX55" s="106">
        <v>111.02717570263621</v>
      </c>
      <c r="AY55" s="106">
        <v>110.81182690797645</v>
      </c>
      <c r="AZ55" s="106">
        <v>106.68205132996366</v>
      </c>
      <c r="BA55" s="106">
        <v>99.292264196566407</v>
      </c>
      <c r="BB55" s="106">
        <v>100.76276859543093</v>
      </c>
      <c r="BC55" s="106">
        <v>98.89217845422364</v>
      </c>
      <c r="BD55" s="106">
        <v>93.546764801924297</v>
      </c>
      <c r="BE55" s="106">
        <v>93.325070093413402</v>
      </c>
      <c r="BF55" s="129">
        <v>92.547122692874837</v>
      </c>
      <c r="BG55" s="129">
        <v>90.555243338042317</v>
      </c>
      <c r="BH55" s="129">
        <v>87.848939332592067</v>
      </c>
      <c r="BI55" s="129">
        <v>87.192515224035006</v>
      </c>
      <c r="BJ55" s="129">
        <v>81.396214745236662</v>
      </c>
      <c r="BK55" s="106">
        <v>70.055040004987717</v>
      </c>
      <c r="BL55" s="106">
        <v>63.660891155453022</v>
      </c>
      <c r="BM55" s="115"/>
    </row>
    <row r="56" spans="1:65">
      <c r="A56" s="263"/>
      <c r="B56" s="126" t="s">
        <v>60</v>
      </c>
      <c r="C56" s="107">
        <v>318.74160766601563</v>
      </c>
      <c r="D56" s="107">
        <v>319.30850219726563</v>
      </c>
      <c r="E56" s="107">
        <v>313.97940063476563</v>
      </c>
      <c r="F56" s="107">
        <v>306.19064331054688</v>
      </c>
      <c r="G56" s="107">
        <v>285.83612060546875</v>
      </c>
      <c r="H56" s="107">
        <v>281.9669189453125</v>
      </c>
      <c r="I56" s="107">
        <v>268.47064208984375</v>
      </c>
      <c r="J56" s="107">
        <v>251.30317687988281</v>
      </c>
      <c r="K56" s="107">
        <v>227.1280517578125</v>
      </c>
      <c r="L56" s="107">
        <v>214.52371215820313</v>
      </c>
      <c r="M56" s="107">
        <v>201.85781860351563</v>
      </c>
      <c r="N56" s="107">
        <v>185.54843139648438</v>
      </c>
      <c r="O56" s="107">
        <v>176.22285461425781</v>
      </c>
      <c r="P56" s="107">
        <v>155.13121032714844</v>
      </c>
      <c r="Q56" s="107">
        <v>153.63487243652344</v>
      </c>
      <c r="R56" s="107" t="s">
        <v>45</v>
      </c>
      <c r="S56" s="107">
        <v>159.25701904296875</v>
      </c>
      <c r="T56" s="107">
        <v>172.77688598632813</v>
      </c>
      <c r="U56" s="107">
        <v>180.11456298828125</v>
      </c>
      <c r="V56" s="107">
        <v>183.30120849609375</v>
      </c>
      <c r="W56" s="107">
        <v>182.02320861816406</v>
      </c>
      <c r="X56" s="107">
        <v>181.70254516601563</v>
      </c>
      <c r="Y56" s="107">
        <v>178.55886840820313</v>
      </c>
      <c r="Z56" s="134">
        <v>164.45973160342891</v>
      </c>
      <c r="AA56" s="107">
        <v>166.50145274312084</v>
      </c>
      <c r="AB56" s="107">
        <v>176.94480018388992</v>
      </c>
      <c r="AC56" s="107">
        <v>168.21457291978746</v>
      </c>
      <c r="AD56" s="107">
        <v>155.82954528178541</v>
      </c>
      <c r="AE56" s="107">
        <v>155.9031690270505</v>
      </c>
      <c r="AF56" s="107">
        <v>156.75536370079249</v>
      </c>
      <c r="AG56" s="107">
        <v>153.54726287757956</v>
      </c>
      <c r="AH56" s="107">
        <v>147.56659907219645</v>
      </c>
      <c r="AI56" s="107">
        <v>143.10081571454117</v>
      </c>
      <c r="AJ56" s="107">
        <v>141.79978226783797</v>
      </c>
      <c r="AK56" s="107">
        <v>139.65629758538179</v>
      </c>
      <c r="AL56" s="107">
        <v>136.50638612484653</v>
      </c>
      <c r="AM56" s="107">
        <v>132.02058626090849</v>
      </c>
      <c r="AN56" s="107">
        <v>127.13750610716032</v>
      </c>
      <c r="AO56" s="107">
        <v>122.99483277343802</v>
      </c>
      <c r="AP56" s="107">
        <v>122.16051152463946</v>
      </c>
      <c r="AQ56" s="107">
        <v>118.00845083420676</v>
      </c>
      <c r="AR56" s="107">
        <v>113.08658637873755</v>
      </c>
      <c r="AS56" s="107">
        <v>102.03744213257364</v>
      </c>
      <c r="AT56" s="107">
        <v>103.32884237983623</v>
      </c>
      <c r="AU56" s="107">
        <v>100.44397425305938</v>
      </c>
      <c r="AV56" s="107">
        <v>98.535232890523403</v>
      </c>
      <c r="AW56" s="107">
        <v>96.128732375661258</v>
      </c>
      <c r="AX56" s="107">
        <v>96.090925669659612</v>
      </c>
      <c r="AY56" s="107">
        <v>97.197385703660331</v>
      </c>
      <c r="AZ56" s="107">
        <v>96.837146702557206</v>
      </c>
      <c r="BA56" s="107">
        <v>90.143370073062158</v>
      </c>
      <c r="BB56" s="107">
        <v>90.365365244757612</v>
      </c>
      <c r="BC56" s="107">
        <v>86.945949507870594</v>
      </c>
      <c r="BD56" s="107">
        <v>84.386523558068987</v>
      </c>
      <c r="BE56" s="107">
        <v>85.310001422392048</v>
      </c>
      <c r="BF56" s="128">
        <v>84.798941964111606</v>
      </c>
      <c r="BG56" s="128">
        <v>84.358903963999722</v>
      </c>
      <c r="BH56" s="128">
        <v>83.264508341523566</v>
      </c>
      <c r="BI56" s="128">
        <v>83.27143329813272</v>
      </c>
      <c r="BJ56" s="128">
        <v>79.25007833849449</v>
      </c>
      <c r="BK56" s="107">
        <v>72.78836505378888</v>
      </c>
      <c r="BL56" s="107">
        <v>70.428190964039217</v>
      </c>
      <c r="BM56" s="115"/>
    </row>
    <row r="57" spans="1:65">
      <c r="A57" s="263"/>
      <c r="B57" s="125" t="s">
        <v>61</v>
      </c>
      <c r="C57" s="106">
        <v>261.15338134765625</v>
      </c>
      <c r="D57" s="106">
        <v>266.39755249023438</v>
      </c>
      <c r="E57" s="106">
        <v>261.70184326171875</v>
      </c>
      <c r="F57" s="106">
        <v>254.07791137695313</v>
      </c>
      <c r="G57" s="106">
        <v>237.60932922363281</v>
      </c>
      <c r="H57" s="106">
        <v>230.65658569335938</v>
      </c>
      <c r="I57" s="106">
        <v>219.24787902832031</v>
      </c>
      <c r="J57" s="106">
        <v>204.44657897949219</v>
      </c>
      <c r="K57" s="106">
        <v>188.91123962402344</v>
      </c>
      <c r="L57" s="106">
        <v>171.92483520507813</v>
      </c>
      <c r="M57" s="106">
        <v>163.21174621582031</v>
      </c>
      <c r="N57" s="106">
        <v>149.34840393066406</v>
      </c>
      <c r="O57" s="106">
        <v>139.93034362792969</v>
      </c>
      <c r="P57" s="106">
        <v>119.68199920654297</v>
      </c>
      <c r="Q57" s="106">
        <v>117.98416137695313</v>
      </c>
      <c r="R57" s="106" t="s">
        <v>45</v>
      </c>
      <c r="S57" s="106">
        <v>106.11122131347656</v>
      </c>
      <c r="T57" s="106">
        <v>110.20693969726563</v>
      </c>
      <c r="U57" s="106">
        <v>113.99544525146484</v>
      </c>
      <c r="V57" s="106">
        <v>112.82136535644531</v>
      </c>
      <c r="W57" s="106">
        <v>112.04969787597656</v>
      </c>
      <c r="X57" s="106">
        <v>115.28694152832031</v>
      </c>
      <c r="Y57" s="106">
        <v>118.34014892578125</v>
      </c>
      <c r="Z57" s="133">
        <v>120.09253984677447</v>
      </c>
      <c r="AA57" s="106">
        <v>121.94428963271372</v>
      </c>
      <c r="AB57" s="106">
        <v>132.59089554845536</v>
      </c>
      <c r="AC57" s="106">
        <v>125.39099950610589</v>
      </c>
      <c r="AD57" s="106">
        <v>116.50118464843138</v>
      </c>
      <c r="AE57" s="106">
        <v>114.4881431806766</v>
      </c>
      <c r="AF57" s="106">
        <v>117.36898630878386</v>
      </c>
      <c r="AG57" s="106">
        <v>113.60787824529991</v>
      </c>
      <c r="AH57" s="106">
        <v>107.79484207476094</v>
      </c>
      <c r="AI57" s="106">
        <v>104.88198033888557</v>
      </c>
      <c r="AJ57" s="106">
        <v>102.31481481481482</v>
      </c>
      <c r="AK57" s="106">
        <v>98.263062551060273</v>
      </c>
      <c r="AL57" s="106">
        <v>97.230973763839927</v>
      </c>
      <c r="AM57" s="106">
        <v>93.437175069828129</v>
      </c>
      <c r="AN57" s="106">
        <v>91.358898511628524</v>
      </c>
      <c r="AO57" s="106">
        <v>85.688102427510913</v>
      </c>
      <c r="AP57" s="106">
        <v>84.382764204191602</v>
      </c>
      <c r="AQ57" s="106">
        <v>81.930113416466057</v>
      </c>
      <c r="AR57" s="106">
        <v>81.538188813530397</v>
      </c>
      <c r="AS57" s="106">
        <v>74.844650843700947</v>
      </c>
      <c r="AT57" s="106">
        <v>75.454431738131447</v>
      </c>
      <c r="AU57" s="106">
        <v>72.78702233720756</v>
      </c>
      <c r="AV57" s="106">
        <v>71.029100854081946</v>
      </c>
      <c r="AW57" s="106">
        <v>67.746705075585695</v>
      </c>
      <c r="AX57" s="106">
        <v>68.317506361005002</v>
      </c>
      <c r="AY57" s="106">
        <v>68.743267287185759</v>
      </c>
      <c r="AZ57" s="106">
        <v>67.229743571733778</v>
      </c>
      <c r="BA57" s="106">
        <v>65.780408190925826</v>
      </c>
      <c r="BB57" s="106">
        <v>67.218082057161581</v>
      </c>
      <c r="BC57" s="106">
        <v>66.691578028303283</v>
      </c>
      <c r="BD57" s="106">
        <v>63.744223074941999</v>
      </c>
      <c r="BE57" s="106">
        <v>68.156897336644732</v>
      </c>
      <c r="BF57" s="129">
        <v>68.564832718223784</v>
      </c>
      <c r="BG57" s="129">
        <v>65.621804076753364</v>
      </c>
      <c r="BH57" s="129">
        <v>65.451014947617736</v>
      </c>
      <c r="BI57" s="129">
        <v>64.532655724318516</v>
      </c>
      <c r="BJ57" s="129">
        <v>61.824746310286024</v>
      </c>
      <c r="BK57" s="106">
        <v>58.931849366310843</v>
      </c>
      <c r="BL57" s="106">
        <v>57.13095393590752</v>
      </c>
      <c r="BM57" s="115"/>
    </row>
    <row r="58" spans="1:65">
      <c r="A58" s="263"/>
      <c r="B58" s="126" t="s">
        <v>62</v>
      </c>
      <c r="C58" s="107">
        <v>198.8023681640625</v>
      </c>
      <c r="D58" s="107">
        <v>205.24371337890625</v>
      </c>
      <c r="E58" s="107">
        <v>200.60440063476563</v>
      </c>
      <c r="F58" s="107">
        <v>201.50677490234375</v>
      </c>
      <c r="G58" s="107">
        <v>190.28239440917969</v>
      </c>
      <c r="H58" s="107">
        <v>189.65554809570313</v>
      </c>
      <c r="I58" s="107">
        <v>187.73370361328125</v>
      </c>
      <c r="J58" s="107">
        <v>173.10513305664063</v>
      </c>
      <c r="K58" s="107">
        <v>152.84432983398438</v>
      </c>
      <c r="L58" s="107">
        <v>139.99069213867188</v>
      </c>
      <c r="M58" s="107">
        <v>127.68677520751953</v>
      </c>
      <c r="N58" s="107">
        <v>113.91970062255859</v>
      </c>
      <c r="O58" s="107">
        <v>108.79572296142578</v>
      </c>
      <c r="P58" s="107">
        <v>90.561660766601563</v>
      </c>
      <c r="Q58" s="107">
        <v>86.100013732910156</v>
      </c>
      <c r="R58" s="107" t="s">
        <v>45</v>
      </c>
      <c r="S58" s="107">
        <v>73.763465881347656</v>
      </c>
      <c r="T58" s="107">
        <v>73.214881896972656</v>
      </c>
      <c r="U58" s="107">
        <v>75.926582336425781</v>
      </c>
      <c r="V58" s="107">
        <v>72.81829833984375</v>
      </c>
      <c r="W58" s="107">
        <v>68.18560791015625</v>
      </c>
      <c r="X58" s="107">
        <v>68.103271484375</v>
      </c>
      <c r="Y58" s="107">
        <v>65.869132995605469</v>
      </c>
      <c r="Z58" s="134">
        <v>73.207431291263632</v>
      </c>
      <c r="AA58" s="107">
        <v>74.814058626221382</v>
      </c>
      <c r="AB58" s="107">
        <v>84.230779878740904</v>
      </c>
      <c r="AC58" s="107">
        <v>81.398704126334565</v>
      </c>
      <c r="AD58" s="107">
        <v>75.215525192773612</v>
      </c>
      <c r="AE58" s="107">
        <v>71.571126979915334</v>
      </c>
      <c r="AF58" s="107">
        <v>71.746837089797367</v>
      </c>
      <c r="AG58" s="107">
        <v>68.107600620458811</v>
      </c>
      <c r="AH58" s="107">
        <v>64.740575129134228</v>
      </c>
      <c r="AI58" s="107">
        <v>63.65299238002445</v>
      </c>
      <c r="AJ58" s="107">
        <v>60.367361667297423</v>
      </c>
      <c r="AK58" s="107">
        <v>57.86110644022196</v>
      </c>
      <c r="AL58" s="107">
        <v>55.19094038541968</v>
      </c>
      <c r="AM58" s="107">
        <v>52.644138249557386</v>
      </c>
      <c r="AN58" s="107">
        <v>48.999437553654424</v>
      </c>
      <c r="AO58" s="107">
        <v>46.30748225404065</v>
      </c>
      <c r="AP58" s="107">
        <v>45.460838744513822</v>
      </c>
      <c r="AQ58" s="107">
        <v>44.234427572386991</v>
      </c>
      <c r="AR58" s="107">
        <v>42.733847444759661</v>
      </c>
      <c r="AS58" s="107">
        <v>39.801322324923525</v>
      </c>
      <c r="AT58" s="107">
        <v>38.477113595987042</v>
      </c>
      <c r="AU58" s="107">
        <v>37.626892776420476</v>
      </c>
      <c r="AV58" s="107">
        <v>35.897435897435898</v>
      </c>
      <c r="AW58" s="107">
        <v>35.291020958773402</v>
      </c>
      <c r="AX58" s="107">
        <v>34.190292493460511</v>
      </c>
      <c r="AY58" s="107">
        <v>34.795265788936383</v>
      </c>
      <c r="AZ58" s="107">
        <v>36.449013179377992</v>
      </c>
      <c r="BA58" s="107">
        <v>32.941328508658565</v>
      </c>
      <c r="BB58" s="107">
        <v>35.348546739483695</v>
      </c>
      <c r="BC58" s="107">
        <v>34.399172400153709</v>
      </c>
      <c r="BD58" s="107">
        <v>34.650802107626035</v>
      </c>
      <c r="BE58" s="107">
        <v>34.894474282860493</v>
      </c>
      <c r="BF58" s="128">
        <v>36.891419970249295</v>
      </c>
      <c r="BG58" s="128">
        <v>35.450799167271818</v>
      </c>
      <c r="BH58" s="128">
        <v>36.040845878364145</v>
      </c>
      <c r="BI58" s="128">
        <v>37.568220563147513</v>
      </c>
      <c r="BJ58" s="128">
        <v>36.379908604291352</v>
      </c>
      <c r="BK58" s="107">
        <v>34.942265843234409</v>
      </c>
      <c r="BL58" s="107">
        <v>33.655355997470558</v>
      </c>
      <c r="BM58" s="115"/>
    </row>
    <row r="59" spans="1:65">
      <c r="A59" s="263"/>
      <c r="B59" s="125" t="s">
        <v>63</v>
      </c>
      <c r="C59" s="106">
        <v>81.066497802734375</v>
      </c>
      <c r="D59" s="106">
        <v>91.897239685058594</v>
      </c>
      <c r="E59" s="106">
        <v>88.71563720703125</v>
      </c>
      <c r="F59" s="106">
        <v>86.3531494140625</v>
      </c>
      <c r="G59" s="106">
        <v>79.3968505859375</v>
      </c>
      <c r="H59" s="106">
        <v>78.983917236328125</v>
      </c>
      <c r="I59" s="106">
        <v>76.941055297851563</v>
      </c>
      <c r="J59" s="106">
        <v>75.382583618164063</v>
      </c>
      <c r="K59" s="106">
        <v>68.881698608398438</v>
      </c>
      <c r="L59" s="106">
        <v>62.365192413330078</v>
      </c>
      <c r="M59" s="106">
        <v>59.629261016845703</v>
      </c>
      <c r="N59" s="106">
        <v>56.440174102783203</v>
      </c>
      <c r="O59" s="106">
        <v>50.437370300292969</v>
      </c>
      <c r="P59" s="106">
        <v>41.930892944335938</v>
      </c>
      <c r="Q59" s="106">
        <v>40.109184265136719</v>
      </c>
      <c r="R59" s="106" t="s">
        <v>45</v>
      </c>
      <c r="S59" s="106">
        <v>29.823066711425781</v>
      </c>
      <c r="T59" s="106">
        <v>30.251758575439453</v>
      </c>
      <c r="U59" s="106">
        <v>31.435394287109375</v>
      </c>
      <c r="V59" s="106">
        <v>27.977424621582031</v>
      </c>
      <c r="W59" s="106">
        <v>25.668622970581055</v>
      </c>
      <c r="X59" s="106">
        <v>26.044326782226563</v>
      </c>
      <c r="Y59" s="106">
        <v>24.53495979309082</v>
      </c>
      <c r="Z59" s="133">
        <v>24.521496860866744</v>
      </c>
      <c r="AA59" s="106">
        <v>25.903203817314246</v>
      </c>
      <c r="AB59" s="106">
        <v>29.600211808313478</v>
      </c>
      <c r="AC59" s="106">
        <v>29.950616035462069</v>
      </c>
      <c r="AD59" s="106">
        <v>26.897028779177322</v>
      </c>
      <c r="AE59" s="106">
        <v>24.522951950341021</v>
      </c>
      <c r="AF59" s="106">
        <v>24.978517018890457</v>
      </c>
      <c r="AG59" s="106">
        <v>24.784810827267442</v>
      </c>
      <c r="AH59" s="106">
        <v>23.830457319073552</v>
      </c>
      <c r="AI59" s="106">
        <v>22.409929322530598</v>
      </c>
      <c r="AJ59" s="106">
        <v>20.874751491053676</v>
      </c>
      <c r="AK59" s="106">
        <v>19.23367675327761</v>
      </c>
      <c r="AL59" s="106">
        <v>18.153898996837967</v>
      </c>
      <c r="AM59" s="106">
        <v>16.604798207555231</v>
      </c>
      <c r="AN59" s="106">
        <v>16.427437968840159</v>
      </c>
      <c r="AO59" s="106">
        <v>13.891754349769617</v>
      </c>
      <c r="AP59" s="106">
        <v>13.735042875718024</v>
      </c>
      <c r="AQ59" s="106">
        <v>13.22427582286576</v>
      </c>
      <c r="AR59" s="106">
        <v>11.844267571395035</v>
      </c>
      <c r="AS59" s="106">
        <v>11.116810787043821</v>
      </c>
      <c r="AT59" s="106">
        <v>10.508554219440825</v>
      </c>
      <c r="AU59" s="106">
        <v>10.280833835936471</v>
      </c>
      <c r="AV59" s="106">
        <v>9.6953851600691756</v>
      </c>
      <c r="AW59" s="106">
        <v>9.1518562600445161</v>
      </c>
      <c r="AX59" s="106">
        <v>9.3294731669743296</v>
      </c>
      <c r="AY59" s="106">
        <v>9.0916283178839397</v>
      </c>
      <c r="AZ59" s="106">
        <v>9.3953089433576356</v>
      </c>
      <c r="BA59" s="106">
        <v>8.3798142529710251</v>
      </c>
      <c r="BB59" s="106">
        <v>8.3039925596226674</v>
      </c>
      <c r="BC59" s="106">
        <v>9.2310301595714659</v>
      </c>
      <c r="BD59" s="106">
        <v>8.7910107271282918</v>
      </c>
      <c r="BE59" s="106">
        <v>8.8825838393464611</v>
      </c>
      <c r="BF59" s="129">
        <v>9.592361851414168</v>
      </c>
      <c r="BG59" s="129">
        <v>8.9259399142968157</v>
      </c>
      <c r="BH59" s="129">
        <v>9.2535393270151367</v>
      </c>
      <c r="BI59" s="129">
        <v>9.2816051698749931</v>
      </c>
      <c r="BJ59" s="129">
        <v>9.6627545080424522</v>
      </c>
      <c r="BK59" s="106">
        <v>9.3033553117219618</v>
      </c>
      <c r="BL59" s="106">
        <v>9.1172121468268017</v>
      </c>
      <c r="BM59" s="115"/>
    </row>
    <row r="60" spans="1:65">
      <c r="A60" s="264"/>
      <c r="B60" s="137" t="s">
        <v>64</v>
      </c>
      <c r="C60" s="108">
        <v>10.882478713989258</v>
      </c>
      <c r="D60" s="108">
        <v>11.086940765380859</v>
      </c>
      <c r="E60" s="108">
        <v>11.292672157287598</v>
      </c>
      <c r="F60" s="108">
        <v>11.064967155456543</v>
      </c>
      <c r="G60" s="108">
        <v>11.206425666809082</v>
      </c>
      <c r="H60" s="108">
        <v>11.265263557434082</v>
      </c>
      <c r="I60" s="108">
        <v>10.998287200927734</v>
      </c>
      <c r="J60" s="108">
        <v>10.22864818572998</v>
      </c>
      <c r="K60" s="108">
        <v>8.8854589462280273</v>
      </c>
      <c r="L60" s="108">
        <v>8.5334396362304688</v>
      </c>
      <c r="M60" s="108">
        <v>8.8494176864624023</v>
      </c>
      <c r="N60" s="108">
        <v>6.7781553268432617</v>
      </c>
      <c r="O60" s="108">
        <v>6.7176218032836914</v>
      </c>
      <c r="P60" s="108">
        <v>6.3736042976379395</v>
      </c>
      <c r="Q60" s="108">
        <v>6.0621905326843262</v>
      </c>
      <c r="R60" s="108" t="s">
        <v>45</v>
      </c>
      <c r="S60" s="108">
        <v>4.1446776390075684</v>
      </c>
      <c r="T60" s="108">
        <v>3.6572039127349854</v>
      </c>
      <c r="U60" s="108">
        <v>3.8771870136260986</v>
      </c>
      <c r="V60" s="108">
        <v>3.7027196884155273</v>
      </c>
      <c r="W60" s="108">
        <v>3.6499307155609131</v>
      </c>
      <c r="X60" s="108">
        <v>3.061269998550415</v>
      </c>
      <c r="Y60" s="108">
        <v>2.5858027935028076</v>
      </c>
      <c r="Z60" s="135">
        <v>3.5535164069001191</v>
      </c>
      <c r="AA60" s="108">
        <v>3.0174753066319333</v>
      </c>
      <c r="AB60" s="108">
        <v>3.5397117962466491</v>
      </c>
      <c r="AC60" s="108">
        <v>3.3938950534487664</v>
      </c>
      <c r="AD60" s="108">
        <v>2.6273161866382209</v>
      </c>
      <c r="AE60" s="108">
        <v>2.7606832691091046</v>
      </c>
      <c r="AF60" s="108">
        <v>2.5710269310446878</v>
      </c>
      <c r="AG60" s="108">
        <v>2.6595744680851063</v>
      </c>
      <c r="AH60" s="108">
        <v>2.5588883240128792</v>
      </c>
      <c r="AI60" s="108">
        <v>2.1221792026438142</v>
      </c>
      <c r="AJ60" s="108">
        <v>1.7464954173814933</v>
      </c>
      <c r="AK60" s="108">
        <v>1.9016412626897985</v>
      </c>
      <c r="AL60" s="108">
        <v>1.7695689440650317</v>
      </c>
      <c r="AM60" s="108">
        <v>1.590695733806196</v>
      </c>
      <c r="AN60" s="108">
        <v>1.2779474946143643</v>
      </c>
      <c r="AO60" s="108">
        <v>1.3870729350235915</v>
      </c>
      <c r="AP60" s="108">
        <v>1.1272278701773788</v>
      </c>
      <c r="AQ60" s="108">
        <v>1.2260887768020017</v>
      </c>
      <c r="AR60" s="108">
        <v>1.1824879170381493</v>
      </c>
      <c r="AS60" s="108">
        <v>0.92459605026929992</v>
      </c>
      <c r="AT60" s="108">
        <v>0.86157875691416963</v>
      </c>
      <c r="AU60" s="108">
        <v>0.91272672961715262</v>
      </c>
      <c r="AV60" s="108">
        <v>0.71959127215741459</v>
      </c>
      <c r="AW60" s="108">
        <v>0.5852952275335197</v>
      </c>
      <c r="AX60" s="108">
        <v>0.73791936553842019</v>
      </c>
      <c r="AY60" s="108">
        <v>0.65890462536565586</v>
      </c>
      <c r="AZ60" s="108">
        <v>0.58507976117467098</v>
      </c>
      <c r="BA60" s="108">
        <v>0.6579494140787322</v>
      </c>
      <c r="BB60" s="108">
        <v>0.5747008476837504</v>
      </c>
      <c r="BC60" s="108">
        <v>0.49176863514229474</v>
      </c>
      <c r="BD60" s="108">
        <v>0.6287043371499772</v>
      </c>
      <c r="BE60" s="108">
        <v>0.58229477927011131</v>
      </c>
      <c r="BF60" s="138">
        <v>0.66496141605651282</v>
      </c>
      <c r="BG60" s="138">
        <v>0.61273053935862776</v>
      </c>
      <c r="BH60" s="138">
        <v>0.53347638538749198</v>
      </c>
      <c r="BI60" s="138">
        <v>0.57867398445778673</v>
      </c>
      <c r="BJ60" s="138">
        <v>0.4469257427852677</v>
      </c>
      <c r="BK60" s="131">
        <v>0.5610132473782623</v>
      </c>
      <c r="BL60" s="131">
        <v>0.5273371902665086</v>
      </c>
      <c r="BM60" s="115"/>
    </row>
    <row r="61" spans="1:65">
      <c r="A61" s="263" t="s">
        <v>35</v>
      </c>
      <c r="B61" s="126" t="s">
        <v>58</v>
      </c>
      <c r="C61" s="107">
        <v>44.07</v>
      </c>
      <c r="D61" s="107">
        <v>43.29</v>
      </c>
      <c r="E61" s="107">
        <v>44.1</v>
      </c>
      <c r="F61" s="107">
        <v>47.449999999999996</v>
      </c>
      <c r="G61" s="107">
        <v>47.410000000000004</v>
      </c>
      <c r="H61" s="107">
        <v>47.21</v>
      </c>
      <c r="I61" s="107">
        <v>47.300000000000004</v>
      </c>
      <c r="J61" s="107">
        <v>47.449999999999996</v>
      </c>
      <c r="K61" s="107">
        <v>45.080000000000005</v>
      </c>
      <c r="L61" s="107">
        <v>47.440000000000005</v>
      </c>
      <c r="M61" s="107">
        <v>48.660000000000004</v>
      </c>
      <c r="N61" s="107">
        <v>48.419999999999995</v>
      </c>
      <c r="O61" s="107">
        <v>48.71</v>
      </c>
      <c r="P61" s="107">
        <v>51.05</v>
      </c>
      <c r="Q61" s="107">
        <v>57.24</v>
      </c>
      <c r="R61" s="107">
        <v>61.24</v>
      </c>
      <c r="S61" s="107">
        <v>62.43</v>
      </c>
      <c r="T61" s="107">
        <v>61.5</v>
      </c>
      <c r="U61" s="107">
        <v>57.72</v>
      </c>
      <c r="V61" s="107">
        <v>56.56</v>
      </c>
      <c r="W61" s="107">
        <v>53.150000000000006</v>
      </c>
      <c r="X61" s="107">
        <v>50.92</v>
      </c>
      <c r="Y61" s="107">
        <v>52.89</v>
      </c>
      <c r="Z61" s="107">
        <v>55.489999999999995</v>
      </c>
      <c r="AA61" s="107">
        <v>55.5</v>
      </c>
      <c r="AB61" s="107">
        <v>53.29</v>
      </c>
      <c r="AC61" s="107">
        <v>50.58</v>
      </c>
      <c r="AD61" s="107">
        <v>48.800000000000004</v>
      </c>
      <c r="AE61" s="107">
        <v>48.38</v>
      </c>
      <c r="AF61" s="107">
        <v>44.87</v>
      </c>
      <c r="AG61" s="107">
        <v>44.699999999999996</v>
      </c>
      <c r="AH61" s="107">
        <v>46.690000000000005</v>
      </c>
      <c r="AI61" s="107">
        <v>44.67</v>
      </c>
      <c r="AJ61" s="107">
        <v>42.83</v>
      </c>
      <c r="AK61" s="107">
        <v>32.559999999999995</v>
      </c>
      <c r="AL61" s="107">
        <v>24.91</v>
      </c>
      <c r="AM61" s="107">
        <v>19.990000000000002</v>
      </c>
      <c r="AN61" s="107">
        <v>17.91</v>
      </c>
      <c r="AO61" s="107">
        <v>16.41</v>
      </c>
      <c r="AP61" s="107">
        <v>15.26</v>
      </c>
      <c r="AQ61" s="107">
        <v>13.16</v>
      </c>
      <c r="AR61" s="107">
        <v>11.48</v>
      </c>
      <c r="AS61" s="107">
        <v>11.58</v>
      </c>
      <c r="AT61" s="107">
        <v>11.43</v>
      </c>
      <c r="AU61" s="107">
        <v>11.39</v>
      </c>
      <c r="AV61" s="107">
        <v>10.98</v>
      </c>
      <c r="AW61" s="107">
        <v>11</v>
      </c>
      <c r="AX61" s="107">
        <v>11.209999999999999</v>
      </c>
      <c r="AY61" s="107">
        <v>11.58</v>
      </c>
      <c r="AZ61" s="107">
        <v>11.870000000000001</v>
      </c>
      <c r="BA61" s="107">
        <v>11.520000000000001</v>
      </c>
      <c r="BB61" s="107">
        <v>11.2</v>
      </c>
      <c r="BC61" s="107">
        <v>11.91</v>
      </c>
      <c r="BD61" s="107">
        <v>11.67</v>
      </c>
      <c r="BE61" s="107">
        <v>11.870000000000001</v>
      </c>
      <c r="BF61" s="107">
        <v>11.610000000000001</v>
      </c>
      <c r="BG61" s="107">
        <v>11.75</v>
      </c>
      <c r="BH61" s="107">
        <v>11.809999999999999</v>
      </c>
      <c r="BI61" s="107">
        <v>10.75</v>
      </c>
      <c r="BJ61" s="107">
        <v>9.85</v>
      </c>
      <c r="BK61" s="105">
        <v>9.1800000000000015</v>
      </c>
      <c r="BL61" s="105">
        <v>7.99</v>
      </c>
    </row>
    <row r="62" spans="1:65">
      <c r="A62" s="263"/>
      <c r="B62" s="125" t="s">
        <v>59</v>
      </c>
      <c r="C62" s="106">
        <v>184.34</v>
      </c>
      <c r="D62" s="106">
        <v>187.44</v>
      </c>
      <c r="E62" s="106">
        <v>189.92000000000002</v>
      </c>
      <c r="F62" s="106">
        <v>200.77999999999997</v>
      </c>
      <c r="G62" s="106">
        <v>199.18</v>
      </c>
      <c r="H62" s="106">
        <v>185.31</v>
      </c>
      <c r="I62" s="106">
        <v>175.39</v>
      </c>
      <c r="J62" s="106">
        <v>169.52</v>
      </c>
      <c r="K62" s="106">
        <v>166.08999999999997</v>
      </c>
      <c r="L62" s="106">
        <v>169.11</v>
      </c>
      <c r="M62" s="106">
        <v>172.96</v>
      </c>
      <c r="N62" s="106">
        <v>175.88</v>
      </c>
      <c r="O62" s="106">
        <v>185.6</v>
      </c>
      <c r="P62" s="106">
        <v>201.36</v>
      </c>
      <c r="Q62" s="106">
        <v>213.79999999999998</v>
      </c>
      <c r="R62" s="106">
        <v>213.21</v>
      </c>
      <c r="S62" s="106">
        <v>210.5</v>
      </c>
      <c r="T62" s="106">
        <v>209</v>
      </c>
      <c r="U62" s="106">
        <v>212.85000000000002</v>
      </c>
      <c r="V62" s="106">
        <v>209.89</v>
      </c>
      <c r="W62" s="106">
        <v>196.72</v>
      </c>
      <c r="X62" s="106">
        <v>190.11</v>
      </c>
      <c r="Y62" s="106">
        <v>191</v>
      </c>
      <c r="Z62" s="106">
        <v>186.41</v>
      </c>
      <c r="AA62" s="106">
        <v>187.98999999999998</v>
      </c>
      <c r="AB62" s="106">
        <v>186.57999999999998</v>
      </c>
      <c r="AC62" s="106">
        <v>182.32000000000002</v>
      </c>
      <c r="AD62" s="106">
        <v>178.02</v>
      </c>
      <c r="AE62" s="106">
        <v>178.46</v>
      </c>
      <c r="AF62" s="106">
        <v>172.95</v>
      </c>
      <c r="AG62" s="106">
        <v>175.06</v>
      </c>
      <c r="AH62" s="106">
        <v>171.2</v>
      </c>
      <c r="AI62" s="106">
        <v>153.9</v>
      </c>
      <c r="AJ62" s="106">
        <v>145.32999999999998</v>
      </c>
      <c r="AK62" s="106">
        <v>121.80000000000001</v>
      </c>
      <c r="AL62" s="106">
        <v>102.36000000000001</v>
      </c>
      <c r="AM62" s="106">
        <v>90.97</v>
      </c>
      <c r="AN62" s="106">
        <v>85.46</v>
      </c>
      <c r="AO62" s="106">
        <v>79.960000000000008</v>
      </c>
      <c r="AP62" s="106">
        <v>72.580000000000013</v>
      </c>
      <c r="AQ62" s="106">
        <v>67.760000000000005</v>
      </c>
      <c r="AR62" s="106">
        <v>61.49</v>
      </c>
      <c r="AS62" s="106">
        <v>58.45</v>
      </c>
      <c r="AT62" s="106">
        <v>54.03</v>
      </c>
      <c r="AU62" s="106">
        <v>51.03</v>
      </c>
      <c r="AV62" s="106">
        <v>49.09</v>
      </c>
      <c r="AW62" s="106">
        <v>47.309999999999995</v>
      </c>
      <c r="AX62" s="106">
        <v>48.669999999999995</v>
      </c>
      <c r="AY62" s="106">
        <v>48.71</v>
      </c>
      <c r="AZ62" s="106">
        <v>47.72</v>
      </c>
      <c r="BA62" s="106">
        <v>46.6</v>
      </c>
      <c r="BB62" s="106">
        <v>42.36</v>
      </c>
      <c r="BC62" s="106">
        <v>42.44</v>
      </c>
      <c r="BD62" s="106">
        <v>41.889999999999993</v>
      </c>
      <c r="BE62" s="106">
        <v>43</v>
      </c>
      <c r="BF62" s="106">
        <v>45.46</v>
      </c>
      <c r="BG62" s="106">
        <v>49.36</v>
      </c>
      <c r="BH62" s="106">
        <v>50.79</v>
      </c>
      <c r="BI62" s="106">
        <v>51.27</v>
      </c>
      <c r="BJ62" s="106">
        <v>49.660000000000004</v>
      </c>
      <c r="BK62" s="106">
        <v>49.730000000000004</v>
      </c>
      <c r="BL62" s="106">
        <v>47.559999999999995</v>
      </c>
    </row>
    <row r="63" spans="1:65">
      <c r="A63" s="263"/>
      <c r="B63" s="126" t="s">
        <v>60</v>
      </c>
      <c r="C63" s="107">
        <v>115.01</v>
      </c>
      <c r="D63" s="107">
        <v>115.79</v>
      </c>
      <c r="E63" s="107">
        <v>118.04</v>
      </c>
      <c r="F63" s="107">
        <v>132.04</v>
      </c>
      <c r="G63" s="107">
        <v>134.55000000000001</v>
      </c>
      <c r="H63" s="107">
        <v>123.21</v>
      </c>
      <c r="I63" s="107">
        <v>112.14</v>
      </c>
      <c r="J63" s="107">
        <v>103.15</v>
      </c>
      <c r="K63" s="107">
        <v>99.22</v>
      </c>
      <c r="L63" s="107">
        <v>100.23</v>
      </c>
      <c r="M63" s="107">
        <v>103.95</v>
      </c>
      <c r="N63" s="107">
        <v>111.85000000000001</v>
      </c>
      <c r="O63" s="107">
        <v>118.59</v>
      </c>
      <c r="P63" s="107">
        <v>135.37</v>
      </c>
      <c r="Q63" s="107">
        <v>141.6</v>
      </c>
      <c r="R63" s="107">
        <v>135.02000000000001</v>
      </c>
      <c r="S63" s="107">
        <v>129.82</v>
      </c>
      <c r="T63" s="107">
        <v>124.99000000000001</v>
      </c>
      <c r="U63" s="107">
        <v>123.91000000000001</v>
      </c>
      <c r="V63" s="107">
        <v>120.53999999999999</v>
      </c>
      <c r="W63" s="107">
        <v>108.25</v>
      </c>
      <c r="X63" s="107">
        <v>103.35</v>
      </c>
      <c r="Y63" s="107">
        <v>102.77</v>
      </c>
      <c r="Z63" s="107">
        <v>100.26</v>
      </c>
      <c r="AA63" s="107">
        <v>99.93</v>
      </c>
      <c r="AB63" s="107">
        <v>100.52</v>
      </c>
      <c r="AC63" s="107">
        <v>100.76</v>
      </c>
      <c r="AD63" s="107">
        <v>102.11</v>
      </c>
      <c r="AE63" s="107">
        <v>105.83</v>
      </c>
      <c r="AF63" s="107">
        <v>103.92999999999999</v>
      </c>
      <c r="AG63" s="107">
        <v>105.61</v>
      </c>
      <c r="AH63" s="107">
        <v>101.07</v>
      </c>
      <c r="AI63" s="107">
        <v>94.77</v>
      </c>
      <c r="AJ63" s="107">
        <v>94.240000000000009</v>
      </c>
      <c r="AK63" s="107">
        <v>85.56</v>
      </c>
      <c r="AL63" s="107">
        <v>81.400000000000006</v>
      </c>
      <c r="AM63" s="107">
        <v>79.210000000000008</v>
      </c>
      <c r="AN63" s="107">
        <v>82.68</v>
      </c>
      <c r="AO63" s="107">
        <v>84.8</v>
      </c>
      <c r="AP63" s="107">
        <v>86.38</v>
      </c>
      <c r="AQ63" s="107">
        <v>91</v>
      </c>
      <c r="AR63" s="107">
        <v>92.5</v>
      </c>
      <c r="AS63" s="107">
        <v>93.899999999999991</v>
      </c>
      <c r="AT63" s="107">
        <v>94.61999999999999</v>
      </c>
      <c r="AU63" s="107">
        <v>97.8</v>
      </c>
      <c r="AV63" s="107">
        <v>101.4</v>
      </c>
      <c r="AW63" s="107">
        <v>102.16</v>
      </c>
      <c r="AX63" s="107">
        <v>106.75999999999999</v>
      </c>
      <c r="AY63" s="107">
        <v>107.30000000000001</v>
      </c>
      <c r="AZ63" s="107">
        <v>104.32</v>
      </c>
      <c r="BA63" s="107">
        <v>101.51</v>
      </c>
      <c r="BB63" s="107">
        <v>93.58</v>
      </c>
      <c r="BC63" s="107">
        <v>93.39</v>
      </c>
      <c r="BD63" s="107">
        <v>92.34</v>
      </c>
      <c r="BE63" s="107">
        <v>95.61</v>
      </c>
      <c r="BF63" s="107">
        <v>97</v>
      </c>
      <c r="BG63" s="107">
        <v>99.36</v>
      </c>
      <c r="BH63" s="107">
        <v>103.67</v>
      </c>
      <c r="BI63" s="107">
        <v>105.33</v>
      </c>
      <c r="BJ63" s="107">
        <v>107.91000000000001</v>
      </c>
      <c r="BK63" s="107">
        <v>108.86</v>
      </c>
      <c r="BL63" s="107">
        <v>117.5</v>
      </c>
    </row>
    <row r="64" spans="1:65" s="139" customFormat="1">
      <c r="A64" s="263"/>
      <c r="B64" s="125" t="s">
        <v>61</v>
      </c>
      <c r="C64" s="106">
        <v>49.95</v>
      </c>
      <c r="D64" s="106">
        <v>51.12</v>
      </c>
      <c r="E64" s="106">
        <v>48.89</v>
      </c>
      <c r="F64" s="106">
        <v>56.89</v>
      </c>
      <c r="G64" s="106">
        <v>60.05</v>
      </c>
      <c r="H64" s="106">
        <v>55.190000000000005</v>
      </c>
      <c r="I64" s="106">
        <v>47.919999999999995</v>
      </c>
      <c r="J64" s="106">
        <v>43.12</v>
      </c>
      <c r="K64" s="106">
        <v>40.11</v>
      </c>
      <c r="L64" s="106">
        <v>41.15</v>
      </c>
      <c r="M64" s="106">
        <v>41.88</v>
      </c>
      <c r="N64" s="106">
        <v>46.07</v>
      </c>
      <c r="O64" s="106">
        <v>49</v>
      </c>
      <c r="P64" s="106">
        <v>55.53</v>
      </c>
      <c r="Q64" s="106">
        <v>60.13</v>
      </c>
      <c r="R64" s="106">
        <v>57.25</v>
      </c>
      <c r="S64" s="106">
        <v>55.07</v>
      </c>
      <c r="T64" s="106">
        <v>53.39</v>
      </c>
      <c r="U64" s="106">
        <v>52.05</v>
      </c>
      <c r="V64" s="106">
        <v>49.72</v>
      </c>
      <c r="W64" s="106">
        <v>41.959999999999994</v>
      </c>
      <c r="X64" s="106">
        <v>39.660000000000004</v>
      </c>
      <c r="Y64" s="106">
        <v>38.9</v>
      </c>
      <c r="Z64" s="106">
        <v>37.519999999999996</v>
      </c>
      <c r="AA64" s="106">
        <v>37.35</v>
      </c>
      <c r="AB64" s="106">
        <v>37.44</v>
      </c>
      <c r="AC64" s="106">
        <v>37.44</v>
      </c>
      <c r="AD64" s="106">
        <v>36.47</v>
      </c>
      <c r="AE64" s="106">
        <v>38.75</v>
      </c>
      <c r="AF64" s="106">
        <v>36.589999999999996</v>
      </c>
      <c r="AG64" s="106">
        <v>37.580000000000005</v>
      </c>
      <c r="AH64" s="106">
        <v>36.5</v>
      </c>
      <c r="AI64" s="106">
        <v>35.11</v>
      </c>
      <c r="AJ64" s="106">
        <v>37.11</v>
      </c>
      <c r="AK64" s="106">
        <v>35.76</v>
      </c>
      <c r="AL64" s="106">
        <v>35.25</v>
      </c>
      <c r="AM64" s="106">
        <v>35.14</v>
      </c>
      <c r="AN64" s="106">
        <v>36.14</v>
      </c>
      <c r="AO64" s="106">
        <v>37.470000000000006</v>
      </c>
      <c r="AP64" s="106">
        <v>39.4</v>
      </c>
      <c r="AQ64" s="106">
        <v>43.22</v>
      </c>
      <c r="AR64" s="106">
        <v>48.300000000000004</v>
      </c>
      <c r="AS64" s="106">
        <v>52.91</v>
      </c>
      <c r="AT64" s="106">
        <v>57.44</v>
      </c>
      <c r="AU64" s="106">
        <v>64.589999999999989</v>
      </c>
      <c r="AV64" s="106">
        <v>72.209999999999994</v>
      </c>
      <c r="AW64" s="106">
        <v>79.41</v>
      </c>
      <c r="AX64" s="106">
        <v>90.13</v>
      </c>
      <c r="AY64" s="106">
        <v>96.949999999999989</v>
      </c>
      <c r="AZ64" s="106">
        <v>97.88</v>
      </c>
      <c r="BA64" s="106">
        <v>100.1</v>
      </c>
      <c r="BB64" s="106">
        <v>95.75</v>
      </c>
      <c r="BC64" s="106">
        <v>98.02</v>
      </c>
      <c r="BD64" s="106">
        <v>98.12</v>
      </c>
      <c r="BE64" s="106">
        <v>104.39</v>
      </c>
      <c r="BF64" s="106">
        <v>106.28</v>
      </c>
      <c r="BG64" s="106">
        <v>109.22999999999999</v>
      </c>
      <c r="BH64" s="106">
        <v>111.88</v>
      </c>
      <c r="BI64" s="106">
        <v>112.5</v>
      </c>
      <c r="BJ64" s="106">
        <v>111.36999999999999</v>
      </c>
      <c r="BK64" s="106">
        <v>110.42</v>
      </c>
      <c r="BL64" s="106">
        <v>122.48</v>
      </c>
      <c r="BM64" s="114"/>
    </row>
    <row r="65" spans="1:65" s="139" customFormat="1">
      <c r="A65" s="263"/>
      <c r="B65" s="126" t="s">
        <v>62</v>
      </c>
      <c r="C65" s="107">
        <v>19.84</v>
      </c>
      <c r="D65" s="107">
        <v>19.220000000000002</v>
      </c>
      <c r="E65" s="107">
        <v>18.12</v>
      </c>
      <c r="F65" s="107">
        <v>20.23</v>
      </c>
      <c r="G65" s="107">
        <v>21.48</v>
      </c>
      <c r="H65" s="107">
        <v>20.100000000000001</v>
      </c>
      <c r="I65" s="107">
        <v>17.829999999999998</v>
      </c>
      <c r="J65" s="107">
        <v>15.02</v>
      </c>
      <c r="K65" s="107">
        <v>14.030000000000001</v>
      </c>
      <c r="L65" s="107">
        <v>13.870000000000001</v>
      </c>
      <c r="M65" s="107">
        <v>13.209999999999999</v>
      </c>
      <c r="N65" s="107">
        <v>13.85</v>
      </c>
      <c r="O65" s="107">
        <v>14.14</v>
      </c>
      <c r="P65" s="107">
        <v>16.04</v>
      </c>
      <c r="Q65" s="107">
        <v>17.22</v>
      </c>
      <c r="R65" s="107">
        <v>17.04</v>
      </c>
      <c r="S65" s="107">
        <v>17.489999999999998</v>
      </c>
      <c r="T65" s="107">
        <v>16.549999999999997</v>
      </c>
      <c r="U65" s="107">
        <v>16.600000000000001</v>
      </c>
      <c r="V65" s="107">
        <v>15.610000000000001</v>
      </c>
      <c r="W65" s="107">
        <v>13.08</v>
      </c>
      <c r="X65" s="107">
        <v>12.87</v>
      </c>
      <c r="Y65" s="107">
        <v>12.61</v>
      </c>
      <c r="Z65" s="107">
        <v>11.85</v>
      </c>
      <c r="AA65" s="107">
        <v>11.05</v>
      </c>
      <c r="AB65" s="107">
        <v>10.93</v>
      </c>
      <c r="AC65" s="107">
        <v>11.1</v>
      </c>
      <c r="AD65" s="107">
        <v>11.16</v>
      </c>
      <c r="AE65" s="107">
        <v>11.09</v>
      </c>
      <c r="AF65" s="107">
        <v>11.180000000000001</v>
      </c>
      <c r="AG65" s="107">
        <v>11.26</v>
      </c>
      <c r="AH65" s="107">
        <v>11.15</v>
      </c>
      <c r="AI65" s="107">
        <v>10.319999999999999</v>
      </c>
      <c r="AJ65" s="107">
        <v>11.23</v>
      </c>
      <c r="AK65" s="107">
        <v>10.75</v>
      </c>
      <c r="AL65" s="107">
        <v>10.58</v>
      </c>
      <c r="AM65" s="107">
        <v>10.99</v>
      </c>
      <c r="AN65" s="107">
        <v>11.99</v>
      </c>
      <c r="AO65" s="107">
        <v>12.74</v>
      </c>
      <c r="AP65" s="107">
        <v>13.129999999999999</v>
      </c>
      <c r="AQ65" s="107">
        <v>14.45</v>
      </c>
      <c r="AR65" s="107">
        <v>15.270000000000001</v>
      </c>
      <c r="AS65" s="107">
        <v>16.91</v>
      </c>
      <c r="AT65" s="107">
        <v>17.62</v>
      </c>
      <c r="AU65" s="107">
        <v>20.240000000000002</v>
      </c>
      <c r="AV65" s="107">
        <v>22.83</v>
      </c>
      <c r="AW65" s="107">
        <v>25.98</v>
      </c>
      <c r="AX65" s="107">
        <v>30.700000000000003</v>
      </c>
      <c r="AY65" s="107">
        <v>34.590000000000003</v>
      </c>
      <c r="AZ65" s="107">
        <v>36.339999999999996</v>
      </c>
      <c r="BA65" s="107">
        <v>38.64</v>
      </c>
      <c r="BB65" s="107">
        <v>37.199999999999996</v>
      </c>
      <c r="BC65" s="107">
        <v>38.42</v>
      </c>
      <c r="BD65" s="107">
        <v>39.93</v>
      </c>
      <c r="BE65" s="107">
        <v>43.16</v>
      </c>
      <c r="BF65" s="107">
        <v>45.32</v>
      </c>
      <c r="BG65" s="107">
        <v>47.57</v>
      </c>
      <c r="BH65" s="107">
        <v>49.82</v>
      </c>
      <c r="BI65" s="107">
        <v>51.54</v>
      </c>
      <c r="BJ65" s="107">
        <v>52.51</v>
      </c>
      <c r="BK65" s="107">
        <v>53.32</v>
      </c>
      <c r="BL65" s="107">
        <v>58.66</v>
      </c>
      <c r="BM65" s="114"/>
    </row>
    <row r="66" spans="1:65" s="139" customFormat="1">
      <c r="A66" s="263"/>
      <c r="B66" s="125" t="s">
        <v>63</v>
      </c>
      <c r="C66" s="106">
        <v>5.1000000000000005</v>
      </c>
      <c r="D66" s="106">
        <v>5.44</v>
      </c>
      <c r="E66" s="106">
        <v>4.6399999999999997</v>
      </c>
      <c r="F66" s="106">
        <v>4.47</v>
      </c>
      <c r="G66" s="106">
        <v>4.88</v>
      </c>
      <c r="H66" s="106">
        <v>4.4799999999999995</v>
      </c>
      <c r="I66" s="106">
        <v>3.5599999999999996</v>
      </c>
      <c r="J66" s="106">
        <v>3.16</v>
      </c>
      <c r="K66" s="106">
        <v>2.9</v>
      </c>
      <c r="L66" s="106">
        <v>2.8800000000000003</v>
      </c>
      <c r="M66" s="106">
        <v>2.83</v>
      </c>
      <c r="N66" s="106">
        <v>2.79</v>
      </c>
      <c r="O66" s="106">
        <v>2.6</v>
      </c>
      <c r="P66" s="106">
        <v>2.8600000000000003</v>
      </c>
      <c r="Q66" s="106">
        <v>2.65</v>
      </c>
      <c r="R66" s="106">
        <v>2.67</v>
      </c>
      <c r="S66" s="106">
        <v>2.46</v>
      </c>
      <c r="T66" s="106">
        <v>2.4900000000000002</v>
      </c>
      <c r="U66" s="106">
        <v>2.44</v>
      </c>
      <c r="V66" s="106">
        <v>2.3600000000000003</v>
      </c>
      <c r="W66" s="106">
        <v>2.2000000000000002</v>
      </c>
      <c r="X66" s="106">
        <v>2.37</v>
      </c>
      <c r="Y66" s="106">
        <v>2.02</v>
      </c>
      <c r="Z66" s="106">
        <v>1.9</v>
      </c>
      <c r="AA66" s="106">
        <v>1.82</v>
      </c>
      <c r="AB66" s="106">
        <v>1.65</v>
      </c>
      <c r="AC66" s="106">
        <v>1.66</v>
      </c>
      <c r="AD66" s="106">
        <v>1.76</v>
      </c>
      <c r="AE66" s="106">
        <v>1.7</v>
      </c>
      <c r="AF66" s="106">
        <v>1.57</v>
      </c>
      <c r="AG66" s="106">
        <v>1.65</v>
      </c>
      <c r="AH66" s="106">
        <v>1.7799999999999998</v>
      </c>
      <c r="AI66" s="106">
        <v>1.8</v>
      </c>
      <c r="AJ66" s="106">
        <v>1.79</v>
      </c>
      <c r="AK66" s="106">
        <v>1.76</v>
      </c>
      <c r="AL66" s="106">
        <v>1.6700000000000002</v>
      </c>
      <c r="AM66" s="106">
        <v>1.6700000000000002</v>
      </c>
      <c r="AN66" s="106">
        <v>1.72</v>
      </c>
      <c r="AO66" s="106">
        <v>1.85</v>
      </c>
      <c r="AP66" s="106">
        <v>1.91</v>
      </c>
      <c r="AQ66" s="106">
        <v>2.09</v>
      </c>
      <c r="AR66" s="106">
        <v>2.4900000000000002</v>
      </c>
      <c r="AS66" s="106">
        <v>2.79</v>
      </c>
      <c r="AT66" s="106">
        <v>3.14</v>
      </c>
      <c r="AU66" s="106">
        <v>3.44</v>
      </c>
      <c r="AV66" s="106">
        <v>3.68</v>
      </c>
      <c r="AW66" s="106">
        <v>4.13</v>
      </c>
      <c r="AX66" s="106">
        <v>4.6499999999999995</v>
      </c>
      <c r="AY66" s="106">
        <v>5.29</v>
      </c>
      <c r="AZ66" s="106">
        <v>5.5900000000000007</v>
      </c>
      <c r="BA66" s="106">
        <v>5.8999999999999995</v>
      </c>
      <c r="BB66" s="106">
        <v>6.14</v>
      </c>
      <c r="BC66" s="106">
        <v>6.5500000000000007</v>
      </c>
      <c r="BD66" s="106">
        <v>7.1199999999999992</v>
      </c>
      <c r="BE66" s="106">
        <v>7.4200000000000008</v>
      </c>
      <c r="BF66" s="106">
        <v>8.4499999999999993</v>
      </c>
      <c r="BG66" s="106">
        <v>8.66</v>
      </c>
      <c r="BH66" s="106">
        <v>9.0900000000000016</v>
      </c>
      <c r="BI66" s="106">
        <v>9.76</v>
      </c>
      <c r="BJ66" s="106">
        <v>9.8600000000000012</v>
      </c>
      <c r="BK66" s="106">
        <v>10.16</v>
      </c>
      <c r="BL66" s="106">
        <v>10.9</v>
      </c>
      <c r="BM66" s="114"/>
    </row>
    <row r="67" spans="1:65" s="139" customFormat="1">
      <c r="A67" s="264"/>
      <c r="B67" s="130" t="s">
        <v>64</v>
      </c>
      <c r="C67" s="131">
        <v>0.27</v>
      </c>
      <c r="D67" s="131">
        <v>0.18000000000000002</v>
      </c>
      <c r="E67" s="131">
        <v>0.19</v>
      </c>
      <c r="F67" s="131">
        <v>0.19</v>
      </c>
      <c r="G67" s="131">
        <v>0.2</v>
      </c>
      <c r="H67" s="131">
        <v>0.32</v>
      </c>
      <c r="I67" s="131">
        <v>0.3</v>
      </c>
      <c r="J67" s="131">
        <v>0.22</v>
      </c>
      <c r="K67" s="131">
        <v>0.16</v>
      </c>
      <c r="L67" s="131">
        <v>0.16</v>
      </c>
      <c r="M67" s="131">
        <v>0.11</v>
      </c>
      <c r="N67" s="131">
        <v>0.12999999999999998</v>
      </c>
      <c r="O67" s="131">
        <v>0.16</v>
      </c>
      <c r="P67" s="131">
        <v>0.12000000000000001</v>
      </c>
      <c r="Q67" s="131">
        <v>0.1</v>
      </c>
      <c r="R67" s="131">
        <v>0.1</v>
      </c>
      <c r="S67" s="131">
        <v>0.17</v>
      </c>
      <c r="T67" s="131">
        <v>0.12000000000000001</v>
      </c>
      <c r="U67" s="131">
        <v>0.11</v>
      </c>
      <c r="V67" s="131">
        <v>0.1</v>
      </c>
      <c r="W67" s="131">
        <v>0.08</v>
      </c>
      <c r="X67" s="131">
        <v>6.9999999999999993E-2</v>
      </c>
      <c r="Y67" s="131">
        <v>6.9999999999999993E-2</v>
      </c>
      <c r="Z67" s="131">
        <v>6.9999999999999993E-2</v>
      </c>
      <c r="AA67" s="131">
        <v>6.0000000000000005E-2</v>
      </c>
      <c r="AB67" s="131">
        <v>6.9999999999999993E-2</v>
      </c>
      <c r="AC67" s="131">
        <v>6.0000000000000005E-2</v>
      </c>
      <c r="AD67" s="131">
        <v>0.08</v>
      </c>
      <c r="AE67" s="131">
        <v>3.0000000000000002E-2</v>
      </c>
      <c r="AF67" s="131">
        <v>0.08</v>
      </c>
      <c r="AG67" s="131">
        <v>0.04</v>
      </c>
      <c r="AH67" s="131">
        <v>6.0000000000000005E-2</v>
      </c>
      <c r="AI67" s="131">
        <v>6.0000000000000005E-2</v>
      </c>
      <c r="AJ67" s="131">
        <v>0.08</v>
      </c>
      <c r="AK67" s="131">
        <v>6.0000000000000005E-2</v>
      </c>
      <c r="AL67" s="131">
        <v>0.08</v>
      </c>
      <c r="AM67" s="131">
        <v>6.9999999999999993E-2</v>
      </c>
      <c r="AN67" s="131">
        <v>0.04</v>
      </c>
      <c r="AO67" s="131">
        <v>3.0000000000000002E-2</v>
      </c>
      <c r="AP67" s="131">
        <v>9.0000000000000011E-2</v>
      </c>
      <c r="AQ67" s="131">
        <v>6.0000000000000005E-2</v>
      </c>
      <c r="AR67" s="131">
        <v>6.9999999999999993E-2</v>
      </c>
      <c r="AS67" s="131">
        <v>0.08</v>
      </c>
      <c r="AT67" s="131">
        <v>0.11</v>
      </c>
      <c r="AU67" s="131">
        <v>0.11</v>
      </c>
      <c r="AV67" s="131">
        <v>0.12999999999999998</v>
      </c>
      <c r="AW67" s="131">
        <v>0.17</v>
      </c>
      <c r="AX67" s="131">
        <v>0.18000000000000002</v>
      </c>
      <c r="AY67" s="131">
        <v>0.18000000000000002</v>
      </c>
      <c r="AZ67" s="131">
        <v>0.23</v>
      </c>
      <c r="BA67" s="131">
        <v>0.25</v>
      </c>
      <c r="BB67" s="131">
        <v>0.25999999999999995</v>
      </c>
      <c r="BC67" s="131">
        <v>0.28999999999999998</v>
      </c>
      <c r="BD67" s="131">
        <v>0.32</v>
      </c>
      <c r="BE67" s="131">
        <v>0.4</v>
      </c>
      <c r="BF67" s="131">
        <v>0.41</v>
      </c>
      <c r="BG67" s="131">
        <v>0.47</v>
      </c>
      <c r="BH67" s="131">
        <v>0.51</v>
      </c>
      <c r="BI67" s="131">
        <v>0.66</v>
      </c>
      <c r="BJ67" s="131">
        <v>0.75</v>
      </c>
      <c r="BK67" s="131">
        <v>0.72000000000000008</v>
      </c>
      <c r="BL67" s="131">
        <v>0.80999999999999994</v>
      </c>
      <c r="BM67" s="114"/>
    </row>
    <row r="68" spans="1:65" s="142" customFormat="1">
      <c r="A68" s="262" t="s">
        <v>34</v>
      </c>
      <c r="B68" s="124" t="s">
        <v>58</v>
      </c>
      <c r="C68" s="105">
        <v>41.74</v>
      </c>
      <c r="D68" s="105">
        <v>41.97</v>
      </c>
      <c r="E68" s="105">
        <v>42.569999999999993</v>
      </c>
      <c r="F68" s="105">
        <v>35.020000000000003</v>
      </c>
      <c r="G68" s="105">
        <v>48.38</v>
      </c>
      <c r="H68" s="105">
        <v>49.27</v>
      </c>
      <c r="I68" s="105">
        <v>51.87</v>
      </c>
      <c r="J68" s="105">
        <v>49.160000000000004</v>
      </c>
      <c r="K68" s="105">
        <v>44.69</v>
      </c>
      <c r="L68" s="105">
        <v>38.949999999999996</v>
      </c>
      <c r="M68" s="105">
        <v>32.380000000000003</v>
      </c>
      <c r="N68" s="105">
        <v>28.92</v>
      </c>
      <c r="O68" s="105">
        <v>28.13</v>
      </c>
      <c r="P68" s="105">
        <v>25.99</v>
      </c>
      <c r="Q68" s="105">
        <v>25.48</v>
      </c>
      <c r="R68" s="105">
        <v>26.83</v>
      </c>
      <c r="S68" s="105">
        <v>23.02</v>
      </c>
      <c r="T68" s="105">
        <v>21.84</v>
      </c>
      <c r="U68" s="105">
        <v>19.82</v>
      </c>
      <c r="V68" s="105">
        <v>17.57</v>
      </c>
      <c r="W68" s="105">
        <v>16.260000000000002</v>
      </c>
      <c r="X68" s="105">
        <v>13.71</v>
      </c>
      <c r="Y68" s="105">
        <v>12.05</v>
      </c>
      <c r="Z68" s="105">
        <v>10.62</v>
      </c>
      <c r="AA68" s="105">
        <v>10.48</v>
      </c>
      <c r="AB68" s="105">
        <v>9.7800000000000011</v>
      </c>
      <c r="AC68" s="105">
        <v>9.74</v>
      </c>
      <c r="AD68" s="105">
        <v>9.5399999999999991</v>
      </c>
      <c r="AE68" s="105">
        <v>8.9599999999999991</v>
      </c>
      <c r="AF68" s="105">
        <v>9.26</v>
      </c>
      <c r="AG68" s="105">
        <v>9.16</v>
      </c>
      <c r="AH68" s="105">
        <v>9.07</v>
      </c>
      <c r="AI68" s="105">
        <v>9.83</v>
      </c>
      <c r="AJ68" s="105">
        <v>9.19</v>
      </c>
      <c r="AK68" s="105">
        <v>9.2999999999999989</v>
      </c>
      <c r="AL68" s="105">
        <v>8.81</v>
      </c>
      <c r="AM68" s="105">
        <v>8.24</v>
      </c>
      <c r="AN68" s="105">
        <v>8.7799999999999994</v>
      </c>
      <c r="AO68" s="105">
        <v>8.11</v>
      </c>
      <c r="AP68" s="105">
        <v>8.0300000000000011</v>
      </c>
      <c r="AQ68" s="105">
        <v>7.89</v>
      </c>
      <c r="AR68" s="105">
        <v>7.5900000000000007</v>
      </c>
      <c r="AS68" s="105">
        <v>6.52</v>
      </c>
      <c r="AT68" s="105">
        <v>6</v>
      </c>
      <c r="AU68" s="105">
        <v>5.63</v>
      </c>
      <c r="AV68" s="105">
        <v>5.58</v>
      </c>
      <c r="AW68" s="105">
        <v>5.95</v>
      </c>
      <c r="AX68" s="105">
        <v>5.66</v>
      </c>
      <c r="AY68" s="105">
        <v>6.0299999999999994</v>
      </c>
      <c r="AZ68" s="105">
        <v>5.46</v>
      </c>
      <c r="BA68" s="105">
        <v>5</v>
      </c>
      <c r="BB68" s="105">
        <v>4.5599999999999996</v>
      </c>
      <c r="BC68" s="105">
        <v>4.41</v>
      </c>
      <c r="BD68" s="105">
        <v>4.24</v>
      </c>
      <c r="BE68" s="105">
        <v>3.64</v>
      </c>
      <c r="BF68" s="105">
        <v>3.4</v>
      </c>
      <c r="BG68" s="105">
        <v>3.5300000000000002</v>
      </c>
      <c r="BH68" s="105">
        <v>2.78</v>
      </c>
      <c r="BI68" s="105">
        <v>2.4299999999999997</v>
      </c>
      <c r="BJ68" s="105">
        <v>2.02</v>
      </c>
      <c r="BK68" s="105">
        <v>1.64</v>
      </c>
      <c r="BL68" s="105">
        <v>1.31</v>
      </c>
      <c r="BM68" s="141"/>
    </row>
    <row r="69" spans="1:65" s="139" customFormat="1" ht="12.75" customHeight="1">
      <c r="A69" s="263"/>
      <c r="B69" s="125" t="s">
        <v>59</v>
      </c>
      <c r="C69" s="106">
        <v>170.73</v>
      </c>
      <c r="D69" s="106">
        <v>170.02</v>
      </c>
      <c r="E69" s="106">
        <v>171.37</v>
      </c>
      <c r="F69" s="106">
        <v>171.39</v>
      </c>
      <c r="G69" s="106">
        <v>174.18</v>
      </c>
      <c r="H69" s="106">
        <v>174.7</v>
      </c>
      <c r="I69" s="106">
        <v>177.9</v>
      </c>
      <c r="J69" s="106">
        <v>161.30000000000001</v>
      </c>
      <c r="K69" s="106">
        <v>142.51</v>
      </c>
      <c r="L69" s="106">
        <v>133.76</v>
      </c>
      <c r="M69" s="106">
        <v>131.74</v>
      </c>
      <c r="N69" s="106">
        <v>140.46</v>
      </c>
      <c r="O69" s="106">
        <v>140.28</v>
      </c>
      <c r="P69" s="106">
        <v>131.57</v>
      </c>
      <c r="Q69" s="106">
        <v>133.43</v>
      </c>
      <c r="R69" s="106">
        <v>136.71</v>
      </c>
      <c r="S69" s="106">
        <v>121.2</v>
      </c>
      <c r="T69" s="106">
        <v>115.27999999999999</v>
      </c>
      <c r="U69" s="106">
        <v>113.52</v>
      </c>
      <c r="V69" s="106">
        <v>107.75</v>
      </c>
      <c r="W69" s="106">
        <v>101.75</v>
      </c>
      <c r="X69" s="106">
        <v>92.3</v>
      </c>
      <c r="Y69" s="106">
        <v>87.35</v>
      </c>
      <c r="Z69" s="106">
        <v>79.540000000000006</v>
      </c>
      <c r="AA69" s="106">
        <v>76.83</v>
      </c>
      <c r="AB69" s="106">
        <v>75.88000000000001</v>
      </c>
      <c r="AC69" s="106">
        <v>74.149999999999991</v>
      </c>
      <c r="AD69" s="106">
        <v>70.66</v>
      </c>
      <c r="AE69" s="106">
        <v>71.650000000000006</v>
      </c>
      <c r="AF69" s="106">
        <v>72.86</v>
      </c>
      <c r="AG69" s="106">
        <v>73.260000000000005</v>
      </c>
      <c r="AH69" s="106">
        <v>70.22</v>
      </c>
      <c r="AI69" s="106">
        <v>67.95</v>
      </c>
      <c r="AJ69" s="106">
        <v>64.66</v>
      </c>
      <c r="AK69" s="106">
        <v>63.18</v>
      </c>
      <c r="AL69" s="106">
        <v>61.79</v>
      </c>
      <c r="AM69" s="106">
        <v>59.65</v>
      </c>
      <c r="AN69" s="106">
        <v>56.46</v>
      </c>
      <c r="AO69" s="106">
        <v>54.489999999999995</v>
      </c>
      <c r="AP69" s="106">
        <v>53.56</v>
      </c>
      <c r="AQ69" s="106">
        <v>52.589999999999996</v>
      </c>
      <c r="AR69" s="106">
        <v>51.339999999999996</v>
      </c>
      <c r="AS69" s="106">
        <v>48.730000000000004</v>
      </c>
      <c r="AT69" s="106">
        <v>46.36</v>
      </c>
      <c r="AU69" s="106">
        <v>44.82</v>
      </c>
      <c r="AV69" s="106">
        <v>43.37</v>
      </c>
      <c r="AW69" s="106">
        <v>43.46</v>
      </c>
      <c r="AX69" s="106">
        <v>41.94</v>
      </c>
      <c r="AY69" s="106">
        <v>45.339999999999996</v>
      </c>
      <c r="AZ69" s="106">
        <v>42.18</v>
      </c>
      <c r="BA69" s="106">
        <v>42.569999999999993</v>
      </c>
      <c r="BB69" s="106">
        <v>38.29</v>
      </c>
      <c r="BC69" s="106">
        <v>37.089999999999996</v>
      </c>
      <c r="BD69" s="106">
        <v>34.369999999999997</v>
      </c>
      <c r="BE69" s="106">
        <v>34.22</v>
      </c>
      <c r="BF69" s="106">
        <v>33.92</v>
      </c>
      <c r="BG69" s="106">
        <v>34.96</v>
      </c>
      <c r="BH69" s="106">
        <v>34.35</v>
      </c>
      <c r="BI69" s="106">
        <v>31.53</v>
      </c>
      <c r="BJ69" s="106">
        <v>28.91</v>
      </c>
      <c r="BK69" s="106">
        <v>25.31</v>
      </c>
      <c r="BL69" s="106">
        <v>23.740000000000002</v>
      </c>
      <c r="BM69" s="115"/>
    </row>
    <row r="70" spans="1:65" s="139" customFormat="1">
      <c r="A70" s="263"/>
      <c r="B70" s="126" t="s">
        <v>60</v>
      </c>
      <c r="C70" s="107">
        <v>157.75</v>
      </c>
      <c r="D70" s="107">
        <v>157.20999999999998</v>
      </c>
      <c r="E70" s="107">
        <v>157.34</v>
      </c>
      <c r="F70" s="107">
        <v>172.96</v>
      </c>
      <c r="G70" s="107">
        <v>161.76</v>
      </c>
      <c r="H70" s="107">
        <v>163.28</v>
      </c>
      <c r="I70" s="107">
        <v>161.69</v>
      </c>
      <c r="J70" s="107">
        <v>145.87</v>
      </c>
      <c r="K70" s="107">
        <v>134.47</v>
      </c>
      <c r="L70" s="107">
        <v>129.77000000000001</v>
      </c>
      <c r="M70" s="107">
        <v>132.51</v>
      </c>
      <c r="N70" s="107">
        <v>144.44000000000003</v>
      </c>
      <c r="O70" s="107">
        <v>142.91</v>
      </c>
      <c r="P70" s="107">
        <v>137.05000000000001</v>
      </c>
      <c r="Q70" s="107">
        <v>133.31</v>
      </c>
      <c r="R70" s="107">
        <v>135.97</v>
      </c>
      <c r="S70" s="107">
        <v>124.97</v>
      </c>
      <c r="T70" s="107">
        <v>119.87</v>
      </c>
      <c r="U70" s="107">
        <v>124.74000000000001</v>
      </c>
      <c r="V70" s="107">
        <v>120.69000000000001</v>
      </c>
      <c r="W70" s="107">
        <v>117.89</v>
      </c>
      <c r="X70" s="107">
        <v>111</v>
      </c>
      <c r="Y70" s="107">
        <v>112.88</v>
      </c>
      <c r="Z70" s="107">
        <v>111.61</v>
      </c>
      <c r="AA70" s="107">
        <v>113.30999999999999</v>
      </c>
      <c r="AB70" s="107">
        <v>118.06</v>
      </c>
      <c r="AC70" s="107">
        <v>119.98</v>
      </c>
      <c r="AD70" s="107">
        <v>122.30000000000001</v>
      </c>
      <c r="AE70" s="107">
        <v>128.03</v>
      </c>
      <c r="AF70" s="107">
        <v>131.44</v>
      </c>
      <c r="AG70" s="107">
        <v>134.72999999999999</v>
      </c>
      <c r="AH70" s="107">
        <v>135.19999999999999</v>
      </c>
      <c r="AI70" s="107">
        <v>140.44</v>
      </c>
      <c r="AJ70" s="107">
        <v>137.97</v>
      </c>
      <c r="AK70" s="107">
        <v>141.66</v>
      </c>
      <c r="AL70" s="107">
        <v>139.72</v>
      </c>
      <c r="AM70" s="107">
        <v>132.94</v>
      </c>
      <c r="AN70" s="107">
        <v>131.79</v>
      </c>
      <c r="AO70" s="107">
        <v>127.7</v>
      </c>
      <c r="AP70" s="107">
        <v>126.72</v>
      </c>
      <c r="AQ70" s="107">
        <v>128.48000000000002</v>
      </c>
      <c r="AR70" s="107">
        <v>127.03</v>
      </c>
      <c r="AS70" s="107">
        <v>122.96</v>
      </c>
      <c r="AT70" s="107">
        <v>125.62</v>
      </c>
      <c r="AU70" s="107">
        <v>126.14</v>
      </c>
      <c r="AV70" s="107">
        <v>126.13</v>
      </c>
      <c r="AW70" s="107">
        <v>127.57</v>
      </c>
      <c r="AX70" s="107">
        <v>126.28</v>
      </c>
      <c r="AY70" s="107">
        <v>125.52</v>
      </c>
      <c r="AZ70" s="107">
        <v>122.45</v>
      </c>
      <c r="BA70" s="107">
        <v>122.39</v>
      </c>
      <c r="BB70" s="107">
        <v>113.55</v>
      </c>
      <c r="BC70" s="107">
        <v>111.93</v>
      </c>
      <c r="BD70" s="107">
        <v>106.36</v>
      </c>
      <c r="BE70" s="107">
        <v>108.47999999999999</v>
      </c>
      <c r="BF70" s="107">
        <v>109.22999999999999</v>
      </c>
      <c r="BG70" s="107">
        <v>114.56</v>
      </c>
      <c r="BH70" s="107">
        <v>111.69</v>
      </c>
      <c r="BI70" s="107">
        <v>109.14</v>
      </c>
      <c r="BJ70" s="107">
        <v>107.03</v>
      </c>
      <c r="BK70" s="107">
        <v>105.48</v>
      </c>
      <c r="BL70" s="107">
        <v>106.56</v>
      </c>
      <c r="BM70" s="114"/>
    </row>
    <row r="71" spans="1:65" s="139" customFormat="1" ht="12.75" customHeight="1">
      <c r="A71" s="263"/>
      <c r="B71" s="125" t="s">
        <v>61</v>
      </c>
      <c r="C71" s="106">
        <v>87.77</v>
      </c>
      <c r="D71" s="106">
        <v>87.19</v>
      </c>
      <c r="E71" s="106">
        <v>86.82</v>
      </c>
      <c r="F71" s="106">
        <v>95.240000000000009</v>
      </c>
      <c r="G71" s="106">
        <v>86.9</v>
      </c>
      <c r="H71" s="106">
        <v>87.21</v>
      </c>
      <c r="I71" s="106">
        <v>87.9</v>
      </c>
      <c r="J71" s="106">
        <v>76.410000000000011</v>
      </c>
      <c r="K71" s="106">
        <v>69.34</v>
      </c>
      <c r="L71" s="106">
        <v>67.75</v>
      </c>
      <c r="M71" s="106">
        <v>66.290000000000006</v>
      </c>
      <c r="N71" s="106">
        <v>69.47</v>
      </c>
      <c r="O71" s="106">
        <v>69.389999999999986</v>
      </c>
      <c r="P71" s="106">
        <v>65.72</v>
      </c>
      <c r="Q71" s="106">
        <v>64.41</v>
      </c>
      <c r="R71" s="106">
        <v>63.6</v>
      </c>
      <c r="S71" s="106">
        <v>59.12</v>
      </c>
      <c r="T71" s="106">
        <v>55.72</v>
      </c>
      <c r="U71" s="106">
        <v>56</v>
      </c>
      <c r="V71" s="106">
        <v>54.58</v>
      </c>
      <c r="W71" s="106">
        <v>53.74</v>
      </c>
      <c r="X71" s="106">
        <v>51.43</v>
      </c>
      <c r="Y71" s="106">
        <v>54.14</v>
      </c>
      <c r="Z71" s="106">
        <v>55.4</v>
      </c>
      <c r="AA71" s="106">
        <v>59.06</v>
      </c>
      <c r="AB71" s="106">
        <v>64.06</v>
      </c>
      <c r="AC71" s="106">
        <v>68.400000000000006</v>
      </c>
      <c r="AD71" s="106">
        <v>71.33</v>
      </c>
      <c r="AE71" s="106">
        <v>76.61</v>
      </c>
      <c r="AF71" s="106">
        <v>82.39</v>
      </c>
      <c r="AG71" s="106">
        <v>86.7</v>
      </c>
      <c r="AH71" s="106">
        <v>89.66</v>
      </c>
      <c r="AI71" s="106">
        <v>98.86</v>
      </c>
      <c r="AJ71" s="106">
        <v>100.22</v>
      </c>
      <c r="AK71" s="106">
        <v>106.92</v>
      </c>
      <c r="AL71" s="106">
        <v>109.08</v>
      </c>
      <c r="AM71" s="106">
        <v>107.03999999999999</v>
      </c>
      <c r="AN71" s="106">
        <v>108.97</v>
      </c>
      <c r="AO71" s="106">
        <v>108.49000000000001</v>
      </c>
      <c r="AP71" s="106">
        <v>110.22999999999999</v>
      </c>
      <c r="AQ71" s="106">
        <v>115.25</v>
      </c>
      <c r="AR71" s="106">
        <v>112.98</v>
      </c>
      <c r="AS71" s="106">
        <v>115.69</v>
      </c>
      <c r="AT71" s="106">
        <v>121.21</v>
      </c>
      <c r="AU71" s="106">
        <v>125.67999999999999</v>
      </c>
      <c r="AV71" s="106">
        <v>127.09</v>
      </c>
      <c r="AW71" s="106">
        <v>131.58000000000001</v>
      </c>
      <c r="AX71" s="106">
        <v>130.03</v>
      </c>
      <c r="AY71" s="106">
        <v>133.83999999999997</v>
      </c>
      <c r="AZ71" s="106">
        <v>130.45999999999998</v>
      </c>
      <c r="BA71" s="106">
        <v>133.83999999999997</v>
      </c>
      <c r="BB71" s="106">
        <v>126.14</v>
      </c>
      <c r="BC71" s="106">
        <v>124.02000000000001</v>
      </c>
      <c r="BD71" s="106">
        <v>121.32</v>
      </c>
      <c r="BE71" s="106">
        <v>121.92</v>
      </c>
      <c r="BF71" s="106">
        <v>125.23</v>
      </c>
      <c r="BG71" s="106">
        <v>129.51</v>
      </c>
      <c r="BH71" s="106">
        <v>127.45</v>
      </c>
      <c r="BI71" s="106">
        <v>128.26999999999998</v>
      </c>
      <c r="BJ71" s="106">
        <v>127.75</v>
      </c>
      <c r="BK71" s="106">
        <v>128.01999999999998</v>
      </c>
      <c r="BL71" s="106">
        <v>132.85</v>
      </c>
      <c r="BM71" s="114"/>
    </row>
    <row r="72" spans="1:65" s="139" customFormat="1">
      <c r="A72" s="263"/>
      <c r="B72" s="126" t="s">
        <v>62</v>
      </c>
      <c r="C72" s="107">
        <v>38.75</v>
      </c>
      <c r="D72" s="107">
        <v>38.36</v>
      </c>
      <c r="E72" s="107">
        <v>37.68</v>
      </c>
      <c r="F72" s="107">
        <v>43.61</v>
      </c>
      <c r="G72" s="107">
        <v>37.93</v>
      </c>
      <c r="H72" s="107">
        <v>38.299999999999997</v>
      </c>
      <c r="I72" s="107">
        <v>36.369999999999997</v>
      </c>
      <c r="J72" s="107">
        <v>31.79</v>
      </c>
      <c r="K72" s="107">
        <v>28.139999999999997</v>
      </c>
      <c r="L72" s="107">
        <v>26.419999999999998</v>
      </c>
      <c r="M72" s="107">
        <v>24.77</v>
      </c>
      <c r="N72" s="107">
        <v>24.26</v>
      </c>
      <c r="O72" s="107">
        <v>24</v>
      </c>
      <c r="P72" s="107">
        <v>21.16</v>
      </c>
      <c r="Q72" s="107">
        <v>20.420000000000002</v>
      </c>
      <c r="R72" s="107">
        <v>18.190000000000001</v>
      </c>
      <c r="S72" s="107">
        <v>18.180000000000003</v>
      </c>
      <c r="T72" s="107">
        <v>16.71</v>
      </c>
      <c r="U72" s="107">
        <v>17.03</v>
      </c>
      <c r="V72" s="107">
        <v>16.670000000000002</v>
      </c>
      <c r="W72" s="107">
        <v>16.29</v>
      </c>
      <c r="X72" s="107">
        <v>15.440000000000001</v>
      </c>
      <c r="Y72" s="107">
        <v>15.67</v>
      </c>
      <c r="Z72" s="107">
        <v>15.15</v>
      </c>
      <c r="AA72" s="107">
        <v>17.170000000000002</v>
      </c>
      <c r="AB72" s="107">
        <v>18.010000000000002</v>
      </c>
      <c r="AC72" s="107">
        <v>19.560000000000002</v>
      </c>
      <c r="AD72" s="107">
        <v>21.54</v>
      </c>
      <c r="AE72" s="107">
        <v>23.3</v>
      </c>
      <c r="AF72" s="107">
        <v>25.34</v>
      </c>
      <c r="AG72" s="107">
        <v>27.3</v>
      </c>
      <c r="AH72" s="107">
        <v>29.71</v>
      </c>
      <c r="AI72" s="107">
        <v>31.77</v>
      </c>
      <c r="AJ72" s="107">
        <v>33.54</v>
      </c>
      <c r="AK72" s="107">
        <v>36.49</v>
      </c>
      <c r="AL72" s="107">
        <v>38.36</v>
      </c>
      <c r="AM72" s="107">
        <v>38.28</v>
      </c>
      <c r="AN72" s="107">
        <v>40.550000000000004</v>
      </c>
      <c r="AO72" s="107">
        <v>40.950000000000003</v>
      </c>
      <c r="AP72" s="107">
        <v>43.18</v>
      </c>
      <c r="AQ72" s="107">
        <v>43.6</v>
      </c>
      <c r="AR72" s="107">
        <v>44.01</v>
      </c>
      <c r="AS72" s="107">
        <v>45.6</v>
      </c>
      <c r="AT72" s="107">
        <v>46.629999999999995</v>
      </c>
      <c r="AU72" s="107">
        <v>47.4</v>
      </c>
      <c r="AV72" s="107">
        <v>49.22</v>
      </c>
      <c r="AW72" s="107">
        <v>51.52</v>
      </c>
      <c r="AX72" s="107">
        <v>55.33</v>
      </c>
      <c r="AY72" s="107">
        <v>56.959999999999994</v>
      </c>
      <c r="AZ72" s="107">
        <v>56.34</v>
      </c>
      <c r="BA72" s="107">
        <v>58.86</v>
      </c>
      <c r="BB72" s="107">
        <v>55.82</v>
      </c>
      <c r="BC72" s="107">
        <v>55.51</v>
      </c>
      <c r="BD72" s="107">
        <v>54.29</v>
      </c>
      <c r="BE72" s="107">
        <v>56.38</v>
      </c>
      <c r="BF72" s="107">
        <v>57.47</v>
      </c>
      <c r="BG72" s="107">
        <v>61.1</v>
      </c>
      <c r="BH72" s="107">
        <v>60.18</v>
      </c>
      <c r="BI72" s="107">
        <v>60.71</v>
      </c>
      <c r="BJ72" s="107">
        <v>60.74</v>
      </c>
      <c r="BK72" s="107">
        <v>61.510000000000005</v>
      </c>
      <c r="BL72" s="107">
        <v>67.02</v>
      </c>
      <c r="BM72" s="114"/>
    </row>
    <row r="73" spans="1:65" s="139" customFormat="1">
      <c r="A73" s="263"/>
      <c r="B73" s="125" t="s">
        <v>63</v>
      </c>
      <c r="C73" s="106">
        <v>11.5</v>
      </c>
      <c r="D73" s="106">
        <v>10.98</v>
      </c>
      <c r="E73" s="106">
        <v>10.6</v>
      </c>
      <c r="F73" s="106">
        <v>12.25</v>
      </c>
      <c r="G73" s="106">
        <v>9.5399999999999991</v>
      </c>
      <c r="H73" s="106">
        <v>9.06</v>
      </c>
      <c r="I73" s="106">
        <v>8.17</v>
      </c>
      <c r="J73" s="106">
        <v>6.97</v>
      </c>
      <c r="K73" s="106">
        <v>6.19</v>
      </c>
      <c r="L73" s="106">
        <v>5.32</v>
      </c>
      <c r="M73" s="106">
        <v>5.4</v>
      </c>
      <c r="N73" s="106">
        <v>4.42</v>
      </c>
      <c r="O73" s="106">
        <v>4.1599999999999993</v>
      </c>
      <c r="P73" s="106">
        <v>3.93</v>
      </c>
      <c r="Q73" s="106">
        <v>3.7100000000000004</v>
      </c>
      <c r="R73" s="106">
        <v>3.3600000000000003</v>
      </c>
      <c r="S73" s="106">
        <v>3.23</v>
      </c>
      <c r="T73" s="106">
        <v>2.8</v>
      </c>
      <c r="U73" s="106">
        <v>2.42</v>
      </c>
      <c r="V73" s="106">
        <v>2.56</v>
      </c>
      <c r="W73" s="106">
        <v>2.48</v>
      </c>
      <c r="X73" s="106">
        <v>2.34</v>
      </c>
      <c r="Y73" s="106">
        <v>2.3199999999999998</v>
      </c>
      <c r="Z73" s="106">
        <v>2.3199999999999998</v>
      </c>
      <c r="AA73" s="106">
        <v>2.42</v>
      </c>
      <c r="AB73" s="106">
        <v>3</v>
      </c>
      <c r="AC73" s="106">
        <v>3.4</v>
      </c>
      <c r="AD73" s="106">
        <v>3.15</v>
      </c>
      <c r="AE73" s="106">
        <v>3.2399999999999998</v>
      </c>
      <c r="AF73" s="106">
        <v>3.5500000000000003</v>
      </c>
      <c r="AG73" s="106">
        <v>3.7399999999999998</v>
      </c>
      <c r="AH73" s="106">
        <v>4.0200000000000005</v>
      </c>
      <c r="AI73" s="106">
        <v>4.3499999999999996</v>
      </c>
      <c r="AJ73" s="106">
        <v>5.01</v>
      </c>
      <c r="AK73" s="106">
        <v>5.19</v>
      </c>
      <c r="AL73" s="106">
        <v>5.2700000000000005</v>
      </c>
      <c r="AM73" s="106">
        <v>5.56</v>
      </c>
      <c r="AN73" s="106">
        <v>5.71</v>
      </c>
      <c r="AO73" s="106">
        <v>5.8900000000000006</v>
      </c>
      <c r="AP73" s="106">
        <v>6.0200000000000005</v>
      </c>
      <c r="AQ73" s="106">
        <v>6.6800000000000006</v>
      </c>
      <c r="AR73" s="106">
        <v>6.7799999999999994</v>
      </c>
      <c r="AS73" s="106">
        <v>7.22</v>
      </c>
      <c r="AT73" s="106">
        <v>7.67</v>
      </c>
      <c r="AU73" s="106">
        <v>7.5900000000000007</v>
      </c>
      <c r="AV73" s="106">
        <v>8.27</v>
      </c>
      <c r="AW73" s="106">
        <v>8.75</v>
      </c>
      <c r="AX73" s="106">
        <v>9.15</v>
      </c>
      <c r="AY73" s="106">
        <v>9.5200000000000014</v>
      </c>
      <c r="AZ73" s="106">
        <v>9.6100000000000012</v>
      </c>
      <c r="BA73" s="106">
        <v>9.56</v>
      </c>
      <c r="BB73" s="106">
        <v>9.7900000000000009</v>
      </c>
      <c r="BC73" s="106">
        <v>10.130000000000001</v>
      </c>
      <c r="BD73" s="106">
        <v>10.41</v>
      </c>
      <c r="BE73" s="106">
        <v>10.95</v>
      </c>
      <c r="BF73" s="106">
        <v>11.07</v>
      </c>
      <c r="BG73" s="106">
        <v>11.59</v>
      </c>
      <c r="BH73" s="106">
        <v>12.11</v>
      </c>
      <c r="BI73" s="106">
        <v>12.52</v>
      </c>
      <c r="BJ73" s="106">
        <v>12.53</v>
      </c>
      <c r="BK73" s="106">
        <v>12.67</v>
      </c>
      <c r="BL73" s="106">
        <v>13.42</v>
      </c>
      <c r="BM73" s="114"/>
    </row>
    <row r="74" spans="1:65" s="139" customFormat="1">
      <c r="A74" s="264"/>
      <c r="B74" s="130" t="s">
        <v>64</v>
      </c>
      <c r="C74" s="131">
        <v>0.74</v>
      </c>
      <c r="D74" s="131">
        <v>0.69</v>
      </c>
      <c r="E74" s="131">
        <v>0.64</v>
      </c>
      <c r="F74" s="131">
        <v>0.67</v>
      </c>
      <c r="G74" s="131">
        <v>0.6</v>
      </c>
      <c r="H74" s="131">
        <v>0.76</v>
      </c>
      <c r="I74" s="131">
        <v>0.64</v>
      </c>
      <c r="J74" s="131">
        <v>0.5</v>
      </c>
      <c r="K74" s="131">
        <v>0.3</v>
      </c>
      <c r="L74" s="131">
        <v>0.4</v>
      </c>
      <c r="M74" s="131">
        <v>0.3</v>
      </c>
      <c r="N74" s="131">
        <v>0.24000000000000002</v>
      </c>
      <c r="O74" s="131">
        <v>0.21000000000000002</v>
      </c>
      <c r="P74" s="131">
        <v>0.22</v>
      </c>
      <c r="Q74" s="131">
        <v>0.15</v>
      </c>
      <c r="R74" s="131">
        <v>0.15</v>
      </c>
      <c r="S74" s="131">
        <v>0.13999999999999999</v>
      </c>
      <c r="T74" s="131">
        <v>0.12000000000000001</v>
      </c>
      <c r="U74" s="131">
        <v>0.11</v>
      </c>
      <c r="V74" s="131">
        <v>0.1</v>
      </c>
      <c r="W74" s="131">
        <v>0.12000000000000001</v>
      </c>
      <c r="X74" s="131">
        <v>0.15</v>
      </c>
      <c r="Y74" s="131">
        <v>9.0000000000000011E-2</v>
      </c>
      <c r="Z74" s="131">
        <v>0.17</v>
      </c>
      <c r="AA74" s="131">
        <v>0.12999999999999998</v>
      </c>
      <c r="AB74" s="131">
        <v>0.12000000000000001</v>
      </c>
      <c r="AC74" s="131">
        <v>0.12000000000000001</v>
      </c>
      <c r="AD74" s="131">
        <v>0.12999999999999998</v>
      </c>
      <c r="AE74" s="131">
        <v>0.18000000000000002</v>
      </c>
      <c r="AF74" s="131">
        <v>0.13999999999999999</v>
      </c>
      <c r="AG74" s="131">
        <v>0.15</v>
      </c>
      <c r="AH74" s="131">
        <v>0.12000000000000001</v>
      </c>
      <c r="AI74" s="131">
        <v>0.21000000000000002</v>
      </c>
      <c r="AJ74" s="131">
        <v>0.12000000000000001</v>
      </c>
      <c r="AK74" s="131">
        <v>0.15</v>
      </c>
      <c r="AL74" s="131">
        <v>0.15</v>
      </c>
      <c r="AM74" s="131">
        <v>0.16</v>
      </c>
      <c r="AN74" s="131">
        <v>0.16</v>
      </c>
      <c r="AO74" s="131">
        <v>0.22</v>
      </c>
      <c r="AP74" s="131">
        <v>0.17</v>
      </c>
      <c r="AQ74" s="131">
        <v>0.17</v>
      </c>
      <c r="AR74" s="131">
        <v>0.21000000000000002</v>
      </c>
      <c r="AS74" s="131">
        <v>0.25</v>
      </c>
      <c r="AT74" s="131">
        <v>0.3</v>
      </c>
      <c r="AU74" s="131">
        <v>0.25</v>
      </c>
      <c r="AV74" s="131">
        <v>0.27999999999999997</v>
      </c>
      <c r="AW74" s="131">
        <v>0.27</v>
      </c>
      <c r="AX74" s="131">
        <v>0.35</v>
      </c>
      <c r="AY74" s="131">
        <v>0.45</v>
      </c>
      <c r="AZ74" s="131">
        <v>0.45</v>
      </c>
      <c r="BA74" s="131">
        <v>0.47</v>
      </c>
      <c r="BB74" s="131">
        <v>0.48000000000000004</v>
      </c>
      <c r="BC74" s="131">
        <v>0.59000000000000008</v>
      </c>
      <c r="BD74" s="131">
        <v>0.56999999999999995</v>
      </c>
      <c r="BE74" s="131">
        <v>0.5</v>
      </c>
      <c r="BF74" s="131">
        <v>0.55000000000000004</v>
      </c>
      <c r="BG74" s="131">
        <v>0.55999999999999994</v>
      </c>
      <c r="BH74" s="131">
        <v>0.73</v>
      </c>
      <c r="BI74" s="131">
        <v>0.73</v>
      </c>
      <c r="BJ74" s="131">
        <v>0.84000000000000008</v>
      </c>
      <c r="BK74" s="131">
        <v>0.8</v>
      </c>
      <c r="BL74" s="131">
        <v>0.98</v>
      </c>
      <c r="BM74" s="114"/>
    </row>
    <row r="75" spans="1:65">
      <c r="A75" s="262" t="s">
        <v>33</v>
      </c>
      <c r="B75" s="124" t="s">
        <v>58</v>
      </c>
      <c r="C75" s="105">
        <v>22.970000000000002</v>
      </c>
      <c r="D75" s="105">
        <v>24.07</v>
      </c>
      <c r="E75" s="105">
        <v>21.3</v>
      </c>
      <c r="F75" s="105">
        <v>21</v>
      </c>
      <c r="G75" s="105">
        <v>21.81</v>
      </c>
      <c r="H75" s="105">
        <v>23.599999999999998</v>
      </c>
      <c r="I75" s="105">
        <v>24.26</v>
      </c>
      <c r="J75" s="105">
        <v>23.439999999999998</v>
      </c>
      <c r="K75" s="105">
        <v>28.62</v>
      </c>
      <c r="L75" s="105">
        <v>27.73</v>
      </c>
      <c r="M75" s="105">
        <v>32.51</v>
      </c>
      <c r="N75" s="105">
        <v>33.93</v>
      </c>
      <c r="O75" s="105">
        <v>34.08</v>
      </c>
      <c r="P75" s="105">
        <v>33.130000000000003</v>
      </c>
      <c r="Q75" s="105">
        <v>35.42</v>
      </c>
      <c r="R75" s="105">
        <v>35.92</v>
      </c>
      <c r="S75" s="105">
        <v>36.839999999999996</v>
      </c>
      <c r="T75" s="105">
        <v>38.479999999999997</v>
      </c>
      <c r="U75" s="105">
        <v>39.419999999999995</v>
      </c>
      <c r="V75" s="105">
        <v>42.54</v>
      </c>
      <c r="W75" s="105">
        <v>44.56</v>
      </c>
      <c r="X75" s="105">
        <v>45.11</v>
      </c>
      <c r="Y75" s="105">
        <v>40.99</v>
      </c>
      <c r="Z75" s="105">
        <v>40.9</v>
      </c>
      <c r="AA75" s="105">
        <v>43.62</v>
      </c>
      <c r="AB75" s="105">
        <v>43.88</v>
      </c>
      <c r="AC75" s="105">
        <v>42.26</v>
      </c>
      <c r="AD75" s="105">
        <v>43.76</v>
      </c>
      <c r="AE75" s="105">
        <v>43.839999999999996</v>
      </c>
      <c r="AF75" s="105">
        <v>53.330000000000005</v>
      </c>
      <c r="AG75" s="105">
        <v>54.93</v>
      </c>
      <c r="AH75" s="105">
        <v>53.78</v>
      </c>
      <c r="AI75" s="105">
        <v>50.4</v>
      </c>
      <c r="AJ75" s="105">
        <v>44.21</v>
      </c>
      <c r="AK75" s="105">
        <v>40.44</v>
      </c>
      <c r="AL75" s="105">
        <v>37.81</v>
      </c>
      <c r="AM75" s="105">
        <v>35.56</v>
      </c>
      <c r="AN75" s="105">
        <v>31</v>
      </c>
      <c r="AO75" s="105">
        <v>27.439999999999998</v>
      </c>
      <c r="AP75" s="105">
        <v>26.700000000000003</v>
      </c>
      <c r="AQ75" s="105">
        <v>26.360000000000003</v>
      </c>
      <c r="AR75" s="105">
        <v>24.81</v>
      </c>
      <c r="AS75" s="105">
        <v>22.96</v>
      </c>
      <c r="AT75" s="105">
        <v>22</v>
      </c>
      <c r="AU75" s="105">
        <v>22.610000000000003</v>
      </c>
      <c r="AV75" s="105">
        <v>22.57</v>
      </c>
      <c r="AW75" s="105">
        <v>22.93</v>
      </c>
      <c r="AX75" s="105">
        <v>25.09</v>
      </c>
      <c r="AY75" s="105">
        <v>23.8</v>
      </c>
      <c r="AZ75" s="105">
        <v>21.04</v>
      </c>
      <c r="BA75" s="105">
        <v>17.5</v>
      </c>
      <c r="BB75" s="105">
        <v>16.209999999999997</v>
      </c>
      <c r="BC75" s="105">
        <v>15.270000000000001</v>
      </c>
      <c r="BD75" s="105">
        <v>16.299999999999997</v>
      </c>
      <c r="BE75" s="105">
        <v>15.58</v>
      </c>
      <c r="BF75" s="105">
        <v>12.540000000000001</v>
      </c>
      <c r="BG75" s="105">
        <v>10.540000000000001</v>
      </c>
      <c r="BH75" s="105">
        <v>10.09</v>
      </c>
      <c r="BI75" s="105">
        <v>9.57</v>
      </c>
      <c r="BJ75" s="105">
        <v>8.52</v>
      </c>
      <c r="BK75" s="105">
        <v>7.89</v>
      </c>
      <c r="BL75" s="105">
        <v>5.66</v>
      </c>
    </row>
    <row r="76" spans="1:65">
      <c r="A76" s="263"/>
      <c r="B76" s="125" t="s">
        <v>59</v>
      </c>
      <c r="C76" s="106">
        <v>127.13</v>
      </c>
      <c r="D76" s="106">
        <v>130.35</v>
      </c>
      <c r="E76" s="106">
        <v>132</v>
      </c>
      <c r="F76" s="106">
        <v>125.28</v>
      </c>
      <c r="G76" s="106">
        <v>132.16</v>
      </c>
      <c r="H76" s="106">
        <v>130.58000000000001</v>
      </c>
      <c r="I76" s="106">
        <v>128.87</v>
      </c>
      <c r="J76" s="106">
        <v>133.43</v>
      </c>
      <c r="K76" s="106">
        <v>144.03</v>
      </c>
      <c r="L76" s="106">
        <v>154.54000000000002</v>
      </c>
      <c r="M76" s="106">
        <v>158.73000000000002</v>
      </c>
      <c r="N76" s="106">
        <v>162.36999999999998</v>
      </c>
      <c r="O76" s="106">
        <v>160.14999999999998</v>
      </c>
      <c r="P76" s="106">
        <v>158.86000000000001</v>
      </c>
      <c r="Q76" s="106">
        <v>163.24</v>
      </c>
      <c r="R76" s="106">
        <v>163.33000000000001</v>
      </c>
      <c r="S76" s="106">
        <v>168.05999999999997</v>
      </c>
      <c r="T76" s="106">
        <v>167.45</v>
      </c>
      <c r="U76" s="106">
        <v>166.85</v>
      </c>
      <c r="V76" s="106">
        <v>164.8</v>
      </c>
      <c r="W76" s="106">
        <v>170.35</v>
      </c>
      <c r="X76" s="106">
        <v>170.91</v>
      </c>
      <c r="Y76" s="106">
        <v>173.56</v>
      </c>
      <c r="Z76" s="106">
        <v>178.25</v>
      </c>
      <c r="AA76" s="106">
        <v>180.7</v>
      </c>
      <c r="AB76" s="106">
        <v>175.03</v>
      </c>
      <c r="AC76" s="106">
        <v>180.62</v>
      </c>
      <c r="AD76" s="106">
        <v>187.26999999999998</v>
      </c>
      <c r="AE76" s="106">
        <v>185.73000000000002</v>
      </c>
      <c r="AF76" s="106">
        <v>178.07999999999998</v>
      </c>
      <c r="AG76" s="106">
        <v>164.71</v>
      </c>
      <c r="AH76" s="106">
        <v>149.31</v>
      </c>
      <c r="AI76" s="106">
        <v>140.5</v>
      </c>
      <c r="AJ76" s="106">
        <v>118.78</v>
      </c>
      <c r="AK76" s="106">
        <v>113.74</v>
      </c>
      <c r="AL76" s="106">
        <v>106.6</v>
      </c>
      <c r="AM76" s="106">
        <v>101.63</v>
      </c>
      <c r="AN76" s="106">
        <v>91.740000000000009</v>
      </c>
      <c r="AO76" s="106">
        <v>89.72</v>
      </c>
      <c r="AP76" s="106">
        <v>90.13</v>
      </c>
      <c r="AQ76" s="106">
        <v>84.61</v>
      </c>
      <c r="AR76" s="106">
        <v>79.759999999999991</v>
      </c>
      <c r="AS76" s="106">
        <v>76.740000000000009</v>
      </c>
      <c r="AT76" s="106">
        <v>75.709999999999994</v>
      </c>
      <c r="AU76" s="106">
        <v>78.03</v>
      </c>
      <c r="AV76" s="106">
        <v>74.34</v>
      </c>
      <c r="AW76" s="106">
        <v>73.929999999999993</v>
      </c>
      <c r="AX76" s="106">
        <v>77.069999999999993</v>
      </c>
      <c r="AY76" s="106">
        <v>73.400000000000006</v>
      </c>
      <c r="AZ76" s="106">
        <v>68.210000000000008</v>
      </c>
      <c r="BA76" s="106">
        <v>65.33</v>
      </c>
      <c r="BB76" s="106">
        <v>58.6</v>
      </c>
      <c r="BC76" s="106">
        <v>56.74</v>
      </c>
      <c r="BD76" s="106">
        <v>55.08</v>
      </c>
      <c r="BE76" s="106">
        <v>54.36</v>
      </c>
      <c r="BF76" s="106">
        <v>52.85</v>
      </c>
      <c r="BG76" s="106">
        <v>48.04</v>
      </c>
      <c r="BH76" s="106">
        <v>48</v>
      </c>
      <c r="BI76" s="106">
        <v>46.769999999999996</v>
      </c>
      <c r="BJ76" s="106">
        <v>46.65</v>
      </c>
      <c r="BK76" s="106">
        <v>42.39</v>
      </c>
      <c r="BL76" s="106">
        <v>39.68</v>
      </c>
    </row>
    <row r="77" spans="1:65">
      <c r="A77" s="263"/>
      <c r="B77" s="126" t="s">
        <v>60</v>
      </c>
      <c r="C77" s="107">
        <v>119.65</v>
      </c>
      <c r="D77" s="107">
        <v>120.31</v>
      </c>
      <c r="E77" s="107">
        <v>117.6</v>
      </c>
      <c r="F77" s="107">
        <v>115.65</v>
      </c>
      <c r="G77" s="107">
        <v>119.49</v>
      </c>
      <c r="H77" s="107">
        <v>114.64</v>
      </c>
      <c r="I77" s="107">
        <v>112.63</v>
      </c>
      <c r="J77" s="107">
        <v>117.25</v>
      </c>
      <c r="K77" s="107">
        <v>123.30000000000001</v>
      </c>
      <c r="L77" s="107">
        <v>129.05000000000001</v>
      </c>
      <c r="M77" s="107">
        <v>130.51</v>
      </c>
      <c r="N77" s="107">
        <v>130.1</v>
      </c>
      <c r="O77" s="107">
        <v>123.73</v>
      </c>
      <c r="P77" s="107">
        <v>118.49</v>
      </c>
      <c r="Q77" s="107">
        <v>117.92999999999999</v>
      </c>
      <c r="R77" s="107">
        <v>116.49</v>
      </c>
      <c r="S77" s="107">
        <v>115.13</v>
      </c>
      <c r="T77" s="107">
        <v>114.61</v>
      </c>
      <c r="U77" s="107">
        <v>112.33</v>
      </c>
      <c r="V77" s="107">
        <v>110.67</v>
      </c>
      <c r="W77" s="107">
        <v>109.19</v>
      </c>
      <c r="X77" s="107">
        <v>114.63</v>
      </c>
      <c r="Y77" s="107">
        <v>114.68</v>
      </c>
      <c r="Z77" s="107">
        <v>120.52</v>
      </c>
      <c r="AA77" s="107">
        <v>119.63</v>
      </c>
      <c r="AB77" s="107">
        <v>117.51</v>
      </c>
      <c r="AC77" s="107">
        <v>117.85</v>
      </c>
      <c r="AD77" s="107">
        <v>125.13</v>
      </c>
      <c r="AE77" s="107">
        <v>125.6</v>
      </c>
      <c r="AF77" s="107">
        <v>119.86</v>
      </c>
      <c r="AG77" s="107">
        <v>105.96</v>
      </c>
      <c r="AH77" s="107">
        <v>88.929999999999993</v>
      </c>
      <c r="AI77" s="107">
        <v>84.16</v>
      </c>
      <c r="AJ77" s="107">
        <v>79.89</v>
      </c>
      <c r="AK77" s="107">
        <v>75.759999999999991</v>
      </c>
      <c r="AL77" s="107">
        <v>77.09</v>
      </c>
      <c r="AM77" s="107">
        <v>79.47999999999999</v>
      </c>
      <c r="AN77" s="107">
        <v>80.14</v>
      </c>
      <c r="AO77" s="107">
        <v>76.73</v>
      </c>
      <c r="AP77" s="107">
        <v>76.599999999999994</v>
      </c>
      <c r="AQ77" s="107">
        <v>82.38</v>
      </c>
      <c r="AR77" s="107">
        <v>80.589999999999989</v>
      </c>
      <c r="AS77" s="107">
        <v>86.26</v>
      </c>
      <c r="AT77" s="107">
        <v>86.84</v>
      </c>
      <c r="AU77" s="107">
        <v>93.960000000000008</v>
      </c>
      <c r="AV77" s="107">
        <v>97.78</v>
      </c>
      <c r="AW77" s="107">
        <v>104.21</v>
      </c>
      <c r="AX77" s="107">
        <v>107.63000000000001</v>
      </c>
      <c r="AY77" s="107">
        <v>110.21000000000001</v>
      </c>
      <c r="AZ77" s="107">
        <v>112.03</v>
      </c>
      <c r="BA77" s="107">
        <v>112.57000000000001</v>
      </c>
      <c r="BB77" s="107">
        <v>101.14</v>
      </c>
      <c r="BC77" s="107">
        <v>97.98</v>
      </c>
      <c r="BD77" s="107">
        <v>93.83</v>
      </c>
      <c r="BE77" s="107">
        <v>95.42</v>
      </c>
      <c r="BF77" s="107">
        <v>98.48</v>
      </c>
      <c r="BG77" s="107">
        <v>101.16</v>
      </c>
      <c r="BH77" s="107">
        <v>97.97</v>
      </c>
      <c r="BI77" s="107">
        <v>102.02</v>
      </c>
      <c r="BJ77" s="107">
        <v>102.64</v>
      </c>
      <c r="BK77" s="107">
        <v>94.36999999999999</v>
      </c>
      <c r="BL77" s="107">
        <v>96.88</v>
      </c>
    </row>
    <row r="78" spans="1:65">
      <c r="A78" s="263"/>
      <c r="B78" s="125" t="s">
        <v>61</v>
      </c>
      <c r="C78" s="106">
        <v>75.13</v>
      </c>
      <c r="D78" s="106">
        <v>73.41</v>
      </c>
      <c r="E78" s="106">
        <v>72.599999999999994</v>
      </c>
      <c r="F78" s="106">
        <v>70.959999999999994</v>
      </c>
      <c r="G78" s="106">
        <v>70.03</v>
      </c>
      <c r="H78" s="106">
        <v>67.070000000000007</v>
      </c>
      <c r="I78" s="106">
        <v>69.28</v>
      </c>
      <c r="J78" s="106">
        <v>68.08</v>
      </c>
      <c r="K78" s="106">
        <v>71.510000000000005</v>
      </c>
      <c r="L78" s="106">
        <v>74.02</v>
      </c>
      <c r="M78" s="106">
        <v>73.12</v>
      </c>
      <c r="N78" s="106">
        <v>71.92</v>
      </c>
      <c r="O78" s="106">
        <v>70.040000000000006</v>
      </c>
      <c r="P78" s="106">
        <v>65.62</v>
      </c>
      <c r="Q78" s="106">
        <v>62.57</v>
      </c>
      <c r="R78" s="106">
        <v>59.72</v>
      </c>
      <c r="S78" s="106">
        <v>60.220000000000006</v>
      </c>
      <c r="T78" s="106">
        <v>60.48</v>
      </c>
      <c r="U78" s="106">
        <v>56.480000000000004</v>
      </c>
      <c r="V78" s="106">
        <v>55.160000000000004</v>
      </c>
      <c r="W78" s="106">
        <v>53.85</v>
      </c>
      <c r="X78" s="106">
        <v>56.75</v>
      </c>
      <c r="Y78" s="106">
        <v>56.63</v>
      </c>
      <c r="Z78" s="106">
        <v>63.61</v>
      </c>
      <c r="AA78" s="106">
        <v>60.040000000000006</v>
      </c>
      <c r="AB78" s="106">
        <v>58.03</v>
      </c>
      <c r="AC78" s="106">
        <v>61.93</v>
      </c>
      <c r="AD78" s="106">
        <v>63.58</v>
      </c>
      <c r="AE78" s="106">
        <v>65.25</v>
      </c>
      <c r="AF78" s="106">
        <v>60.63</v>
      </c>
      <c r="AG78" s="106">
        <v>55.32</v>
      </c>
      <c r="AH78" s="106">
        <v>44.62</v>
      </c>
      <c r="AI78" s="106">
        <v>43.6</v>
      </c>
      <c r="AJ78" s="106">
        <v>35.75</v>
      </c>
      <c r="AK78" s="106">
        <v>35.89</v>
      </c>
      <c r="AL78" s="106">
        <v>36.47</v>
      </c>
      <c r="AM78" s="106">
        <v>38.479999999999997</v>
      </c>
      <c r="AN78" s="106">
        <v>39.72</v>
      </c>
      <c r="AO78" s="106">
        <v>41.72</v>
      </c>
      <c r="AP78" s="106">
        <v>44.110000000000007</v>
      </c>
      <c r="AQ78" s="106">
        <v>52.71</v>
      </c>
      <c r="AR78" s="106">
        <v>51.89</v>
      </c>
      <c r="AS78" s="106">
        <v>56.72</v>
      </c>
      <c r="AT78" s="106">
        <v>57.88</v>
      </c>
      <c r="AU78" s="106">
        <v>64.47999999999999</v>
      </c>
      <c r="AV78" s="106">
        <v>69.75</v>
      </c>
      <c r="AW78" s="106">
        <v>74.13</v>
      </c>
      <c r="AX78" s="106">
        <v>81.17</v>
      </c>
      <c r="AY78" s="106">
        <v>86.8</v>
      </c>
      <c r="AZ78" s="106">
        <v>85.17</v>
      </c>
      <c r="BA78" s="106">
        <v>92.06</v>
      </c>
      <c r="BB78" s="106">
        <v>91.300000000000011</v>
      </c>
      <c r="BC78" s="106">
        <v>85.75</v>
      </c>
      <c r="BD78" s="106">
        <v>82.43</v>
      </c>
      <c r="BE78" s="106">
        <v>84.71</v>
      </c>
      <c r="BF78" s="106">
        <v>89.06</v>
      </c>
      <c r="BG78" s="106">
        <v>95.36999999999999</v>
      </c>
      <c r="BH78" s="106">
        <v>95.22999999999999</v>
      </c>
      <c r="BI78" s="106">
        <v>103.46</v>
      </c>
      <c r="BJ78" s="106">
        <v>101.34</v>
      </c>
      <c r="BK78" s="106">
        <v>98.77</v>
      </c>
      <c r="BL78" s="106">
        <v>102.59</v>
      </c>
    </row>
    <row r="79" spans="1:65">
      <c r="A79" s="263"/>
      <c r="B79" s="126" t="s">
        <v>62</v>
      </c>
      <c r="C79" s="107">
        <v>41.06</v>
      </c>
      <c r="D79" s="107">
        <v>39.410000000000004</v>
      </c>
      <c r="E79" s="107">
        <v>35.700000000000003</v>
      </c>
      <c r="F79" s="107">
        <v>34.46</v>
      </c>
      <c r="G79" s="107">
        <v>34.03</v>
      </c>
      <c r="H79" s="107">
        <v>31.08</v>
      </c>
      <c r="I79" s="107">
        <v>30.19</v>
      </c>
      <c r="J79" s="107">
        <v>28.86</v>
      </c>
      <c r="K79" s="107">
        <v>29.25</v>
      </c>
      <c r="L79" s="107">
        <v>29.93</v>
      </c>
      <c r="M79" s="107">
        <v>29.69</v>
      </c>
      <c r="N79" s="107">
        <v>31.48</v>
      </c>
      <c r="O79" s="107">
        <v>32.169999999999995</v>
      </c>
      <c r="P79" s="107">
        <v>30.43</v>
      </c>
      <c r="Q79" s="107">
        <v>28.55</v>
      </c>
      <c r="R79" s="107">
        <v>25.919999999999998</v>
      </c>
      <c r="S79" s="107">
        <v>25.7</v>
      </c>
      <c r="T79" s="107">
        <v>25.44</v>
      </c>
      <c r="U79" s="107">
        <v>23.75</v>
      </c>
      <c r="V79" s="107">
        <v>23.23</v>
      </c>
      <c r="W79" s="107">
        <v>21.069999999999997</v>
      </c>
      <c r="X79" s="107">
        <v>22.39</v>
      </c>
      <c r="Y79" s="107">
        <v>25.38</v>
      </c>
      <c r="Z79" s="107">
        <v>24.299999999999997</v>
      </c>
      <c r="AA79" s="107">
        <v>26.12</v>
      </c>
      <c r="AB79" s="107">
        <v>24.819999999999997</v>
      </c>
      <c r="AC79" s="107">
        <v>25.24</v>
      </c>
      <c r="AD79" s="107">
        <v>26.939999999999998</v>
      </c>
      <c r="AE79" s="107">
        <v>26.06</v>
      </c>
      <c r="AF79" s="107">
        <v>25.3</v>
      </c>
      <c r="AG79" s="107">
        <v>23.11</v>
      </c>
      <c r="AH79" s="107">
        <v>19.54</v>
      </c>
      <c r="AI79" s="107">
        <v>18.239999999999998</v>
      </c>
      <c r="AJ79" s="107">
        <v>15.209999999999999</v>
      </c>
      <c r="AK79" s="107">
        <v>14.39</v>
      </c>
      <c r="AL79" s="107">
        <v>14.49</v>
      </c>
      <c r="AM79" s="107">
        <v>15.54</v>
      </c>
      <c r="AN79" s="107">
        <v>15.93</v>
      </c>
      <c r="AO79" s="107">
        <v>16.440000000000001</v>
      </c>
      <c r="AP79" s="107">
        <v>17.48</v>
      </c>
      <c r="AQ79" s="107">
        <v>19.509999999999998</v>
      </c>
      <c r="AR79" s="107">
        <v>21.52</v>
      </c>
      <c r="AS79" s="107">
        <v>23.970000000000002</v>
      </c>
      <c r="AT79" s="107">
        <v>25.61</v>
      </c>
      <c r="AU79" s="107">
        <v>29.32</v>
      </c>
      <c r="AV79" s="107">
        <v>32.83</v>
      </c>
      <c r="AW79" s="107">
        <v>35.22</v>
      </c>
      <c r="AX79" s="107">
        <v>39.57</v>
      </c>
      <c r="AY79" s="107">
        <v>42.23</v>
      </c>
      <c r="AZ79" s="107">
        <v>45</v>
      </c>
      <c r="BA79" s="107">
        <v>46.72</v>
      </c>
      <c r="BB79" s="107">
        <v>46.14</v>
      </c>
      <c r="BC79" s="107">
        <v>46.17</v>
      </c>
      <c r="BD79" s="107">
        <v>47.879999999999995</v>
      </c>
      <c r="BE79" s="107">
        <v>47.33</v>
      </c>
      <c r="BF79" s="107">
        <v>50.43</v>
      </c>
      <c r="BG79" s="107">
        <v>52.44</v>
      </c>
      <c r="BH79" s="107">
        <v>53.23</v>
      </c>
      <c r="BI79" s="107">
        <v>57.480000000000004</v>
      </c>
      <c r="BJ79" s="107">
        <v>58.67</v>
      </c>
      <c r="BK79" s="107">
        <v>57.410000000000004</v>
      </c>
      <c r="BL79" s="107">
        <v>59.17</v>
      </c>
    </row>
    <row r="80" spans="1:65">
      <c r="A80" s="263"/>
      <c r="B80" s="125" t="s">
        <v>63</v>
      </c>
      <c r="C80" s="106">
        <v>13.11</v>
      </c>
      <c r="D80" s="106">
        <v>11.56</v>
      </c>
      <c r="E80" s="106">
        <v>11.99</v>
      </c>
      <c r="F80" s="106">
        <v>11.16</v>
      </c>
      <c r="G80" s="106">
        <v>10.229999999999999</v>
      </c>
      <c r="H80" s="106">
        <v>9.6100000000000012</v>
      </c>
      <c r="I80" s="106">
        <v>9.2899999999999991</v>
      </c>
      <c r="J80" s="106">
        <v>8.120000000000001</v>
      </c>
      <c r="K80" s="106">
        <v>7.66</v>
      </c>
      <c r="L80" s="106">
        <v>7.7</v>
      </c>
      <c r="M80" s="106">
        <v>7.16</v>
      </c>
      <c r="N80" s="106">
        <v>6.98</v>
      </c>
      <c r="O80" s="106">
        <v>6.4799999999999995</v>
      </c>
      <c r="P80" s="106">
        <v>6.7799999999999994</v>
      </c>
      <c r="Q80" s="106">
        <v>6.47</v>
      </c>
      <c r="R80" s="106">
        <v>6.14</v>
      </c>
      <c r="S80" s="106">
        <v>6.13</v>
      </c>
      <c r="T80" s="106">
        <v>5.6499999999999995</v>
      </c>
      <c r="U80" s="106">
        <v>5.6899999999999995</v>
      </c>
      <c r="V80" s="106">
        <v>5.29</v>
      </c>
      <c r="W80" s="106">
        <v>5.3</v>
      </c>
      <c r="X80" s="106">
        <v>4.54</v>
      </c>
      <c r="Y80" s="106">
        <v>4.97</v>
      </c>
      <c r="Z80" s="106">
        <v>5.0200000000000005</v>
      </c>
      <c r="AA80" s="106">
        <v>4.22</v>
      </c>
      <c r="AB80" s="106">
        <v>4.41</v>
      </c>
      <c r="AC80" s="106">
        <v>5.1599999999999993</v>
      </c>
      <c r="AD80" s="106">
        <v>5.25</v>
      </c>
      <c r="AE80" s="106">
        <v>6.3</v>
      </c>
      <c r="AF80" s="106">
        <v>4.8999999999999995</v>
      </c>
      <c r="AG80" s="106">
        <v>4.84</v>
      </c>
      <c r="AH80" s="106">
        <v>3.98</v>
      </c>
      <c r="AI80" s="106">
        <v>4.08</v>
      </c>
      <c r="AJ80" s="106">
        <v>3.15</v>
      </c>
      <c r="AK80" s="106">
        <v>2.8800000000000003</v>
      </c>
      <c r="AL80" s="106">
        <v>3.02</v>
      </c>
      <c r="AM80" s="106">
        <v>3.35</v>
      </c>
      <c r="AN80" s="106">
        <v>3.9899999999999998</v>
      </c>
      <c r="AO80" s="106">
        <v>3.44</v>
      </c>
      <c r="AP80" s="106">
        <v>3.8800000000000003</v>
      </c>
      <c r="AQ80" s="106">
        <v>4.75</v>
      </c>
      <c r="AR80" s="106">
        <v>4.17</v>
      </c>
      <c r="AS80" s="106">
        <v>4.8199999999999994</v>
      </c>
      <c r="AT80" s="106">
        <v>4.5199999999999996</v>
      </c>
      <c r="AU80" s="106">
        <v>5.07</v>
      </c>
      <c r="AV80" s="106">
        <v>5.75</v>
      </c>
      <c r="AW80" s="106">
        <v>6.5500000000000007</v>
      </c>
      <c r="AX80" s="106">
        <v>7.7799999999999994</v>
      </c>
      <c r="AY80" s="106">
        <v>8.65</v>
      </c>
      <c r="AZ80" s="106">
        <v>9.59</v>
      </c>
      <c r="BA80" s="106">
        <v>10.65</v>
      </c>
      <c r="BB80" s="106">
        <v>10.24</v>
      </c>
      <c r="BC80" s="106">
        <v>11.299999999999999</v>
      </c>
      <c r="BD80" s="106">
        <v>9.8600000000000012</v>
      </c>
      <c r="BE80" s="106">
        <v>11.299999999999999</v>
      </c>
      <c r="BF80" s="106">
        <v>12.85</v>
      </c>
      <c r="BG80" s="106">
        <v>13.94</v>
      </c>
      <c r="BH80" s="106">
        <v>14.69</v>
      </c>
      <c r="BI80" s="106">
        <v>15.94</v>
      </c>
      <c r="BJ80" s="106">
        <v>15.72</v>
      </c>
      <c r="BK80" s="106">
        <v>15.49</v>
      </c>
      <c r="BL80" s="106">
        <v>16.990000000000002</v>
      </c>
    </row>
    <row r="81" spans="1:64">
      <c r="A81" s="264"/>
      <c r="B81" s="130" t="s">
        <v>64</v>
      </c>
      <c r="C81" s="131">
        <v>0.85</v>
      </c>
      <c r="D81" s="131">
        <v>0.66</v>
      </c>
      <c r="E81" s="131">
        <v>0.69</v>
      </c>
      <c r="F81" s="131">
        <v>0.82</v>
      </c>
      <c r="G81" s="131">
        <v>0.49</v>
      </c>
      <c r="H81" s="131">
        <v>0.61</v>
      </c>
      <c r="I81" s="131">
        <v>0.84000000000000008</v>
      </c>
      <c r="J81" s="131">
        <v>0.99</v>
      </c>
      <c r="K81" s="131">
        <v>0.63</v>
      </c>
      <c r="L81" s="131">
        <v>0.47</v>
      </c>
      <c r="M81" s="131">
        <v>0.51999999999999991</v>
      </c>
      <c r="N81" s="131">
        <v>0.47</v>
      </c>
      <c r="O81" s="131">
        <v>0.48000000000000004</v>
      </c>
      <c r="P81" s="131">
        <v>0.31</v>
      </c>
      <c r="Q81" s="131">
        <v>0.43</v>
      </c>
      <c r="R81" s="131">
        <v>0.37</v>
      </c>
      <c r="S81" s="131">
        <v>0.12000000000000001</v>
      </c>
      <c r="T81" s="131">
        <v>0.27</v>
      </c>
      <c r="U81" s="131">
        <v>0.31</v>
      </c>
      <c r="V81" s="131">
        <v>0.25999999999999995</v>
      </c>
      <c r="W81" s="131">
        <v>0.12999999999999998</v>
      </c>
      <c r="X81" s="131">
        <v>0.39</v>
      </c>
      <c r="Y81" s="131">
        <v>0.33</v>
      </c>
      <c r="Z81" s="131">
        <v>0.32</v>
      </c>
      <c r="AA81" s="131">
        <v>0.27</v>
      </c>
      <c r="AB81" s="131">
        <v>0.2</v>
      </c>
      <c r="AC81" s="131">
        <v>0.13999999999999999</v>
      </c>
      <c r="AD81" s="131">
        <v>0.18000000000000002</v>
      </c>
      <c r="AE81" s="131">
        <v>0.19</v>
      </c>
      <c r="AF81" s="131">
        <v>0.08</v>
      </c>
      <c r="AG81" s="131">
        <v>0.22</v>
      </c>
      <c r="AH81" s="131">
        <v>0.16</v>
      </c>
      <c r="AI81" s="131">
        <v>9.0000000000000011E-2</v>
      </c>
      <c r="AJ81" s="131">
        <v>0.2</v>
      </c>
      <c r="AK81" s="131">
        <v>0.12999999999999998</v>
      </c>
      <c r="AL81" s="131">
        <v>0.13999999999999999</v>
      </c>
      <c r="AM81" s="131">
        <v>0.12000000000000001</v>
      </c>
      <c r="AN81" s="131">
        <v>6.0000000000000005E-2</v>
      </c>
      <c r="AO81" s="131">
        <v>0.16</v>
      </c>
      <c r="AP81" s="131">
        <v>0.16</v>
      </c>
      <c r="AQ81" s="131">
        <v>0.17</v>
      </c>
      <c r="AR81" s="131">
        <v>0.15</v>
      </c>
      <c r="AS81" s="131">
        <v>0.1</v>
      </c>
      <c r="AT81" s="131">
        <v>0.27</v>
      </c>
      <c r="AU81" s="131">
        <v>0.21000000000000002</v>
      </c>
      <c r="AV81" s="131">
        <v>0.21000000000000002</v>
      </c>
      <c r="AW81" s="131">
        <v>0.24000000000000002</v>
      </c>
      <c r="AX81" s="131">
        <v>0.25999999999999995</v>
      </c>
      <c r="AY81" s="131">
        <v>0.46</v>
      </c>
      <c r="AZ81" s="131">
        <v>0.33</v>
      </c>
      <c r="BA81" s="131">
        <v>0.23</v>
      </c>
      <c r="BB81" s="131">
        <v>0.35</v>
      </c>
      <c r="BC81" s="131">
        <v>0.5</v>
      </c>
      <c r="BD81" s="131">
        <v>0.44</v>
      </c>
      <c r="BE81" s="131">
        <v>0.55999999999999994</v>
      </c>
      <c r="BF81" s="131">
        <v>0.6</v>
      </c>
      <c r="BG81" s="131">
        <v>0.51999999999999991</v>
      </c>
      <c r="BH81" s="131">
        <v>0.87</v>
      </c>
      <c r="BI81" s="131">
        <v>0.84000000000000008</v>
      </c>
      <c r="BJ81" s="131">
        <v>1.06</v>
      </c>
      <c r="BK81" s="131">
        <v>1.1100000000000001</v>
      </c>
      <c r="BL81" s="131">
        <v>1.23</v>
      </c>
    </row>
    <row r="82" spans="1:64">
      <c r="A82" s="262" t="s">
        <v>32</v>
      </c>
      <c r="B82" s="124" t="s">
        <v>58</v>
      </c>
      <c r="C82" s="105">
        <v>28.36</v>
      </c>
      <c r="D82" s="105">
        <v>27.85</v>
      </c>
      <c r="E82" s="105">
        <v>27.89</v>
      </c>
      <c r="F82" s="105">
        <v>30.41</v>
      </c>
      <c r="G82" s="105">
        <v>31.84</v>
      </c>
      <c r="H82" s="105">
        <v>34.22</v>
      </c>
      <c r="I82" s="105">
        <v>35.729999999999997</v>
      </c>
      <c r="J82" s="105">
        <v>36.159999999999997</v>
      </c>
      <c r="K82" s="105">
        <v>35.700000000000003</v>
      </c>
      <c r="L82" s="105">
        <v>33.480000000000004</v>
      </c>
      <c r="M82" s="105">
        <v>32.15</v>
      </c>
      <c r="N82" s="105">
        <v>29.7</v>
      </c>
      <c r="O82" s="105">
        <v>28.6</v>
      </c>
      <c r="P82" s="105">
        <v>26.15</v>
      </c>
      <c r="Q82" s="105">
        <v>27.16</v>
      </c>
      <c r="R82" s="105">
        <v>27.48</v>
      </c>
      <c r="S82" s="105">
        <v>26.07</v>
      </c>
      <c r="T82" s="105">
        <v>24.209999999999997</v>
      </c>
      <c r="U82" s="105">
        <v>21.29</v>
      </c>
      <c r="V82" s="105">
        <v>19.21</v>
      </c>
      <c r="W82" s="105">
        <v>18.87</v>
      </c>
      <c r="X82" s="105">
        <v>16.889999999999997</v>
      </c>
      <c r="Y82" s="105">
        <v>16.91</v>
      </c>
      <c r="Z82" s="105">
        <v>15.68</v>
      </c>
      <c r="AA82" s="105">
        <v>15.16</v>
      </c>
      <c r="AB82" s="105">
        <v>13.780000000000001</v>
      </c>
      <c r="AC82" s="105">
        <v>12.87</v>
      </c>
      <c r="AD82" s="105">
        <v>12.059999999999999</v>
      </c>
      <c r="AE82" s="105">
        <v>12.36</v>
      </c>
      <c r="AF82" s="105">
        <v>11.799999999999999</v>
      </c>
      <c r="AG82" s="105">
        <v>12.36</v>
      </c>
      <c r="AH82" s="105">
        <v>12.200000000000001</v>
      </c>
      <c r="AI82" s="105">
        <v>11.74</v>
      </c>
      <c r="AJ82" s="105">
        <v>10.52</v>
      </c>
      <c r="AK82" s="105">
        <v>10.050000000000001</v>
      </c>
      <c r="AL82" s="105">
        <v>9.76</v>
      </c>
      <c r="AM82" s="105">
        <v>13.549999999999999</v>
      </c>
      <c r="AN82" s="105">
        <v>9.0299999999999994</v>
      </c>
      <c r="AO82" s="105">
        <v>9.2200000000000006</v>
      </c>
      <c r="AP82" s="105">
        <v>9.6199999999999992</v>
      </c>
      <c r="AQ82" s="105">
        <v>9.9600000000000009</v>
      </c>
      <c r="AR82" s="105">
        <v>10.61</v>
      </c>
      <c r="AS82" s="105">
        <v>11.17</v>
      </c>
      <c r="AT82" s="105">
        <v>10.34</v>
      </c>
      <c r="AU82" s="105">
        <v>10.61</v>
      </c>
      <c r="AV82" s="105">
        <v>10.28</v>
      </c>
      <c r="AW82" s="105">
        <v>9.4400000000000013</v>
      </c>
      <c r="AX82" s="105">
        <v>9.1</v>
      </c>
      <c r="AY82" s="105">
        <v>8.6300000000000008</v>
      </c>
      <c r="AZ82" s="105">
        <v>8.48</v>
      </c>
      <c r="BA82" s="105">
        <v>8.42</v>
      </c>
      <c r="BB82" s="105">
        <v>7.7</v>
      </c>
      <c r="BC82" s="105">
        <v>7.51</v>
      </c>
      <c r="BD82" s="105">
        <v>7.31</v>
      </c>
      <c r="BE82" s="105">
        <v>7.24</v>
      </c>
      <c r="BF82" s="105">
        <v>6.15</v>
      </c>
      <c r="BG82" s="105">
        <v>5.5</v>
      </c>
      <c r="BH82" s="105">
        <v>4.87</v>
      </c>
      <c r="BI82" s="105">
        <v>4.32</v>
      </c>
      <c r="BJ82" s="105">
        <v>4.1000000000000005</v>
      </c>
      <c r="BK82" s="105">
        <v>3.8600000000000003</v>
      </c>
      <c r="BL82" s="105">
        <v>3.7</v>
      </c>
    </row>
    <row r="83" spans="1:64">
      <c r="A83" s="263"/>
      <c r="B83" s="125" t="s">
        <v>59</v>
      </c>
      <c r="C83" s="106">
        <v>162.91</v>
      </c>
      <c r="D83" s="106">
        <v>159.79</v>
      </c>
      <c r="E83" s="106">
        <v>162.63</v>
      </c>
      <c r="F83" s="106">
        <v>161.20999999999998</v>
      </c>
      <c r="G83" s="106">
        <v>156.26000000000002</v>
      </c>
      <c r="H83" s="106">
        <v>144.33000000000001</v>
      </c>
      <c r="I83" s="106">
        <v>144.47999999999999</v>
      </c>
      <c r="J83" s="106">
        <v>141.4</v>
      </c>
      <c r="K83" s="106">
        <v>135.31</v>
      </c>
      <c r="L83" s="106">
        <v>122.56</v>
      </c>
      <c r="M83" s="106">
        <v>119.45</v>
      </c>
      <c r="N83" s="106">
        <v>111.25</v>
      </c>
      <c r="O83" s="106">
        <v>104.34</v>
      </c>
      <c r="P83" s="106">
        <v>96.47</v>
      </c>
      <c r="Q83" s="106">
        <v>103.91</v>
      </c>
      <c r="R83" s="106">
        <v>105.47</v>
      </c>
      <c r="S83" s="106">
        <v>103.77</v>
      </c>
      <c r="T83" s="106">
        <v>99.210000000000008</v>
      </c>
      <c r="U83" s="106">
        <v>95.53</v>
      </c>
      <c r="V83" s="106">
        <v>93.59</v>
      </c>
      <c r="W83" s="106">
        <v>91.49</v>
      </c>
      <c r="X83" s="106">
        <v>88.75</v>
      </c>
      <c r="Y83" s="106">
        <v>90.94</v>
      </c>
      <c r="Z83" s="106">
        <v>87.3</v>
      </c>
      <c r="AA83" s="106">
        <v>81.949999999999989</v>
      </c>
      <c r="AB83" s="106">
        <v>76.349999999999994</v>
      </c>
      <c r="AC83" s="106">
        <v>71.010000000000005</v>
      </c>
      <c r="AD83" s="106">
        <v>67.78</v>
      </c>
      <c r="AE83" s="106">
        <v>70.430000000000007</v>
      </c>
      <c r="AF83" s="106">
        <v>70.430000000000007</v>
      </c>
      <c r="AG83" s="106">
        <v>71.56</v>
      </c>
      <c r="AH83" s="106">
        <v>72.44</v>
      </c>
      <c r="AI83" s="106">
        <v>73.47</v>
      </c>
      <c r="AJ83" s="106">
        <v>71.77</v>
      </c>
      <c r="AK83" s="106">
        <v>71.2</v>
      </c>
      <c r="AL83" s="106">
        <v>66.309999999999988</v>
      </c>
      <c r="AM83" s="106">
        <v>69.97</v>
      </c>
      <c r="AN83" s="106">
        <v>62.16</v>
      </c>
      <c r="AO83" s="106">
        <v>59.54</v>
      </c>
      <c r="AP83" s="106">
        <v>61.29</v>
      </c>
      <c r="AQ83" s="106">
        <v>60.43</v>
      </c>
      <c r="AR83" s="106">
        <v>59.73</v>
      </c>
      <c r="AS83" s="106">
        <v>57.18</v>
      </c>
      <c r="AT83" s="106">
        <v>56.97</v>
      </c>
      <c r="AU83" s="106">
        <v>58.01</v>
      </c>
      <c r="AV83" s="106">
        <v>57.43</v>
      </c>
      <c r="AW83" s="106">
        <v>58.43</v>
      </c>
      <c r="AX83" s="106">
        <v>58.79</v>
      </c>
      <c r="AY83" s="106">
        <v>58.96</v>
      </c>
      <c r="AZ83" s="106">
        <v>59.360000000000007</v>
      </c>
      <c r="BA83" s="106">
        <v>57.1</v>
      </c>
      <c r="BB83" s="106">
        <v>54.83</v>
      </c>
      <c r="BC83" s="106">
        <v>53.66</v>
      </c>
      <c r="BD83" s="106">
        <v>50.75</v>
      </c>
      <c r="BE83" s="106">
        <v>49.47</v>
      </c>
      <c r="BF83" s="106">
        <v>46.370000000000005</v>
      </c>
      <c r="BG83" s="106">
        <v>43.25</v>
      </c>
      <c r="BH83" s="106">
        <v>39.4</v>
      </c>
      <c r="BI83" s="106">
        <v>36.07</v>
      </c>
      <c r="BJ83" s="106">
        <v>33.840000000000003</v>
      </c>
      <c r="BK83" s="106">
        <v>32.5</v>
      </c>
      <c r="BL83" s="106">
        <v>30.790000000000003</v>
      </c>
    </row>
    <row r="84" spans="1:64">
      <c r="A84" s="263"/>
      <c r="B84" s="126" t="s">
        <v>60</v>
      </c>
      <c r="C84" s="107">
        <v>158.73999999999998</v>
      </c>
      <c r="D84" s="107">
        <v>160.06</v>
      </c>
      <c r="E84" s="107">
        <v>158.17000000000002</v>
      </c>
      <c r="F84" s="107">
        <v>159.39999999999998</v>
      </c>
      <c r="G84" s="107">
        <v>153.82000000000002</v>
      </c>
      <c r="H84" s="107">
        <v>148.79</v>
      </c>
      <c r="I84" s="107">
        <v>143.16</v>
      </c>
      <c r="J84" s="107">
        <v>138.9</v>
      </c>
      <c r="K84" s="107">
        <v>125.79</v>
      </c>
      <c r="L84" s="107">
        <v>113.79</v>
      </c>
      <c r="M84" s="107">
        <v>108.55</v>
      </c>
      <c r="N84" s="107">
        <v>107.45</v>
      </c>
      <c r="O84" s="107">
        <v>103.92999999999999</v>
      </c>
      <c r="P84" s="107">
        <v>98.91</v>
      </c>
      <c r="Q84" s="107">
        <v>107.7</v>
      </c>
      <c r="R84" s="107">
        <v>113.91</v>
      </c>
      <c r="S84" s="107">
        <v>116.34</v>
      </c>
      <c r="T84" s="107">
        <v>115.22</v>
      </c>
      <c r="U84" s="107">
        <v>113.65</v>
      </c>
      <c r="V84" s="107">
        <v>113.10000000000001</v>
      </c>
      <c r="W84" s="107">
        <v>114.57000000000001</v>
      </c>
      <c r="X84" s="107">
        <v>118.27</v>
      </c>
      <c r="Y84" s="107">
        <v>124.36999999999999</v>
      </c>
      <c r="Z84" s="107">
        <v>126.73</v>
      </c>
      <c r="AA84" s="107">
        <v>123.36999999999999</v>
      </c>
      <c r="AB84" s="107">
        <v>121.55000000000001</v>
      </c>
      <c r="AC84" s="107">
        <v>119.81</v>
      </c>
      <c r="AD84" s="107">
        <v>119.13</v>
      </c>
      <c r="AE84" s="107">
        <v>128.32</v>
      </c>
      <c r="AF84" s="107">
        <v>129.5</v>
      </c>
      <c r="AG84" s="107">
        <v>133.36999999999998</v>
      </c>
      <c r="AH84" s="107">
        <v>133.33999999999997</v>
      </c>
      <c r="AI84" s="107">
        <v>137.58000000000001</v>
      </c>
      <c r="AJ84" s="107">
        <v>134.4</v>
      </c>
      <c r="AK84" s="107">
        <v>135.32</v>
      </c>
      <c r="AL84" s="107">
        <v>130.20000000000002</v>
      </c>
      <c r="AM84" s="107">
        <v>129.85</v>
      </c>
      <c r="AN84" s="107">
        <v>123.42</v>
      </c>
      <c r="AO84" s="107">
        <v>116.9</v>
      </c>
      <c r="AP84" s="107">
        <v>117.04</v>
      </c>
      <c r="AQ84" s="107">
        <v>115.57000000000001</v>
      </c>
      <c r="AR84" s="107">
        <v>114.11</v>
      </c>
      <c r="AS84" s="107">
        <v>112.53</v>
      </c>
      <c r="AT84" s="107">
        <v>115.54</v>
      </c>
      <c r="AU84" s="107">
        <v>116.06</v>
      </c>
      <c r="AV84" s="107">
        <v>116.25</v>
      </c>
      <c r="AW84" s="107">
        <v>116.75</v>
      </c>
      <c r="AX84" s="107">
        <v>114.95</v>
      </c>
      <c r="AY84" s="107">
        <v>114.56</v>
      </c>
      <c r="AZ84" s="107">
        <v>115.7</v>
      </c>
      <c r="BA84" s="107">
        <v>116.82</v>
      </c>
      <c r="BB84" s="107">
        <v>113.11</v>
      </c>
      <c r="BC84" s="107">
        <v>110.94</v>
      </c>
      <c r="BD84" s="107">
        <v>105.76</v>
      </c>
      <c r="BE84" s="107">
        <v>103.64</v>
      </c>
      <c r="BF84" s="107">
        <v>98.01</v>
      </c>
      <c r="BG84" s="107">
        <v>92.28</v>
      </c>
      <c r="BH84" s="107">
        <v>86.31</v>
      </c>
      <c r="BI84" s="107">
        <v>80.710000000000008</v>
      </c>
      <c r="BJ84" s="107">
        <v>75.679999999999993</v>
      </c>
      <c r="BK84" s="107">
        <v>76.95</v>
      </c>
      <c r="BL84" s="107">
        <v>80.42</v>
      </c>
    </row>
    <row r="85" spans="1:64">
      <c r="A85" s="263"/>
      <c r="B85" s="125" t="s">
        <v>61</v>
      </c>
      <c r="C85" s="106">
        <v>103.91</v>
      </c>
      <c r="D85" s="106">
        <v>102.64</v>
      </c>
      <c r="E85" s="106">
        <v>100.69</v>
      </c>
      <c r="F85" s="106">
        <v>101.33</v>
      </c>
      <c r="G85" s="106">
        <v>96.26</v>
      </c>
      <c r="H85" s="106">
        <v>92.22</v>
      </c>
      <c r="I85" s="106">
        <v>90.6</v>
      </c>
      <c r="J85" s="106">
        <v>83.38</v>
      </c>
      <c r="K85" s="106">
        <v>76.59</v>
      </c>
      <c r="L85" s="106">
        <v>68.5</v>
      </c>
      <c r="M85" s="106">
        <v>64.63000000000001</v>
      </c>
      <c r="N85" s="106">
        <v>58.08</v>
      </c>
      <c r="O85" s="106">
        <v>53.19</v>
      </c>
      <c r="P85" s="106">
        <v>51.22</v>
      </c>
      <c r="Q85" s="106">
        <v>56.660000000000004</v>
      </c>
      <c r="R85" s="106">
        <v>59.610000000000007</v>
      </c>
      <c r="S85" s="106">
        <v>65.58</v>
      </c>
      <c r="T85" s="106">
        <v>67.760000000000005</v>
      </c>
      <c r="U85" s="106">
        <v>67.38</v>
      </c>
      <c r="V85" s="106">
        <v>68.279999999999987</v>
      </c>
      <c r="W85" s="106">
        <v>68.040000000000006</v>
      </c>
      <c r="X85" s="106">
        <v>69.540000000000006</v>
      </c>
      <c r="Y85" s="106">
        <v>73.66</v>
      </c>
      <c r="Z85" s="106">
        <v>77.990000000000009</v>
      </c>
      <c r="AA85" s="106">
        <v>78.34</v>
      </c>
      <c r="AB85" s="106">
        <v>77.31</v>
      </c>
      <c r="AC85" s="106">
        <v>77.81</v>
      </c>
      <c r="AD85" s="106">
        <v>80.070000000000007</v>
      </c>
      <c r="AE85" s="106">
        <v>86.53</v>
      </c>
      <c r="AF85" s="106">
        <v>89.17</v>
      </c>
      <c r="AG85" s="106">
        <v>94.28</v>
      </c>
      <c r="AH85" s="106">
        <v>96.67</v>
      </c>
      <c r="AI85" s="106">
        <v>100.21</v>
      </c>
      <c r="AJ85" s="106">
        <v>100.47</v>
      </c>
      <c r="AK85" s="106">
        <v>104.47</v>
      </c>
      <c r="AL85" s="106">
        <v>104.95</v>
      </c>
      <c r="AM85" s="106">
        <v>96.38</v>
      </c>
      <c r="AN85" s="106">
        <v>100.81</v>
      </c>
      <c r="AO85" s="106">
        <v>100.34</v>
      </c>
      <c r="AP85" s="106">
        <v>102.32</v>
      </c>
      <c r="AQ85" s="106">
        <v>102.7</v>
      </c>
      <c r="AR85" s="106">
        <v>101.89</v>
      </c>
      <c r="AS85" s="106">
        <v>102.89</v>
      </c>
      <c r="AT85" s="106">
        <v>106.95</v>
      </c>
      <c r="AU85" s="106">
        <v>111.46000000000001</v>
      </c>
      <c r="AV85" s="106">
        <v>112.86</v>
      </c>
      <c r="AW85" s="106">
        <v>117.92999999999999</v>
      </c>
      <c r="AX85" s="106">
        <v>117.07</v>
      </c>
      <c r="AY85" s="106">
        <v>118.97000000000001</v>
      </c>
      <c r="AZ85" s="106">
        <v>119.46</v>
      </c>
      <c r="BA85" s="106">
        <v>120.28</v>
      </c>
      <c r="BB85" s="106">
        <v>118.35</v>
      </c>
      <c r="BC85" s="106">
        <v>116</v>
      </c>
      <c r="BD85" s="106">
        <v>114.49</v>
      </c>
      <c r="BE85" s="106">
        <v>111.05</v>
      </c>
      <c r="BF85" s="106">
        <v>109.83999999999999</v>
      </c>
      <c r="BG85" s="106">
        <v>102.13</v>
      </c>
      <c r="BH85" s="106">
        <v>99.779999999999987</v>
      </c>
      <c r="BI85" s="106">
        <v>94.490000000000009</v>
      </c>
      <c r="BJ85" s="106">
        <v>91.73</v>
      </c>
      <c r="BK85" s="106">
        <v>94.97999999999999</v>
      </c>
      <c r="BL85" s="106">
        <v>103.73</v>
      </c>
    </row>
    <row r="86" spans="1:64">
      <c r="A86" s="263"/>
      <c r="B86" s="126" t="s">
        <v>62</v>
      </c>
      <c r="C86" s="107">
        <v>61.28</v>
      </c>
      <c r="D86" s="107">
        <v>61.16</v>
      </c>
      <c r="E86" s="107">
        <v>56.01</v>
      </c>
      <c r="F86" s="107">
        <v>55.61</v>
      </c>
      <c r="G86" s="107">
        <v>53.48</v>
      </c>
      <c r="H86" s="107">
        <v>52.19</v>
      </c>
      <c r="I86" s="107">
        <v>47.72</v>
      </c>
      <c r="J86" s="107">
        <v>45.589999999999996</v>
      </c>
      <c r="K86" s="107">
        <v>38.68</v>
      </c>
      <c r="L86" s="107">
        <v>34.869999999999997</v>
      </c>
      <c r="M86" s="107">
        <v>30.49</v>
      </c>
      <c r="N86" s="107">
        <v>25.18</v>
      </c>
      <c r="O86" s="107">
        <v>21.919999999999998</v>
      </c>
      <c r="P86" s="107">
        <v>21.74</v>
      </c>
      <c r="Q86" s="107">
        <v>23.05</v>
      </c>
      <c r="R86" s="107">
        <v>24.66</v>
      </c>
      <c r="S86" s="107">
        <v>25.21</v>
      </c>
      <c r="T86" s="107">
        <v>25.55</v>
      </c>
      <c r="U86" s="107">
        <v>26.46</v>
      </c>
      <c r="V86" s="107">
        <v>27.54</v>
      </c>
      <c r="W86" s="107">
        <v>27.14</v>
      </c>
      <c r="X86" s="107">
        <v>29.79</v>
      </c>
      <c r="Y86" s="107">
        <v>30.87</v>
      </c>
      <c r="Z86" s="107">
        <v>33.230000000000004</v>
      </c>
      <c r="AA86" s="107">
        <v>33.22</v>
      </c>
      <c r="AB86" s="107">
        <v>32.779999999999994</v>
      </c>
      <c r="AC86" s="107">
        <v>31.11</v>
      </c>
      <c r="AD86" s="107">
        <v>31.029999999999998</v>
      </c>
      <c r="AE86" s="107">
        <v>33.5</v>
      </c>
      <c r="AF86" s="107">
        <v>33.51</v>
      </c>
      <c r="AG86" s="107">
        <v>37.07</v>
      </c>
      <c r="AH86" s="107">
        <v>36.970000000000006</v>
      </c>
      <c r="AI86" s="107">
        <v>38.65</v>
      </c>
      <c r="AJ86" s="107">
        <v>38.18</v>
      </c>
      <c r="AK86" s="107">
        <v>40.590000000000003</v>
      </c>
      <c r="AL86" s="107">
        <v>41.54</v>
      </c>
      <c r="AM86" s="107">
        <v>38.32</v>
      </c>
      <c r="AN86" s="107">
        <v>43.98</v>
      </c>
      <c r="AO86" s="107">
        <v>44.089999999999996</v>
      </c>
      <c r="AP86" s="107">
        <v>46.379999999999995</v>
      </c>
      <c r="AQ86" s="107">
        <v>46.309999999999995</v>
      </c>
      <c r="AR86" s="107">
        <v>47.47</v>
      </c>
      <c r="AS86" s="107">
        <v>47.919999999999995</v>
      </c>
      <c r="AT86" s="107">
        <v>49.44</v>
      </c>
      <c r="AU86" s="107">
        <v>51.12</v>
      </c>
      <c r="AV86" s="107">
        <v>51.49</v>
      </c>
      <c r="AW86" s="107">
        <v>52.99</v>
      </c>
      <c r="AX86" s="107">
        <v>53.839999999999996</v>
      </c>
      <c r="AY86" s="107">
        <v>55.61</v>
      </c>
      <c r="AZ86" s="107">
        <v>56.47</v>
      </c>
      <c r="BA86" s="107">
        <v>58.62</v>
      </c>
      <c r="BB86" s="107">
        <v>59.04</v>
      </c>
      <c r="BC86" s="107">
        <v>59.87</v>
      </c>
      <c r="BD86" s="107">
        <v>59.089999999999996</v>
      </c>
      <c r="BE86" s="107">
        <v>58.069999999999993</v>
      </c>
      <c r="BF86" s="107">
        <v>57.08</v>
      </c>
      <c r="BG86" s="107">
        <v>55.809999999999995</v>
      </c>
      <c r="BH86" s="107">
        <v>53.98</v>
      </c>
      <c r="BI86" s="107">
        <v>53.19</v>
      </c>
      <c r="BJ86" s="107">
        <v>51.790000000000006</v>
      </c>
      <c r="BK86" s="107">
        <v>53.06</v>
      </c>
      <c r="BL86" s="107">
        <v>57.81</v>
      </c>
    </row>
    <row r="87" spans="1:64">
      <c r="A87" s="263"/>
      <c r="B87" s="125" t="s">
        <v>63</v>
      </c>
      <c r="C87" s="106">
        <v>25</v>
      </c>
      <c r="D87" s="106">
        <v>25.4</v>
      </c>
      <c r="E87" s="106">
        <v>23.46</v>
      </c>
      <c r="F87" s="106">
        <v>22.66</v>
      </c>
      <c r="G87" s="106">
        <v>22.24</v>
      </c>
      <c r="H87" s="106">
        <v>19.27</v>
      </c>
      <c r="I87" s="106">
        <v>17.13</v>
      </c>
      <c r="J87" s="106">
        <v>16.25</v>
      </c>
      <c r="K87" s="106">
        <v>14.13</v>
      </c>
      <c r="L87" s="106">
        <v>11.68</v>
      </c>
      <c r="M87" s="106">
        <v>9.26</v>
      </c>
      <c r="N87" s="106">
        <v>7.14</v>
      </c>
      <c r="O87" s="106">
        <v>6.14</v>
      </c>
      <c r="P87" s="106">
        <v>5.6899999999999995</v>
      </c>
      <c r="Q87" s="106">
        <v>5.7600000000000007</v>
      </c>
      <c r="R87" s="106">
        <v>5.94</v>
      </c>
      <c r="S87" s="106">
        <v>5.68</v>
      </c>
      <c r="T87" s="106">
        <v>5.87</v>
      </c>
      <c r="U87" s="106">
        <v>5.68</v>
      </c>
      <c r="V87" s="106">
        <v>6.43</v>
      </c>
      <c r="W87" s="106">
        <v>6.35</v>
      </c>
      <c r="X87" s="106">
        <v>6.09</v>
      </c>
      <c r="Y87" s="106">
        <v>6.87</v>
      </c>
      <c r="Z87" s="106">
        <v>6.6499999999999995</v>
      </c>
      <c r="AA87" s="106">
        <v>6.98</v>
      </c>
      <c r="AB87" s="106">
        <v>6.77</v>
      </c>
      <c r="AC87" s="106">
        <v>6.9499999999999993</v>
      </c>
      <c r="AD87" s="106">
        <v>7.77</v>
      </c>
      <c r="AE87" s="106">
        <v>7.64</v>
      </c>
      <c r="AF87" s="106">
        <v>7.33</v>
      </c>
      <c r="AG87" s="106">
        <v>7.92</v>
      </c>
      <c r="AH87" s="106">
        <v>7.2700000000000005</v>
      </c>
      <c r="AI87" s="106">
        <v>7.7299999999999995</v>
      </c>
      <c r="AJ87" s="106">
        <v>7.5</v>
      </c>
      <c r="AK87" s="106">
        <v>7.71</v>
      </c>
      <c r="AL87" s="106">
        <v>8.26</v>
      </c>
      <c r="AM87" s="106">
        <v>6.24</v>
      </c>
      <c r="AN87" s="106">
        <v>8.5299999999999994</v>
      </c>
      <c r="AO87" s="106">
        <v>8.85</v>
      </c>
      <c r="AP87" s="106">
        <v>9.2099999999999991</v>
      </c>
      <c r="AQ87" s="106">
        <v>9.26</v>
      </c>
      <c r="AR87" s="106">
        <v>9.65</v>
      </c>
      <c r="AS87" s="106">
        <v>9.84</v>
      </c>
      <c r="AT87" s="106">
        <v>10.77</v>
      </c>
      <c r="AU87" s="106">
        <v>11.03</v>
      </c>
      <c r="AV87" s="106">
        <v>10.74</v>
      </c>
      <c r="AW87" s="106">
        <v>10.98</v>
      </c>
      <c r="AX87" s="106">
        <v>11.350000000000001</v>
      </c>
      <c r="AY87" s="106">
        <v>11.41</v>
      </c>
      <c r="AZ87" s="106">
        <v>11.94</v>
      </c>
      <c r="BA87" s="106">
        <v>11.57</v>
      </c>
      <c r="BB87" s="106">
        <v>12.1</v>
      </c>
      <c r="BC87" s="106">
        <v>12.51</v>
      </c>
      <c r="BD87" s="106">
        <v>12.45</v>
      </c>
      <c r="BE87" s="106">
        <v>12.290000000000001</v>
      </c>
      <c r="BF87" s="106">
        <v>12.17</v>
      </c>
      <c r="BG87" s="106">
        <v>14.069999999999999</v>
      </c>
      <c r="BH87" s="106">
        <v>13.33</v>
      </c>
      <c r="BI87" s="106">
        <v>12.68</v>
      </c>
      <c r="BJ87" s="106">
        <v>12.25</v>
      </c>
      <c r="BK87" s="106">
        <v>12.52</v>
      </c>
      <c r="BL87" s="106">
        <v>14.71</v>
      </c>
    </row>
    <row r="88" spans="1:64">
      <c r="A88" s="264"/>
      <c r="B88" s="130" t="s">
        <v>64</v>
      </c>
      <c r="C88" s="131">
        <v>2.39</v>
      </c>
      <c r="D88" s="131">
        <v>2.4299999999999997</v>
      </c>
      <c r="E88" s="131">
        <v>2.21</v>
      </c>
      <c r="F88" s="131">
        <v>2.31</v>
      </c>
      <c r="G88" s="131">
        <v>1.98</v>
      </c>
      <c r="H88" s="131">
        <v>2.29</v>
      </c>
      <c r="I88" s="131">
        <v>1.79</v>
      </c>
      <c r="J88" s="131">
        <v>1.6900000000000002</v>
      </c>
      <c r="K88" s="131">
        <v>1.49</v>
      </c>
      <c r="L88" s="131">
        <v>1.2</v>
      </c>
      <c r="M88" s="131">
        <v>0.78</v>
      </c>
      <c r="N88" s="131">
        <v>0.56999999999999995</v>
      </c>
      <c r="O88" s="131">
        <v>0.49</v>
      </c>
      <c r="P88" s="131">
        <v>0.46</v>
      </c>
      <c r="Q88" s="131">
        <v>0.51</v>
      </c>
      <c r="R88" s="131">
        <v>0.42000000000000004</v>
      </c>
      <c r="S88" s="131">
        <v>0.48000000000000004</v>
      </c>
      <c r="T88" s="131">
        <v>0.42000000000000004</v>
      </c>
      <c r="U88" s="131">
        <v>0.33</v>
      </c>
      <c r="V88" s="131">
        <v>0.33</v>
      </c>
      <c r="W88" s="131">
        <v>0.34</v>
      </c>
      <c r="X88" s="131">
        <v>0.38</v>
      </c>
      <c r="Y88" s="131">
        <v>0.39</v>
      </c>
      <c r="Z88" s="131">
        <v>0.44</v>
      </c>
      <c r="AA88" s="131">
        <v>0.36000000000000004</v>
      </c>
      <c r="AB88" s="131">
        <v>0.34</v>
      </c>
      <c r="AC88" s="131">
        <v>0.38</v>
      </c>
      <c r="AD88" s="131">
        <v>0.33</v>
      </c>
      <c r="AE88" s="131">
        <v>0.46</v>
      </c>
      <c r="AF88" s="131">
        <v>0.37</v>
      </c>
      <c r="AG88" s="131">
        <v>0.36000000000000004</v>
      </c>
      <c r="AH88" s="131">
        <v>0.38</v>
      </c>
      <c r="AI88" s="131">
        <v>0.51</v>
      </c>
      <c r="AJ88" s="131">
        <v>0.42000000000000004</v>
      </c>
      <c r="AK88" s="131">
        <v>0.42000000000000004</v>
      </c>
      <c r="AL88" s="131">
        <v>0.42000000000000004</v>
      </c>
      <c r="AM88" s="131">
        <v>0.27999999999999997</v>
      </c>
      <c r="AN88" s="131">
        <v>0.51999999999999991</v>
      </c>
      <c r="AO88" s="131">
        <v>0.51</v>
      </c>
      <c r="AP88" s="131">
        <v>0.42000000000000004</v>
      </c>
      <c r="AQ88" s="131">
        <v>0.47</v>
      </c>
      <c r="AR88" s="131">
        <v>0.48000000000000004</v>
      </c>
      <c r="AS88" s="131">
        <v>0.6</v>
      </c>
      <c r="AT88" s="131">
        <v>0.51</v>
      </c>
      <c r="AU88" s="131">
        <v>0.54</v>
      </c>
      <c r="AV88" s="131">
        <v>0.59000000000000008</v>
      </c>
      <c r="AW88" s="131">
        <v>0.45</v>
      </c>
      <c r="AX88" s="131">
        <v>0.53</v>
      </c>
      <c r="AY88" s="131">
        <v>0.55000000000000004</v>
      </c>
      <c r="AZ88" s="131">
        <v>0.42000000000000004</v>
      </c>
      <c r="BA88" s="131">
        <v>0.64</v>
      </c>
      <c r="BB88" s="131">
        <v>0.67</v>
      </c>
      <c r="BC88" s="131">
        <v>0.69</v>
      </c>
      <c r="BD88" s="131">
        <v>0.59000000000000008</v>
      </c>
      <c r="BE88" s="131">
        <v>0.76999999999999991</v>
      </c>
      <c r="BF88" s="131">
        <v>0.65</v>
      </c>
      <c r="BG88" s="131">
        <v>0.76999999999999991</v>
      </c>
      <c r="BH88" s="131">
        <v>0.8</v>
      </c>
      <c r="BI88" s="131">
        <v>0.68</v>
      </c>
      <c r="BJ88" s="131">
        <v>1.01</v>
      </c>
      <c r="BK88" s="131">
        <v>0.8899999999999999</v>
      </c>
      <c r="BL88" s="131">
        <v>1.02</v>
      </c>
    </row>
    <row r="89" spans="1:64">
      <c r="A89" s="262" t="s">
        <v>31</v>
      </c>
      <c r="B89" s="124" t="s">
        <v>58</v>
      </c>
      <c r="C89" s="105" t="s">
        <v>45</v>
      </c>
      <c r="D89" s="105" t="s">
        <v>45</v>
      </c>
      <c r="E89" s="105" t="s">
        <v>45</v>
      </c>
      <c r="F89" s="105" t="s">
        <v>45</v>
      </c>
      <c r="G89" s="105" t="s">
        <v>45</v>
      </c>
      <c r="H89" s="105" t="s">
        <v>45</v>
      </c>
      <c r="I89" s="105" t="s">
        <v>45</v>
      </c>
      <c r="J89" s="105" t="s">
        <v>45</v>
      </c>
      <c r="K89" s="105" t="s">
        <v>45</v>
      </c>
      <c r="L89" s="105" t="s">
        <v>45</v>
      </c>
      <c r="M89" s="105" t="s">
        <v>45</v>
      </c>
      <c r="N89" s="105" t="s">
        <v>45</v>
      </c>
      <c r="O89" s="105" t="s">
        <v>45</v>
      </c>
      <c r="P89" s="105" t="s">
        <v>45</v>
      </c>
      <c r="Q89" s="105" t="s">
        <v>45</v>
      </c>
      <c r="R89" s="105" t="s">
        <v>45</v>
      </c>
      <c r="S89" s="105" t="s">
        <v>45</v>
      </c>
      <c r="T89" s="105" t="s">
        <v>45</v>
      </c>
      <c r="U89" s="105" t="s">
        <v>45</v>
      </c>
      <c r="V89" s="105" t="s">
        <v>45</v>
      </c>
      <c r="W89" s="105" t="s">
        <v>45</v>
      </c>
      <c r="X89" s="105" t="s">
        <v>45</v>
      </c>
      <c r="Y89" s="105" t="s">
        <v>45</v>
      </c>
      <c r="Z89" s="105" t="s">
        <v>45</v>
      </c>
      <c r="AA89" s="105" t="s">
        <v>45</v>
      </c>
      <c r="AB89" s="105" t="s">
        <v>45</v>
      </c>
      <c r="AC89" s="105" t="s">
        <v>45</v>
      </c>
      <c r="AD89" s="105" t="s">
        <v>45</v>
      </c>
      <c r="AE89" s="105" t="s">
        <v>45</v>
      </c>
      <c r="AF89" s="105" t="s">
        <v>45</v>
      </c>
      <c r="AG89" s="105" t="s">
        <v>45</v>
      </c>
      <c r="AH89" s="105" t="s">
        <v>45</v>
      </c>
      <c r="AI89" s="105" t="s">
        <v>45</v>
      </c>
      <c r="AJ89" s="105" t="s">
        <v>45</v>
      </c>
      <c r="AK89" s="105" t="s">
        <v>45</v>
      </c>
      <c r="AL89" s="105" t="s">
        <v>45</v>
      </c>
      <c r="AM89" s="105" t="s">
        <v>45</v>
      </c>
      <c r="AN89" s="105" t="s">
        <v>45</v>
      </c>
      <c r="AO89" s="105">
        <v>10.489999999999998</v>
      </c>
      <c r="AP89" s="105">
        <v>11.31</v>
      </c>
      <c r="AQ89" s="105">
        <v>12.28</v>
      </c>
      <c r="AR89" s="105">
        <v>12.73</v>
      </c>
      <c r="AS89" s="105">
        <v>12.040000000000001</v>
      </c>
      <c r="AT89" s="105">
        <v>11.66</v>
      </c>
      <c r="AU89" s="105">
        <v>11.68</v>
      </c>
      <c r="AV89" s="105">
        <v>11.51</v>
      </c>
      <c r="AW89" s="105">
        <v>11.530000000000001</v>
      </c>
      <c r="AX89" s="105">
        <v>11.37</v>
      </c>
      <c r="AY89" s="105">
        <v>11.5</v>
      </c>
      <c r="AZ89" s="105">
        <v>11.12</v>
      </c>
      <c r="BA89" s="105">
        <v>11.06</v>
      </c>
      <c r="BB89" s="105">
        <v>10.7</v>
      </c>
      <c r="BC89" s="105">
        <v>10.72</v>
      </c>
      <c r="BD89" s="105">
        <v>10.050000000000001</v>
      </c>
      <c r="BE89" s="105">
        <v>9.879999999999999</v>
      </c>
      <c r="BF89" s="105">
        <v>9.19</v>
      </c>
      <c r="BG89" s="105">
        <v>8.5400000000000009</v>
      </c>
      <c r="BH89" s="105">
        <v>7.99</v>
      </c>
      <c r="BI89" s="105">
        <v>7.6499999999999995</v>
      </c>
      <c r="BJ89" s="105">
        <v>7.5</v>
      </c>
      <c r="BK89" s="105">
        <v>6.9499999999999993</v>
      </c>
      <c r="BL89" s="105">
        <v>6.36</v>
      </c>
    </row>
    <row r="90" spans="1:64">
      <c r="A90" s="263"/>
      <c r="B90" s="125" t="s">
        <v>59</v>
      </c>
      <c r="C90" s="106" t="s">
        <v>45</v>
      </c>
      <c r="D90" s="106" t="s">
        <v>45</v>
      </c>
      <c r="E90" s="106" t="s">
        <v>45</v>
      </c>
      <c r="F90" s="106" t="s">
        <v>45</v>
      </c>
      <c r="G90" s="106" t="s">
        <v>45</v>
      </c>
      <c r="H90" s="106" t="s">
        <v>45</v>
      </c>
      <c r="I90" s="106" t="s">
        <v>45</v>
      </c>
      <c r="J90" s="106" t="s">
        <v>45</v>
      </c>
      <c r="K90" s="106" t="s">
        <v>45</v>
      </c>
      <c r="L90" s="106" t="s">
        <v>45</v>
      </c>
      <c r="M90" s="106" t="s">
        <v>45</v>
      </c>
      <c r="N90" s="106" t="s">
        <v>45</v>
      </c>
      <c r="O90" s="106" t="s">
        <v>45</v>
      </c>
      <c r="P90" s="106" t="s">
        <v>45</v>
      </c>
      <c r="Q90" s="106" t="s">
        <v>45</v>
      </c>
      <c r="R90" s="106" t="s">
        <v>45</v>
      </c>
      <c r="S90" s="106" t="s">
        <v>45</v>
      </c>
      <c r="T90" s="106" t="s">
        <v>45</v>
      </c>
      <c r="U90" s="106" t="s">
        <v>45</v>
      </c>
      <c r="V90" s="106" t="s">
        <v>45</v>
      </c>
      <c r="W90" s="106" t="s">
        <v>45</v>
      </c>
      <c r="X90" s="106" t="s">
        <v>45</v>
      </c>
      <c r="Y90" s="106" t="s">
        <v>45</v>
      </c>
      <c r="Z90" s="106" t="s">
        <v>45</v>
      </c>
      <c r="AA90" s="106" t="s">
        <v>45</v>
      </c>
      <c r="AB90" s="106" t="s">
        <v>45</v>
      </c>
      <c r="AC90" s="106" t="s">
        <v>45</v>
      </c>
      <c r="AD90" s="106" t="s">
        <v>45</v>
      </c>
      <c r="AE90" s="106" t="s">
        <v>45</v>
      </c>
      <c r="AF90" s="106" t="s">
        <v>45</v>
      </c>
      <c r="AG90" s="106" t="s">
        <v>45</v>
      </c>
      <c r="AH90" s="106" t="s">
        <v>45</v>
      </c>
      <c r="AI90" s="106" t="s">
        <v>45</v>
      </c>
      <c r="AJ90" s="106" t="s">
        <v>45</v>
      </c>
      <c r="AK90" s="106" t="s">
        <v>45</v>
      </c>
      <c r="AL90" s="106" t="s">
        <v>45</v>
      </c>
      <c r="AM90" s="106" t="s">
        <v>45</v>
      </c>
      <c r="AN90" s="106" t="s">
        <v>45</v>
      </c>
      <c r="AO90" s="106">
        <v>61.559999999999995</v>
      </c>
      <c r="AP90" s="106">
        <v>62</v>
      </c>
      <c r="AQ90" s="106">
        <v>64.100000000000009</v>
      </c>
      <c r="AR90" s="106">
        <v>64.75</v>
      </c>
      <c r="AS90" s="106">
        <v>63.03</v>
      </c>
      <c r="AT90" s="106">
        <v>62.370000000000005</v>
      </c>
      <c r="AU90" s="106">
        <v>63.45</v>
      </c>
      <c r="AV90" s="106">
        <v>63.01</v>
      </c>
      <c r="AW90" s="106">
        <v>64.06</v>
      </c>
      <c r="AX90" s="106">
        <v>62.059999999999995</v>
      </c>
      <c r="AY90" s="106">
        <v>62.98</v>
      </c>
      <c r="AZ90" s="106">
        <v>62.410000000000004</v>
      </c>
      <c r="BA90" s="106">
        <v>62.64</v>
      </c>
      <c r="BB90" s="106">
        <v>60.96</v>
      </c>
      <c r="BC90" s="106">
        <v>60.01</v>
      </c>
      <c r="BD90" s="106">
        <v>57.96</v>
      </c>
      <c r="BE90" s="106">
        <v>57.160000000000004</v>
      </c>
      <c r="BF90" s="106">
        <v>54.35</v>
      </c>
      <c r="BG90" s="106">
        <v>52.2</v>
      </c>
      <c r="BH90" s="106">
        <v>50.2</v>
      </c>
      <c r="BI90" s="106">
        <v>48.300000000000004</v>
      </c>
      <c r="BJ90" s="106">
        <v>47.96</v>
      </c>
      <c r="BK90" s="106">
        <v>45.24</v>
      </c>
      <c r="BL90" s="106">
        <v>42.32</v>
      </c>
    </row>
    <row r="91" spans="1:64">
      <c r="A91" s="263"/>
      <c r="B91" s="126" t="s">
        <v>60</v>
      </c>
      <c r="C91" s="107" t="s">
        <v>45</v>
      </c>
      <c r="D91" s="107" t="s">
        <v>45</v>
      </c>
      <c r="E91" s="107" t="s">
        <v>45</v>
      </c>
      <c r="F91" s="107" t="s">
        <v>45</v>
      </c>
      <c r="G91" s="107" t="s">
        <v>45</v>
      </c>
      <c r="H91" s="107" t="s">
        <v>45</v>
      </c>
      <c r="I91" s="107" t="s">
        <v>45</v>
      </c>
      <c r="J91" s="107" t="s">
        <v>45</v>
      </c>
      <c r="K91" s="107" t="s">
        <v>45</v>
      </c>
      <c r="L91" s="107" t="s">
        <v>45</v>
      </c>
      <c r="M91" s="107" t="s">
        <v>45</v>
      </c>
      <c r="N91" s="107" t="s">
        <v>45</v>
      </c>
      <c r="O91" s="107" t="s">
        <v>45</v>
      </c>
      <c r="P91" s="107" t="s">
        <v>45</v>
      </c>
      <c r="Q91" s="107" t="s">
        <v>45</v>
      </c>
      <c r="R91" s="107" t="s">
        <v>45</v>
      </c>
      <c r="S91" s="107" t="s">
        <v>45</v>
      </c>
      <c r="T91" s="107" t="s">
        <v>45</v>
      </c>
      <c r="U91" s="107" t="s">
        <v>45</v>
      </c>
      <c r="V91" s="107" t="s">
        <v>45</v>
      </c>
      <c r="W91" s="107" t="s">
        <v>45</v>
      </c>
      <c r="X91" s="107" t="s">
        <v>45</v>
      </c>
      <c r="Y91" s="107" t="s">
        <v>45</v>
      </c>
      <c r="Z91" s="107" t="s">
        <v>45</v>
      </c>
      <c r="AA91" s="107" t="s">
        <v>45</v>
      </c>
      <c r="AB91" s="107" t="s">
        <v>45</v>
      </c>
      <c r="AC91" s="107" t="s">
        <v>45</v>
      </c>
      <c r="AD91" s="107" t="s">
        <v>45</v>
      </c>
      <c r="AE91" s="107" t="s">
        <v>45</v>
      </c>
      <c r="AF91" s="107" t="s">
        <v>45</v>
      </c>
      <c r="AG91" s="107" t="s">
        <v>45</v>
      </c>
      <c r="AH91" s="107" t="s">
        <v>45</v>
      </c>
      <c r="AI91" s="107" t="s">
        <v>45</v>
      </c>
      <c r="AJ91" s="107" t="s">
        <v>45</v>
      </c>
      <c r="AK91" s="107" t="s">
        <v>45</v>
      </c>
      <c r="AL91" s="107" t="s">
        <v>45</v>
      </c>
      <c r="AM91" s="107" t="s">
        <v>45</v>
      </c>
      <c r="AN91" s="107" t="s">
        <v>45</v>
      </c>
      <c r="AO91" s="107">
        <v>133.45000000000002</v>
      </c>
      <c r="AP91" s="107">
        <v>133.43</v>
      </c>
      <c r="AQ91" s="107">
        <v>138.66999999999999</v>
      </c>
      <c r="AR91" s="107">
        <v>136.07</v>
      </c>
      <c r="AS91" s="107">
        <v>134.58000000000001</v>
      </c>
      <c r="AT91" s="107">
        <v>134.28</v>
      </c>
      <c r="AU91" s="107">
        <v>134.07</v>
      </c>
      <c r="AV91" s="107">
        <v>133.22999999999999</v>
      </c>
      <c r="AW91" s="107">
        <v>136</v>
      </c>
      <c r="AX91" s="107">
        <v>133.83999999999997</v>
      </c>
      <c r="AY91" s="107">
        <v>134.33999999999997</v>
      </c>
      <c r="AZ91" s="107">
        <v>133.67000000000002</v>
      </c>
      <c r="BA91" s="107">
        <v>134.16</v>
      </c>
      <c r="BB91" s="107">
        <v>132.1</v>
      </c>
      <c r="BC91" s="107">
        <v>130.79</v>
      </c>
      <c r="BD91" s="107">
        <v>129.17999999999998</v>
      </c>
      <c r="BE91" s="107">
        <v>128.5</v>
      </c>
      <c r="BF91" s="107">
        <v>124.56</v>
      </c>
      <c r="BG91" s="107">
        <v>121.16000000000001</v>
      </c>
      <c r="BH91" s="107">
        <v>118.2</v>
      </c>
      <c r="BI91" s="107">
        <v>115.45</v>
      </c>
      <c r="BJ91" s="107">
        <v>114.1</v>
      </c>
      <c r="BK91" s="107">
        <v>111.49000000000001</v>
      </c>
      <c r="BL91" s="107">
        <v>110.05</v>
      </c>
    </row>
    <row r="92" spans="1:64">
      <c r="A92" s="263"/>
      <c r="B92" s="125" t="s">
        <v>61</v>
      </c>
      <c r="C92" s="106" t="s">
        <v>45</v>
      </c>
      <c r="D92" s="106" t="s">
        <v>45</v>
      </c>
      <c r="E92" s="106" t="s">
        <v>45</v>
      </c>
      <c r="F92" s="106" t="s">
        <v>45</v>
      </c>
      <c r="G92" s="106" t="s">
        <v>45</v>
      </c>
      <c r="H92" s="106" t="s">
        <v>45</v>
      </c>
      <c r="I92" s="106" t="s">
        <v>45</v>
      </c>
      <c r="J92" s="106" t="s">
        <v>45</v>
      </c>
      <c r="K92" s="106" t="s">
        <v>45</v>
      </c>
      <c r="L92" s="106" t="s">
        <v>45</v>
      </c>
      <c r="M92" s="106" t="s">
        <v>45</v>
      </c>
      <c r="N92" s="106" t="s">
        <v>45</v>
      </c>
      <c r="O92" s="106" t="s">
        <v>45</v>
      </c>
      <c r="P92" s="106" t="s">
        <v>45</v>
      </c>
      <c r="Q92" s="106" t="s">
        <v>45</v>
      </c>
      <c r="R92" s="106" t="s">
        <v>45</v>
      </c>
      <c r="S92" s="106" t="s">
        <v>45</v>
      </c>
      <c r="T92" s="106" t="s">
        <v>45</v>
      </c>
      <c r="U92" s="106" t="s">
        <v>45</v>
      </c>
      <c r="V92" s="106" t="s">
        <v>45</v>
      </c>
      <c r="W92" s="106" t="s">
        <v>45</v>
      </c>
      <c r="X92" s="106" t="s">
        <v>45</v>
      </c>
      <c r="Y92" s="106" t="s">
        <v>45</v>
      </c>
      <c r="Z92" s="106" t="s">
        <v>45</v>
      </c>
      <c r="AA92" s="106" t="s">
        <v>45</v>
      </c>
      <c r="AB92" s="106" t="s">
        <v>45</v>
      </c>
      <c r="AC92" s="106" t="s">
        <v>45</v>
      </c>
      <c r="AD92" s="106" t="s">
        <v>45</v>
      </c>
      <c r="AE92" s="106" t="s">
        <v>45</v>
      </c>
      <c r="AF92" s="106" t="s">
        <v>45</v>
      </c>
      <c r="AG92" s="106" t="s">
        <v>45</v>
      </c>
      <c r="AH92" s="106" t="s">
        <v>45</v>
      </c>
      <c r="AI92" s="106" t="s">
        <v>45</v>
      </c>
      <c r="AJ92" s="106" t="s">
        <v>45</v>
      </c>
      <c r="AK92" s="106" t="s">
        <v>45</v>
      </c>
      <c r="AL92" s="106" t="s">
        <v>45</v>
      </c>
      <c r="AM92" s="106" t="s">
        <v>45</v>
      </c>
      <c r="AN92" s="106" t="s">
        <v>45</v>
      </c>
      <c r="AO92" s="106">
        <v>101.39</v>
      </c>
      <c r="AP92" s="106">
        <v>104.05</v>
      </c>
      <c r="AQ92" s="106">
        <v>109.33</v>
      </c>
      <c r="AR92" s="106">
        <v>109.96000000000001</v>
      </c>
      <c r="AS92" s="106">
        <v>110.14999999999999</v>
      </c>
      <c r="AT92" s="106">
        <v>112.22999999999999</v>
      </c>
      <c r="AU92" s="106">
        <v>114.05</v>
      </c>
      <c r="AV92" s="106">
        <v>117.15</v>
      </c>
      <c r="AW92" s="106">
        <v>120.82</v>
      </c>
      <c r="AX92" s="106">
        <v>120.21</v>
      </c>
      <c r="AY92" s="106">
        <v>123.1</v>
      </c>
      <c r="AZ92" s="106">
        <v>124.33</v>
      </c>
      <c r="BA92" s="106">
        <v>127.06</v>
      </c>
      <c r="BB92" s="106">
        <v>126.09</v>
      </c>
      <c r="BC92" s="106">
        <v>126.52</v>
      </c>
      <c r="BD92" s="106">
        <v>125.15</v>
      </c>
      <c r="BE92" s="106">
        <v>126.48</v>
      </c>
      <c r="BF92" s="106">
        <v>124.8</v>
      </c>
      <c r="BG92" s="106">
        <v>124.31</v>
      </c>
      <c r="BH92" s="106">
        <v>122.97</v>
      </c>
      <c r="BI92" s="106">
        <v>122.88000000000001</v>
      </c>
      <c r="BJ92" s="106">
        <v>122.73</v>
      </c>
      <c r="BK92" s="106">
        <v>120.97</v>
      </c>
      <c r="BL92" s="106">
        <v>125.47</v>
      </c>
    </row>
    <row r="93" spans="1:64">
      <c r="A93" s="263"/>
      <c r="B93" s="126" t="s">
        <v>62</v>
      </c>
      <c r="C93" s="107" t="s">
        <v>45</v>
      </c>
      <c r="D93" s="107" t="s">
        <v>45</v>
      </c>
      <c r="E93" s="107" t="s">
        <v>45</v>
      </c>
      <c r="F93" s="107" t="s">
        <v>45</v>
      </c>
      <c r="G93" s="107" t="s">
        <v>45</v>
      </c>
      <c r="H93" s="107" t="s">
        <v>45</v>
      </c>
      <c r="I93" s="107" t="s">
        <v>45</v>
      </c>
      <c r="J93" s="107" t="s">
        <v>45</v>
      </c>
      <c r="K93" s="107" t="s">
        <v>45</v>
      </c>
      <c r="L93" s="107" t="s">
        <v>45</v>
      </c>
      <c r="M93" s="107" t="s">
        <v>45</v>
      </c>
      <c r="N93" s="107" t="s">
        <v>45</v>
      </c>
      <c r="O93" s="107" t="s">
        <v>45</v>
      </c>
      <c r="P93" s="107" t="s">
        <v>45</v>
      </c>
      <c r="Q93" s="107" t="s">
        <v>45</v>
      </c>
      <c r="R93" s="107" t="s">
        <v>45</v>
      </c>
      <c r="S93" s="107" t="s">
        <v>45</v>
      </c>
      <c r="T93" s="107" t="s">
        <v>45</v>
      </c>
      <c r="U93" s="107" t="s">
        <v>45</v>
      </c>
      <c r="V93" s="107" t="s">
        <v>45</v>
      </c>
      <c r="W93" s="107" t="s">
        <v>45</v>
      </c>
      <c r="X93" s="107" t="s">
        <v>45</v>
      </c>
      <c r="Y93" s="107" t="s">
        <v>45</v>
      </c>
      <c r="Z93" s="107" t="s">
        <v>45</v>
      </c>
      <c r="AA93" s="107" t="s">
        <v>45</v>
      </c>
      <c r="AB93" s="107" t="s">
        <v>45</v>
      </c>
      <c r="AC93" s="107" t="s">
        <v>45</v>
      </c>
      <c r="AD93" s="107" t="s">
        <v>45</v>
      </c>
      <c r="AE93" s="107" t="s">
        <v>45</v>
      </c>
      <c r="AF93" s="107" t="s">
        <v>45</v>
      </c>
      <c r="AG93" s="107" t="s">
        <v>45</v>
      </c>
      <c r="AH93" s="107" t="s">
        <v>45</v>
      </c>
      <c r="AI93" s="107" t="s">
        <v>45</v>
      </c>
      <c r="AJ93" s="107" t="s">
        <v>45</v>
      </c>
      <c r="AK93" s="107" t="s">
        <v>45</v>
      </c>
      <c r="AL93" s="107" t="s">
        <v>45</v>
      </c>
      <c r="AM93" s="107" t="s">
        <v>45</v>
      </c>
      <c r="AN93" s="107" t="s">
        <v>45</v>
      </c>
      <c r="AO93" s="107">
        <v>40.93</v>
      </c>
      <c r="AP93" s="107">
        <v>42.63</v>
      </c>
      <c r="AQ93" s="107">
        <v>45.35</v>
      </c>
      <c r="AR93" s="107">
        <v>46.23</v>
      </c>
      <c r="AS93" s="107">
        <v>46.68</v>
      </c>
      <c r="AT93" s="107">
        <v>47.35</v>
      </c>
      <c r="AU93" s="107">
        <v>48.87</v>
      </c>
      <c r="AV93" s="107">
        <v>50.69</v>
      </c>
      <c r="AW93" s="107">
        <v>54.050000000000004</v>
      </c>
      <c r="AX93" s="107">
        <v>54.65</v>
      </c>
      <c r="AY93" s="107">
        <v>56.31</v>
      </c>
      <c r="AZ93" s="107">
        <v>56.64</v>
      </c>
      <c r="BA93" s="107">
        <v>57.78</v>
      </c>
      <c r="BB93" s="107">
        <v>58.11</v>
      </c>
      <c r="BC93" s="107">
        <v>59.3</v>
      </c>
      <c r="BD93" s="107">
        <v>60.76</v>
      </c>
      <c r="BE93" s="107">
        <v>62.89</v>
      </c>
      <c r="BF93" s="107">
        <v>63.5</v>
      </c>
      <c r="BG93" s="107">
        <v>63.58</v>
      </c>
      <c r="BH93" s="107">
        <v>63.6</v>
      </c>
      <c r="BI93" s="107">
        <v>63.53</v>
      </c>
      <c r="BJ93" s="107">
        <v>63.6</v>
      </c>
      <c r="BK93" s="107">
        <v>63.04</v>
      </c>
      <c r="BL93" s="107">
        <v>66.22</v>
      </c>
    </row>
    <row r="94" spans="1:64">
      <c r="A94" s="263"/>
      <c r="B94" s="125" t="s">
        <v>63</v>
      </c>
      <c r="C94" s="106" t="s">
        <v>45</v>
      </c>
      <c r="D94" s="106" t="s">
        <v>45</v>
      </c>
      <c r="E94" s="106" t="s">
        <v>45</v>
      </c>
      <c r="F94" s="106" t="s">
        <v>45</v>
      </c>
      <c r="G94" s="106" t="s">
        <v>45</v>
      </c>
      <c r="H94" s="106" t="s">
        <v>45</v>
      </c>
      <c r="I94" s="106" t="s">
        <v>45</v>
      </c>
      <c r="J94" s="106" t="s">
        <v>45</v>
      </c>
      <c r="K94" s="106" t="s">
        <v>45</v>
      </c>
      <c r="L94" s="106" t="s">
        <v>45</v>
      </c>
      <c r="M94" s="106" t="s">
        <v>45</v>
      </c>
      <c r="N94" s="106" t="s">
        <v>45</v>
      </c>
      <c r="O94" s="106" t="s">
        <v>45</v>
      </c>
      <c r="P94" s="106" t="s">
        <v>45</v>
      </c>
      <c r="Q94" s="106" t="s">
        <v>45</v>
      </c>
      <c r="R94" s="106" t="s">
        <v>45</v>
      </c>
      <c r="S94" s="106" t="s">
        <v>45</v>
      </c>
      <c r="T94" s="106" t="s">
        <v>45</v>
      </c>
      <c r="U94" s="106" t="s">
        <v>45</v>
      </c>
      <c r="V94" s="106" t="s">
        <v>45</v>
      </c>
      <c r="W94" s="106" t="s">
        <v>45</v>
      </c>
      <c r="X94" s="106" t="s">
        <v>45</v>
      </c>
      <c r="Y94" s="106" t="s">
        <v>45</v>
      </c>
      <c r="Z94" s="106" t="s">
        <v>45</v>
      </c>
      <c r="AA94" s="106" t="s">
        <v>45</v>
      </c>
      <c r="AB94" s="106" t="s">
        <v>45</v>
      </c>
      <c r="AC94" s="106" t="s">
        <v>45</v>
      </c>
      <c r="AD94" s="106" t="s">
        <v>45</v>
      </c>
      <c r="AE94" s="106" t="s">
        <v>45</v>
      </c>
      <c r="AF94" s="106" t="s">
        <v>45</v>
      </c>
      <c r="AG94" s="106" t="s">
        <v>45</v>
      </c>
      <c r="AH94" s="106" t="s">
        <v>45</v>
      </c>
      <c r="AI94" s="106" t="s">
        <v>45</v>
      </c>
      <c r="AJ94" s="106" t="s">
        <v>45</v>
      </c>
      <c r="AK94" s="106" t="s">
        <v>45</v>
      </c>
      <c r="AL94" s="106" t="s">
        <v>45</v>
      </c>
      <c r="AM94" s="106" t="s">
        <v>45</v>
      </c>
      <c r="AN94" s="106" t="s">
        <v>45</v>
      </c>
      <c r="AO94" s="106">
        <v>7.85</v>
      </c>
      <c r="AP94" s="106">
        <v>8.1399999999999988</v>
      </c>
      <c r="AQ94" s="106">
        <v>8.91</v>
      </c>
      <c r="AR94" s="106">
        <v>9.24</v>
      </c>
      <c r="AS94" s="106">
        <v>9.379999999999999</v>
      </c>
      <c r="AT94" s="106">
        <v>9.76</v>
      </c>
      <c r="AU94" s="106">
        <v>10.17</v>
      </c>
      <c r="AV94" s="106">
        <v>10.74</v>
      </c>
      <c r="AW94" s="106">
        <v>11.11</v>
      </c>
      <c r="AX94" s="106">
        <v>11.39</v>
      </c>
      <c r="AY94" s="106">
        <v>11.709999999999999</v>
      </c>
      <c r="AZ94" s="106">
        <v>11.92</v>
      </c>
      <c r="BA94" s="106">
        <v>12.39</v>
      </c>
      <c r="BB94" s="106">
        <v>13.02</v>
      </c>
      <c r="BC94" s="106">
        <v>13.16</v>
      </c>
      <c r="BD94" s="106">
        <v>13.629999999999999</v>
      </c>
      <c r="BE94" s="106">
        <v>14.14</v>
      </c>
      <c r="BF94" s="106">
        <v>13.97</v>
      </c>
      <c r="BG94" s="106">
        <v>14.200000000000001</v>
      </c>
      <c r="BH94" s="106">
        <v>14.7</v>
      </c>
      <c r="BI94" s="106">
        <v>15.299999999999999</v>
      </c>
      <c r="BJ94" s="106">
        <v>15.85</v>
      </c>
      <c r="BK94" s="106">
        <v>15.959999999999999</v>
      </c>
      <c r="BL94" s="106">
        <v>16.47</v>
      </c>
    </row>
    <row r="95" spans="1:64">
      <c r="A95" s="264"/>
      <c r="B95" s="130" t="s">
        <v>64</v>
      </c>
      <c r="C95" s="131" t="s">
        <v>45</v>
      </c>
      <c r="D95" s="131" t="s">
        <v>45</v>
      </c>
      <c r="E95" s="131" t="s">
        <v>45</v>
      </c>
      <c r="F95" s="131" t="s">
        <v>45</v>
      </c>
      <c r="G95" s="131" t="s">
        <v>45</v>
      </c>
      <c r="H95" s="131" t="s">
        <v>45</v>
      </c>
      <c r="I95" s="131" t="s">
        <v>45</v>
      </c>
      <c r="J95" s="131" t="s">
        <v>45</v>
      </c>
      <c r="K95" s="131" t="s">
        <v>45</v>
      </c>
      <c r="L95" s="131" t="s">
        <v>45</v>
      </c>
      <c r="M95" s="131" t="s">
        <v>45</v>
      </c>
      <c r="N95" s="131" t="s">
        <v>45</v>
      </c>
      <c r="O95" s="131" t="s">
        <v>45</v>
      </c>
      <c r="P95" s="131" t="s">
        <v>45</v>
      </c>
      <c r="Q95" s="131" t="s">
        <v>45</v>
      </c>
      <c r="R95" s="131" t="s">
        <v>45</v>
      </c>
      <c r="S95" s="131" t="s">
        <v>45</v>
      </c>
      <c r="T95" s="131" t="s">
        <v>45</v>
      </c>
      <c r="U95" s="131" t="s">
        <v>45</v>
      </c>
      <c r="V95" s="131" t="s">
        <v>45</v>
      </c>
      <c r="W95" s="131" t="s">
        <v>45</v>
      </c>
      <c r="X95" s="131" t="s">
        <v>45</v>
      </c>
      <c r="Y95" s="131" t="s">
        <v>45</v>
      </c>
      <c r="Z95" s="131" t="s">
        <v>45</v>
      </c>
      <c r="AA95" s="131" t="s">
        <v>45</v>
      </c>
      <c r="AB95" s="131" t="s">
        <v>45</v>
      </c>
      <c r="AC95" s="131" t="s">
        <v>45</v>
      </c>
      <c r="AD95" s="131" t="s">
        <v>45</v>
      </c>
      <c r="AE95" s="131" t="s">
        <v>45</v>
      </c>
      <c r="AF95" s="131" t="s">
        <v>45</v>
      </c>
      <c r="AG95" s="131" t="s">
        <v>45</v>
      </c>
      <c r="AH95" s="131" t="s">
        <v>45</v>
      </c>
      <c r="AI95" s="131" t="s">
        <v>45</v>
      </c>
      <c r="AJ95" s="131" t="s">
        <v>45</v>
      </c>
      <c r="AK95" s="131" t="s">
        <v>45</v>
      </c>
      <c r="AL95" s="131" t="s">
        <v>45</v>
      </c>
      <c r="AM95" s="131" t="s">
        <v>45</v>
      </c>
      <c r="AN95" s="131" t="s">
        <v>45</v>
      </c>
      <c r="AO95" s="131">
        <v>0.31</v>
      </c>
      <c r="AP95" s="131">
        <v>0.35</v>
      </c>
      <c r="AQ95" s="131">
        <v>0.32</v>
      </c>
      <c r="AR95" s="131">
        <v>0.37</v>
      </c>
      <c r="AS95" s="131">
        <v>0.39</v>
      </c>
      <c r="AT95" s="131">
        <v>0.42000000000000004</v>
      </c>
      <c r="AU95" s="131">
        <v>0.47</v>
      </c>
      <c r="AV95" s="131">
        <v>0.51999999999999991</v>
      </c>
      <c r="AW95" s="131">
        <v>0.51</v>
      </c>
      <c r="AX95" s="131">
        <v>0.53</v>
      </c>
      <c r="AY95" s="131">
        <v>0.59000000000000008</v>
      </c>
      <c r="AZ95" s="131">
        <v>0.6</v>
      </c>
      <c r="BA95" s="131">
        <v>0.69</v>
      </c>
      <c r="BB95" s="131">
        <v>0.68</v>
      </c>
      <c r="BC95" s="131">
        <v>0.71</v>
      </c>
      <c r="BD95" s="131">
        <v>0.74</v>
      </c>
      <c r="BE95" s="131">
        <v>0.80999999999999994</v>
      </c>
      <c r="BF95" s="131">
        <v>0.83</v>
      </c>
      <c r="BG95" s="131">
        <v>0.82</v>
      </c>
      <c r="BH95" s="131">
        <v>0.92</v>
      </c>
      <c r="BI95" s="131">
        <v>0.93</v>
      </c>
      <c r="BJ95" s="131">
        <v>1</v>
      </c>
      <c r="BK95" s="131">
        <v>0.93</v>
      </c>
      <c r="BL95" s="131">
        <v>0.98</v>
      </c>
    </row>
    <row r="96" spans="1:64">
      <c r="A96" s="262" t="s">
        <v>30</v>
      </c>
      <c r="B96" s="124" t="s">
        <v>58</v>
      </c>
      <c r="C96" s="105" t="s">
        <v>45</v>
      </c>
      <c r="D96" s="105" t="s">
        <v>45</v>
      </c>
      <c r="E96" s="105" t="s">
        <v>45</v>
      </c>
      <c r="F96" s="105" t="s">
        <v>45</v>
      </c>
      <c r="G96" s="105" t="s">
        <v>45</v>
      </c>
      <c r="H96" s="105" t="s">
        <v>45</v>
      </c>
      <c r="I96" s="105" t="s">
        <v>45</v>
      </c>
      <c r="J96" s="105" t="s">
        <v>45</v>
      </c>
      <c r="K96" s="105" t="s">
        <v>45</v>
      </c>
      <c r="L96" s="105" t="s">
        <v>45</v>
      </c>
      <c r="M96" s="105" t="s">
        <v>45</v>
      </c>
      <c r="N96" s="105" t="s">
        <v>45</v>
      </c>
      <c r="O96" s="105" t="s">
        <v>45</v>
      </c>
      <c r="P96" s="105" t="s">
        <v>45</v>
      </c>
      <c r="Q96" s="105" t="s">
        <v>45</v>
      </c>
      <c r="R96" s="105" t="s">
        <v>45</v>
      </c>
      <c r="S96" s="105" t="s">
        <v>45</v>
      </c>
      <c r="T96" s="105" t="s">
        <v>45</v>
      </c>
      <c r="U96" s="105" t="s">
        <v>45</v>
      </c>
      <c r="V96" s="105" t="s">
        <v>45</v>
      </c>
      <c r="W96" s="105" t="s">
        <v>45</v>
      </c>
      <c r="X96" s="105" t="s">
        <v>45</v>
      </c>
      <c r="Y96" s="105" t="s">
        <v>45</v>
      </c>
      <c r="Z96" s="105" t="s">
        <v>45</v>
      </c>
      <c r="AA96" s="105" t="s">
        <v>45</v>
      </c>
      <c r="AB96" s="105" t="s">
        <v>45</v>
      </c>
      <c r="AC96" s="105" t="s">
        <v>45</v>
      </c>
      <c r="AD96" s="105" t="s">
        <v>45</v>
      </c>
      <c r="AE96" s="105" t="s">
        <v>45</v>
      </c>
      <c r="AF96" s="105" t="s">
        <v>45</v>
      </c>
      <c r="AG96" s="105" t="s">
        <v>45</v>
      </c>
      <c r="AH96" s="105" t="s">
        <v>45</v>
      </c>
      <c r="AI96" s="105" t="s">
        <v>45</v>
      </c>
      <c r="AJ96" s="105" t="s">
        <v>45</v>
      </c>
      <c r="AK96" s="105" t="s">
        <v>45</v>
      </c>
      <c r="AL96" s="105" t="s">
        <v>45</v>
      </c>
      <c r="AM96" s="105" t="s">
        <v>45</v>
      </c>
      <c r="AN96" s="105" t="s">
        <v>45</v>
      </c>
      <c r="AO96" s="105" t="s">
        <v>45</v>
      </c>
      <c r="AP96" s="105" t="s">
        <v>45</v>
      </c>
      <c r="AQ96" s="105">
        <v>12.94</v>
      </c>
      <c r="AR96" s="105">
        <v>12.94</v>
      </c>
      <c r="AS96" s="105">
        <v>12.31</v>
      </c>
      <c r="AT96" s="105">
        <v>11.57</v>
      </c>
      <c r="AU96" s="105">
        <v>10.89</v>
      </c>
      <c r="AV96" s="105">
        <v>10.57</v>
      </c>
      <c r="AW96" s="105">
        <v>10.1</v>
      </c>
      <c r="AX96" s="105">
        <v>9.91</v>
      </c>
      <c r="AY96" s="105">
        <v>9.75</v>
      </c>
      <c r="AZ96" s="105">
        <v>9.08</v>
      </c>
      <c r="BA96" s="105">
        <v>8.94</v>
      </c>
      <c r="BB96" s="105">
        <v>8.33</v>
      </c>
      <c r="BC96" s="105">
        <v>8.0400000000000009</v>
      </c>
      <c r="BD96" s="105">
        <v>7.7600000000000007</v>
      </c>
      <c r="BE96" s="105">
        <v>7.79</v>
      </c>
      <c r="BF96" s="105">
        <v>7.84</v>
      </c>
      <c r="BG96" s="105">
        <v>9.2200000000000006</v>
      </c>
      <c r="BH96" s="105">
        <v>8.0400000000000009</v>
      </c>
      <c r="BI96" s="105">
        <v>7.4200000000000008</v>
      </c>
      <c r="BJ96" s="105">
        <v>6.92</v>
      </c>
      <c r="BK96" s="105">
        <v>6.51</v>
      </c>
      <c r="BL96" s="105">
        <v>5.9300000000000006</v>
      </c>
    </row>
    <row r="97" spans="1:64">
      <c r="A97" s="263"/>
      <c r="B97" s="125" t="s">
        <v>59</v>
      </c>
      <c r="C97" s="106" t="s">
        <v>45</v>
      </c>
      <c r="D97" s="106" t="s">
        <v>45</v>
      </c>
      <c r="E97" s="106" t="s">
        <v>45</v>
      </c>
      <c r="F97" s="106" t="s">
        <v>45</v>
      </c>
      <c r="G97" s="106" t="s">
        <v>45</v>
      </c>
      <c r="H97" s="106" t="s">
        <v>45</v>
      </c>
      <c r="I97" s="106" t="s">
        <v>45</v>
      </c>
      <c r="J97" s="106" t="s">
        <v>45</v>
      </c>
      <c r="K97" s="106" t="s">
        <v>45</v>
      </c>
      <c r="L97" s="106" t="s">
        <v>45</v>
      </c>
      <c r="M97" s="106" t="s">
        <v>45</v>
      </c>
      <c r="N97" s="106" t="s">
        <v>45</v>
      </c>
      <c r="O97" s="106" t="s">
        <v>45</v>
      </c>
      <c r="P97" s="106" t="s">
        <v>45</v>
      </c>
      <c r="Q97" s="106" t="s">
        <v>45</v>
      </c>
      <c r="R97" s="106" t="s">
        <v>45</v>
      </c>
      <c r="S97" s="106" t="s">
        <v>45</v>
      </c>
      <c r="T97" s="106" t="s">
        <v>45</v>
      </c>
      <c r="U97" s="106" t="s">
        <v>45</v>
      </c>
      <c r="V97" s="106" t="s">
        <v>45</v>
      </c>
      <c r="W97" s="106" t="s">
        <v>45</v>
      </c>
      <c r="X97" s="106" t="s">
        <v>45</v>
      </c>
      <c r="Y97" s="106" t="s">
        <v>45</v>
      </c>
      <c r="Z97" s="106" t="s">
        <v>45</v>
      </c>
      <c r="AA97" s="106" t="s">
        <v>45</v>
      </c>
      <c r="AB97" s="106" t="s">
        <v>45</v>
      </c>
      <c r="AC97" s="106" t="s">
        <v>45</v>
      </c>
      <c r="AD97" s="106" t="s">
        <v>45</v>
      </c>
      <c r="AE97" s="106" t="s">
        <v>45</v>
      </c>
      <c r="AF97" s="106" t="s">
        <v>45</v>
      </c>
      <c r="AG97" s="106" t="s">
        <v>45</v>
      </c>
      <c r="AH97" s="106" t="s">
        <v>45</v>
      </c>
      <c r="AI97" s="106" t="s">
        <v>45</v>
      </c>
      <c r="AJ97" s="106" t="s">
        <v>45</v>
      </c>
      <c r="AK97" s="106" t="s">
        <v>45</v>
      </c>
      <c r="AL97" s="106" t="s">
        <v>45</v>
      </c>
      <c r="AM97" s="106" t="s">
        <v>45</v>
      </c>
      <c r="AN97" s="106" t="s">
        <v>45</v>
      </c>
      <c r="AO97" s="106" t="s">
        <v>45</v>
      </c>
      <c r="AP97" s="106" t="s">
        <v>45</v>
      </c>
      <c r="AQ97" s="106">
        <v>56.89</v>
      </c>
      <c r="AR97" s="106">
        <v>54.629999999999995</v>
      </c>
      <c r="AS97" s="106">
        <v>52.42</v>
      </c>
      <c r="AT97" s="106">
        <v>50.53</v>
      </c>
      <c r="AU97" s="106">
        <v>49.52</v>
      </c>
      <c r="AV97" s="106">
        <v>47.32</v>
      </c>
      <c r="AW97" s="106">
        <v>45.269999999999996</v>
      </c>
      <c r="AX97" s="106">
        <v>43.87</v>
      </c>
      <c r="AY97" s="106">
        <v>42.05</v>
      </c>
      <c r="AZ97" s="106">
        <v>39.64</v>
      </c>
      <c r="BA97" s="106">
        <v>38.870000000000005</v>
      </c>
      <c r="BB97" s="106">
        <v>37.43</v>
      </c>
      <c r="BC97" s="106">
        <v>37.089999999999996</v>
      </c>
      <c r="BD97" s="106">
        <v>35.89</v>
      </c>
      <c r="BE97" s="106">
        <v>35.700000000000003</v>
      </c>
      <c r="BF97" s="106">
        <v>35.83</v>
      </c>
      <c r="BG97" s="106">
        <v>39.260000000000005</v>
      </c>
      <c r="BH97" s="106">
        <v>36.729999999999997</v>
      </c>
      <c r="BI97" s="106">
        <v>35.76</v>
      </c>
      <c r="BJ97" s="106">
        <v>34.01</v>
      </c>
      <c r="BK97" s="106">
        <v>32.53</v>
      </c>
      <c r="BL97" s="106">
        <v>31.220000000000002</v>
      </c>
    </row>
    <row r="98" spans="1:64">
      <c r="A98" s="263"/>
      <c r="B98" s="126" t="s">
        <v>60</v>
      </c>
      <c r="C98" s="107" t="s">
        <v>45</v>
      </c>
      <c r="D98" s="107" t="s">
        <v>45</v>
      </c>
      <c r="E98" s="107" t="s">
        <v>45</v>
      </c>
      <c r="F98" s="107" t="s">
        <v>45</v>
      </c>
      <c r="G98" s="107" t="s">
        <v>45</v>
      </c>
      <c r="H98" s="107" t="s">
        <v>45</v>
      </c>
      <c r="I98" s="107" t="s">
        <v>45</v>
      </c>
      <c r="J98" s="107" t="s">
        <v>45</v>
      </c>
      <c r="K98" s="107" t="s">
        <v>45</v>
      </c>
      <c r="L98" s="107" t="s">
        <v>45</v>
      </c>
      <c r="M98" s="107" t="s">
        <v>45</v>
      </c>
      <c r="N98" s="107" t="s">
        <v>45</v>
      </c>
      <c r="O98" s="107" t="s">
        <v>45</v>
      </c>
      <c r="P98" s="107" t="s">
        <v>45</v>
      </c>
      <c r="Q98" s="107" t="s">
        <v>45</v>
      </c>
      <c r="R98" s="107" t="s">
        <v>45</v>
      </c>
      <c r="S98" s="107" t="s">
        <v>45</v>
      </c>
      <c r="T98" s="107" t="s">
        <v>45</v>
      </c>
      <c r="U98" s="107" t="s">
        <v>45</v>
      </c>
      <c r="V98" s="107" t="s">
        <v>45</v>
      </c>
      <c r="W98" s="107" t="s">
        <v>45</v>
      </c>
      <c r="X98" s="107" t="s">
        <v>45</v>
      </c>
      <c r="Y98" s="107" t="s">
        <v>45</v>
      </c>
      <c r="Z98" s="107" t="s">
        <v>45</v>
      </c>
      <c r="AA98" s="107" t="s">
        <v>45</v>
      </c>
      <c r="AB98" s="107" t="s">
        <v>45</v>
      </c>
      <c r="AC98" s="107" t="s">
        <v>45</v>
      </c>
      <c r="AD98" s="107" t="s">
        <v>45</v>
      </c>
      <c r="AE98" s="107" t="s">
        <v>45</v>
      </c>
      <c r="AF98" s="107" t="s">
        <v>45</v>
      </c>
      <c r="AG98" s="107" t="s">
        <v>45</v>
      </c>
      <c r="AH98" s="107" t="s">
        <v>45</v>
      </c>
      <c r="AI98" s="107" t="s">
        <v>45</v>
      </c>
      <c r="AJ98" s="107" t="s">
        <v>45</v>
      </c>
      <c r="AK98" s="107" t="s">
        <v>45</v>
      </c>
      <c r="AL98" s="107" t="s">
        <v>45</v>
      </c>
      <c r="AM98" s="107" t="s">
        <v>45</v>
      </c>
      <c r="AN98" s="107" t="s">
        <v>45</v>
      </c>
      <c r="AO98" s="107" t="s">
        <v>45</v>
      </c>
      <c r="AP98" s="107" t="s">
        <v>45</v>
      </c>
      <c r="AQ98" s="107">
        <v>92.55</v>
      </c>
      <c r="AR98" s="107">
        <v>88.5</v>
      </c>
      <c r="AS98" s="107">
        <v>86.83</v>
      </c>
      <c r="AT98" s="107">
        <v>86.3</v>
      </c>
      <c r="AU98" s="107">
        <v>86.37</v>
      </c>
      <c r="AV98" s="107">
        <v>83.710000000000008</v>
      </c>
      <c r="AW98" s="107">
        <v>82.350000000000009</v>
      </c>
      <c r="AX98" s="107">
        <v>83.16</v>
      </c>
      <c r="AY98" s="107">
        <v>82.28</v>
      </c>
      <c r="AZ98" s="107">
        <v>80.040000000000006</v>
      </c>
      <c r="BA98" s="107">
        <v>81.089999999999989</v>
      </c>
      <c r="BB98" s="107">
        <v>79.97</v>
      </c>
      <c r="BC98" s="107">
        <v>80.040000000000006</v>
      </c>
      <c r="BD98" s="107">
        <v>79.070000000000007</v>
      </c>
      <c r="BE98" s="107">
        <v>81.430000000000007</v>
      </c>
      <c r="BF98" s="107">
        <v>82.44</v>
      </c>
      <c r="BG98" s="107">
        <v>87.05</v>
      </c>
      <c r="BH98" s="107">
        <v>85.53</v>
      </c>
      <c r="BI98" s="107">
        <v>84.279999999999987</v>
      </c>
      <c r="BJ98" s="107">
        <v>82.24</v>
      </c>
      <c r="BK98" s="107">
        <v>81.47</v>
      </c>
      <c r="BL98" s="107">
        <v>82.58</v>
      </c>
    </row>
    <row r="99" spans="1:64">
      <c r="A99" s="263"/>
      <c r="B99" s="125" t="s">
        <v>61</v>
      </c>
      <c r="C99" s="106" t="s">
        <v>45</v>
      </c>
      <c r="D99" s="106" t="s">
        <v>45</v>
      </c>
      <c r="E99" s="106" t="s">
        <v>45</v>
      </c>
      <c r="F99" s="106" t="s">
        <v>45</v>
      </c>
      <c r="G99" s="106" t="s">
        <v>45</v>
      </c>
      <c r="H99" s="106" t="s">
        <v>45</v>
      </c>
      <c r="I99" s="106" t="s">
        <v>45</v>
      </c>
      <c r="J99" s="106" t="s">
        <v>45</v>
      </c>
      <c r="K99" s="106" t="s">
        <v>45</v>
      </c>
      <c r="L99" s="106" t="s">
        <v>45</v>
      </c>
      <c r="M99" s="106" t="s">
        <v>45</v>
      </c>
      <c r="N99" s="106" t="s">
        <v>45</v>
      </c>
      <c r="O99" s="106" t="s">
        <v>45</v>
      </c>
      <c r="P99" s="106" t="s">
        <v>45</v>
      </c>
      <c r="Q99" s="106" t="s">
        <v>45</v>
      </c>
      <c r="R99" s="106" t="s">
        <v>45</v>
      </c>
      <c r="S99" s="106" t="s">
        <v>45</v>
      </c>
      <c r="T99" s="106" t="s">
        <v>45</v>
      </c>
      <c r="U99" s="106" t="s">
        <v>45</v>
      </c>
      <c r="V99" s="106" t="s">
        <v>45</v>
      </c>
      <c r="W99" s="106" t="s">
        <v>45</v>
      </c>
      <c r="X99" s="106" t="s">
        <v>45</v>
      </c>
      <c r="Y99" s="106" t="s">
        <v>45</v>
      </c>
      <c r="Z99" s="106" t="s">
        <v>45</v>
      </c>
      <c r="AA99" s="106" t="s">
        <v>45</v>
      </c>
      <c r="AB99" s="106" t="s">
        <v>45</v>
      </c>
      <c r="AC99" s="106" t="s">
        <v>45</v>
      </c>
      <c r="AD99" s="106" t="s">
        <v>45</v>
      </c>
      <c r="AE99" s="106" t="s">
        <v>45</v>
      </c>
      <c r="AF99" s="106" t="s">
        <v>45</v>
      </c>
      <c r="AG99" s="106" t="s">
        <v>45</v>
      </c>
      <c r="AH99" s="106" t="s">
        <v>45</v>
      </c>
      <c r="AI99" s="106" t="s">
        <v>45</v>
      </c>
      <c r="AJ99" s="106" t="s">
        <v>45</v>
      </c>
      <c r="AK99" s="106" t="s">
        <v>45</v>
      </c>
      <c r="AL99" s="106" t="s">
        <v>45</v>
      </c>
      <c r="AM99" s="106" t="s">
        <v>45</v>
      </c>
      <c r="AN99" s="106" t="s">
        <v>45</v>
      </c>
      <c r="AO99" s="106" t="s">
        <v>45</v>
      </c>
      <c r="AP99" s="106" t="s">
        <v>45</v>
      </c>
      <c r="AQ99" s="106">
        <v>78.34</v>
      </c>
      <c r="AR99" s="106">
        <v>76.83</v>
      </c>
      <c r="AS99" s="106">
        <v>77.649999999999991</v>
      </c>
      <c r="AT99" s="106">
        <v>78.45</v>
      </c>
      <c r="AU99" s="106">
        <v>81.47999999999999</v>
      </c>
      <c r="AV99" s="106">
        <v>82.01</v>
      </c>
      <c r="AW99" s="106">
        <v>82.51</v>
      </c>
      <c r="AX99" s="106">
        <v>87.63</v>
      </c>
      <c r="AY99" s="106">
        <v>89.95</v>
      </c>
      <c r="AZ99" s="106">
        <v>89.72</v>
      </c>
      <c r="BA99" s="106">
        <v>93.09</v>
      </c>
      <c r="BB99" s="106">
        <v>93.75</v>
      </c>
      <c r="BC99" s="106">
        <v>95.64</v>
      </c>
      <c r="BD99" s="106">
        <v>97.25</v>
      </c>
      <c r="BE99" s="106">
        <v>102.14</v>
      </c>
      <c r="BF99" s="106">
        <v>104.32</v>
      </c>
      <c r="BG99" s="106">
        <v>109.56</v>
      </c>
      <c r="BH99" s="106">
        <v>109.44</v>
      </c>
      <c r="BI99" s="106">
        <v>109.77000000000001</v>
      </c>
      <c r="BJ99" s="106">
        <v>109.47</v>
      </c>
      <c r="BK99" s="106">
        <v>109.78</v>
      </c>
      <c r="BL99" s="106">
        <v>115.2</v>
      </c>
    </row>
    <row r="100" spans="1:64">
      <c r="A100" s="263"/>
      <c r="B100" s="126" t="s">
        <v>62</v>
      </c>
      <c r="C100" s="107" t="s">
        <v>45</v>
      </c>
      <c r="D100" s="107" t="s">
        <v>45</v>
      </c>
      <c r="E100" s="107" t="s">
        <v>45</v>
      </c>
      <c r="F100" s="107" t="s">
        <v>45</v>
      </c>
      <c r="G100" s="107" t="s">
        <v>45</v>
      </c>
      <c r="H100" s="107" t="s">
        <v>45</v>
      </c>
      <c r="I100" s="107" t="s">
        <v>45</v>
      </c>
      <c r="J100" s="107" t="s">
        <v>45</v>
      </c>
      <c r="K100" s="107" t="s">
        <v>45</v>
      </c>
      <c r="L100" s="107" t="s">
        <v>45</v>
      </c>
      <c r="M100" s="107" t="s">
        <v>45</v>
      </c>
      <c r="N100" s="107" t="s">
        <v>45</v>
      </c>
      <c r="O100" s="107" t="s">
        <v>45</v>
      </c>
      <c r="P100" s="107" t="s">
        <v>45</v>
      </c>
      <c r="Q100" s="107" t="s">
        <v>45</v>
      </c>
      <c r="R100" s="107" t="s">
        <v>45</v>
      </c>
      <c r="S100" s="107" t="s">
        <v>45</v>
      </c>
      <c r="T100" s="107" t="s">
        <v>45</v>
      </c>
      <c r="U100" s="107" t="s">
        <v>45</v>
      </c>
      <c r="V100" s="107" t="s">
        <v>45</v>
      </c>
      <c r="W100" s="107" t="s">
        <v>45</v>
      </c>
      <c r="X100" s="107" t="s">
        <v>45</v>
      </c>
      <c r="Y100" s="107" t="s">
        <v>45</v>
      </c>
      <c r="Z100" s="107" t="s">
        <v>45</v>
      </c>
      <c r="AA100" s="107" t="s">
        <v>45</v>
      </c>
      <c r="AB100" s="107" t="s">
        <v>45</v>
      </c>
      <c r="AC100" s="107" t="s">
        <v>45</v>
      </c>
      <c r="AD100" s="107" t="s">
        <v>45</v>
      </c>
      <c r="AE100" s="107" t="s">
        <v>45</v>
      </c>
      <c r="AF100" s="107" t="s">
        <v>45</v>
      </c>
      <c r="AG100" s="107" t="s">
        <v>45</v>
      </c>
      <c r="AH100" s="107" t="s">
        <v>45</v>
      </c>
      <c r="AI100" s="107" t="s">
        <v>45</v>
      </c>
      <c r="AJ100" s="107" t="s">
        <v>45</v>
      </c>
      <c r="AK100" s="107" t="s">
        <v>45</v>
      </c>
      <c r="AL100" s="107" t="s">
        <v>45</v>
      </c>
      <c r="AM100" s="107" t="s">
        <v>45</v>
      </c>
      <c r="AN100" s="107" t="s">
        <v>45</v>
      </c>
      <c r="AO100" s="107" t="s">
        <v>45</v>
      </c>
      <c r="AP100" s="107" t="s">
        <v>45</v>
      </c>
      <c r="AQ100" s="107">
        <v>30.3</v>
      </c>
      <c r="AR100" s="107">
        <v>30.82</v>
      </c>
      <c r="AS100" s="107">
        <v>32.15</v>
      </c>
      <c r="AT100" s="107">
        <v>33.550000000000004</v>
      </c>
      <c r="AU100" s="107">
        <v>35.54</v>
      </c>
      <c r="AV100" s="107">
        <v>36.15</v>
      </c>
      <c r="AW100" s="107">
        <v>37.409999999999997</v>
      </c>
      <c r="AX100" s="107">
        <v>40.529999999999994</v>
      </c>
      <c r="AY100" s="107">
        <v>42.410000000000004</v>
      </c>
      <c r="AZ100" s="107">
        <v>43.47</v>
      </c>
      <c r="BA100" s="107">
        <v>46.760000000000005</v>
      </c>
      <c r="BB100" s="107">
        <v>49.01</v>
      </c>
      <c r="BC100" s="107">
        <v>51.47</v>
      </c>
      <c r="BD100" s="107">
        <v>53.82</v>
      </c>
      <c r="BE100" s="107">
        <v>57.01</v>
      </c>
      <c r="BF100" s="107">
        <v>58.74</v>
      </c>
      <c r="BG100" s="107">
        <v>62.28</v>
      </c>
      <c r="BH100" s="107">
        <v>62.25</v>
      </c>
      <c r="BI100" s="107">
        <v>63.33</v>
      </c>
      <c r="BJ100" s="107">
        <v>62.71</v>
      </c>
      <c r="BK100" s="107">
        <v>62.83</v>
      </c>
      <c r="BL100" s="107">
        <v>66.25</v>
      </c>
    </row>
    <row r="101" spans="1:64">
      <c r="A101" s="263"/>
      <c r="B101" s="125" t="s">
        <v>63</v>
      </c>
      <c r="C101" s="106" t="s">
        <v>45</v>
      </c>
      <c r="D101" s="106" t="s">
        <v>45</v>
      </c>
      <c r="E101" s="106" t="s">
        <v>45</v>
      </c>
      <c r="F101" s="106" t="s">
        <v>45</v>
      </c>
      <c r="G101" s="106" t="s">
        <v>45</v>
      </c>
      <c r="H101" s="106" t="s">
        <v>45</v>
      </c>
      <c r="I101" s="106" t="s">
        <v>45</v>
      </c>
      <c r="J101" s="106" t="s">
        <v>45</v>
      </c>
      <c r="K101" s="106" t="s">
        <v>45</v>
      </c>
      <c r="L101" s="106" t="s">
        <v>45</v>
      </c>
      <c r="M101" s="106" t="s">
        <v>45</v>
      </c>
      <c r="N101" s="106" t="s">
        <v>45</v>
      </c>
      <c r="O101" s="106" t="s">
        <v>45</v>
      </c>
      <c r="P101" s="106" t="s">
        <v>45</v>
      </c>
      <c r="Q101" s="106" t="s">
        <v>45</v>
      </c>
      <c r="R101" s="106" t="s">
        <v>45</v>
      </c>
      <c r="S101" s="106" t="s">
        <v>45</v>
      </c>
      <c r="T101" s="106" t="s">
        <v>45</v>
      </c>
      <c r="U101" s="106" t="s">
        <v>45</v>
      </c>
      <c r="V101" s="106" t="s">
        <v>45</v>
      </c>
      <c r="W101" s="106" t="s">
        <v>45</v>
      </c>
      <c r="X101" s="106" t="s">
        <v>45</v>
      </c>
      <c r="Y101" s="106" t="s">
        <v>45</v>
      </c>
      <c r="Z101" s="106" t="s">
        <v>45</v>
      </c>
      <c r="AA101" s="106" t="s">
        <v>45</v>
      </c>
      <c r="AB101" s="106" t="s">
        <v>45</v>
      </c>
      <c r="AC101" s="106" t="s">
        <v>45</v>
      </c>
      <c r="AD101" s="106" t="s">
        <v>45</v>
      </c>
      <c r="AE101" s="106" t="s">
        <v>45</v>
      </c>
      <c r="AF101" s="106" t="s">
        <v>45</v>
      </c>
      <c r="AG101" s="106" t="s">
        <v>45</v>
      </c>
      <c r="AH101" s="106" t="s">
        <v>45</v>
      </c>
      <c r="AI101" s="106" t="s">
        <v>45</v>
      </c>
      <c r="AJ101" s="106" t="s">
        <v>45</v>
      </c>
      <c r="AK101" s="106" t="s">
        <v>45</v>
      </c>
      <c r="AL101" s="106" t="s">
        <v>45</v>
      </c>
      <c r="AM101" s="106" t="s">
        <v>45</v>
      </c>
      <c r="AN101" s="106" t="s">
        <v>45</v>
      </c>
      <c r="AO101" s="106" t="s">
        <v>45</v>
      </c>
      <c r="AP101" s="106" t="s">
        <v>45</v>
      </c>
      <c r="AQ101" s="106">
        <v>5.01</v>
      </c>
      <c r="AR101" s="106">
        <v>5.0200000000000005</v>
      </c>
      <c r="AS101" s="106">
        <v>5.33</v>
      </c>
      <c r="AT101" s="106">
        <v>5.49</v>
      </c>
      <c r="AU101" s="106">
        <v>5.8199999999999994</v>
      </c>
      <c r="AV101" s="106">
        <v>6.1599999999999993</v>
      </c>
      <c r="AW101" s="106">
        <v>6.61</v>
      </c>
      <c r="AX101" s="106">
        <v>7.1199999999999992</v>
      </c>
      <c r="AY101" s="106">
        <v>7.7</v>
      </c>
      <c r="AZ101" s="106">
        <v>7.96</v>
      </c>
      <c r="BA101" s="106">
        <v>8.36</v>
      </c>
      <c r="BB101" s="106">
        <v>8.6999999999999993</v>
      </c>
      <c r="BC101" s="106">
        <v>9.07</v>
      </c>
      <c r="BD101" s="106">
        <v>9.5</v>
      </c>
      <c r="BE101" s="106">
        <v>10.39</v>
      </c>
      <c r="BF101" s="106">
        <v>11.010000000000002</v>
      </c>
      <c r="BG101" s="106">
        <v>12.16</v>
      </c>
      <c r="BH101" s="106">
        <v>12.7</v>
      </c>
      <c r="BI101" s="106">
        <v>13.459999999999999</v>
      </c>
      <c r="BJ101" s="106">
        <v>13.58</v>
      </c>
      <c r="BK101" s="106">
        <v>13.75</v>
      </c>
      <c r="BL101" s="106">
        <v>14.6</v>
      </c>
    </row>
    <row r="102" spans="1:64">
      <c r="A102" s="264"/>
      <c r="B102" s="130" t="s">
        <v>64</v>
      </c>
      <c r="C102" s="131" t="s">
        <v>45</v>
      </c>
      <c r="D102" s="131" t="s">
        <v>45</v>
      </c>
      <c r="E102" s="131" t="s">
        <v>45</v>
      </c>
      <c r="F102" s="131" t="s">
        <v>45</v>
      </c>
      <c r="G102" s="131" t="s">
        <v>45</v>
      </c>
      <c r="H102" s="131" t="s">
        <v>45</v>
      </c>
      <c r="I102" s="131" t="s">
        <v>45</v>
      </c>
      <c r="J102" s="131" t="s">
        <v>45</v>
      </c>
      <c r="K102" s="131" t="s">
        <v>45</v>
      </c>
      <c r="L102" s="131" t="s">
        <v>45</v>
      </c>
      <c r="M102" s="131" t="s">
        <v>45</v>
      </c>
      <c r="N102" s="131" t="s">
        <v>45</v>
      </c>
      <c r="O102" s="131" t="s">
        <v>45</v>
      </c>
      <c r="P102" s="131" t="s">
        <v>45</v>
      </c>
      <c r="Q102" s="131" t="s">
        <v>45</v>
      </c>
      <c r="R102" s="131" t="s">
        <v>45</v>
      </c>
      <c r="S102" s="131" t="s">
        <v>45</v>
      </c>
      <c r="T102" s="131" t="s">
        <v>45</v>
      </c>
      <c r="U102" s="131" t="s">
        <v>45</v>
      </c>
      <c r="V102" s="131" t="s">
        <v>45</v>
      </c>
      <c r="W102" s="131" t="s">
        <v>45</v>
      </c>
      <c r="X102" s="131" t="s">
        <v>45</v>
      </c>
      <c r="Y102" s="131" t="s">
        <v>45</v>
      </c>
      <c r="Z102" s="131" t="s">
        <v>45</v>
      </c>
      <c r="AA102" s="131" t="s">
        <v>45</v>
      </c>
      <c r="AB102" s="131" t="s">
        <v>45</v>
      </c>
      <c r="AC102" s="131" t="s">
        <v>45</v>
      </c>
      <c r="AD102" s="131" t="s">
        <v>45</v>
      </c>
      <c r="AE102" s="131" t="s">
        <v>45</v>
      </c>
      <c r="AF102" s="131" t="s">
        <v>45</v>
      </c>
      <c r="AG102" s="131" t="s">
        <v>45</v>
      </c>
      <c r="AH102" s="131" t="s">
        <v>45</v>
      </c>
      <c r="AI102" s="131" t="s">
        <v>45</v>
      </c>
      <c r="AJ102" s="131" t="s">
        <v>45</v>
      </c>
      <c r="AK102" s="131" t="s">
        <v>45</v>
      </c>
      <c r="AL102" s="131" t="s">
        <v>45</v>
      </c>
      <c r="AM102" s="131" t="s">
        <v>45</v>
      </c>
      <c r="AN102" s="131" t="s">
        <v>45</v>
      </c>
      <c r="AO102" s="131" t="s">
        <v>45</v>
      </c>
      <c r="AP102" s="131" t="s">
        <v>45</v>
      </c>
      <c r="AQ102" s="131">
        <v>0.17</v>
      </c>
      <c r="AR102" s="131">
        <v>0.19</v>
      </c>
      <c r="AS102" s="131">
        <v>0.19</v>
      </c>
      <c r="AT102" s="131">
        <v>0.21000000000000002</v>
      </c>
      <c r="AU102" s="131">
        <v>0.23</v>
      </c>
      <c r="AV102" s="131">
        <v>0.24000000000000002</v>
      </c>
      <c r="AW102" s="131">
        <v>0.25999999999999995</v>
      </c>
      <c r="AX102" s="131">
        <v>0.28999999999999998</v>
      </c>
      <c r="AY102" s="131">
        <v>0.31</v>
      </c>
      <c r="AZ102" s="131">
        <v>0.33</v>
      </c>
      <c r="BA102" s="131">
        <v>0.36000000000000004</v>
      </c>
      <c r="BB102" s="131">
        <v>0.36000000000000004</v>
      </c>
      <c r="BC102" s="131">
        <v>0.4</v>
      </c>
      <c r="BD102" s="131">
        <v>0.41</v>
      </c>
      <c r="BE102" s="131">
        <v>0.44</v>
      </c>
      <c r="BF102" s="131">
        <v>0.48000000000000004</v>
      </c>
      <c r="BG102" s="131">
        <v>0.54</v>
      </c>
      <c r="BH102" s="131">
        <v>0.55999999999999994</v>
      </c>
      <c r="BI102" s="131">
        <v>0.65</v>
      </c>
      <c r="BJ102" s="131">
        <v>0.68</v>
      </c>
      <c r="BK102" s="131">
        <v>0.7</v>
      </c>
      <c r="BL102" s="131">
        <v>0.73</v>
      </c>
    </row>
    <row r="103" spans="1:64">
      <c r="A103" s="262" t="s">
        <v>29</v>
      </c>
      <c r="B103" s="124" t="s">
        <v>58</v>
      </c>
      <c r="C103" s="105">
        <v>17.86</v>
      </c>
      <c r="D103" s="105">
        <v>15.91</v>
      </c>
      <c r="E103" s="105">
        <v>16.25</v>
      </c>
      <c r="F103" s="105">
        <v>17.989999999999998</v>
      </c>
      <c r="G103" s="105">
        <v>21.82</v>
      </c>
      <c r="H103" s="105">
        <v>25.590000000000003</v>
      </c>
      <c r="I103" s="105">
        <v>27.98</v>
      </c>
      <c r="J103" s="105">
        <v>31.41</v>
      </c>
      <c r="K103" s="105">
        <v>33.130000000000003</v>
      </c>
      <c r="L103" s="105">
        <v>34.65</v>
      </c>
      <c r="M103" s="105">
        <v>36.89</v>
      </c>
      <c r="N103" s="105">
        <v>35.96</v>
      </c>
      <c r="O103" s="105">
        <v>37.75</v>
      </c>
      <c r="P103" s="105">
        <v>39.18</v>
      </c>
      <c r="Q103" s="105">
        <v>44.269999999999996</v>
      </c>
      <c r="R103" s="105">
        <v>44.699999999999996</v>
      </c>
      <c r="S103" s="105">
        <v>48.01</v>
      </c>
      <c r="T103" s="105">
        <v>48.01</v>
      </c>
      <c r="U103" s="105">
        <v>50.61</v>
      </c>
      <c r="V103" s="105">
        <v>52.91</v>
      </c>
      <c r="W103" s="105">
        <v>52.589999999999996</v>
      </c>
      <c r="X103" s="105">
        <v>48.489999999999995</v>
      </c>
      <c r="Y103" s="105">
        <v>45.53</v>
      </c>
      <c r="Z103" s="105">
        <v>43.3</v>
      </c>
      <c r="AA103" s="105">
        <v>40.94</v>
      </c>
      <c r="AB103" s="105">
        <v>36.04</v>
      </c>
      <c r="AC103" s="105">
        <v>32.309999999999995</v>
      </c>
      <c r="AD103" s="105">
        <v>29.11</v>
      </c>
      <c r="AE103" s="105">
        <v>24.68</v>
      </c>
      <c r="AF103" s="105">
        <v>22.1</v>
      </c>
      <c r="AG103" s="105">
        <v>19.66</v>
      </c>
      <c r="AH103" s="105">
        <v>17.73</v>
      </c>
      <c r="AI103" s="105">
        <v>16.86</v>
      </c>
      <c r="AJ103" s="105">
        <v>14.72</v>
      </c>
      <c r="AK103" s="105">
        <v>13.790000000000001</v>
      </c>
      <c r="AL103" s="105">
        <v>12.57</v>
      </c>
      <c r="AM103" s="105">
        <v>11.76</v>
      </c>
      <c r="AN103" s="105">
        <v>11.57</v>
      </c>
      <c r="AO103" s="105">
        <v>11.16</v>
      </c>
      <c r="AP103" s="105">
        <v>10.94</v>
      </c>
      <c r="AQ103" s="105">
        <v>8.85</v>
      </c>
      <c r="AR103" s="105">
        <v>11.129999999999999</v>
      </c>
      <c r="AS103" s="105">
        <v>10.72</v>
      </c>
      <c r="AT103" s="105">
        <v>10.8</v>
      </c>
      <c r="AU103" s="105">
        <v>10.61</v>
      </c>
      <c r="AV103" s="105">
        <v>9.83</v>
      </c>
      <c r="AW103" s="105">
        <v>10.56</v>
      </c>
      <c r="AX103" s="105">
        <v>10.33</v>
      </c>
      <c r="AY103" s="105">
        <v>11.299999999999999</v>
      </c>
      <c r="AZ103" s="105">
        <v>11.1</v>
      </c>
      <c r="BA103" s="105">
        <v>10.85</v>
      </c>
      <c r="BB103" s="105">
        <v>9.57</v>
      </c>
      <c r="BC103" s="105">
        <v>8.5299999999999994</v>
      </c>
      <c r="BD103" s="105">
        <v>8.11</v>
      </c>
      <c r="BE103" s="105">
        <v>8.09</v>
      </c>
      <c r="BF103" s="105">
        <v>8.35</v>
      </c>
      <c r="BG103" s="105">
        <v>9.2099999999999991</v>
      </c>
      <c r="BH103" s="105">
        <v>8.69</v>
      </c>
      <c r="BI103" s="105">
        <v>8.48</v>
      </c>
      <c r="BJ103" s="105">
        <v>8.41</v>
      </c>
      <c r="BK103" s="105">
        <v>8.52</v>
      </c>
      <c r="BL103" s="105">
        <v>7.44</v>
      </c>
    </row>
    <row r="104" spans="1:64">
      <c r="A104" s="263"/>
      <c r="B104" s="125" t="s">
        <v>59</v>
      </c>
      <c r="C104" s="106">
        <v>99.45</v>
      </c>
      <c r="D104" s="106">
        <v>100.79</v>
      </c>
      <c r="E104" s="106">
        <v>107.49000000000001</v>
      </c>
      <c r="F104" s="106">
        <v>111.3</v>
      </c>
      <c r="G104" s="106">
        <v>121.58</v>
      </c>
      <c r="H104" s="106">
        <v>120.35</v>
      </c>
      <c r="I104" s="106">
        <v>124.45</v>
      </c>
      <c r="J104" s="106">
        <v>133.03</v>
      </c>
      <c r="K104" s="106">
        <v>135</v>
      </c>
      <c r="L104" s="106">
        <v>132.14000000000001</v>
      </c>
      <c r="M104" s="106">
        <v>143.74</v>
      </c>
      <c r="N104" s="106">
        <v>140</v>
      </c>
      <c r="O104" s="106">
        <v>141.91</v>
      </c>
      <c r="P104" s="106">
        <v>140.71</v>
      </c>
      <c r="Q104" s="106">
        <v>155.54000000000002</v>
      </c>
      <c r="R104" s="106">
        <v>154.04999999999998</v>
      </c>
      <c r="S104" s="106">
        <v>159.76999999999998</v>
      </c>
      <c r="T104" s="106">
        <v>154.59</v>
      </c>
      <c r="U104" s="106">
        <v>159.13</v>
      </c>
      <c r="V104" s="106">
        <v>158.06</v>
      </c>
      <c r="W104" s="106">
        <v>157.76000000000002</v>
      </c>
      <c r="X104" s="106">
        <v>147.71</v>
      </c>
      <c r="Y104" s="106">
        <v>144.60999999999999</v>
      </c>
      <c r="Z104" s="106">
        <v>139.79</v>
      </c>
      <c r="AA104" s="106">
        <v>131.59</v>
      </c>
      <c r="AB104" s="106">
        <v>116.83</v>
      </c>
      <c r="AC104" s="106">
        <v>108.5</v>
      </c>
      <c r="AD104" s="106">
        <v>101.83</v>
      </c>
      <c r="AE104" s="106">
        <v>99.87</v>
      </c>
      <c r="AF104" s="106">
        <v>88.52</v>
      </c>
      <c r="AG104" s="106">
        <v>84.51</v>
      </c>
      <c r="AH104" s="106">
        <v>79.100000000000009</v>
      </c>
      <c r="AI104" s="106">
        <v>76.240000000000009</v>
      </c>
      <c r="AJ104" s="106">
        <v>68.05</v>
      </c>
      <c r="AK104" s="106">
        <v>65.760000000000005</v>
      </c>
      <c r="AL104" s="106">
        <v>60.49</v>
      </c>
      <c r="AM104" s="106">
        <v>56.730000000000004</v>
      </c>
      <c r="AN104" s="106">
        <v>54.059999999999995</v>
      </c>
      <c r="AO104" s="106">
        <v>50.56</v>
      </c>
      <c r="AP104" s="106">
        <v>48.300000000000004</v>
      </c>
      <c r="AQ104" s="106">
        <v>43.42</v>
      </c>
      <c r="AR104" s="106">
        <v>44.970000000000006</v>
      </c>
      <c r="AS104" s="106">
        <v>44.36</v>
      </c>
      <c r="AT104" s="106">
        <v>43.589999999999996</v>
      </c>
      <c r="AU104" s="106">
        <v>41.33</v>
      </c>
      <c r="AV104" s="106">
        <v>40.94</v>
      </c>
      <c r="AW104" s="106">
        <v>43.36</v>
      </c>
      <c r="AX104" s="106">
        <v>43.09</v>
      </c>
      <c r="AY104" s="106">
        <v>44.88</v>
      </c>
      <c r="AZ104" s="106">
        <v>44.040000000000006</v>
      </c>
      <c r="BA104" s="106">
        <v>42.72</v>
      </c>
      <c r="BB104" s="106">
        <v>37.629999999999995</v>
      </c>
      <c r="BC104" s="106">
        <v>32.96</v>
      </c>
      <c r="BD104" s="106">
        <v>28.81</v>
      </c>
      <c r="BE104" s="106">
        <v>27.560000000000002</v>
      </c>
      <c r="BF104" s="106">
        <v>26.53</v>
      </c>
      <c r="BG104" s="106">
        <v>28.13</v>
      </c>
      <c r="BH104" s="106">
        <v>27.45</v>
      </c>
      <c r="BI104" s="106">
        <v>27.18</v>
      </c>
      <c r="BJ104" s="106">
        <v>25.96</v>
      </c>
      <c r="BK104" s="106">
        <v>26.950000000000003</v>
      </c>
      <c r="BL104" s="106">
        <v>24.04</v>
      </c>
    </row>
    <row r="105" spans="1:64">
      <c r="A105" s="263"/>
      <c r="B105" s="126" t="s">
        <v>60</v>
      </c>
      <c r="C105" s="107">
        <v>159.29</v>
      </c>
      <c r="D105" s="107">
        <v>142.94</v>
      </c>
      <c r="E105" s="107">
        <v>144.99</v>
      </c>
      <c r="F105" s="107">
        <v>141.59</v>
      </c>
      <c r="G105" s="107">
        <v>147.38000000000002</v>
      </c>
      <c r="H105" s="107">
        <v>147.91000000000003</v>
      </c>
      <c r="I105" s="107">
        <v>153.01999999999998</v>
      </c>
      <c r="J105" s="107">
        <v>163.21</v>
      </c>
      <c r="K105" s="107">
        <v>159.98999999999998</v>
      </c>
      <c r="L105" s="107">
        <v>152.60000000000002</v>
      </c>
      <c r="M105" s="107">
        <v>152.72</v>
      </c>
      <c r="N105" s="107">
        <v>146.10999999999999</v>
      </c>
      <c r="O105" s="107">
        <v>146.51</v>
      </c>
      <c r="P105" s="107">
        <v>140.66999999999999</v>
      </c>
      <c r="Q105" s="107">
        <v>142.79</v>
      </c>
      <c r="R105" s="107">
        <v>139.01</v>
      </c>
      <c r="S105" s="107">
        <v>141.03</v>
      </c>
      <c r="T105" s="107">
        <v>137.25</v>
      </c>
      <c r="U105" s="107">
        <v>136.1</v>
      </c>
      <c r="V105" s="107">
        <v>137.59</v>
      </c>
      <c r="W105" s="107">
        <v>134.31</v>
      </c>
      <c r="X105" s="107">
        <v>124.83</v>
      </c>
      <c r="Y105" s="107">
        <v>121.35</v>
      </c>
      <c r="Z105" s="107">
        <v>116.56</v>
      </c>
      <c r="AA105" s="107">
        <v>108.89</v>
      </c>
      <c r="AB105" s="107">
        <v>103.16</v>
      </c>
      <c r="AC105" s="107">
        <v>101.34</v>
      </c>
      <c r="AD105" s="107">
        <v>94.009999999999991</v>
      </c>
      <c r="AE105" s="107">
        <v>97.820000000000007</v>
      </c>
      <c r="AF105" s="107">
        <v>94.11999999999999</v>
      </c>
      <c r="AG105" s="107">
        <v>95.570000000000007</v>
      </c>
      <c r="AH105" s="107">
        <v>95.9</v>
      </c>
      <c r="AI105" s="107">
        <v>96.38</v>
      </c>
      <c r="AJ105" s="107">
        <v>94.16</v>
      </c>
      <c r="AK105" s="107">
        <v>95.17</v>
      </c>
      <c r="AL105" s="107">
        <v>92.21</v>
      </c>
      <c r="AM105" s="107">
        <v>89.25</v>
      </c>
      <c r="AN105" s="107">
        <v>88.42</v>
      </c>
      <c r="AO105" s="107">
        <v>85.45</v>
      </c>
      <c r="AP105" s="107">
        <v>83.35</v>
      </c>
      <c r="AQ105" s="107">
        <v>81.16</v>
      </c>
      <c r="AR105" s="107">
        <v>83.059999999999988</v>
      </c>
      <c r="AS105" s="107">
        <v>84.889999999999986</v>
      </c>
      <c r="AT105" s="107">
        <v>83.97</v>
      </c>
      <c r="AU105" s="107">
        <v>83.99</v>
      </c>
      <c r="AV105" s="107">
        <v>82.65</v>
      </c>
      <c r="AW105" s="107">
        <v>83.5</v>
      </c>
      <c r="AX105" s="107">
        <v>82.19</v>
      </c>
      <c r="AY105" s="107">
        <v>84.84</v>
      </c>
      <c r="AZ105" s="107">
        <v>84.09</v>
      </c>
      <c r="BA105" s="107">
        <v>82.4</v>
      </c>
      <c r="BB105" s="107">
        <v>78.45</v>
      </c>
      <c r="BC105" s="107">
        <v>77.210000000000008</v>
      </c>
      <c r="BD105" s="107">
        <v>72.179999999999993</v>
      </c>
      <c r="BE105" s="107">
        <v>70.13</v>
      </c>
      <c r="BF105" s="107">
        <v>68.66</v>
      </c>
      <c r="BG105" s="107">
        <v>68.760000000000005</v>
      </c>
      <c r="BH105" s="107">
        <v>65.72999999999999</v>
      </c>
      <c r="BI105" s="107">
        <v>64.42</v>
      </c>
      <c r="BJ105" s="107">
        <v>61.870000000000005</v>
      </c>
      <c r="BK105" s="107">
        <v>64.600000000000009</v>
      </c>
      <c r="BL105" s="107">
        <v>64.14</v>
      </c>
    </row>
    <row r="106" spans="1:64">
      <c r="A106" s="263"/>
      <c r="B106" s="125" t="s">
        <v>61</v>
      </c>
      <c r="C106" s="106">
        <v>108.96000000000001</v>
      </c>
      <c r="D106" s="106">
        <v>103.16</v>
      </c>
      <c r="E106" s="106">
        <v>105.02</v>
      </c>
      <c r="F106" s="106">
        <v>100.93</v>
      </c>
      <c r="G106" s="106">
        <v>102.42999999999999</v>
      </c>
      <c r="H106" s="106">
        <v>99.44</v>
      </c>
      <c r="I106" s="106">
        <v>101.05</v>
      </c>
      <c r="J106" s="106">
        <v>102.04</v>
      </c>
      <c r="K106" s="106">
        <v>98.39</v>
      </c>
      <c r="L106" s="106">
        <v>95.05</v>
      </c>
      <c r="M106" s="106">
        <v>93.429999999999993</v>
      </c>
      <c r="N106" s="106">
        <v>89.910000000000011</v>
      </c>
      <c r="O106" s="106">
        <v>87.19</v>
      </c>
      <c r="P106" s="106">
        <v>82.12</v>
      </c>
      <c r="Q106" s="106">
        <v>83.059999999999988</v>
      </c>
      <c r="R106" s="106">
        <v>80.63</v>
      </c>
      <c r="S106" s="106">
        <v>77.649999999999991</v>
      </c>
      <c r="T106" s="106">
        <v>73.25</v>
      </c>
      <c r="U106" s="106">
        <v>71.569999999999993</v>
      </c>
      <c r="V106" s="106">
        <v>68.09</v>
      </c>
      <c r="W106" s="106">
        <v>66.13</v>
      </c>
      <c r="X106" s="106">
        <v>64.36</v>
      </c>
      <c r="Y106" s="106">
        <v>62.14</v>
      </c>
      <c r="Z106" s="106">
        <v>59.39</v>
      </c>
      <c r="AA106" s="106">
        <v>56.7</v>
      </c>
      <c r="AB106" s="106">
        <v>54.089999999999996</v>
      </c>
      <c r="AC106" s="106">
        <v>54.14</v>
      </c>
      <c r="AD106" s="106">
        <v>51.44</v>
      </c>
      <c r="AE106" s="106">
        <v>54.239999999999995</v>
      </c>
      <c r="AF106" s="106">
        <v>52.5</v>
      </c>
      <c r="AG106" s="106">
        <v>54.04</v>
      </c>
      <c r="AH106" s="106">
        <v>56.64</v>
      </c>
      <c r="AI106" s="106">
        <v>57.53</v>
      </c>
      <c r="AJ106" s="106">
        <v>59.51</v>
      </c>
      <c r="AK106" s="106">
        <v>62.370000000000005</v>
      </c>
      <c r="AL106" s="106">
        <v>63.12</v>
      </c>
      <c r="AM106" s="106">
        <v>65.760000000000005</v>
      </c>
      <c r="AN106" s="106">
        <v>69.010000000000005</v>
      </c>
      <c r="AO106" s="106">
        <v>70.12</v>
      </c>
      <c r="AP106" s="106">
        <v>70.84</v>
      </c>
      <c r="AQ106" s="106">
        <v>76.89</v>
      </c>
      <c r="AR106" s="106">
        <v>74</v>
      </c>
      <c r="AS106" s="106">
        <v>76.86999999999999</v>
      </c>
      <c r="AT106" s="106">
        <v>78.56</v>
      </c>
      <c r="AU106" s="106">
        <v>81.739999999999995</v>
      </c>
      <c r="AV106" s="106">
        <v>86.89</v>
      </c>
      <c r="AW106" s="106">
        <v>92.58</v>
      </c>
      <c r="AX106" s="106">
        <v>92.8</v>
      </c>
      <c r="AY106" s="106">
        <v>100.38</v>
      </c>
      <c r="AZ106" s="106">
        <v>99.55</v>
      </c>
      <c r="BA106" s="106">
        <v>97.570000000000007</v>
      </c>
      <c r="BB106" s="106">
        <v>93.72999999999999</v>
      </c>
      <c r="BC106" s="106">
        <v>91.429999999999993</v>
      </c>
      <c r="BD106" s="106">
        <v>89.62</v>
      </c>
      <c r="BE106" s="106">
        <v>91.44</v>
      </c>
      <c r="BF106" s="106">
        <v>94.72999999999999</v>
      </c>
      <c r="BG106" s="106">
        <v>98.8</v>
      </c>
      <c r="BH106" s="106">
        <v>96.11</v>
      </c>
      <c r="BI106" s="106">
        <v>95.820000000000007</v>
      </c>
      <c r="BJ106" s="106">
        <v>94.64</v>
      </c>
      <c r="BK106" s="106">
        <v>96.4</v>
      </c>
      <c r="BL106" s="106">
        <v>101.5</v>
      </c>
    </row>
    <row r="107" spans="1:64">
      <c r="A107" s="263"/>
      <c r="B107" s="126" t="s">
        <v>62</v>
      </c>
      <c r="C107" s="107">
        <v>46.72</v>
      </c>
      <c r="D107" s="107">
        <v>48.81</v>
      </c>
      <c r="E107" s="107">
        <v>47.25</v>
      </c>
      <c r="F107" s="107">
        <v>45.03</v>
      </c>
      <c r="G107" s="107">
        <v>44.57</v>
      </c>
      <c r="H107" s="107">
        <v>44.28</v>
      </c>
      <c r="I107" s="107">
        <v>43.44</v>
      </c>
      <c r="J107" s="107">
        <v>45.25</v>
      </c>
      <c r="K107" s="107">
        <v>43.75</v>
      </c>
      <c r="L107" s="107">
        <v>44.68</v>
      </c>
      <c r="M107" s="107">
        <v>42.35</v>
      </c>
      <c r="N107" s="107">
        <v>41.58</v>
      </c>
      <c r="O107" s="107">
        <v>38.89</v>
      </c>
      <c r="P107" s="107">
        <v>37.81</v>
      </c>
      <c r="Q107" s="107">
        <v>37.26</v>
      </c>
      <c r="R107" s="107">
        <v>35.5</v>
      </c>
      <c r="S107" s="107">
        <v>33.36</v>
      </c>
      <c r="T107" s="107">
        <v>31.39</v>
      </c>
      <c r="U107" s="107">
        <v>29.13</v>
      </c>
      <c r="V107" s="107">
        <v>27.45</v>
      </c>
      <c r="W107" s="107">
        <v>26.48</v>
      </c>
      <c r="X107" s="107">
        <v>25.54</v>
      </c>
      <c r="Y107" s="107">
        <v>24.729999999999997</v>
      </c>
      <c r="Z107" s="107">
        <v>22.99</v>
      </c>
      <c r="AA107" s="107">
        <v>21.34</v>
      </c>
      <c r="AB107" s="107">
        <v>19.419999999999998</v>
      </c>
      <c r="AC107" s="107">
        <v>19.740000000000002</v>
      </c>
      <c r="AD107" s="107">
        <v>18.899999999999999</v>
      </c>
      <c r="AE107" s="107">
        <v>19.59</v>
      </c>
      <c r="AF107" s="107">
        <v>19.439999999999998</v>
      </c>
      <c r="AG107" s="107">
        <v>20.09</v>
      </c>
      <c r="AH107" s="107">
        <v>20.260000000000002</v>
      </c>
      <c r="AI107" s="107">
        <v>22.020000000000003</v>
      </c>
      <c r="AJ107" s="107">
        <v>22.71</v>
      </c>
      <c r="AK107" s="107">
        <v>23.369999999999997</v>
      </c>
      <c r="AL107" s="107">
        <v>23.720000000000002</v>
      </c>
      <c r="AM107" s="107">
        <v>24.63</v>
      </c>
      <c r="AN107" s="107">
        <v>25.8</v>
      </c>
      <c r="AO107" s="107">
        <v>26.28</v>
      </c>
      <c r="AP107" s="107">
        <v>27.73</v>
      </c>
      <c r="AQ107" s="107">
        <v>33.630000000000003</v>
      </c>
      <c r="AR107" s="107">
        <v>31.2</v>
      </c>
      <c r="AS107" s="107">
        <v>33.099999999999994</v>
      </c>
      <c r="AT107" s="107">
        <v>35.49</v>
      </c>
      <c r="AU107" s="107">
        <v>37.699999999999996</v>
      </c>
      <c r="AV107" s="107">
        <v>39.989999999999995</v>
      </c>
      <c r="AW107" s="107">
        <v>41.68</v>
      </c>
      <c r="AX107" s="107">
        <v>43.77</v>
      </c>
      <c r="AY107" s="107">
        <v>47.83</v>
      </c>
      <c r="AZ107" s="107">
        <v>50.67</v>
      </c>
      <c r="BA107" s="107">
        <v>51.05</v>
      </c>
      <c r="BB107" s="107">
        <v>48.79</v>
      </c>
      <c r="BC107" s="107">
        <v>47.59</v>
      </c>
      <c r="BD107" s="107">
        <v>47.940000000000005</v>
      </c>
      <c r="BE107" s="107">
        <v>50.28</v>
      </c>
      <c r="BF107" s="107">
        <v>53.580000000000005</v>
      </c>
      <c r="BG107" s="107">
        <v>56.08</v>
      </c>
      <c r="BH107" s="107">
        <v>56.02</v>
      </c>
      <c r="BI107" s="107">
        <v>57.08</v>
      </c>
      <c r="BJ107" s="107">
        <v>58.26</v>
      </c>
      <c r="BK107" s="107">
        <v>61.61</v>
      </c>
      <c r="BL107" s="107">
        <v>66.73</v>
      </c>
    </row>
    <row r="108" spans="1:64">
      <c r="A108" s="263"/>
      <c r="B108" s="125" t="s">
        <v>63</v>
      </c>
      <c r="C108" s="106">
        <v>12.05</v>
      </c>
      <c r="D108" s="106">
        <v>13.74</v>
      </c>
      <c r="E108" s="106">
        <v>12.7</v>
      </c>
      <c r="F108" s="106">
        <v>11.860000000000001</v>
      </c>
      <c r="G108" s="106">
        <v>11.459999999999999</v>
      </c>
      <c r="H108" s="106">
        <v>10.75</v>
      </c>
      <c r="I108" s="106">
        <v>10.41</v>
      </c>
      <c r="J108" s="106">
        <v>10.27</v>
      </c>
      <c r="K108" s="106">
        <v>9.83</v>
      </c>
      <c r="L108" s="106">
        <v>9.8899999999999988</v>
      </c>
      <c r="M108" s="106">
        <v>9.2999999999999989</v>
      </c>
      <c r="N108" s="106">
        <v>9.57</v>
      </c>
      <c r="O108" s="106">
        <v>9.1800000000000015</v>
      </c>
      <c r="P108" s="106">
        <v>8.99</v>
      </c>
      <c r="Q108" s="106">
        <v>9.06</v>
      </c>
      <c r="R108" s="106">
        <v>8.6999999999999993</v>
      </c>
      <c r="S108" s="106">
        <v>8.17</v>
      </c>
      <c r="T108" s="106">
        <v>7.6099999999999994</v>
      </c>
      <c r="U108" s="106">
        <v>7.17</v>
      </c>
      <c r="V108" s="106">
        <v>7.01</v>
      </c>
      <c r="W108" s="106">
        <v>6.7200000000000006</v>
      </c>
      <c r="X108" s="106">
        <v>6.14</v>
      </c>
      <c r="Y108" s="106">
        <v>5.37</v>
      </c>
      <c r="Z108" s="106">
        <v>4.9899999999999993</v>
      </c>
      <c r="AA108" s="106">
        <v>4.6399999999999997</v>
      </c>
      <c r="AB108" s="106">
        <v>4.3499999999999996</v>
      </c>
      <c r="AC108" s="106">
        <v>4.38</v>
      </c>
      <c r="AD108" s="106">
        <v>4.33</v>
      </c>
      <c r="AE108" s="106">
        <v>4.2300000000000004</v>
      </c>
      <c r="AF108" s="106">
        <v>3.81</v>
      </c>
      <c r="AG108" s="106">
        <v>3.67</v>
      </c>
      <c r="AH108" s="106">
        <v>3.96</v>
      </c>
      <c r="AI108" s="106">
        <v>4.1399999999999997</v>
      </c>
      <c r="AJ108" s="106">
        <v>4.37</v>
      </c>
      <c r="AK108" s="106">
        <v>4.5900000000000007</v>
      </c>
      <c r="AL108" s="106">
        <v>4.4000000000000004</v>
      </c>
      <c r="AM108" s="106">
        <v>4.3</v>
      </c>
      <c r="AN108" s="106">
        <v>4.8</v>
      </c>
      <c r="AO108" s="106">
        <v>4.91</v>
      </c>
      <c r="AP108" s="106">
        <v>4.8099999999999996</v>
      </c>
      <c r="AQ108" s="106">
        <v>6.7</v>
      </c>
      <c r="AR108" s="106">
        <v>5.7</v>
      </c>
      <c r="AS108" s="106">
        <v>6.18</v>
      </c>
      <c r="AT108" s="106">
        <v>6.45</v>
      </c>
      <c r="AU108" s="106">
        <v>7.08</v>
      </c>
      <c r="AV108" s="106">
        <v>7.2700000000000005</v>
      </c>
      <c r="AW108" s="106">
        <v>8.1499999999999986</v>
      </c>
      <c r="AX108" s="106">
        <v>8.7899999999999991</v>
      </c>
      <c r="AY108" s="106">
        <v>9.629999999999999</v>
      </c>
      <c r="AZ108" s="106">
        <v>10.62</v>
      </c>
      <c r="BA108" s="106">
        <v>10.79</v>
      </c>
      <c r="BB108" s="106">
        <v>9.9799999999999986</v>
      </c>
      <c r="BC108" s="106">
        <v>10.17</v>
      </c>
      <c r="BD108" s="106">
        <v>10.19</v>
      </c>
      <c r="BE108" s="106">
        <v>10.43</v>
      </c>
      <c r="BF108" s="106">
        <v>11.5</v>
      </c>
      <c r="BG108" s="106">
        <v>12.84</v>
      </c>
      <c r="BH108" s="106">
        <v>13.24</v>
      </c>
      <c r="BI108" s="106">
        <v>13.860000000000001</v>
      </c>
      <c r="BJ108" s="106">
        <v>14.73</v>
      </c>
      <c r="BK108" s="106">
        <v>15.25</v>
      </c>
      <c r="BL108" s="106">
        <v>17.59</v>
      </c>
    </row>
    <row r="109" spans="1:64">
      <c r="A109" s="264"/>
      <c r="B109" s="130" t="s">
        <v>64</v>
      </c>
      <c r="C109" s="131">
        <v>1.84</v>
      </c>
      <c r="D109" s="131">
        <v>1.51</v>
      </c>
      <c r="E109" s="131">
        <v>1.34</v>
      </c>
      <c r="F109" s="131">
        <v>1.3699999999999999</v>
      </c>
      <c r="G109" s="131">
        <v>1.22</v>
      </c>
      <c r="H109" s="131">
        <v>1.35</v>
      </c>
      <c r="I109" s="131">
        <v>1.1299999999999999</v>
      </c>
      <c r="J109" s="131">
        <v>1.3</v>
      </c>
      <c r="K109" s="131">
        <v>1.0900000000000001</v>
      </c>
      <c r="L109" s="131">
        <v>1.06</v>
      </c>
      <c r="M109" s="131">
        <v>1.07</v>
      </c>
      <c r="N109" s="131">
        <v>0.97000000000000008</v>
      </c>
      <c r="O109" s="131">
        <v>0.85</v>
      </c>
      <c r="P109" s="131">
        <v>0.86</v>
      </c>
      <c r="Q109" s="131">
        <v>0.80999999999999994</v>
      </c>
      <c r="R109" s="131">
        <v>0.80999999999999994</v>
      </c>
      <c r="S109" s="131">
        <v>0.80999999999999994</v>
      </c>
      <c r="T109" s="131">
        <v>0.78</v>
      </c>
      <c r="U109" s="131">
        <v>0.71</v>
      </c>
      <c r="V109" s="131">
        <v>0.75</v>
      </c>
      <c r="W109" s="131">
        <v>0.76999999999999991</v>
      </c>
      <c r="X109" s="131">
        <v>0.67</v>
      </c>
      <c r="Y109" s="131">
        <v>0.61</v>
      </c>
      <c r="Z109" s="131">
        <v>0.46</v>
      </c>
      <c r="AA109" s="131">
        <v>0.47</v>
      </c>
      <c r="AB109" s="131">
        <v>0.39</v>
      </c>
      <c r="AC109" s="131">
        <v>0.33</v>
      </c>
      <c r="AD109" s="131">
        <v>0.39</v>
      </c>
      <c r="AE109" s="131">
        <v>0.35</v>
      </c>
      <c r="AF109" s="131">
        <v>0.34</v>
      </c>
      <c r="AG109" s="131">
        <v>0.3</v>
      </c>
      <c r="AH109" s="131">
        <v>0.31</v>
      </c>
      <c r="AI109" s="131">
        <v>0.35</v>
      </c>
      <c r="AJ109" s="131">
        <v>0.33</v>
      </c>
      <c r="AK109" s="131">
        <v>0.35</v>
      </c>
      <c r="AL109" s="131">
        <v>0.43</v>
      </c>
      <c r="AM109" s="131">
        <v>0.45</v>
      </c>
      <c r="AN109" s="131">
        <v>0.48000000000000004</v>
      </c>
      <c r="AO109" s="131">
        <v>0.43</v>
      </c>
      <c r="AP109" s="131">
        <v>0.56999999999999995</v>
      </c>
      <c r="AQ109" s="131">
        <v>0.65</v>
      </c>
      <c r="AR109" s="131">
        <v>0.53</v>
      </c>
      <c r="AS109" s="131">
        <v>0.57999999999999996</v>
      </c>
      <c r="AT109" s="131">
        <v>0.65</v>
      </c>
      <c r="AU109" s="131">
        <v>0.64</v>
      </c>
      <c r="AV109" s="131">
        <v>0.7</v>
      </c>
      <c r="AW109" s="131">
        <v>0.88</v>
      </c>
      <c r="AX109" s="131">
        <v>0.93</v>
      </c>
      <c r="AY109" s="131">
        <v>1.1499999999999999</v>
      </c>
      <c r="AZ109" s="131">
        <v>1.32</v>
      </c>
      <c r="BA109" s="131">
        <v>1.51</v>
      </c>
      <c r="BB109" s="131">
        <v>1.45</v>
      </c>
      <c r="BC109" s="131">
        <v>1.46</v>
      </c>
      <c r="BD109" s="131">
        <v>1.56</v>
      </c>
      <c r="BE109" s="131">
        <v>1.2899999999999998</v>
      </c>
      <c r="BF109" s="131">
        <v>1.59</v>
      </c>
      <c r="BG109" s="131">
        <v>1.75</v>
      </c>
      <c r="BH109" s="131">
        <v>1.88</v>
      </c>
      <c r="BI109" s="131">
        <v>2.21</v>
      </c>
      <c r="BJ109" s="131">
        <v>2.2999999999999998</v>
      </c>
      <c r="BK109" s="131">
        <v>2.11</v>
      </c>
      <c r="BL109" s="131">
        <v>2.8</v>
      </c>
    </row>
    <row r="110" spans="1:64">
      <c r="A110" s="262" t="s">
        <v>28</v>
      </c>
      <c r="B110" s="124" t="s">
        <v>58</v>
      </c>
      <c r="C110" s="105">
        <v>52.49</v>
      </c>
      <c r="D110" s="105">
        <v>52.03</v>
      </c>
      <c r="E110" s="105">
        <v>46.43</v>
      </c>
      <c r="F110" s="105">
        <v>43.26</v>
      </c>
      <c r="G110" s="105">
        <v>41.75</v>
      </c>
      <c r="H110" s="105">
        <v>41.94</v>
      </c>
      <c r="I110" s="105">
        <v>45.82</v>
      </c>
      <c r="J110" s="105">
        <v>50.42</v>
      </c>
      <c r="K110" s="105">
        <v>52.18</v>
      </c>
      <c r="L110" s="105">
        <v>52.650000000000006</v>
      </c>
      <c r="M110" s="105">
        <v>49.97</v>
      </c>
      <c r="N110" s="105">
        <v>50.31</v>
      </c>
      <c r="O110" s="105">
        <v>53.46</v>
      </c>
      <c r="P110" s="105">
        <v>57.459999999999994</v>
      </c>
      <c r="Q110" s="105">
        <v>67.12</v>
      </c>
      <c r="R110" s="105">
        <v>72.06</v>
      </c>
      <c r="S110" s="105">
        <v>74.550000000000011</v>
      </c>
      <c r="T110" s="105">
        <v>73.77</v>
      </c>
      <c r="U110" s="105">
        <v>73.48</v>
      </c>
      <c r="V110" s="105">
        <v>72.8</v>
      </c>
      <c r="W110" s="105">
        <v>67.97</v>
      </c>
      <c r="X110" s="105">
        <v>62.440000000000005</v>
      </c>
      <c r="Y110" s="105">
        <v>58.35</v>
      </c>
      <c r="Z110" s="105">
        <v>53.3</v>
      </c>
      <c r="AA110" s="105">
        <v>52.1</v>
      </c>
      <c r="AB110" s="105">
        <v>51.55</v>
      </c>
      <c r="AC110" s="105">
        <v>48.76</v>
      </c>
      <c r="AD110" s="105">
        <v>47.129999999999995</v>
      </c>
      <c r="AE110" s="105">
        <v>44.1</v>
      </c>
      <c r="AF110" s="105">
        <v>40.79</v>
      </c>
      <c r="AG110" s="105">
        <v>39.54</v>
      </c>
      <c r="AH110" s="105">
        <v>38.21</v>
      </c>
      <c r="AI110" s="105">
        <v>35.82</v>
      </c>
      <c r="AJ110" s="105">
        <v>34.270000000000003</v>
      </c>
      <c r="AK110" s="105">
        <v>33.82</v>
      </c>
      <c r="AL110" s="105">
        <v>31.419999999999998</v>
      </c>
      <c r="AM110" s="105">
        <v>29.34</v>
      </c>
      <c r="AN110" s="105">
        <v>27.29</v>
      </c>
      <c r="AO110" s="105">
        <v>25.55</v>
      </c>
      <c r="AP110" s="105">
        <v>23.18</v>
      </c>
      <c r="AQ110" s="105">
        <v>23.3</v>
      </c>
      <c r="AR110" s="105">
        <v>21.82</v>
      </c>
      <c r="AS110" s="105">
        <v>21.35</v>
      </c>
      <c r="AT110" s="105">
        <v>20.56</v>
      </c>
      <c r="AU110" s="105">
        <v>20.72</v>
      </c>
      <c r="AV110" s="105">
        <v>19.959999999999997</v>
      </c>
      <c r="AW110" s="105">
        <v>19.740000000000002</v>
      </c>
      <c r="AX110" s="105">
        <v>19.39</v>
      </c>
      <c r="AY110" s="105">
        <v>20.049999999999997</v>
      </c>
      <c r="AZ110" s="105">
        <v>19.48</v>
      </c>
      <c r="BA110" s="105">
        <v>17.919999999999998</v>
      </c>
      <c r="BB110" s="105">
        <v>17.95</v>
      </c>
      <c r="BC110" s="105">
        <v>19.220000000000002</v>
      </c>
      <c r="BD110" s="105">
        <v>21.069999999999997</v>
      </c>
      <c r="BE110" s="105">
        <v>23.060000000000002</v>
      </c>
      <c r="BF110" s="105">
        <v>22.77</v>
      </c>
      <c r="BG110" s="105">
        <v>24.85</v>
      </c>
      <c r="BH110" s="105">
        <v>22.970000000000002</v>
      </c>
      <c r="BI110" s="105">
        <v>22.04</v>
      </c>
      <c r="BJ110" s="105">
        <v>21.09</v>
      </c>
      <c r="BK110" s="105">
        <v>21.38</v>
      </c>
      <c r="BL110" s="105">
        <v>18.849999999999998</v>
      </c>
    </row>
    <row r="111" spans="1:64">
      <c r="A111" s="263"/>
      <c r="B111" s="125" t="s">
        <v>59</v>
      </c>
      <c r="C111" s="106">
        <v>159.26999999999998</v>
      </c>
      <c r="D111" s="106">
        <v>153.93</v>
      </c>
      <c r="E111" s="106">
        <v>143.13</v>
      </c>
      <c r="F111" s="106">
        <v>143.94000000000003</v>
      </c>
      <c r="G111" s="106">
        <v>145.07999999999998</v>
      </c>
      <c r="H111" s="106">
        <v>147.88999999999999</v>
      </c>
      <c r="I111" s="106">
        <v>152.73999999999998</v>
      </c>
      <c r="J111" s="106">
        <v>160.94</v>
      </c>
      <c r="K111" s="106">
        <v>164.48</v>
      </c>
      <c r="L111" s="106">
        <v>161.97</v>
      </c>
      <c r="M111" s="106">
        <v>159.26999999999998</v>
      </c>
      <c r="N111" s="106">
        <v>157.70000000000002</v>
      </c>
      <c r="O111" s="106">
        <v>157.45000000000002</v>
      </c>
      <c r="P111" s="106">
        <v>156.98999999999998</v>
      </c>
      <c r="Q111" s="106">
        <v>180.46</v>
      </c>
      <c r="R111" s="106">
        <v>183.46</v>
      </c>
      <c r="S111" s="106">
        <v>178.1</v>
      </c>
      <c r="T111" s="106">
        <v>172.66</v>
      </c>
      <c r="U111" s="106">
        <v>169.43</v>
      </c>
      <c r="V111" s="106">
        <v>166.08999999999997</v>
      </c>
      <c r="W111" s="106">
        <v>158.57</v>
      </c>
      <c r="X111" s="106">
        <v>155.87</v>
      </c>
      <c r="Y111" s="106">
        <v>149.5</v>
      </c>
      <c r="Z111" s="106">
        <v>145.44999999999999</v>
      </c>
      <c r="AA111" s="106">
        <v>146.1</v>
      </c>
      <c r="AB111" s="106">
        <v>152.48999999999998</v>
      </c>
      <c r="AC111" s="106">
        <v>148.32999999999998</v>
      </c>
      <c r="AD111" s="106">
        <v>145.38999999999999</v>
      </c>
      <c r="AE111" s="106">
        <v>143.52000000000001</v>
      </c>
      <c r="AF111" s="106">
        <v>143.37</v>
      </c>
      <c r="AG111" s="106">
        <v>147.03</v>
      </c>
      <c r="AH111" s="106">
        <v>145.72</v>
      </c>
      <c r="AI111" s="106">
        <v>135.88</v>
      </c>
      <c r="AJ111" s="106">
        <v>122.92</v>
      </c>
      <c r="AK111" s="106">
        <v>114.08</v>
      </c>
      <c r="AL111" s="106">
        <v>104.7</v>
      </c>
      <c r="AM111" s="106">
        <v>93.89</v>
      </c>
      <c r="AN111" s="106">
        <v>85.21</v>
      </c>
      <c r="AO111" s="106">
        <v>78.52000000000001</v>
      </c>
      <c r="AP111" s="106">
        <v>73.47</v>
      </c>
      <c r="AQ111" s="106">
        <v>70.150000000000006</v>
      </c>
      <c r="AR111" s="106">
        <v>65.03</v>
      </c>
      <c r="AS111" s="106">
        <v>60.69</v>
      </c>
      <c r="AT111" s="106">
        <v>56.44</v>
      </c>
      <c r="AU111" s="106">
        <v>51.78</v>
      </c>
      <c r="AV111" s="106">
        <v>50.04</v>
      </c>
      <c r="AW111" s="106">
        <v>48.25</v>
      </c>
      <c r="AX111" s="106">
        <v>45.339999999999996</v>
      </c>
      <c r="AY111" s="106">
        <v>46.14</v>
      </c>
      <c r="AZ111" s="106">
        <v>44.39</v>
      </c>
      <c r="BA111" s="106">
        <v>40.07</v>
      </c>
      <c r="BB111" s="106">
        <v>39.019999999999996</v>
      </c>
      <c r="BC111" s="106">
        <v>41.86</v>
      </c>
      <c r="BD111" s="106">
        <v>41.68</v>
      </c>
      <c r="BE111" s="106">
        <v>43.7</v>
      </c>
      <c r="BF111" s="106">
        <v>44.31</v>
      </c>
      <c r="BG111" s="106">
        <v>46.83</v>
      </c>
      <c r="BH111" s="106">
        <v>46.949999999999996</v>
      </c>
      <c r="BI111" s="106">
        <v>47.28</v>
      </c>
      <c r="BJ111" s="106">
        <v>48.43</v>
      </c>
      <c r="BK111" s="106">
        <v>49.57</v>
      </c>
      <c r="BL111" s="106">
        <v>49.33</v>
      </c>
    </row>
    <row r="112" spans="1:64">
      <c r="A112" s="263"/>
      <c r="B112" s="126" t="s">
        <v>60</v>
      </c>
      <c r="C112" s="107">
        <v>105.64999999999999</v>
      </c>
      <c r="D112" s="107">
        <v>100.73</v>
      </c>
      <c r="E112" s="107">
        <v>94.839999999999989</v>
      </c>
      <c r="F112" s="107">
        <v>100.69</v>
      </c>
      <c r="G112" s="107">
        <v>101.34</v>
      </c>
      <c r="H112" s="107">
        <v>100.62</v>
      </c>
      <c r="I112" s="107">
        <v>104.78999999999999</v>
      </c>
      <c r="J112" s="107">
        <v>112.46000000000001</v>
      </c>
      <c r="K112" s="107">
        <v>116.29</v>
      </c>
      <c r="L112" s="107">
        <v>113.30999999999999</v>
      </c>
      <c r="M112" s="107">
        <v>110.31</v>
      </c>
      <c r="N112" s="107">
        <v>103.8</v>
      </c>
      <c r="O112" s="107">
        <v>105.17</v>
      </c>
      <c r="P112" s="107">
        <v>105.05000000000001</v>
      </c>
      <c r="Q112" s="107">
        <v>128.62</v>
      </c>
      <c r="R112" s="107">
        <v>133.83999999999997</v>
      </c>
      <c r="S112" s="107">
        <v>121.94000000000001</v>
      </c>
      <c r="T112" s="107">
        <v>114.56</v>
      </c>
      <c r="U112" s="107">
        <v>106.32</v>
      </c>
      <c r="V112" s="107">
        <v>104.94000000000001</v>
      </c>
      <c r="W112" s="107">
        <v>100.01</v>
      </c>
      <c r="X112" s="107">
        <v>100.62</v>
      </c>
      <c r="Y112" s="107">
        <v>95.600000000000009</v>
      </c>
      <c r="Z112" s="107">
        <v>94.240000000000009</v>
      </c>
      <c r="AA112" s="107">
        <v>94.600000000000009</v>
      </c>
      <c r="AB112" s="107">
        <v>102.86</v>
      </c>
      <c r="AC112" s="107">
        <v>107.14999999999999</v>
      </c>
      <c r="AD112" s="107">
        <v>107.13000000000001</v>
      </c>
      <c r="AE112" s="107">
        <v>109.52000000000001</v>
      </c>
      <c r="AF112" s="107">
        <v>112.02</v>
      </c>
      <c r="AG112" s="107">
        <v>115.22</v>
      </c>
      <c r="AH112" s="107">
        <v>116.98</v>
      </c>
      <c r="AI112" s="107">
        <v>112.83</v>
      </c>
      <c r="AJ112" s="107">
        <v>111.52</v>
      </c>
      <c r="AK112" s="107">
        <v>109.36999999999999</v>
      </c>
      <c r="AL112" s="107">
        <v>107.59</v>
      </c>
      <c r="AM112" s="107">
        <v>99.01</v>
      </c>
      <c r="AN112" s="107">
        <v>94.649999999999991</v>
      </c>
      <c r="AO112" s="107">
        <v>92.88000000000001</v>
      </c>
      <c r="AP112" s="107">
        <v>90.660000000000011</v>
      </c>
      <c r="AQ112" s="107">
        <v>94.570000000000007</v>
      </c>
      <c r="AR112" s="107">
        <v>92.67</v>
      </c>
      <c r="AS112" s="107">
        <v>92.48</v>
      </c>
      <c r="AT112" s="107">
        <v>88.830000000000013</v>
      </c>
      <c r="AU112" s="107">
        <v>88.5</v>
      </c>
      <c r="AV112" s="107">
        <v>89.179999999999993</v>
      </c>
      <c r="AW112" s="107">
        <v>89.5</v>
      </c>
      <c r="AX112" s="107">
        <v>85.49</v>
      </c>
      <c r="AY112" s="107">
        <v>85.31</v>
      </c>
      <c r="AZ112" s="107">
        <v>81.33</v>
      </c>
      <c r="BA112" s="107">
        <v>73.940000000000012</v>
      </c>
      <c r="BB112" s="107">
        <v>69.849999999999994</v>
      </c>
      <c r="BC112" s="107">
        <v>77.86999999999999</v>
      </c>
      <c r="BD112" s="107">
        <v>76.429999999999993</v>
      </c>
      <c r="BE112" s="107">
        <v>78.850000000000009</v>
      </c>
      <c r="BF112" s="107">
        <v>77.45</v>
      </c>
      <c r="BG112" s="107">
        <v>80.64</v>
      </c>
      <c r="BH112" s="107">
        <v>80.820000000000007</v>
      </c>
      <c r="BI112" s="107">
        <v>80.100000000000009</v>
      </c>
      <c r="BJ112" s="107">
        <v>82.84</v>
      </c>
      <c r="BK112" s="107">
        <v>84.27</v>
      </c>
      <c r="BL112" s="107">
        <v>87.26</v>
      </c>
    </row>
    <row r="113" spans="1:64">
      <c r="A113" s="263"/>
      <c r="B113" s="125" t="s">
        <v>61</v>
      </c>
      <c r="C113" s="106">
        <v>52.900000000000006</v>
      </c>
      <c r="D113" s="106">
        <v>50.25</v>
      </c>
      <c r="E113" s="106">
        <v>46.989999999999995</v>
      </c>
      <c r="F113" s="106">
        <v>48.38</v>
      </c>
      <c r="G113" s="106">
        <v>47.97</v>
      </c>
      <c r="H113" s="106">
        <v>47.78</v>
      </c>
      <c r="I113" s="106">
        <v>48.52</v>
      </c>
      <c r="J113" s="106">
        <v>53.010000000000005</v>
      </c>
      <c r="K113" s="106">
        <v>54.43</v>
      </c>
      <c r="L113" s="106">
        <v>53.82</v>
      </c>
      <c r="M113" s="106">
        <v>51.41</v>
      </c>
      <c r="N113" s="106">
        <v>49.76</v>
      </c>
      <c r="O113" s="106">
        <v>47.78</v>
      </c>
      <c r="P113" s="106">
        <v>48.15</v>
      </c>
      <c r="Q113" s="106">
        <v>59.89</v>
      </c>
      <c r="R113" s="106">
        <v>62.050000000000004</v>
      </c>
      <c r="S113" s="106">
        <v>54.25</v>
      </c>
      <c r="T113" s="106">
        <v>51.13</v>
      </c>
      <c r="U113" s="106">
        <v>47.269999999999996</v>
      </c>
      <c r="V113" s="106">
        <v>42.92</v>
      </c>
      <c r="W113" s="106">
        <v>40.9</v>
      </c>
      <c r="X113" s="106">
        <v>40.590000000000003</v>
      </c>
      <c r="Y113" s="106">
        <v>38.449999999999996</v>
      </c>
      <c r="Z113" s="106">
        <v>37.650000000000006</v>
      </c>
      <c r="AA113" s="106">
        <v>39.120000000000005</v>
      </c>
      <c r="AB113" s="106">
        <v>42.95</v>
      </c>
      <c r="AC113" s="106">
        <v>43.88</v>
      </c>
      <c r="AD113" s="106">
        <v>44.269999999999996</v>
      </c>
      <c r="AE113" s="106">
        <v>43.45</v>
      </c>
      <c r="AF113" s="106">
        <v>44.43</v>
      </c>
      <c r="AG113" s="106">
        <v>46.85</v>
      </c>
      <c r="AH113" s="106">
        <v>49.57</v>
      </c>
      <c r="AI113" s="106">
        <v>47.739999999999995</v>
      </c>
      <c r="AJ113" s="106">
        <v>47.660000000000004</v>
      </c>
      <c r="AK113" s="106">
        <v>49.63</v>
      </c>
      <c r="AL113" s="106">
        <v>49.099999999999994</v>
      </c>
      <c r="AM113" s="106">
        <v>48.15</v>
      </c>
      <c r="AN113" s="106">
        <v>47.5</v>
      </c>
      <c r="AO113" s="106">
        <v>48.980000000000004</v>
      </c>
      <c r="AP113" s="106">
        <v>50.25</v>
      </c>
      <c r="AQ113" s="106">
        <v>54.370000000000005</v>
      </c>
      <c r="AR113" s="106">
        <v>58.1</v>
      </c>
      <c r="AS113" s="106">
        <v>60.11</v>
      </c>
      <c r="AT113" s="106">
        <v>62</v>
      </c>
      <c r="AU113" s="106">
        <v>66.23</v>
      </c>
      <c r="AV113" s="106">
        <v>72.11</v>
      </c>
      <c r="AW113" s="106">
        <v>78.259999999999991</v>
      </c>
      <c r="AX113" s="106">
        <v>78.78</v>
      </c>
      <c r="AY113" s="106">
        <v>80.55</v>
      </c>
      <c r="AZ113" s="106">
        <v>79.759999999999991</v>
      </c>
      <c r="BA113" s="106">
        <v>76.97</v>
      </c>
      <c r="BB113" s="106">
        <v>76.349999999999994</v>
      </c>
      <c r="BC113" s="106">
        <v>81.47</v>
      </c>
      <c r="BD113" s="106">
        <v>81.39</v>
      </c>
      <c r="BE113" s="106">
        <v>88.46</v>
      </c>
      <c r="BF113" s="106">
        <v>88.73</v>
      </c>
      <c r="BG113" s="106">
        <v>94.089999999999989</v>
      </c>
      <c r="BH113" s="106">
        <v>95.339999999999989</v>
      </c>
      <c r="BI113" s="106">
        <v>96.3</v>
      </c>
      <c r="BJ113" s="106">
        <v>93.990000000000009</v>
      </c>
      <c r="BK113" s="106">
        <v>96.460000000000008</v>
      </c>
      <c r="BL113" s="106">
        <v>98.01</v>
      </c>
    </row>
    <row r="114" spans="1:64">
      <c r="A114" s="263"/>
      <c r="B114" s="126" t="s">
        <v>62</v>
      </c>
      <c r="C114" s="107">
        <v>24.96</v>
      </c>
      <c r="D114" s="107">
        <v>22.98</v>
      </c>
      <c r="E114" s="107">
        <v>20.310000000000002</v>
      </c>
      <c r="F114" s="107">
        <v>21.069999999999997</v>
      </c>
      <c r="G114" s="107">
        <v>19.14</v>
      </c>
      <c r="H114" s="107">
        <v>18.22</v>
      </c>
      <c r="I114" s="107">
        <v>18.75</v>
      </c>
      <c r="J114" s="107">
        <v>19.73</v>
      </c>
      <c r="K114" s="107">
        <v>19.689999999999998</v>
      </c>
      <c r="L114" s="107">
        <v>19.619999999999997</v>
      </c>
      <c r="M114" s="107">
        <v>18.419999999999998</v>
      </c>
      <c r="N114" s="107">
        <v>17.89</v>
      </c>
      <c r="O114" s="107">
        <v>17.41</v>
      </c>
      <c r="P114" s="107">
        <v>17.89</v>
      </c>
      <c r="Q114" s="107">
        <v>20.04</v>
      </c>
      <c r="R114" s="107">
        <v>20.2</v>
      </c>
      <c r="S114" s="107">
        <v>18.34</v>
      </c>
      <c r="T114" s="107">
        <v>17.350000000000001</v>
      </c>
      <c r="U114" s="107">
        <v>15.63</v>
      </c>
      <c r="V114" s="107">
        <v>14.86</v>
      </c>
      <c r="W114" s="107">
        <v>13.66</v>
      </c>
      <c r="X114" s="107">
        <v>12.84</v>
      </c>
      <c r="Y114" s="107">
        <v>12.27</v>
      </c>
      <c r="Z114" s="107">
        <v>11.99</v>
      </c>
      <c r="AA114" s="107">
        <v>12.059999999999999</v>
      </c>
      <c r="AB114" s="107">
        <v>13.58</v>
      </c>
      <c r="AC114" s="107">
        <v>14.540000000000001</v>
      </c>
      <c r="AD114" s="107">
        <v>14.7</v>
      </c>
      <c r="AE114" s="107">
        <v>14.7</v>
      </c>
      <c r="AF114" s="107">
        <v>15.440000000000001</v>
      </c>
      <c r="AG114" s="107">
        <v>16.43</v>
      </c>
      <c r="AH114" s="107">
        <v>16.77</v>
      </c>
      <c r="AI114" s="107">
        <v>16.43</v>
      </c>
      <c r="AJ114" s="107">
        <v>15.959999999999999</v>
      </c>
      <c r="AK114" s="107">
        <v>17.080000000000002</v>
      </c>
      <c r="AL114" s="107">
        <v>16.68</v>
      </c>
      <c r="AM114" s="107">
        <v>16.61</v>
      </c>
      <c r="AN114" s="107">
        <v>16.830000000000002</v>
      </c>
      <c r="AO114" s="107">
        <v>16.63</v>
      </c>
      <c r="AP114" s="107">
        <v>17.100000000000001</v>
      </c>
      <c r="AQ114" s="107">
        <v>19.23</v>
      </c>
      <c r="AR114" s="107">
        <v>21.069999999999997</v>
      </c>
      <c r="AS114" s="107">
        <v>22.24</v>
      </c>
      <c r="AT114" s="107">
        <v>23.279999999999998</v>
      </c>
      <c r="AU114" s="107">
        <v>25.2</v>
      </c>
      <c r="AV114" s="107">
        <v>27.279999999999998</v>
      </c>
      <c r="AW114" s="107">
        <v>29.09</v>
      </c>
      <c r="AX114" s="107">
        <v>29.680000000000003</v>
      </c>
      <c r="AY114" s="107">
        <v>32.07</v>
      </c>
      <c r="AZ114" s="107">
        <v>33.76</v>
      </c>
      <c r="BA114" s="107">
        <v>35.42</v>
      </c>
      <c r="BB114" s="107">
        <v>37.1</v>
      </c>
      <c r="BC114" s="107">
        <v>39.33</v>
      </c>
      <c r="BD114" s="107">
        <v>40.71</v>
      </c>
      <c r="BE114" s="107">
        <v>43.589999999999996</v>
      </c>
      <c r="BF114" s="107">
        <v>45.04</v>
      </c>
      <c r="BG114" s="107">
        <v>47.870000000000005</v>
      </c>
      <c r="BH114" s="107">
        <v>49.93</v>
      </c>
      <c r="BI114" s="107">
        <v>49.96</v>
      </c>
      <c r="BJ114" s="107">
        <v>51.53</v>
      </c>
      <c r="BK114" s="107">
        <v>52.57</v>
      </c>
      <c r="BL114" s="107">
        <v>54.75</v>
      </c>
    </row>
    <row r="115" spans="1:64">
      <c r="A115" s="263"/>
      <c r="B115" s="125" t="s">
        <v>63</v>
      </c>
      <c r="C115" s="106">
        <v>8.0300000000000011</v>
      </c>
      <c r="D115" s="106">
        <v>7.62</v>
      </c>
      <c r="E115" s="106">
        <v>6.8900000000000006</v>
      </c>
      <c r="F115" s="106">
        <v>5.98</v>
      </c>
      <c r="G115" s="106">
        <v>5.26</v>
      </c>
      <c r="H115" s="106">
        <v>4.7200000000000006</v>
      </c>
      <c r="I115" s="106">
        <v>4.6899999999999995</v>
      </c>
      <c r="J115" s="106">
        <v>4.6100000000000003</v>
      </c>
      <c r="K115" s="106">
        <v>4.4600000000000009</v>
      </c>
      <c r="L115" s="106">
        <v>4.5</v>
      </c>
      <c r="M115" s="106">
        <v>4.2700000000000005</v>
      </c>
      <c r="N115" s="106">
        <v>4.0699999999999994</v>
      </c>
      <c r="O115" s="106">
        <v>4.12</v>
      </c>
      <c r="P115" s="106">
        <v>3.91</v>
      </c>
      <c r="Q115" s="106">
        <v>4.42</v>
      </c>
      <c r="R115" s="106">
        <v>4.2</v>
      </c>
      <c r="S115" s="106">
        <v>3.79</v>
      </c>
      <c r="T115" s="106">
        <v>3.9</v>
      </c>
      <c r="U115" s="106">
        <v>3.3400000000000003</v>
      </c>
      <c r="V115" s="106">
        <v>3.16</v>
      </c>
      <c r="W115" s="106">
        <v>2.9099999999999997</v>
      </c>
      <c r="X115" s="106">
        <v>2.8600000000000003</v>
      </c>
      <c r="Y115" s="106">
        <v>2.5799999999999996</v>
      </c>
      <c r="Z115" s="106">
        <v>2.5300000000000002</v>
      </c>
      <c r="AA115" s="106">
        <v>2.4</v>
      </c>
      <c r="AB115" s="106">
        <v>2.57</v>
      </c>
      <c r="AC115" s="106">
        <v>2.59</v>
      </c>
      <c r="AD115" s="106">
        <v>2.75</v>
      </c>
      <c r="AE115" s="106">
        <v>2.77</v>
      </c>
      <c r="AF115" s="106">
        <v>2.98</v>
      </c>
      <c r="AG115" s="106">
        <v>3.0300000000000002</v>
      </c>
      <c r="AH115" s="106">
        <v>3.21</v>
      </c>
      <c r="AI115" s="106">
        <v>3.14</v>
      </c>
      <c r="AJ115" s="106">
        <v>3.32</v>
      </c>
      <c r="AK115" s="106">
        <v>3.49</v>
      </c>
      <c r="AL115" s="106">
        <v>3.46</v>
      </c>
      <c r="AM115" s="106">
        <v>3.32</v>
      </c>
      <c r="AN115" s="106">
        <v>3.2</v>
      </c>
      <c r="AO115" s="106">
        <v>3</v>
      </c>
      <c r="AP115" s="106">
        <v>3.0100000000000002</v>
      </c>
      <c r="AQ115" s="106">
        <v>3.37</v>
      </c>
      <c r="AR115" s="106">
        <v>3.7399999999999998</v>
      </c>
      <c r="AS115" s="106">
        <v>4.08</v>
      </c>
      <c r="AT115" s="106">
        <v>4</v>
      </c>
      <c r="AU115" s="106">
        <v>4.3600000000000003</v>
      </c>
      <c r="AV115" s="106">
        <v>4.7600000000000007</v>
      </c>
      <c r="AW115" s="106">
        <v>4.88</v>
      </c>
      <c r="AX115" s="106">
        <v>5.6499999999999995</v>
      </c>
      <c r="AY115" s="106">
        <v>6.07</v>
      </c>
      <c r="AZ115" s="106">
        <v>6.38</v>
      </c>
      <c r="BA115" s="106">
        <v>6.67</v>
      </c>
      <c r="BB115" s="106">
        <v>7.16</v>
      </c>
      <c r="BC115" s="106">
        <v>7.45</v>
      </c>
      <c r="BD115" s="106">
        <v>8.18</v>
      </c>
      <c r="BE115" s="106">
        <v>8.9499999999999993</v>
      </c>
      <c r="BF115" s="106">
        <v>10.220000000000001</v>
      </c>
      <c r="BG115" s="106">
        <v>10.74</v>
      </c>
      <c r="BH115" s="106">
        <v>11.23</v>
      </c>
      <c r="BI115" s="106">
        <v>11.54</v>
      </c>
      <c r="BJ115" s="106">
        <v>11.37</v>
      </c>
      <c r="BK115" s="106">
        <v>11.42</v>
      </c>
      <c r="BL115" s="106">
        <v>11.57</v>
      </c>
    </row>
    <row r="116" spans="1:64">
      <c r="A116" s="264"/>
      <c r="B116" s="130" t="s">
        <v>64</v>
      </c>
      <c r="C116" s="131">
        <v>0.48000000000000004</v>
      </c>
      <c r="D116" s="131">
        <v>0.38</v>
      </c>
      <c r="E116" s="131">
        <v>0.27999999999999997</v>
      </c>
      <c r="F116" s="131">
        <v>0.23</v>
      </c>
      <c r="G116" s="131">
        <v>0.31</v>
      </c>
      <c r="H116" s="131">
        <v>0.41</v>
      </c>
      <c r="I116" s="131">
        <v>0.42000000000000004</v>
      </c>
      <c r="J116" s="131">
        <v>0.36000000000000004</v>
      </c>
      <c r="K116" s="131">
        <v>0.28999999999999998</v>
      </c>
      <c r="L116" s="131">
        <v>0.28999999999999998</v>
      </c>
      <c r="M116" s="131">
        <v>0.25999999999999995</v>
      </c>
      <c r="N116" s="131">
        <v>0.23</v>
      </c>
      <c r="O116" s="131">
        <v>0.28999999999999998</v>
      </c>
      <c r="P116" s="131">
        <v>0.22</v>
      </c>
      <c r="Q116" s="131">
        <v>0.21000000000000002</v>
      </c>
      <c r="R116" s="131">
        <v>0.2</v>
      </c>
      <c r="S116" s="131">
        <v>0.19</v>
      </c>
      <c r="T116" s="131">
        <v>0.2</v>
      </c>
      <c r="U116" s="131">
        <v>0.16</v>
      </c>
      <c r="V116" s="131">
        <v>0.18000000000000002</v>
      </c>
      <c r="W116" s="131">
        <v>0.15</v>
      </c>
      <c r="X116" s="131">
        <v>0.12999999999999998</v>
      </c>
      <c r="Y116" s="131">
        <v>0.13999999999999999</v>
      </c>
      <c r="Z116" s="131">
        <v>0.12000000000000001</v>
      </c>
      <c r="AA116" s="131">
        <v>0.12000000000000001</v>
      </c>
      <c r="AB116" s="131">
        <v>0.1</v>
      </c>
      <c r="AC116" s="131">
        <v>0.12999999999999998</v>
      </c>
      <c r="AD116" s="131">
        <v>0.11</v>
      </c>
      <c r="AE116" s="131">
        <v>0.12999999999999998</v>
      </c>
      <c r="AF116" s="131">
        <v>9.0000000000000011E-2</v>
      </c>
      <c r="AG116" s="131">
        <v>0.1</v>
      </c>
      <c r="AH116" s="131">
        <v>0.11</v>
      </c>
      <c r="AI116" s="131">
        <v>0.11</v>
      </c>
      <c r="AJ116" s="131">
        <v>0.17</v>
      </c>
      <c r="AK116" s="131">
        <v>0.12999999999999998</v>
      </c>
      <c r="AL116" s="131">
        <v>0.15</v>
      </c>
      <c r="AM116" s="131">
        <v>0.12999999999999998</v>
      </c>
      <c r="AN116" s="131">
        <v>0.12999999999999998</v>
      </c>
      <c r="AO116" s="131">
        <v>0.15</v>
      </c>
      <c r="AP116" s="131">
        <v>0.15</v>
      </c>
      <c r="AQ116" s="131">
        <v>0.16</v>
      </c>
      <c r="AR116" s="131">
        <v>0.13999999999999999</v>
      </c>
      <c r="AS116" s="131">
        <v>0.13999999999999999</v>
      </c>
      <c r="AT116" s="131">
        <v>0.12000000000000001</v>
      </c>
      <c r="AU116" s="131">
        <v>0.13999999999999999</v>
      </c>
      <c r="AV116" s="131">
        <v>0.17</v>
      </c>
      <c r="AW116" s="131">
        <v>0.18000000000000002</v>
      </c>
      <c r="AX116" s="131">
        <v>0.18000000000000002</v>
      </c>
      <c r="AY116" s="131">
        <v>0.22</v>
      </c>
      <c r="AZ116" s="131">
        <v>0.25999999999999995</v>
      </c>
      <c r="BA116" s="131">
        <v>0.25999999999999995</v>
      </c>
      <c r="BB116" s="131">
        <v>0.23</v>
      </c>
      <c r="BC116" s="131">
        <v>0.25999999999999995</v>
      </c>
      <c r="BD116" s="131">
        <v>0.34</v>
      </c>
      <c r="BE116" s="131">
        <v>0.3</v>
      </c>
      <c r="BF116" s="131">
        <v>0.38</v>
      </c>
      <c r="BG116" s="131">
        <v>0.42000000000000004</v>
      </c>
      <c r="BH116" s="131">
        <v>0.49</v>
      </c>
      <c r="BI116" s="131">
        <v>0.5</v>
      </c>
      <c r="BJ116" s="131">
        <v>0.62</v>
      </c>
      <c r="BK116" s="131">
        <v>0.74</v>
      </c>
      <c r="BL116" s="131">
        <v>0.83</v>
      </c>
    </row>
    <row r="117" spans="1:64">
      <c r="A117" s="262" t="s">
        <v>27</v>
      </c>
      <c r="B117" s="124" t="s">
        <v>58</v>
      </c>
      <c r="C117" s="105" t="s">
        <v>45</v>
      </c>
      <c r="D117" s="105" t="s">
        <v>45</v>
      </c>
      <c r="E117" s="105" t="s">
        <v>45</v>
      </c>
      <c r="F117" s="105">
        <v>83.4</v>
      </c>
      <c r="G117" s="105">
        <v>87.26</v>
      </c>
      <c r="H117" s="105">
        <v>86.69</v>
      </c>
      <c r="I117" s="105">
        <v>92.42</v>
      </c>
      <c r="J117" s="105">
        <v>83.01</v>
      </c>
      <c r="K117" s="105">
        <v>76.98</v>
      </c>
      <c r="L117" s="105">
        <v>80.88</v>
      </c>
      <c r="M117" s="105">
        <v>73.7</v>
      </c>
      <c r="N117" s="105">
        <v>71.540000000000006</v>
      </c>
      <c r="O117" s="105">
        <v>75.929999999999993</v>
      </c>
      <c r="P117" s="105">
        <v>69.38</v>
      </c>
      <c r="Q117" s="105">
        <v>65.809999999999988</v>
      </c>
      <c r="R117" s="105">
        <v>63.8</v>
      </c>
      <c r="S117" s="105">
        <v>59.91</v>
      </c>
      <c r="T117" s="105">
        <v>56.13</v>
      </c>
      <c r="U117" s="105">
        <v>56.800000000000004</v>
      </c>
      <c r="V117" s="105">
        <v>54.059999999999995</v>
      </c>
      <c r="W117" s="105">
        <v>56.57</v>
      </c>
      <c r="X117" s="105">
        <v>48.76</v>
      </c>
      <c r="Y117" s="105">
        <v>48.58</v>
      </c>
      <c r="Z117" s="105">
        <v>40.950000000000003</v>
      </c>
      <c r="AA117" s="105">
        <v>38.04</v>
      </c>
      <c r="AB117" s="105">
        <v>34.67</v>
      </c>
      <c r="AC117" s="105">
        <v>47.260000000000005</v>
      </c>
      <c r="AD117" s="105">
        <v>49.34</v>
      </c>
      <c r="AE117" s="105">
        <v>50.24</v>
      </c>
      <c r="AF117" s="105">
        <v>35.6</v>
      </c>
      <c r="AG117" s="105">
        <v>37.67</v>
      </c>
      <c r="AH117" s="105">
        <v>34.729999999999997</v>
      </c>
      <c r="AI117" s="105">
        <v>26.950000000000003</v>
      </c>
      <c r="AJ117" s="105">
        <v>23.21</v>
      </c>
      <c r="AK117" s="105">
        <v>23.279999999999998</v>
      </c>
      <c r="AL117" s="105">
        <v>23.05</v>
      </c>
      <c r="AM117" s="105">
        <v>21.51</v>
      </c>
      <c r="AN117" s="105">
        <v>24</v>
      </c>
      <c r="AO117" s="105">
        <v>24.71</v>
      </c>
      <c r="AP117" s="105">
        <v>24.36</v>
      </c>
      <c r="AQ117" s="105">
        <v>22.87</v>
      </c>
      <c r="AR117" s="105">
        <v>19.61</v>
      </c>
      <c r="AS117" s="105">
        <v>18.48</v>
      </c>
      <c r="AT117" s="105">
        <v>16.13</v>
      </c>
      <c r="AU117" s="105">
        <v>12.48</v>
      </c>
      <c r="AV117" s="105">
        <v>14.19</v>
      </c>
      <c r="AW117" s="105">
        <v>13.639999999999999</v>
      </c>
      <c r="AX117" s="105">
        <v>14.11</v>
      </c>
      <c r="AY117" s="105">
        <v>14.48</v>
      </c>
      <c r="AZ117" s="105">
        <v>14.6</v>
      </c>
      <c r="BA117" s="105">
        <v>13</v>
      </c>
      <c r="BB117" s="105">
        <v>10.959999999999999</v>
      </c>
      <c r="BC117" s="105">
        <v>11.42</v>
      </c>
      <c r="BD117" s="105">
        <v>7.35</v>
      </c>
      <c r="BE117" s="105">
        <v>7.64</v>
      </c>
      <c r="BF117" s="105">
        <v>8.0300000000000011</v>
      </c>
      <c r="BG117" s="105">
        <v>6.6499999999999995</v>
      </c>
      <c r="BH117" s="105">
        <v>6.01</v>
      </c>
      <c r="BI117" s="105">
        <v>5.33</v>
      </c>
      <c r="BJ117" s="105">
        <v>4.3899999999999997</v>
      </c>
      <c r="BK117" s="105">
        <v>4.75</v>
      </c>
      <c r="BL117" s="105">
        <v>3.25</v>
      </c>
    </row>
    <row r="118" spans="1:64">
      <c r="A118" s="263"/>
      <c r="B118" s="125" t="s">
        <v>59</v>
      </c>
      <c r="C118" s="106" t="s">
        <v>45</v>
      </c>
      <c r="D118" s="106" t="s">
        <v>45</v>
      </c>
      <c r="E118" s="106" t="s">
        <v>45</v>
      </c>
      <c r="F118" s="106">
        <v>236.21</v>
      </c>
      <c r="G118" s="106">
        <v>222.69</v>
      </c>
      <c r="H118" s="106">
        <v>214.76000000000002</v>
      </c>
      <c r="I118" s="106">
        <v>209.22</v>
      </c>
      <c r="J118" s="106">
        <v>194.61</v>
      </c>
      <c r="K118" s="106">
        <v>189.51999999999998</v>
      </c>
      <c r="L118" s="106">
        <v>171.78</v>
      </c>
      <c r="M118" s="106">
        <v>165.85</v>
      </c>
      <c r="N118" s="106">
        <v>179.9</v>
      </c>
      <c r="O118" s="106">
        <v>194.24</v>
      </c>
      <c r="P118" s="106">
        <v>187.73000000000002</v>
      </c>
      <c r="Q118" s="106">
        <v>161.14999999999998</v>
      </c>
      <c r="R118" s="106">
        <v>163.69</v>
      </c>
      <c r="S118" s="106">
        <v>157.36000000000001</v>
      </c>
      <c r="T118" s="106">
        <v>138.37</v>
      </c>
      <c r="U118" s="106">
        <v>142.91999999999999</v>
      </c>
      <c r="V118" s="106">
        <v>152.06</v>
      </c>
      <c r="W118" s="106">
        <v>143.22</v>
      </c>
      <c r="X118" s="106">
        <v>138.08000000000001</v>
      </c>
      <c r="Y118" s="106">
        <v>139.72999999999999</v>
      </c>
      <c r="Z118" s="106">
        <v>136.71</v>
      </c>
      <c r="AA118" s="106">
        <v>123.61999999999999</v>
      </c>
      <c r="AB118" s="106">
        <v>112.08</v>
      </c>
      <c r="AC118" s="106">
        <v>114.03</v>
      </c>
      <c r="AD118" s="106">
        <v>124.2</v>
      </c>
      <c r="AE118" s="106">
        <v>128.63</v>
      </c>
      <c r="AF118" s="106">
        <v>121.78999999999999</v>
      </c>
      <c r="AG118" s="106">
        <v>125.08</v>
      </c>
      <c r="AH118" s="106">
        <v>108.77000000000001</v>
      </c>
      <c r="AI118" s="106">
        <v>103.42999999999999</v>
      </c>
      <c r="AJ118" s="106">
        <v>104.1</v>
      </c>
      <c r="AK118" s="106">
        <v>98.100000000000009</v>
      </c>
      <c r="AL118" s="106">
        <v>93.83</v>
      </c>
      <c r="AM118" s="106">
        <v>93.39</v>
      </c>
      <c r="AN118" s="106">
        <v>92.64</v>
      </c>
      <c r="AO118" s="106">
        <v>87.39</v>
      </c>
      <c r="AP118" s="106">
        <v>88.2</v>
      </c>
      <c r="AQ118" s="106">
        <v>88.4</v>
      </c>
      <c r="AR118" s="106">
        <v>79.17</v>
      </c>
      <c r="AS118" s="106">
        <v>75.38</v>
      </c>
      <c r="AT118" s="106">
        <v>76.490000000000009</v>
      </c>
      <c r="AU118" s="106">
        <v>76.75</v>
      </c>
      <c r="AV118" s="106">
        <v>81.69</v>
      </c>
      <c r="AW118" s="106">
        <v>79.36999999999999</v>
      </c>
      <c r="AX118" s="106">
        <v>77.410000000000011</v>
      </c>
      <c r="AY118" s="106">
        <v>77.740000000000009</v>
      </c>
      <c r="AZ118" s="106">
        <v>73.830000000000013</v>
      </c>
      <c r="BA118" s="106">
        <v>71.83</v>
      </c>
      <c r="BB118" s="106">
        <v>63.01</v>
      </c>
      <c r="BC118" s="106">
        <v>63.29</v>
      </c>
      <c r="BD118" s="106">
        <v>62.18</v>
      </c>
      <c r="BE118" s="106">
        <v>64.69</v>
      </c>
      <c r="BF118" s="106">
        <v>54.43</v>
      </c>
      <c r="BG118" s="106">
        <v>48.779999999999994</v>
      </c>
      <c r="BH118" s="106">
        <v>48.93</v>
      </c>
      <c r="BI118" s="106">
        <v>48.43</v>
      </c>
      <c r="BJ118" s="106">
        <v>45.93</v>
      </c>
      <c r="BK118" s="106">
        <v>45.17</v>
      </c>
      <c r="BL118" s="106">
        <v>44.8</v>
      </c>
    </row>
    <row r="119" spans="1:64">
      <c r="A119" s="263"/>
      <c r="B119" s="126" t="s">
        <v>60</v>
      </c>
      <c r="C119" s="107" t="s">
        <v>45</v>
      </c>
      <c r="D119" s="107" t="s">
        <v>45</v>
      </c>
      <c r="E119" s="107" t="s">
        <v>45</v>
      </c>
      <c r="F119" s="107">
        <v>205.65</v>
      </c>
      <c r="G119" s="107">
        <v>188.66</v>
      </c>
      <c r="H119" s="107">
        <v>178.75</v>
      </c>
      <c r="I119" s="107">
        <v>169.46</v>
      </c>
      <c r="J119" s="107">
        <v>157.34</v>
      </c>
      <c r="K119" s="107">
        <v>143.76</v>
      </c>
      <c r="L119" s="107">
        <v>151.47999999999999</v>
      </c>
      <c r="M119" s="107">
        <v>141.49</v>
      </c>
      <c r="N119" s="107">
        <v>152</v>
      </c>
      <c r="O119" s="107">
        <v>158.28</v>
      </c>
      <c r="P119" s="107">
        <v>156.09</v>
      </c>
      <c r="Q119" s="107">
        <v>149.66999999999999</v>
      </c>
      <c r="R119" s="107">
        <v>145.41999999999999</v>
      </c>
      <c r="S119" s="107">
        <v>139.25</v>
      </c>
      <c r="T119" s="107">
        <v>129.85</v>
      </c>
      <c r="U119" s="107">
        <v>135.86000000000001</v>
      </c>
      <c r="V119" s="107">
        <v>141.62</v>
      </c>
      <c r="W119" s="107">
        <v>141.79</v>
      </c>
      <c r="X119" s="107">
        <v>134.92000000000002</v>
      </c>
      <c r="Y119" s="107">
        <v>131.52000000000001</v>
      </c>
      <c r="Z119" s="107">
        <v>135.64000000000001</v>
      </c>
      <c r="AA119" s="107">
        <v>124.67</v>
      </c>
      <c r="AB119" s="107">
        <v>117.46</v>
      </c>
      <c r="AC119" s="107">
        <v>114.62</v>
      </c>
      <c r="AD119" s="107">
        <v>120.56</v>
      </c>
      <c r="AE119" s="107">
        <v>142.25</v>
      </c>
      <c r="AF119" s="107">
        <v>137.68</v>
      </c>
      <c r="AG119" s="107">
        <v>144.24</v>
      </c>
      <c r="AH119" s="107">
        <v>136.22999999999999</v>
      </c>
      <c r="AI119" s="107">
        <v>141.32</v>
      </c>
      <c r="AJ119" s="107">
        <v>143.58000000000001</v>
      </c>
      <c r="AK119" s="107">
        <v>137.16</v>
      </c>
      <c r="AL119" s="107">
        <v>128.76999999999998</v>
      </c>
      <c r="AM119" s="107">
        <v>134.6</v>
      </c>
      <c r="AN119" s="107">
        <v>126.47</v>
      </c>
      <c r="AO119" s="107">
        <v>131.69</v>
      </c>
      <c r="AP119" s="107">
        <v>122.39999999999999</v>
      </c>
      <c r="AQ119" s="107">
        <v>130.82</v>
      </c>
      <c r="AR119" s="107">
        <v>127.33</v>
      </c>
      <c r="AS119" s="107">
        <v>120.7</v>
      </c>
      <c r="AT119" s="107">
        <v>128.76000000000002</v>
      </c>
      <c r="AU119" s="107">
        <v>132.94</v>
      </c>
      <c r="AV119" s="107">
        <v>129.44</v>
      </c>
      <c r="AW119" s="107">
        <v>128.17000000000002</v>
      </c>
      <c r="AX119" s="107">
        <v>133.33000000000001</v>
      </c>
      <c r="AY119" s="107">
        <v>136.52000000000001</v>
      </c>
      <c r="AZ119" s="107">
        <v>142.02000000000001</v>
      </c>
      <c r="BA119" s="107">
        <v>137.47999999999999</v>
      </c>
      <c r="BB119" s="107">
        <v>128.38</v>
      </c>
      <c r="BC119" s="107">
        <v>134.38</v>
      </c>
      <c r="BD119" s="107">
        <v>117.65</v>
      </c>
      <c r="BE119" s="107">
        <v>122.31</v>
      </c>
      <c r="BF119" s="107">
        <v>115.69</v>
      </c>
      <c r="BG119" s="107">
        <v>108.78</v>
      </c>
      <c r="BH119" s="107">
        <v>107.95</v>
      </c>
      <c r="BI119" s="107">
        <v>108.44</v>
      </c>
      <c r="BJ119" s="107">
        <v>106.83</v>
      </c>
      <c r="BK119" s="107">
        <v>108.77000000000001</v>
      </c>
      <c r="BL119" s="107">
        <v>121.31</v>
      </c>
    </row>
    <row r="120" spans="1:64">
      <c r="A120" s="263"/>
      <c r="B120" s="125" t="s">
        <v>61</v>
      </c>
      <c r="C120" s="106" t="s">
        <v>45</v>
      </c>
      <c r="D120" s="106" t="s">
        <v>45</v>
      </c>
      <c r="E120" s="106" t="s">
        <v>45</v>
      </c>
      <c r="F120" s="106">
        <v>145.78</v>
      </c>
      <c r="G120" s="106">
        <v>141.79</v>
      </c>
      <c r="H120" s="106">
        <v>133.71</v>
      </c>
      <c r="I120" s="106">
        <v>127.82</v>
      </c>
      <c r="J120" s="106">
        <v>116.21</v>
      </c>
      <c r="K120" s="106">
        <v>104.49</v>
      </c>
      <c r="L120" s="106">
        <v>102.22</v>
      </c>
      <c r="M120" s="106">
        <v>100.57000000000001</v>
      </c>
      <c r="N120" s="106">
        <v>103.59</v>
      </c>
      <c r="O120" s="106">
        <v>106.39</v>
      </c>
      <c r="P120" s="106">
        <v>104.99</v>
      </c>
      <c r="Q120" s="106">
        <v>94.06</v>
      </c>
      <c r="R120" s="106">
        <v>93.649999999999991</v>
      </c>
      <c r="S120" s="106">
        <v>92.910000000000011</v>
      </c>
      <c r="T120" s="106">
        <v>81.73</v>
      </c>
      <c r="U120" s="106">
        <v>84.44</v>
      </c>
      <c r="V120" s="106">
        <v>98.61</v>
      </c>
      <c r="W120" s="106">
        <v>98.8</v>
      </c>
      <c r="X120" s="106">
        <v>93.13000000000001</v>
      </c>
      <c r="Y120" s="106">
        <v>87.3</v>
      </c>
      <c r="Z120" s="106">
        <v>89.59</v>
      </c>
      <c r="AA120" s="106">
        <v>86.47</v>
      </c>
      <c r="AB120" s="106">
        <v>81.350000000000009</v>
      </c>
      <c r="AC120" s="106">
        <v>75.84</v>
      </c>
      <c r="AD120" s="106">
        <v>83.69</v>
      </c>
      <c r="AE120" s="106">
        <v>92.149999999999991</v>
      </c>
      <c r="AF120" s="106">
        <v>96.83</v>
      </c>
      <c r="AG120" s="106">
        <v>104.83000000000001</v>
      </c>
      <c r="AH120" s="106">
        <v>103.62</v>
      </c>
      <c r="AI120" s="106">
        <v>108.32</v>
      </c>
      <c r="AJ120" s="106">
        <v>109.16</v>
      </c>
      <c r="AK120" s="106">
        <v>106.64999999999999</v>
      </c>
      <c r="AL120" s="106">
        <v>110.9</v>
      </c>
      <c r="AM120" s="106">
        <v>110</v>
      </c>
      <c r="AN120" s="106">
        <v>104.83000000000001</v>
      </c>
      <c r="AO120" s="106">
        <v>104.42999999999999</v>
      </c>
      <c r="AP120" s="106">
        <v>102.47</v>
      </c>
      <c r="AQ120" s="106">
        <v>112.02</v>
      </c>
      <c r="AR120" s="106">
        <v>99.95</v>
      </c>
      <c r="AS120" s="106">
        <v>107.59</v>
      </c>
      <c r="AT120" s="106">
        <v>116.28</v>
      </c>
      <c r="AU120" s="106">
        <v>118.69</v>
      </c>
      <c r="AV120" s="106">
        <v>114.02</v>
      </c>
      <c r="AW120" s="106">
        <v>120.39</v>
      </c>
      <c r="AX120" s="106">
        <v>121.88</v>
      </c>
      <c r="AY120" s="106">
        <v>120.03</v>
      </c>
      <c r="AZ120" s="106">
        <v>131.77000000000001</v>
      </c>
      <c r="BA120" s="106">
        <v>128.45999999999998</v>
      </c>
      <c r="BB120" s="106">
        <v>122.27000000000001</v>
      </c>
      <c r="BC120" s="106">
        <v>117.72</v>
      </c>
      <c r="BD120" s="106">
        <v>116.98</v>
      </c>
      <c r="BE120" s="106">
        <v>112.12</v>
      </c>
      <c r="BF120" s="106">
        <v>107.14</v>
      </c>
      <c r="BG120" s="106">
        <v>108.41000000000001</v>
      </c>
      <c r="BH120" s="106">
        <v>107.17</v>
      </c>
      <c r="BI120" s="106">
        <v>106.45</v>
      </c>
      <c r="BJ120" s="106">
        <v>112.13</v>
      </c>
      <c r="BK120" s="106">
        <v>114.21000000000001</v>
      </c>
      <c r="BL120" s="106">
        <v>115.19</v>
      </c>
    </row>
    <row r="121" spans="1:64">
      <c r="A121" s="263"/>
      <c r="B121" s="126" t="s">
        <v>62</v>
      </c>
      <c r="C121" s="107" t="s">
        <v>45</v>
      </c>
      <c r="D121" s="107" t="s">
        <v>45</v>
      </c>
      <c r="E121" s="107" t="s">
        <v>45</v>
      </c>
      <c r="F121" s="107">
        <v>87.110000000000014</v>
      </c>
      <c r="G121" s="107">
        <v>92.27000000000001</v>
      </c>
      <c r="H121" s="107">
        <v>91.08</v>
      </c>
      <c r="I121" s="107">
        <v>82.59</v>
      </c>
      <c r="J121" s="107">
        <v>76.44</v>
      </c>
      <c r="K121" s="107">
        <v>68.62</v>
      </c>
      <c r="L121" s="107">
        <v>67.540000000000006</v>
      </c>
      <c r="M121" s="107">
        <v>56.9</v>
      </c>
      <c r="N121" s="107">
        <v>56.43</v>
      </c>
      <c r="O121" s="107">
        <v>64.36</v>
      </c>
      <c r="P121" s="107">
        <v>50.86</v>
      </c>
      <c r="Q121" s="107">
        <v>47.09</v>
      </c>
      <c r="R121" s="107">
        <v>48.7</v>
      </c>
      <c r="S121" s="107">
        <v>42.09</v>
      </c>
      <c r="T121" s="107">
        <v>44.790000000000006</v>
      </c>
      <c r="U121" s="107">
        <v>40.410000000000004</v>
      </c>
      <c r="V121" s="107">
        <v>44.01</v>
      </c>
      <c r="W121" s="107">
        <v>47.449999999999996</v>
      </c>
      <c r="X121" s="107">
        <v>44.71</v>
      </c>
      <c r="Y121" s="107">
        <v>36.99</v>
      </c>
      <c r="Z121" s="107">
        <v>38.059999999999995</v>
      </c>
      <c r="AA121" s="107">
        <v>38.949999999999996</v>
      </c>
      <c r="AB121" s="107">
        <v>37.11</v>
      </c>
      <c r="AC121" s="107">
        <v>28.35</v>
      </c>
      <c r="AD121" s="107">
        <v>28.84</v>
      </c>
      <c r="AE121" s="107">
        <v>32.83</v>
      </c>
      <c r="AF121" s="107">
        <v>40.75</v>
      </c>
      <c r="AG121" s="107">
        <v>44.64</v>
      </c>
      <c r="AH121" s="107">
        <v>47.050000000000004</v>
      </c>
      <c r="AI121" s="107">
        <v>53.23</v>
      </c>
      <c r="AJ121" s="107">
        <v>52.98</v>
      </c>
      <c r="AK121" s="107">
        <v>53.809999999999995</v>
      </c>
      <c r="AL121" s="107">
        <v>50.56</v>
      </c>
      <c r="AM121" s="107">
        <v>55.660000000000004</v>
      </c>
      <c r="AN121" s="107">
        <v>49.59</v>
      </c>
      <c r="AO121" s="107">
        <v>49.85</v>
      </c>
      <c r="AP121" s="107">
        <v>52.88</v>
      </c>
      <c r="AQ121" s="107">
        <v>50.89</v>
      </c>
      <c r="AR121" s="107">
        <v>54.010000000000005</v>
      </c>
      <c r="AS121" s="107">
        <v>54.35</v>
      </c>
      <c r="AT121" s="107">
        <v>48.58</v>
      </c>
      <c r="AU121" s="107">
        <v>55.160000000000004</v>
      </c>
      <c r="AV121" s="107">
        <v>57.6</v>
      </c>
      <c r="AW121" s="107">
        <v>61.48</v>
      </c>
      <c r="AX121" s="107">
        <v>60.05</v>
      </c>
      <c r="AY121" s="107">
        <v>68.52</v>
      </c>
      <c r="AZ121" s="107">
        <v>68.320000000000007</v>
      </c>
      <c r="BA121" s="107">
        <v>73.830000000000013</v>
      </c>
      <c r="BB121" s="107">
        <v>63.33</v>
      </c>
      <c r="BC121" s="107">
        <v>65.8</v>
      </c>
      <c r="BD121" s="107">
        <v>65.820000000000007</v>
      </c>
      <c r="BE121" s="107">
        <v>65.02</v>
      </c>
      <c r="BF121" s="107">
        <v>62.07</v>
      </c>
      <c r="BG121" s="107">
        <v>60.26</v>
      </c>
      <c r="BH121" s="107">
        <v>57.459999999999994</v>
      </c>
      <c r="BI121" s="107">
        <v>59.05</v>
      </c>
      <c r="BJ121" s="107">
        <v>62.339999999999996</v>
      </c>
      <c r="BK121" s="107">
        <v>56.86</v>
      </c>
      <c r="BL121" s="107">
        <v>64.64</v>
      </c>
    </row>
    <row r="122" spans="1:64">
      <c r="A122" s="263"/>
      <c r="B122" s="125" t="s">
        <v>63</v>
      </c>
      <c r="C122" s="106" t="s">
        <v>45</v>
      </c>
      <c r="D122" s="106" t="s">
        <v>45</v>
      </c>
      <c r="E122" s="106" t="s">
        <v>45</v>
      </c>
      <c r="F122" s="106">
        <v>36.540000000000006</v>
      </c>
      <c r="G122" s="106">
        <v>36.56</v>
      </c>
      <c r="H122" s="106">
        <v>34.35</v>
      </c>
      <c r="I122" s="106">
        <v>31.79</v>
      </c>
      <c r="J122" s="106">
        <v>26.450000000000003</v>
      </c>
      <c r="K122" s="106">
        <v>25.98</v>
      </c>
      <c r="L122" s="106">
        <v>21.87</v>
      </c>
      <c r="M122" s="106">
        <v>21.79</v>
      </c>
      <c r="N122" s="106">
        <v>18.509999999999998</v>
      </c>
      <c r="O122" s="106">
        <v>16.84</v>
      </c>
      <c r="P122" s="106">
        <v>18.71</v>
      </c>
      <c r="Q122" s="106">
        <v>12.8</v>
      </c>
      <c r="R122" s="106">
        <v>13.54</v>
      </c>
      <c r="S122" s="106">
        <v>13.6</v>
      </c>
      <c r="T122" s="106">
        <v>12.13</v>
      </c>
      <c r="U122" s="106">
        <v>9.5200000000000014</v>
      </c>
      <c r="V122" s="106">
        <v>7.74</v>
      </c>
      <c r="W122" s="106">
        <v>8.370000000000001</v>
      </c>
      <c r="X122" s="106">
        <v>7.77</v>
      </c>
      <c r="Y122" s="106">
        <v>11.05</v>
      </c>
      <c r="Z122" s="106">
        <v>10.63</v>
      </c>
      <c r="AA122" s="106">
        <v>7.24</v>
      </c>
      <c r="AB122" s="106">
        <v>6.23</v>
      </c>
      <c r="AC122" s="106">
        <v>5.19</v>
      </c>
      <c r="AD122" s="106">
        <v>5.2700000000000005</v>
      </c>
      <c r="AE122" s="106">
        <v>4.78</v>
      </c>
      <c r="AF122" s="106">
        <v>7.21</v>
      </c>
      <c r="AG122" s="106">
        <v>5.7200000000000006</v>
      </c>
      <c r="AH122" s="106">
        <v>8.5400000000000009</v>
      </c>
      <c r="AI122" s="106">
        <v>10.120000000000001</v>
      </c>
      <c r="AJ122" s="106">
        <v>11.88</v>
      </c>
      <c r="AK122" s="106">
        <v>10.030000000000001</v>
      </c>
      <c r="AL122" s="106">
        <v>8.66</v>
      </c>
      <c r="AM122" s="106">
        <v>8.57</v>
      </c>
      <c r="AN122" s="106">
        <v>9.74</v>
      </c>
      <c r="AO122" s="106">
        <v>10.8</v>
      </c>
      <c r="AP122" s="106">
        <v>8.33</v>
      </c>
      <c r="AQ122" s="106">
        <v>10.540000000000001</v>
      </c>
      <c r="AR122" s="106">
        <v>10.02</v>
      </c>
      <c r="AS122" s="106">
        <v>10.040000000000001</v>
      </c>
      <c r="AT122" s="106">
        <v>11.82</v>
      </c>
      <c r="AU122" s="106">
        <v>11.33</v>
      </c>
      <c r="AV122" s="106">
        <v>10.78</v>
      </c>
      <c r="AW122" s="106">
        <v>11.180000000000001</v>
      </c>
      <c r="AX122" s="106">
        <v>10.149999999999999</v>
      </c>
      <c r="AY122" s="106">
        <v>13.58</v>
      </c>
      <c r="AZ122" s="106">
        <v>14.85</v>
      </c>
      <c r="BA122" s="106">
        <v>14.17</v>
      </c>
      <c r="BB122" s="106">
        <v>14.66</v>
      </c>
      <c r="BC122" s="106">
        <v>15.33</v>
      </c>
      <c r="BD122" s="106">
        <v>15.32</v>
      </c>
      <c r="BE122" s="106">
        <v>13.2</v>
      </c>
      <c r="BF122" s="106">
        <v>13.23</v>
      </c>
      <c r="BG122" s="106">
        <v>14.55</v>
      </c>
      <c r="BH122" s="106">
        <v>13.610000000000001</v>
      </c>
      <c r="BI122" s="106">
        <v>13.17</v>
      </c>
      <c r="BJ122" s="106">
        <v>16.13</v>
      </c>
      <c r="BK122" s="106">
        <v>14.73</v>
      </c>
      <c r="BL122" s="106">
        <v>15.559999999999999</v>
      </c>
    </row>
    <row r="123" spans="1:64">
      <c r="A123" s="264"/>
      <c r="B123" s="130" t="s">
        <v>64</v>
      </c>
      <c r="C123" s="131" t="s">
        <v>45</v>
      </c>
      <c r="D123" s="131" t="s">
        <v>45</v>
      </c>
      <c r="E123" s="131" t="s">
        <v>45</v>
      </c>
      <c r="F123" s="131">
        <v>1.32</v>
      </c>
      <c r="G123" s="131">
        <v>2.17</v>
      </c>
      <c r="H123" s="131">
        <v>3.02</v>
      </c>
      <c r="I123" s="131">
        <v>2.1</v>
      </c>
      <c r="J123" s="131">
        <v>2.04</v>
      </c>
      <c r="K123" s="131">
        <v>2.6</v>
      </c>
      <c r="L123" s="131">
        <v>0.98</v>
      </c>
      <c r="M123" s="131">
        <v>1.36</v>
      </c>
      <c r="N123" s="131">
        <v>0.76999999999999991</v>
      </c>
      <c r="O123" s="131">
        <v>1.1499999999999999</v>
      </c>
      <c r="P123" s="131">
        <v>1.1399999999999999</v>
      </c>
      <c r="Q123" s="131">
        <v>0.75</v>
      </c>
      <c r="R123" s="131">
        <v>0.73</v>
      </c>
      <c r="S123" s="131">
        <v>0.53</v>
      </c>
      <c r="T123" s="131">
        <v>0.8899999999999999</v>
      </c>
      <c r="U123" s="131">
        <v>0.8899999999999999</v>
      </c>
      <c r="V123" s="131">
        <v>0.8899999999999999</v>
      </c>
      <c r="W123" s="131">
        <v>0.36000000000000004</v>
      </c>
      <c r="X123" s="131">
        <v>0.37</v>
      </c>
      <c r="Y123" s="131">
        <v>0.19</v>
      </c>
      <c r="Z123" s="131">
        <v>0.19</v>
      </c>
      <c r="AA123" s="131">
        <v>0</v>
      </c>
      <c r="AB123" s="131">
        <v>0.38</v>
      </c>
      <c r="AC123" s="131">
        <v>0.38</v>
      </c>
      <c r="AD123" s="131">
        <v>0</v>
      </c>
      <c r="AE123" s="131">
        <v>0</v>
      </c>
      <c r="AF123" s="131">
        <v>0</v>
      </c>
      <c r="AG123" s="131">
        <v>0</v>
      </c>
      <c r="AH123" s="131">
        <v>0</v>
      </c>
      <c r="AI123" s="131">
        <v>0.28999999999999998</v>
      </c>
      <c r="AJ123" s="131">
        <v>0.13999999999999999</v>
      </c>
      <c r="AK123" s="131">
        <v>0.12999999999999998</v>
      </c>
      <c r="AL123" s="131">
        <v>0.51</v>
      </c>
      <c r="AM123" s="131">
        <v>0.37</v>
      </c>
      <c r="AN123" s="131">
        <v>0.12000000000000001</v>
      </c>
      <c r="AO123" s="131">
        <v>0.23</v>
      </c>
      <c r="AP123" s="131">
        <v>0</v>
      </c>
      <c r="AQ123" s="131">
        <v>0.44</v>
      </c>
      <c r="AR123" s="131">
        <v>0.32</v>
      </c>
      <c r="AS123" s="131">
        <v>0.73</v>
      </c>
      <c r="AT123" s="131">
        <v>0.4</v>
      </c>
      <c r="AU123" s="131">
        <v>0.39</v>
      </c>
      <c r="AV123" s="131">
        <v>0.87</v>
      </c>
      <c r="AW123" s="131">
        <v>0.28999999999999998</v>
      </c>
      <c r="AX123" s="131">
        <v>0.94</v>
      </c>
      <c r="AY123" s="131">
        <v>0.92</v>
      </c>
      <c r="AZ123" s="131">
        <v>0.73</v>
      </c>
      <c r="BA123" s="131">
        <v>0.18000000000000002</v>
      </c>
      <c r="BB123" s="131">
        <v>0.9</v>
      </c>
      <c r="BC123" s="131">
        <v>0.45</v>
      </c>
      <c r="BD123" s="131">
        <v>1.74</v>
      </c>
      <c r="BE123" s="131">
        <v>1.5</v>
      </c>
      <c r="BF123" s="131">
        <v>1.05</v>
      </c>
      <c r="BG123" s="131">
        <v>1.76</v>
      </c>
      <c r="BH123" s="131">
        <v>1.1599999999999999</v>
      </c>
      <c r="BI123" s="131">
        <v>1.41</v>
      </c>
      <c r="BJ123" s="131">
        <v>2.11</v>
      </c>
      <c r="BK123" s="131">
        <v>1.6199999999999999</v>
      </c>
      <c r="BL123" s="131">
        <v>1.05</v>
      </c>
    </row>
    <row r="124" spans="1:64">
      <c r="A124" s="262" t="s">
        <v>26</v>
      </c>
      <c r="B124" s="124" t="s">
        <v>58</v>
      </c>
      <c r="C124" s="105">
        <v>8.83</v>
      </c>
      <c r="D124" s="105">
        <v>9.43</v>
      </c>
      <c r="E124" s="105">
        <v>11.15</v>
      </c>
      <c r="F124" s="105">
        <v>12.18</v>
      </c>
      <c r="G124" s="105">
        <v>13.03</v>
      </c>
      <c r="H124" s="105">
        <v>13.93</v>
      </c>
      <c r="I124" s="105">
        <v>13.520000000000001</v>
      </c>
      <c r="J124" s="105">
        <v>14.49</v>
      </c>
      <c r="K124" s="105">
        <v>14.059999999999999</v>
      </c>
      <c r="L124" s="105">
        <v>15.37</v>
      </c>
      <c r="M124" s="105">
        <v>16.29</v>
      </c>
      <c r="N124" s="105">
        <v>18.93</v>
      </c>
      <c r="O124" s="105">
        <v>21.2</v>
      </c>
      <c r="P124" s="105">
        <v>22.24</v>
      </c>
      <c r="Q124" s="105">
        <v>22.49</v>
      </c>
      <c r="R124" s="105">
        <v>22.689999999999998</v>
      </c>
      <c r="S124" s="105">
        <v>21.77</v>
      </c>
      <c r="T124" s="105">
        <v>21.11</v>
      </c>
      <c r="U124" s="105">
        <v>21.63</v>
      </c>
      <c r="V124" s="105">
        <v>22.610000000000003</v>
      </c>
      <c r="W124" s="105">
        <v>22.81</v>
      </c>
      <c r="X124" s="105">
        <v>22.14</v>
      </c>
      <c r="Y124" s="105">
        <v>20.77</v>
      </c>
      <c r="Z124" s="105">
        <v>18.89</v>
      </c>
      <c r="AA124" s="105">
        <v>18.12</v>
      </c>
      <c r="AB124" s="105">
        <v>16.490000000000002</v>
      </c>
      <c r="AC124" s="105">
        <v>16.350000000000001</v>
      </c>
      <c r="AD124" s="105">
        <v>15.99</v>
      </c>
      <c r="AE124" s="105">
        <v>15.28</v>
      </c>
      <c r="AF124" s="105">
        <v>14.8</v>
      </c>
      <c r="AG124" s="105">
        <v>16.54</v>
      </c>
      <c r="AH124" s="105">
        <v>17.170000000000002</v>
      </c>
      <c r="AI124" s="105">
        <v>16.86</v>
      </c>
      <c r="AJ124" s="105">
        <v>16.170000000000002</v>
      </c>
      <c r="AK124" s="105">
        <v>14.93</v>
      </c>
      <c r="AL124" s="105">
        <v>14.98</v>
      </c>
      <c r="AM124" s="105">
        <v>16.639999999999997</v>
      </c>
      <c r="AN124" s="105">
        <v>17.41</v>
      </c>
      <c r="AO124" s="105">
        <v>19.310000000000002</v>
      </c>
      <c r="AP124" s="105">
        <v>20.310000000000002</v>
      </c>
      <c r="AQ124" s="105">
        <v>19.580000000000002</v>
      </c>
      <c r="AR124" s="105">
        <v>19.900000000000002</v>
      </c>
      <c r="AS124" s="105">
        <v>19.490000000000002</v>
      </c>
      <c r="AT124" s="105">
        <v>19.11</v>
      </c>
      <c r="AU124" s="105">
        <v>17.28</v>
      </c>
      <c r="AV124" s="105">
        <v>16.760000000000002</v>
      </c>
      <c r="AW124" s="105">
        <v>16.22</v>
      </c>
      <c r="AX124" s="105">
        <v>17.27</v>
      </c>
      <c r="AY124" s="105">
        <v>16.53</v>
      </c>
      <c r="AZ124" s="105">
        <v>15.69</v>
      </c>
      <c r="BA124" s="105">
        <v>14.6</v>
      </c>
      <c r="BB124" s="105">
        <v>12.3</v>
      </c>
      <c r="BC124" s="105">
        <v>11.719999999999999</v>
      </c>
      <c r="BD124" s="105">
        <v>9.84</v>
      </c>
      <c r="BE124" s="105">
        <v>8.6</v>
      </c>
      <c r="BF124" s="105">
        <v>8.25</v>
      </c>
      <c r="BG124" s="105">
        <v>7.4200000000000008</v>
      </c>
      <c r="BH124" s="105">
        <v>6.8100000000000005</v>
      </c>
      <c r="BI124" s="105">
        <v>6.1599999999999993</v>
      </c>
      <c r="BJ124" s="105">
        <v>5.42</v>
      </c>
      <c r="BK124" s="105">
        <v>4.91</v>
      </c>
      <c r="BL124" s="105">
        <v>4.41</v>
      </c>
    </row>
    <row r="125" spans="1:64">
      <c r="A125" s="263"/>
      <c r="B125" s="125" t="s">
        <v>59</v>
      </c>
      <c r="C125" s="106">
        <v>104.47</v>
      </c>
      <c r="D125" s="106">
        <v>106.6</v>
      </c>
      <c r="E125" s="106">
        <v>113.16</v>
      </c>
      <c r="F125" s="106">
        <v>119.2</v>
      </c>
      <c r="G125" s="106">
        <v>122.25999999999999</v>
      </c>
      <c r="H125" s="106">
        <v>124.25</v>
      </c>
      <c r="I125" s="106">
        <v>127.03999999999999</v>
      </c>
      <c r="J125" s="106">
        <v>128.84</v>
      </c>
      <c r="K125" s="106">
        <v>133.83999999999997</v>
      </c>
      <c r="L125" s="106">
        <v>138.62</v>
      </c>
      <c r="M125" s="106">
        <v>144.29</v>
      </c>
      <c r="N125" s="106">
        <v>149.34</v>
      </c>
      <c r="O125" s="106">
        <v>151.03</v>
      </c>
      <c r="P125" s="106">
        <v>148.85999999999999</v>
      </c>
      <c r="Q125" s="106">
        <v>144.34</v>
      </c>
      <c r="R125" s="106">
        <v>137.61000000000001</v>
      </c>
      <c r="S125" s="106">
        <v>132.88</v>
      </c>
      <c r="T125" s="106">
        <v>129.53</v>
      </c>
      <c r="U125" s="106">
        <v>125.36</v>
      </c>
      <c r="V125" s="106">
        <v>125.43</v>
      </c>
      <c r="W125" s="106">
        <v>124.61999999999999</v>
      </c>
      <c r="X125" s="106">
        <v>117.06</v>
      </c>
      <c r="Y125" s="106">
        <v>109.89999999999999</v>
      </c>
      <c r="Z125" s="106">
        <v>102.01</v>
      </c>
      <c r="AA125" s="106">
        <v>95.11999999999999</v>
      </c>
      <c r="AB125" s="106">
        <v>87.22</v>
      </c>
      <c r="AC125" s="106">
        <v>83.37</v>
      </c>
      <c r="AD125" s="106">
        <v>76.19</v>
      </c>
      <c r="AE125" s="106">
        <v>70.27</v>
      </c>
      <c r="AF125" s="106">
        <v>64.150000000000006</v>
      </c>
      <c r="AG125" s="106">
        <v>63.11</v>
      </c>
      <c r="AH125" s="106">
        <v>63.16</v>
      </c>
      <c r="AI125" s="106">
        <v>58.52</v>
      </c>
      <c r="AJ125" s="106">
        <v>53.56</v>
      </c>
      <c r="AK125" s="106">
        <v>50.65</v>
      </c>
      <c r="AL125" s="106">
        <v>50.18</v>
      </c>
      <c r="AM125" s="106">
        <v>52.019999999999996</v>
      </c>
      <c r="AN125" s="106">
        <v>50.85</v>
      </c>
      <c r="AO125" s="106">
        <v>52.040000000000006</v>
      </c>
      <c r="AP125" s="106">
        <v>50.66</v>
      </c>
      <c r="AQ125" s="106">
        <v>51.45</v>
      </c>
      <c r="AR125" s="106">
        <v>52.62</v>
      </c>
      <c r="AS125" s="106">
        <v>52.55</v>
      </c>
      <c r="AT125" s="106">
        <v>50.5</v>
      </c>
      <c r="AU125" s="106">
        <v>49.099999999999994</v>
      </c>
      <c r="AV125" s="106">
        <v>45.699999999999996</v>
      </c>
      <c r="AW125" s="106">
        <v>47.78</v>
      </c>
      <c r="AX125" s="106">
        <v>48.58</v>
      </c>
      <c r="AY125" s="106">
        <v>50.39</v>
      </c>
      <c r="AZ125" s="106">
        <v>50.04</v>
      </c>
      <c r="BA125" s="106">
        <v>49.57</v>
      </c>
      <c r="BB125" s="106">
        <v>48.79</v>
      </c>
      <c r="BC125" s="106">
        <v>48.33</v>
      </c>
      <c r="BD125" s="106">
        <v>46.04</v>
      </c>
      <c r="BE125" s="106">
        <v>43.53</v>
      </c>
      <c r="BF125" s="106">
        <v>42.05</v>
      </c>
      <c r="BG125" s="106">
        <v>38.5</v>
      </c>
      <c r="BH125" s="106">
        <v>37.1</v>
      </c>
      <c r="BI125" s="106">
        <v>35.61</v>
      </c>
      <c r="BJ125" s="106">
        <v>31.72</v>
      </c>
      <c r="BK125" s="106">
        <v>27.48</v>
      </c>
      <c r="BL125" s="106">
        <v>27.810000000000002</v>
      </c>
    </row>
    <row r="126" spans="1:64">
      <c r="A126" s="263"/>
      <c r="B126" s="126" t="s">
        <v>60</v>
      </c>
      <c r="C126" s="107">
        <v>211.17</v>
      </c>
      <c r="D126" s="107">
        <v>215.82999999999998</v>
      </c>
      <c r="E126" s="107">
        <v>223.83</v>
      </c>
      <c r="F126" s="107">
        <v>229.04</v>
      </c>
      <c r="G126" s="107">
        <v>237.76</v>
      </c>
      <c r="H126" s="107">
        <v>236.10999999999999</v>
      </c>
      <c r="I126" s="107">
        <v>230.05</v>
      </c>
      <c r="J126" s="107">
        <v>219</v>
      </c>
      <c r="K126" s="107">
        <v>221.11</v>
      </c>
      <c r="L126" s="107">
        <v>226.88</v>
      </c>
      <c r="M126" s="107">
        <v>226.89999999999998</v>
      </c>
      <c r="N126" s="107">
        <v>240.57999999999998</v>
      </c>
      <c r="O126" s="107">
        <v>238.82</v>
      </c>
      <c r="P126" s="107">
        <v>232.34</v>
      </c>
      <c r="Q126" s="107">
        <v>227.08999999999997</v>
      </c>
      <c r="R126" s="107">
        <v>213.85999999999999</v>
      </c>
      <c r="S126" s="107">
        <v>209.66000000000003</v>
      </c>
      <c r="T126" s="107">
        <v>203.57</v>
      </c>
      <c r="U126" s="107">
        <v>199.77</v>
      </c>
      <c r="V126" s="107">
        <v>202.33</v>
      </c>
      <c r="W126" s="107">
        <v>201.45</v>
      </c>
      <c r="X126" s="107">
        <v>189.34</v>
      </c>
      <c r="Y126" s="107">
        <v>183.76999999999998</v>
      </c>
      <c r="Z126" s="107">
        <v>170.45</v>
      </c>
      <c r="AA126" s="107">
        <v>162.20000000000002</v>
      </c>
      <c r="AB126" s="107">
        <v>158.34</v>
      </c>
      <c r="AC126" s="107">
        <v>154.73000000000002</v>
      </c>
      <c r="AD126" s="107">
        <v>148.52000000000001</v>
      </c>
      <c r="AE126" s="107">
        <v>141.22999999999999</v>
      </c>
      <c r="AF126" s="107">
        <v>134.4</v>
      </c>
      <c r="AG126" s="107">
        <v>137.55000000000001</v>
      </c>
      <c r="AH126" s="107">
        <v>131.72</v>
      </c>
      <c r="AI126" s="107">
        <v>124.24000000000001</v>
      </c>
      <c r="AJ126" s="107">
        <v>116.59</v>
      </c>
      <c r="AK126" s="107">
        <v>111.61999999999999</v>
      </c>
      <c r="AL126" s="107">
        <v>105.92</v>
      </c>
      <c r="AM126" s="107">
        <v>104.82</v>
      </c>
      <c r="AN126" s="107">
        <v>105.75</v>
      </c>
      <c r="AO126" s="107">
        <v>102.44</v>
      </c>
      <c r="AP126" s="107">
        <v>98.64</v>
      </c>
      <c r="AQ126" s="107">
        <v>93.81</v>
      </c>
      <c r="AR126" s="107">
        <v>93.95</v>
      </c>
      <c r="AS126" s="107">
        <v>93.740000000000009</v>
      </c>
      <c r="AT126" s="107">
        <v>92.1</v>
      </c>
      <c r="AU126" s="107">
        <v>87.9</v>
      </c>
      <c r="AV126" s="107">
        <v>78.28</v>
      </c>
      <c r="AW126" s="107">
        <v>80.540000000000006</v>
      </c>
      <c r="AX126" s="107">
        <v>83.79</v>
      </c>
      <c r="AY126" s="107">
        <v>88.46</v>
      </c>
      <c r="AZ126" s="107">
        <v>90.84</v>
      </c>
      <c r="BA126" s="107">
        <v>90.46</v>
      </c>
      <c r="BB126" s="107">
        <v>88.96</v>
      </c>
      <c r="BC126" s="107">
        <v>87.39</v>
      </c>
      <c r="BD126" s="107">
        <v>84.09</v>
      </c>
      <c r="BE126" s="107">
        <v>82.84</v>
      </c>
      <c r="BF126" s="107">
        <v>79.89</v>
      </c>
      <c r="BG126" s="107">
        <v>75.259999999999991</v>
      </c>
      <c r="BH126" s="107">
        <v>73.09</v>
      </c>
      <c r="BI126" s="107">
        <v>72.239999999999995</v>
      </c>
      <c r="BJ126" s="107">
        <v>69.36</v>
      </c>
      <c r="BK126" s="107">
        <v>64.22</v>
      </c>
      <c r="BL126" s="107">
        <v>67.47</v>
      </c>
    </row>
    <row r="127" spans="1:64">
      <c r="A127" s="263"/>
      <c r="B127" s="125" t="s">
        <v>61</v>
      </c>
      <c r="C127" s="106">
        <v>214.60999999999999</v>
      </c>
      <c r="D127" s="106">
        <v>209.89</v>
      </c>
      <c r="E127" s="106">
        <v>215.12</v>
      </c>
      <c r="F127" s="106">
        <v>223.85</v>
      </c>
      <c r="G127" s="106">
        <v>222.42999999999998</v>
      </c>
      <c r="H127" s="106">
        <v>219.76000000000002</v>
      </c>
      <c r="I127" s="106">
        <v>212.51999999999998</v>
      </c>
      <c r="J127" s="106">
        <v>208.32999999999998</v>
      </c>
      <c r="K127" s="106">
        <v>197.63</v>
      </c>
      <c r="L127" s="106">
        <v>199.26</v>
      </c>
      <c r="M127" s="106">
        <v>201.52999999999997</v>
      </c>
      <c r="N127" s="106">
        <v>197.05</v>
      </c>
      <c r="O127" s="106">
        <v>185.34</v>
      </c>
      <c r="P127" s="106">
        <v>178.98</v>
      </c>
      <c r="Q127" s="106">
        <v>169.81</v>
      </c>
      <c r="R127" s="106">
        <v>160.45000000000002</v>
      </c>
      <c r="S127" s="106">
        <v>160.51000000000002</v>
      </c>
      <c r="T127" s="106">
        <v>164.92000000000002</v>
      </c>
      <c r="U127" s="106">
        <v>165.83999999999997</v>
      </c>
      <c r="V127" s="106">
        <v>167.63</v>
      </c>
      <c r="W127" s="106">
        <v>164.36</v>
      </c>
      <c r="X127" s="106">
        <v>161.08000000000001</v>
      </c>
      <c r="Y127" s="106">
        <v>156.26999999999998</v>
      </c>
      <c r="Z127" s="106">
        <v>145.88999999999999</v>
      </c>
      <c r="AA127" s="106">
        <v>137.80000000000001</v>
      </c>
      <c r="AB127" s="106">
        <v>137.37</v>
      </c>
      <c r="AC127" s="106">
        <v>137.44</v>
      </c>
      <c r="AD127" s="106">
        <v>132.61000000000001</v>
      </c>
      <c r="AE127" s="106">
        <v>125.25</v>
      </c>
      <c r="AF127" s="106">
        <v>121.84</v>
      </c>
      <c r="AG127" s="106">
        <v>125.35</v>
      </c>
      <c r="AH127" s="106">
        <v>123.94</v>
      </c>
      <c r="AI127" s="106">
        <v>121.77000000000001</v>
      </c>
      <c r="AJ127" s="106">
        <v>120.77</v>
      </c>
      <c r="AK127" s="106">
        <v>119.8</v>
      </c>
      <c r="AL127" s="106">
        <v>123.36999999999999</v>
      </c>
      <c r="AM127" s="106">
        <v>126.48</v>
      </c>
      <c r="AN127" s="106">
        <v>131.47</v>
      </c>
      <c r="AO127" s="106">
        <v>130.98000000000002</v>
      </c>
      <c r="AP127" s="106">
        <v>129.04</v>
      </c>
      <c r="AQ127" s="106">
        <v>128.01999999999998</v>
      </c>
      <c r="AR127" s="106">
        <v>131.92999999999998</v>
      </c>
      <c r="AS127" s="106">
        <v>133.55000000000001</v>
      </c>
      <c r="AT127" s="106">
        <v>132.42000000000002</v>
      </c>
      <c r="AU127" s="106">
        <v>131.36000000000001</v>
      </c>
      <c r="AV127" s="106">
        <v>128.37</v>
      </c>
      <c r="AW127" s="106">
        <v>129.48999999999998</v>
      </c>
      <c r="AX127" s="106">
        <v>136.94999999999999</v>
      </c>
      <c r="AY127" s="106">
        <v>138.82</v>
      </c>
      <c r="AZ127" s="106">
        <v>135.86000000000001</v>
      </c>
      <c r="BA127" s="106">
        <v>136.19999999999999</v>
      </c>
      <c r="BB127" s="106">
        <v>135.67000000000002</v>
      </c>
      <c r="BC127" s="106">
        <v>129.87</v>
      </c>
      <c r="BD127" s="106">
        <v>127.16</v>
      </c>
      <c r="BE127" s="106">
        <v>125.87</v>
      </c>
      <c r="BF127" s="106">
        <v>123.92999999999999</v>
      </c>
      <c r="BG127" s="106">
        <v>123.61999999999999</v>
      </c>
      <c r="BH127" s="106">
        <v>120.46</v>
      </c>
      <c r="BI127" s="106">
        <v>119.85</v>
      </c>
      <c r="BJ127" s="106">
        <v>119.3</v>
      </c>
      <c r="BK127" s="106">
        <v>115.41</v>
      </c>
      <c r="BL127" s="106">
        <v>130.13</v>
      </c>
    </row>
    <row r="128" spans="1:64">
      <c r="A128" s="263"/>
      <c r="B128" s="126" t="s">
        <v>62</v>
      </c>
      <c r="C128" s="107">
        <v>156.95000000000002</v>
      </c>
      <c r="D128" s="107">
        <v>152.85999999999999</v>
      </c>
      <c r="E128" s="107">
        <v>156.37</v>
      </c>
      <c r="F128" s="107">
        <v>154.60999999999999</v>
      </c>
      <c r="G128" s="107">
        <v>153.18</v>
      </c>
      <c r="H128" s="107">
        <v>151.10000000000002</v>
      </c>
      <c r="I128" s="107">
        <v>144.68</v>
      </c>
      <c r="J128" s="107">
        <v>139.1</v>
      </c>
      <c r="K128" s="107">
        <v>134.30000000000001</v>
      </c>
      <c r="L128" s="107">
        <v>133.29</v>
      </c>
      <c r="M128" s="107">
        <v>132.30000000000001</v>
      </c>
      <c r="N128" s="107">
        <v>130.58000000000001</v>
      </c>
      <c r="O128" s="107">
        <v>125.04</v>
      </c>
      <c r="P128" s="107">
        <v>114.9</v>
      </c>
      <c r="Q128" s="107">
        <v>110.57000000000001</v>
      </c>
      <c r="R128" s="107">
        <v>99.64</v>
      </c>
      <c r="S128" s="107">
        <v>94.47</v>
      </c>
      <c r="T128" s="107">
        <v>93.509999999999991</v>
      </c>
      <c r="U128" s="107">
        <v>96.03</v>
      </c>
      <c r="V128" s="107">
        <v>92.88000000000001</v>
      </c>
      <c r="W128" s="107">
        <v>96.27</v>
      </c>
      <c r="X128" s="107">
        <v>92.63000000000001</v>
      </c>
      <c r="Y128" s="107">
        <v>90.84</v>
      </c>
      <c r="Z128" s="107">
        <v>83.87</v>
      </c>
      <c r="AA128" s="107">
        <v>78.289999999999992</v>
      </c>
      <c r="AB128" s="107">
        <v>74.319999999999993</v>
      </c>
      <c r="AC128" s="107">
        <v>72.94</v>
      </c>
      <c r="AD128" s="107">
        <v>68.2</v>
      </c>
      <c r="AE128" s="107">
        <v>63.22</v>
      </c>
      <c r="AF128" s="107">
        <v>62.15</v>
      </c>
      <c r="AG128" s="107">
        <v>62.93</v>
      </c>
      <c r="AH128" s="107">
        <v>63.04</v>
      </c>
      <c r="AI128" s="107">
        <v>61.150000000000006</v>
      </c>
      <c r="AJ128" s="107">
        <v>58.3</v>
      </c>
      <c r="AK128" s="107">
        <v>58.39</v>
      </c>
      <c r="AL128" s="107">
        <v>59.87</v>
      </c>
      <c r="AM128" s="107">
        <v>63.65</v>
      </c>
      <c r="AN128" s="107">
        <v>66.13</v>
      </c>
      <c r="AO128" s="107">
        <v>68.92</v>
      </c>
      <c r="AP128" s="107">
        <v>68.010000000000005</v>
      </c>
      <c r="AQ128" s="107">
        <v>71.179999999999993</v>
      </c>
      <c r="AR128" s="107">
        <v>74.910000000000011</v>
      </c>
      <c r="AS128" s="107">
        <v>79.69</v>
      </c>
      <c r="AT128" s="107">
        <v>81.52</v>
      </c>
      <c r="AU128" s="107">
        <v>83.77</v>
      </c>
      <c r="AV128" s="107">
        <v>85.84</v>
      </c>
      <c r="AW128" s="107">
        <v>89.88</v>
      </c>
      <c r="AX128" s="107">
        <v>95.63000000000001</v>
      </c>
      <c r="AY128" s="107">
        <v>98.4</v>
      </c>
      <c r="AZ128" s="107">
        <v>98.5</v>
      </c>
      <c r="BA128" s="107">
        <v>97.93</v>
      </c>
      <c r="BB128" s="107">
        <v>97.89</v>
      </c>
      <c r="BC128" s="107">
        <v>97.320000000000007</v>
      </c>
      <c r="BD128" s="107">
        <v>96.51</v>
      </c>
      <c r="BE128" s="107">
        <v>96.11</v>
      </c>
      <c r="BF128" s="107">
        <v>95.11999999999999</v>
      </c>
      <c r="BG128" s="107">
        <v>94.36999999999999</v>
      </c>
      <c r="BH128" s="107">
        <v>93.570000000000007</v>
      </c>
      <c r="BI128" s="107">
        <v>92.95</v>
      </c>
      <c r="BJ128" s="107">
        <v>92.31</v>
      </c>
      <c r="BK128" s="107">
        <v>88.86</v>
      </c>
      <c r="BL128" s="107">
        <v>100.63</v>
      </c>
    </row>
    <row r="129" spans="1:64">
      <c r="A129" s="263"/>
      <c r="B129" s="125" t="s">
        <v>63</v>
      </c>
      <c r="C129" s="106">
        <v>56.18</v>
      </c>
      <c r="D129" s="106">
        <v>57.8</v>
      </c>
      <c r="E129" s="106">
        <v>59.55</v>
      </c>
      <c r="F129" s="106">
        <v>60.28</v>
      </c>
      <c r="G129" s="106">
        <v>61.43</v>
      </c>
      <c r="H129" s="106">
        <v>57.79</v>
      </c>
      <c r="I129" s="106">
        <v>55.160000000000004</v>
      </c>
      <c r="J129" s="106">
        <v>53.18</v>
      </c>
      <c r="K129" s="106">
        <v>48.69</v>
      </c>
      <c r="L129" s="106">
        <v>48.239999999999995</v>
      </c>
      <c r="M129" s="106">
        <v>45.44</v>
      </c>
      <c r="N129" s="106">
        <v>46.550000000000004</v>
      </c>
      <c r="O129" s="106">
        <v>43.38</v>
      </c>
      <c r="P129" s="106">
        <v>41.279999999999994</v>
      </c>
      <c r="Q129" s="106">
        <v>39.910000000000004</v>
      </c>
      <c r="R129" s="106">
        <v>36.839999999999996</v>
      </c>
      <c r="S129" s="106">
        <v>34.86</v>
      </c>
      <c r="T129" s="106">
        <v>33.18</v>
      </c>
      <c r="U129" s="106">
        <v>31.130000000000003</v>
      </c>
      <c r="V129" s="106">
        <v>29.73</v>
      </c>
      <c r="W129" s="106">
        <v>29.46</v>
      </c>
      <c r="X129" s="106">
        <v>26.21</v>
      </c>
      <c r="Y129" s="106">
        <v>24.76</v>
      </c>
      <c r="Z129" s="106">
        <v>24.8</v>
      </c>
      <c r="AA129" s="106">
        <v>21.63</v>
      </c>
      <c r="AB129" s="106">
        <v>21.11</v>
      </c>
      <c r="AC129" s="106">
        <v>20.41</v>
      </c>
      <c r="AD129" s="106">
        <v>19.689999999999998</v>
      </c>
      <c r="AE129" s="106">
        <v>17.579999999999998</v>
      </c>
      <c r="AF129" s="106">
        <v>16.940000000000001</v>
      </c>
      <c r="AG129" s="106">
        <v>15.37</v>
      </c>
      <c r="AH129" s="106">
        <v>15.180000000000001</v>
      </c>
      <c r="AI129" s="106">
        <v>14.33</v>
      </c>
      <c r="AJ129" s="106">
        <v>14.08</v>
      </c>
      <c r="AK129" s="106">
        <v>12.76</v>
      </c>
      <c r="AL129" s="106">
        <v>13.06</v>
      </c>
      <c r="AM129" s="106">
        <v>11.73</v>
      </c>
      <c r="AN129" s="106">
        <v>13.360000000000001</v>
      </c>
      <c r="AO129" s="106">
        <v>13.350000000000001</v>
      </c>
      <c r="AP129" s="106">
        <v>12.83</v>
      </c>
      <c r="AQ129" s="106">
        <v>13.440000000000001</v>
      </c>
      <c r="AR129" s="106">
        <v>13.91</v>
      </c>
      <c r="AS129" s="106">
        <v>14.39</v>
      </c>
      <c r="AT129" s="106">
        <v>15.58</v>
      </c>
      <c r="AU129" s="106">
        <v>16.02</v>
      </c>
      <c r="AV129" s="106">
        <v>16.84</v>
      </c>
      <c r="AW129" s="106">
        <v>18.05</v>
      </c>
      <c r="AX129" s="106">
        <v>19.369999999999997</v>
      </c>
      <c r="AY129" s="106">
        <v>19.720000000000002</v>
      </c>
      <c r="AZ129" s="106">
        <v>20.89</v>
      </c>
      <c r="BA129" s="106">
        <v>21.61</v>
      </c>
      <c r="BB129" s="106">
        <v>22.34</v>
      </c>
      <c r="BC129" s="106">
        <v>22.630000000000003</v>
      </c>
      <c r="BD129" s="106">
        <v>22.06</v>
      </c>
      <c r="BE129" s="106">
        <v>22.18</v>
      </c>
      <c r="BF129" s="106">
        <v>22.2</v>
      </c>
      <c r="BG129" s="106">
        <v>22.56</v>
      </c>
      <c r="BH129" s="106">
        <v>21.6</v>
      </c>
      <c r="BI129" s="106">
        <v>22.84</v>
      </c>
      <c r="BJ129" s="106">
        <v>22.11</v>
      </c>
      <c r="BK129" s="106">
        <v>22.66</v>
      </c>
      <c r="BL129" s="106">
        <v>23.220000000000002</v>
      </c>
    </row>
    <row r="130" spans="1:64">
      <c r="A130" s="264"/>
      <c r="B130" s="130" t="s">
        <v>64</v>
      </c>
      <c r="C130" s="131">
        <v>4.24</v>
      </c>
      <c r="D130" s="131">
        <v>4.21</v>
      </c>
      <c r="E130" s="131">
        <v>4.47</v>
      </c>
      <c r="F130" s="131">
        <v>3.49</v>
      </c>
      <c r="G130" s="131">
        <v>3.68</v>
      </c>
      <c r="H130" s="131">
        <v>4.1900000000000004</v>
      </c>
      <c r="I130" s="131">
        <v>4.29</v>
      </c>
      <c r="J130" s="131">
        <v>4.38</v>
      </c>
      <c r="K130" s="131">
        <v>4.09</v>
      </c>
      <c r="L130" s="131">
        <v>4.42</v>
      </c>
      <c r="M130" s="131">
        <v>3.7399999999999998</v>
      </c>
      <c r="N130" s="131">
        <v>3.3400000000000003</v>
      </c>
      <c r="O130" s="131">
        <v>3.3600000000000003</v>
      </c>
      <c r="P130" s="131">
        <v>2.7</v>
      </c>
      <c r="Q130" s="131">
        <v>2.78</v>
      </c>
      <c r="R130" s="131">
        <v>2.57</v>
      </c>
      <c r="S130" s="131">
        <v>3.09</v>
      </c>
      <c r="T130" s="131">
        <v>3.0300000000000002</v>
      </c>
      <c r="U130" s="131">
        <v>2.76</v>
      </c>
      <c r="V130" s="131">
        <v>2.2999999999999998</v>
      </c>
      <c r="W130" s="131">
        <v>2.2599999999999998</v>
      </c>
      <c r="X130" s="131">
        <v>2.4099999999999997</v>
      </c>
      <c r="Y130" s="131">
        <v>2.16</v>
      </c>
      <c r="Z130" s="131">
        <v>1.6</v>
      </c>
      <c r="AA130" s="131">
        <v>1.81</v>
      </c>
      <c r="AB130" s="131">
        <v>1.5</v>
      </c>
      <c r="AC130" s="131">
        <v>1.48</v>
      </c>
      <c r="AD130" s="131">
        <v>1.25</v>
      </c>
      <c r="AE130" s="131">
        <v>1.1100000000000001</v>
      </c>
      <c r="AF130" s="131">
        <v>1.07</v>
      </c>
      <c r="AG130" s="131">
        <v>1.08</v>
      </c>
      <c r="AH130" s="131">
        <v>0.94</v>
      </c>
      <c r="AI130" s="131">
        <v>0.8</v>
      </c>
      <c r="AJ130" s="131">
        <v>0.84000000000000008</v>
      </c>
      <c r="AK130" s="131">
        <v>0.71</v>
      </c>
      <c r="AL130" s="131">
        <v>0.76</v>
      </c>
      <c r="AM130" s="131">
        <v>0.57999999999999996</v>
      </c>
      <c r="AN130" s="131">
        <v>0.75</v>
      </c>
      <c r="AO130" s="131">
        <v>0.61</v>
      </c>
      <c r="AP130" s="131">
        <v>0.61</v>
      </c>
      <c r="AQ130" s="131">
        <v>0.53</v>
      </c>
      <c r="AR130" s="131">
        <v>0.64</v>
      </c>
      <c r="AS130" s="131">
        <v>0.55999999999999994</v>
      </c>
      <c r="AT130" s="131">
        <v>0.51</v>
      </c>
      <c r="AU130" s="131">
        <v>0.53</v>
      </c>
      <c r="AV130" s="131">
        <v>0.61</v>
      </c>
      <c r="AW130" s="131">
        <v>0.74</v>
      </c>
      <c r="AX130" s="131">
        <v>0.80999999999999994</v>
      </c>
      <c r="AY130" s="131">
        <v>1.1100000000000001</v>
      </c>
      <c r="AZ130" s="131">
        <v>1.07</v>
      </c>
      <c r="BA130" s="131">
        <v>1.1000000000000001</v>
      </c>
      <c r="BB130" s="131">
        <v>1.05</v>
      </c>
      <c r="BC130" s="131">
        <v>1.35</v>
      </c>
      <c r="BD130" s="131">
        <v>1.4</v>
      </c>
      <c r="BE130" s="131">
        <v>1.51</v>
      </c>
      <c r="BF130" s="131">
        <v>1.28</v>
      </c>
      <c r="BG130" s="108">
        <v>1.75</v>
      </c>
      <c r="BH130" s="108">
        <v>1.83</v>
      </c>
      <c r="BI130" s="108">
        <v>1.74</v>
      </c>
      <c r="BJ130" s="108">
        <v>1.91</v>
      </c>
      <c r="BK130" s="131">
        <v>1.98</v>
      </c>
      <c r="BL130" s="131">
        <v>1.48</v>
      </c>
    </row>
    <row r="131" spans="1:64">
      <c r="A131" s="262" t="s">
        <v>25</v>
      </c>
      <c r="B131" s="124" t="s">
        <v>58</v>
      </c>
      <c r="C131" s="105">
        <v>55.247978210449219</v>
      </c>
      <c r="D131" s="105">
        <v>47.918048858642578</v>
      </c>
      <c r="E131" s="105">
        <v>46.281421661376953</v>
      </c>
      <c r="F131" s="105">
        <v>45.443656921386719</v>
      </c>
      <c r="G131" s="105">
        <v>46.247840881347656</v>
      </c>
      <c r="H131" s="105">
        <v>43.364528656005859</v>
      </c>
      <c r="I131" s="105">
        <v>42.466777801513672</v>
      </c>
      <c r="J131" s="105">
        <v>35.000900268554688</v>
      </c>
      <c r="K131" s="105">
        <v>30.618085861206055</v>
      </c>
      <c r="L131" s="105">
        <v>37.180160522460938</v>
      </c>
      <c r="M131" s="105">
        <v>49.151969909667969</v>
      </c>
      <c r="N131" s="105">
        <v>40.303871154785156</v>
      </c>
      <c r="O131" s="105">
        <v>40.796592712402344</v>
      </c>
      <c r="P131" s="105">
        <v>40.576084136962891</v>
      </c>
      <c r="Q131" s="105">
        <v>42.190193176269531</v>
      </c>
      <c r="R131" s="105">
        <v>44.616867065429688</v>
      </c>
      <c r="S131" s="105">
        <v>43.602878570556641</v>
      </c>
      <c r="T131" s="105">
        <v>42.331024169921875</v>
      </c>
      <c r="U131" s="105">
        <v>38.515083312988281</v>
      </c>
      <c r="V131" s="105">
        <v>37.821781158447266</v>
      </c>
      <c r="W131" s="105">
        <v>36.273002624511719</v>
      </c>
      <c r="X131" s="105">
        <v>33.027118682861328</v>
      </c>
      <c r="Y131" s="105">
        <v>32.123432159423828</v>
      </c>
      <c r="Z131" s="105">
        <v>30.532819747924805</v>
      </c>
      <c r="AA131" s="105">
        <v>29.270437240600586</v>
      </c>
      <c r="AB131" s="105">
        <v>26.607231140136719</v>
      </c>
      <c r="AC131" s="105">
        <v>22.740287780761719</v>
      </c>
      <c r="AD131" s="105">
        <v>22.123189926147461</v>
      </c>
      <c r="AE131" s="105">
        <v>21.838287353515625</v>
      </c>
      <c r="AF131" s="105">
        <v>20.789535522460938</v>
      </c>
      <c r="AG131" s="105">
        <v>20.069988250732422</v>
      </c>
      <c r="AH131" s="105">
        <v>21.091470718383789</v>
      </c>
      <c r="AI131" s="105">
        <v>20.745189666748047</v>
      </c>
      <c r="AJ131" s="105">
        <v>19.767070770263672</v>
      </c>
      <c r="AK131" s="105">
        <v>19.104551315307617</v>
      </c>
      <c r="AL131" s="105">
        <v>18.54896354675293</v>
      </c>
      <c r="AM131" s="105">
        <v>18.434316635131836</v>
      </c>
      <c r="AN131" s="105">
        <v>16.7608642578125</v>
      </c>
      <c r="AO131" s="105">
        <v>18.062952041625977</v>
      </c>
      <c r="AP131" s="105">
        <v>17.858573913574219</v>
      </c>
      <c r="AQ131" s="105">
        <v>17.755464553833008</v>
      </c>
      <c r="AR131" s="105">
        <v>17.348897933959961</v>
      </c>
      <c r="AS131" s="105">
        <v>16.810256958007813</v>
      </c>
      <c r="AT131" s="105">
        <v>16.450094223022461</v>
      </c>
      <c r="AU131" s="105">
        <v>16.289068222045898</v>
      </c>
      <c r="AV131" s="105">
        <v>15.639192581176758</v>
      </c>
      <c r="AW131" s="105">
        <v>14.978899955749512</v>
      </c>
      <c r="AX131" s="105">
        <v>14.727425575256348</v>
      </c>
      <c r="AY131" s="105">
        <v>14.649595260620117</v>
      </c>
      <c r="AZ131" s="105">
        <v>14.256237030029297</v>
      </c>
      <c r="BA131" s="105">
        <v>13.785181045532227</v>
      </c>
      <c r="BB131" s="105">
        <v>13.089604377746582</v>
      </c>
      <c r="BC131" s="105">
        <v>12.10811710357666</v>
      </c>
      <c r="BD131" s="105">
        <v>10.399999618530273</v>
      </c>
      <c r="BE131" s="105">
        <v>10.691980361938477</v>
      </c>
      <c r="BF131" s="136">
        <v>10.165502548217773</v>
      </c>
      <c r="BG131" s="143">
        <v>9.1</v>
      </c>
      <c r="BH131" s="143">
        <v>9.1999999999999993</v>
      </c>
      <c r="BI131" s="143">
        <v>8.2018336266394147</v>
      </c>
      <c r="BJ131" s="143">
        <v>7.5623030650243486</v>
      </c>
      <c r="BK131" s="105">
        <v>7</v>
      </c>
      <c r="BL131" s="105">
        <v>6.6</v>
      </c>
    </row>
    <row r="132" spans="1:64">
      <c r="A132" s="263"/>
      <c r="B132" s="125" t="s">
        <v>59</v>
      </c>
      <c r="C132" s="106">
        <v>234.15763854980469</v>
      </c>
      <c r="D132" s="106">
        <v>221.857666015625</v>
      </c>
      <c r="E132" s="106">
        <v>219.70980834960938</v>
      </c>
      <c r="F132" s="106">
        <v>225.06932067871094</v>
      </c>
      <c r="G132" s="106">
        <v>232.91438293457031</v>
      </c>
      <c r="H132" s="106">
        <v>234.06535339355469</v>
      </c>
      <c r="I132" s="106">
        <v>231.46485900878906</v>
      </c>
      <c r="J132" s="106">
        <v>219.96571350097656</v>
      </c>
      <c r="K132" s="106">
        <v>217.70323181152344</v>
      </c>
      <c r="L132" s="106">
        <v>216.82853698730469</v>
      </c>
      <c r="M132" s="106">
        <v>226.36154174804688</v>
      </c>
      <c r="N132" s="106">
        <v>225.12437438964844</v>
      </c>
      <c r="O132" s="106">
        <v>213.01777648925781</v>
      </c>
      <c r="P132" s="106">
        <v>209.82080078125</v>
      </c>
      <c r="Q132" s="106">
        <v>210.22227478027344</v>
      </c>
      <c r="R132" s="106">
        <v>209.02320861816406</v>
      </c>
      <c r="S132" s="106">
        <v>209.900634765625</v>
      </c>
      <c r="T132" s="106">
        <v>197.93313598632813</v>
      </c>
      <c r="U132" s="106">
        <v>190.67012023925781</v>
      </c>
      <c r="V132" s="106">
        <v>192.46388244628906</v>
      </c>
      <c r="W132" s="106">
        <v>190.7220458984375</v>
      </c>
      <c r="X132" s="106">
        <v>184.63687133789063</v>
      </c>
      <c r="Y132" s="106">
        <v>186.18132019042969</v>
      </c>
      <c r="Z132" s="106">
        <v>182.30673217773438</v>
      </c>
      <c r="AA132" s="106">
        <v>177.02069091796875</v>
      </c>
      <c r="AB132" s="106">
        <v>169.97909545898438</v>
      </c>
      <c r="AC132" s="106">
        <v>164.31336975097656</v>
      </c>
      <c r="AD132" s="106">
        <v>160.19171142578125</v>
      </c>
      <c r="AE132" s="106">
        <v>159.87510681152344</v>
      </c>
      <c r="AF132" s="106">
        <v>154.79232788085938</v>
      </c>
      <c r="AG132" s="106">
        <v>150.07206726074219</v>
      </c>
      <c r="AH132" s="106">
        <v>146.29579162597656</v>
      </c>
      <c r="AI132" s="106">
        <v>141.03073120117188</v>
      </c>
      <c r="AJ132" s="106">
        <v>136.42997741699219</v>
      </c>
      <c r="AK132" s="106">
        <v>131.96478271484375</v>
      </c>
      <c r="AL132" s="106">
        <v>128.95930480957031</v>
      </c>
      <c r="AM132" s="106">
        <v>126.98163604736328</v>
      </c>
      <c r="AN132" s="106">
        <v>124.07717132568359</v>
      </c>
      <c r="AO132" s="106">
        <v>127.90889739990234</v>
      </c>
      <c r="AP132" s="106">
        <v>125.75074768066406</v>
      </c>
      <c r="AQ132" s="106">
        <v>124.41596221923828</v>
      </c>
      <c r="AR132" s="106">
        <v>120.30538177490234</v>
      </c>
      <c r="AS132" s="106">
        <v>116.65622711181641</v>
      </c>
      <c r="AT132" s="106">
        <v>117.63387298583984</v>
      </c>
      <c r="AU132" s="106">
        <v>116.68699645996094</v>
      </c>
      <c r="AV132" s="106">
        <v>110.64286804199219</v>
      </c>
      <c r="AW132" s="106">
        <v>110.56865692138672</v>
      </c>
      <c r="AX132" s="106">
        <v>108.62260437011719</v>
      </c>
      <c r="AY132" s="106">
        <v>110.84254455566406</v>
      </c>
      <c r="AZ132" s="106">
        <v>112.03292846679688</v>
      </c>
      <c r="BA132" s="106">
        <v>113.4716796875</v>
      </c>
      <c r="BB132" s="106">
        <v>112.64228057861328</v>
      </c>
      <c r="BC132" s="106">
        <v>114.51528930664063</v>
      </c>
      <c r="BD132" s="106">
        <v>106.40000152587891</v>
      </c>
      <c r="BE132" s="106">
        <v>114.64449310302734</v>
      </c>
      <c r="BF132" s="129">
        <v>113.73365020751953</v>
      </c>
      <c r="BG132" s="114">
        <v>106.1</v>
      </c>
      <c r="BH132" s="114">
        <v>105</v>
      </c>
      <c r="BI132" s="114">
        <v>102.14776659805167</v>
      </c>
      <c r="BJ132" s="114">
        <v>98.445141065830711</v>
      </c>
      <c r="BK132" s="106">
        <v>93.8</v>
      </c>
      <c r="BL132" s="106">
        <v>91.5</v>
      </c>
    </row>
    <row r="133" spans="1:64">
      <c r="A133" s="263"/>
      <c r="B133" s="126" t="s">
        <v>60</v>
      </c>
      <c r="C133" s="107">
        <v>240.23703002929688</v>
      </c>
      <c r="D133" s="107">
        <v>230.53059387207031</v>
      </c>
      <c r="E133" s="107">
        <v>233.23164367675781</v>
      </c>
      <c r="F133" s="107">
        <v>233.916015625</v>
      </c>
      <c r="G133" s="107">
        <v>243.29736328125</v>
      </c>
      <c r="H133" s="107">
        <v>246.30319213867188</v>
      </c>
      <c r="I133" s="107">
        <v>239.63728332519531</v>
      </c>
      <c r="J133" s="107">
        <v>222.17532348632813</v>
      </c>
      <c r="K133" s="107">
        <v>237.51852416992188</v>
      </c>
      <c r="L133" s="107">
        <v>241.10220336914063</v>
      </c>
      <c r="M133" s="107">
        <v>243.48789978027344</v>
      </c>
      <c r="N133" s="107">
        <v>259.49539184570313</v>
      </c>
      <c r="O133" s="107">
        <v>247.1114501953125</v>
      </c>
      <c r="P133" s="107">
        <v>243.05938720703125</v>
      </c>
      <c r="Q133" s="107">
        <v>241.78211975097656</v>
      </c>
      <c r="R133" s="107">
        <v>232.24122619628906</v>
      </c>
      <c r="S133" s="107">
        <v>229.21783447265625</v>
      </c>
      <c r="T133" s="107">
        <v>211.04617309570313</v>
      </c>
      <c r="U133" s="107">
        <v>200.3863525390625</v>
      </c>
      <c r="V133" s="107">
        <v>199.10194396972656</v>
      </c>
      <c r="W133" s="107">
        <v>200.71549987792969</v>
      </c>
      <c r="X133" s="107">
        <v>192.79994201660156</v>
      </c>
      <c r="Y133" s="107">
        <v>200.48399353027344</v>
      </c>
      <c r="Z133" s="107">
        <v>205.66740417480469</v>
      </c>
      <c r="AA133" s="107">
        <v>206.20635986328125</v>
      </c>
      <c r="AB133" s="107">
        <v>212.44993591308594</v>
      </c>
      <c r="AC133" s="107">
        <v>213.24217224121094</v>
      </c>
      <c r="AD133" s="107">
        <v>211.59832763671875</v>
      </c>
      <c r="AE133" s="107">
        <v>211.78125</v>
      </c>
      <c r="AF133" s="107">
        <v>208.20230102539063</v>
      </c>
      <c r="AG133" s="107">
        <v>208.52374267578125</v>
      </c>
      <c r="AH133" s="107">
        <v>205.50180053710938</v>
      </c>
      <c r="AI133" s="107">
        <v>205.56289672851563</v>
      </c>
      <c r="AJ133" s="107">
        <v>203.23724365234375</v>
      </c>
      <c r="AK133" s="107">
        <v>199.09382629394531</v>
      </c>
      <c r="AL133" s="107">
        <v>198.51031494140625</v>
      </c>
      <c r="AM133" s="107">
        <v>199.24943542480469</v>
      </c>
      <c r="AN133" s="107">
        <v>199.71012878417969</v>
      </c>
      <c r="AO133" s="107">
        <v>201.30424499511719</v>
      </c>
      <c r="AP133" s="107">
        <v>198.47988891601563</v>
      </c>
      <c r="AQ133" s="107">
        <v>201.14283752441406</v>
      </c>
      <c r="AR133" s="107">
        <v>194.19450378417969</v>
      </c>
      <c r="AS133" s="107">
        <v>193.85359191894531</v>
      </c>
      <c r="AT133" s="107">
        <v>197.11318969726563</v>
      </c>
      <c r="AU133" s="107">
        <v>188.25141906738281</v>
      </c>
      <c r="AV133" s="107">
        <v>180.66188049316406</v>
      </c>
      <c r="AW133" s="107">
        <v>176.93815612792969</v>
      </c>
      <c r="AX133" s="107">
        <v>174.21929931640625</v>
      </c>
      <c r="AY133" s="107">
        <v>174.78367614746094</v>
      </c>
      <c r="AZ133" s="107">
        <v>174.07145690917969</v>
      </c>
      <c r="BA133" s="107">
        <v>178.24288940429688</v>
      </c>
      <c r="BB133" s="107">
        <v>177.32322692871094</v>
      </c>
      <c r="BC133" s="107">
        <v>181.02906799316406</v>
      </c>
      <c r="BD133" s="107">
        <v>174.60000610351563</v>
      </c>
      <c r="BE133" s="107">
        <v>184.91154479980469</v>
      </c>
      <c r="BF133" s="128">
        <v>186.95675659179688</v>
      </c>
      <c r="BG133" s="143">
        <v>179.4</v>
      </c>
      <c r="BH133" s="143">
        <v>178.1</v>
      </c>
      <c r="BI133" s="143">
        <v>176.82751033095508</v>
      </c>
      <c r="BJ133" s="143">
        <v>171.90288713910761</v>
      </c>
      <c r="BK133" s="107">
        <v>166.4</v>
      </c>
      <c r="BL133" s="107">
        <v>170.3</v>
      </c>
    </row>
    <row r="134" spans="1:64">
      <c r="A134" s="263"/>
      <c r="B134" s="125" t="s">
        <v>61</v>
      </c>
      <c r="C134" s="106">
        <v>152.9761962890625</v>
      </c>
      <c r="D134" s="106">
        <v>147.50994873046875</v>
      </c>
      <c r="E134" s="106">
        <v>151.66183471679688</v>
      </c>
      <c r="F134" s="106">
        <v>157.52839660644531</v>
      </c>
      <c r="G134" s="106">
        <v>164.75303649902344</v>
      </c>
      <c r="H134" s="106">
        <v>169.61265563964844</v>
      </c>
      <c r="I134" s="106">
        <v>168.09068298339844</v>
      </c>
      <c r="J134" s="106">
        <v>159.28765869140625</v>
      </c>
      <c r="K134" s="106">
        <v>175.11061096191406</v>
      </c>
      <c r="L134" s="106">
        <v>172.69430541992188</v>
      </c>
      <c r="M134" s="106">
        <v>180.24739074707031</v>
      </c>
      <c r="N134" s="106">
        <v>179.18461608886719</v>
      </c>
      <c r="O134" s="106">
        <v>164.84172058105469</v>
      </c>
      <c r="P134" s="106">
        <v>162.41600036621094</v>
      </c>
      <c r="Q134" s="106">
        <v>166.96728515625</v>
      </c>
      <c r="R134" s="106">
        <v>166.72369384765625</v>
      </c>
      <c r="S134" s="106">
        <v>169.08868408203125</v>
      </c>
      <c r="T134" s="106">
        <v>158.83517456054688</v>
      </c>
      <c r="U134" s="106">
        <v>148.52481079101563</v>
      </c>
      <c r="V134" s="106">
        <v>142.25955200195313</v>
      </c>
      <c r="W134" s="106">
        <v>138.47016906738281</v>
      </c>
      <c r="X134" s="106">
        <v>139.69203186035156</v>
      </c>
      <c r="Y134" s="106">
        <v>141.99169921875</v>
      </c>
      <c r="Z134" s="106">
        <v>145.68901062011719</v>
      </c>
      <c r="AA134" s="106">
        <v>144.65444946289063</v>
      </c>
      <c r="AB134" s="106">
        <v>146.45330810546875</v>
      </c>
      <c r="AC134" s="106">
        <v>147.10317993164063</v>
      </c>
      <c r="AD134" s="106">
        <v>145.82441711425781</v>
      </c>
      <c r="AE134" s="106">
        <v>149.05250549316406</v>
      </c>
      <c r="AF134" s="106">
        <v>149.69554138183594</v>
      </c>
      <c r="AG134" s="106">
        <v>156.20005798339844</v>
      </c>
      <c r="AH134" s="106">
        <v>155.03175354003906</v>
      </c>
      <c r="AI134" s="106">
        <v>160.64088439941406</v>
      </c>
      <c r="AJ134" s="106">
        <v>156.36651611328125</v>
      </c>
      <c r="AK134" s="106">
        <v>156.50144958496094</v>
      </c>
      <c r="AL134" s="106">
        <v>153.84730529785156</v>
      </c>
      <c r="AM134" s="106">
        <v>157.45240783691406</v>
      </c>
      <c r="AN134" s="106">
        <v>160.23397827148438</v>
      </c>
      <c r="AO134" s="106">
        <v>162.95832824707031</v>
      </c>
      <c r="AP134" s="106">
        <v>163.227783203125</v>
      </c>
      <c r="AQ134" s="106">
        <v>169.18045043945313</v>
      </c>
      <c r="AR134" s="106">
        <v>169.17079162597656</v>
      </c>
      <c r="AS134" s="106">
        <v>172.77450561523438</v>
      </c>
      <c r="AT134" s="106">
        <v>176.96513366699219</v>
      </c>
      <c r="AU134" s="106">
        <v>175.28739929199219</v>
      </c>
      <c r="AV134" s="106">
        <v>172.49349975585938</v>
      </c>
      <c r="AW134" s="106">
        <v>175.21554565429688</v>
      </c>
      <c r="AX134" s="106">
        <v>177.07754516601563</v>
      </c>
      <c r="AY134" s="106">
        <v>177.92127990722656</v>
      </c>
      <c r="AZ134" s="106">
        <v>177.74955749511719</v>
      </c>
      <c r="BA134" s="106">
        <v>177.31498718261719</v>
      </c>
      <c r="BB134" s="106">
        <v>173.36634826660156</v>
      </c>
      <c r="BC134" s="106">
        <v>178.45713806152344</v>
      </c>
      <c r="BD134" s="106">
        <v>177.19999694824219</v>
      </c>
      <c r="BE134" s="106">
        <v>186.07620239257813</v>
      </c>
      <c r="BF134" s="129">
        <v>189.03242492675781</v>
      </c>
      <c r="BG134" s="114">
        <v>183.4</v>
      </c>
      <c r="BH134" s="114">
        <v>185.5</v>
      </c>
      <c r="BI134" s="114">
        <v>184.17248246834868</v>
      </c>
      <c r="BJ134" s="114">
        <v>178.22623828647923</v>
      </c>
      <c r="BK134" s="106">
        <v>174</v>
      </c>
      <c r="BL134" s="106">
        <v>184.4</v>
      </c>
    </row>
    <row r="135" spans="1:64">
      <c r="A135" s="263"/>
      <c r="B135" s="126" t="s">
        <v>62</v>
      </c>
      <c r="C135" s="107">
        <v>84.986381530761719</v>
      </c>
      <c r="D135" s="107">
        <v>79.866157531738281</v>
      </c>
      <c r="E135" s="107">
        <v>77.644218444824219</v>
      </c>
      <c r="F135" s="107">
        <v>76.306892395019531</v>
      </c>
      <c r="G135" s="107">
        <v>78.035392761230469</v>
      </c>
      <c r="H135" s="107">
        <v>79.197708129882813</v>
      </c>
      <c r="I135" s="107">
        <v>78.975959777832031</v>
      </c>
      <c r="J135" s="107">
        <v>79.182823181152344</v>
      </c>
      <c r="K135" s="107">
        <v>87.728706359863281</v>
      </c>
      <c r="L135" s="107">
        <v>89.015426635742188</v>
      </c>
      <c r="M135" s="107">
        <v>92.128204345703125</v>
      </c>
      <c r="N135" s="107">
        <v>101.64813232421875</v>
      </c>
      <c r="O135" s="107">
        <v>93.379158020019531</v>
      </c>
      <c r="P135" s="107">
        <v>91.663558959960938</v>
      </c>
      <c r="Q135" s="107">
        <v>89.070281982421875</v>
      </c>
      <c r="R135" s="107">
        <v>85.512557983398438</v>
      </c>
      <c r="S135" s="107">
        <v>84.815498352050781</v>
      </c>
      <c r="T135" s="107">
        <v>78.768180847167969</v>
      </c>
      <c r="U135" s="107">
        <v>73.840232849121094</v>
      </c>
      <c r="V135" s="107">
        <v>74.193450927734375</v>
      </c>
      <c r="W135" s="107">
        <v>72.349395751953125</v>
      </c>
      <c r="X135" s="107">
        <v>72.153961181640625</v>
      </c>
      <c r="Y135" s="107">
        <v>75.730453491210938</v>
      </c>
      <c r="Z135" s="107">
        <v>77.017234802246094</v>
      </c>
      <c r="AA135" s="107">
        <v>74.790153503417969</v>
      </c>
      <c r="AB135" s="107">
        <v>75.861175537109375</v>
      </c>
      <c r="AC135" s="107">
        <v>76.874862670898438</v>
      </c>
      <c r="AD135" s="107">
        <v>75.9945068359375</v>
      </c>
      <c r="AE135" s="107">
        <v>75.425811767578125</v>
      </c>
      <c r="AF135" s="107">
        <v>76.066642761230469</v>
      </c>
      <c r="AG135" s="107">
        <v>76.558700561523438</v>
      </c>
      <c r="AH135" s="107">
        <v>75.746261596679688</v>
      </c>
      <c r="AI135" s="107">
        <v>78.859207153320313</v>
      </c>
      <c r="AJ135" s="107">
        <v>80.64825439453125</v>
      </c>
      <c r="AK135" s="107">
        <v>81.049301147460938</v>
      </c>
      <c r="AL135" s="107">
        <v>81.415763854980469</v>
      </c>
      <c r="AM135" s="107">
        <v>83.458381652832031</v>
      </c>
      <c r="AN135" s="107">
        <v>84.312210083007813</v>
      </c>
      <c r="AO135" s="107">
        <v>86.033073425292969</v>
      </c>
      <c r="AP135" s="107">
        <v>86.554061889648438</v>
      </c>
      <c r="AQ135" s="107">
        <v>87.19830322265625</v>
      </c>
      <c r="AR135" s="107">
        <v>87.974212646484375</v>
      </c>
      <c r="AS135" s="107">
        <v>91.134071350097656</v>
      </c>
      <c r="AT135" s="107">
        <v>93.49261474609375</v>
      </c>
      <c r="AU135" s="107">
        <v>94.360153198242188</v>
      </c>
      <c r="AV135" s="107">
        <v>94.964179992675781</v>
      </c>
      <c r="AW135" s="107">
        <v>98.946189880371094</v>
      </c>
      <c r="AX135" s="107">
        <v>100.52543640136719</v>
      </c>
      <c r="AY135" s="107">
        <v>102.41230773925781</v>
      </c>
      <c r="AZ135" s="107">
        <v>104.25658416748047</v>
      </c>
      <c r="BA135" s="107">
        <v>107.58315277099609</v>
      </c>
      <c r="BB135" s="107">
        <v>106.40316772460938</v>
      </c>
      <c r="BC135" s="107">
        <v>107.94672393798828</v>
      </c>
      <c r="BD135" s="107">
        <v>105.19999694824219</v>
      </c>
      <c r="BE135" s="107">
        <v>110.62346649169922</v>
      </c>
      <c r="BF135" s="128">
        <v>110.63201904296875</v>
      </c>
      <c r="BG135" s="143">
        <v>108.6</v>
      </c>
      <c r="BH135" s="143">
        <v>109.7</v>
      </c>
      <c r="BI135" s="143">
        <v>110.25873855820313</v>
      </c>
      <c r="BJ135" s="143">
        <v>110.03082191780823</v>
      </c>
      <c r="BK135" s="107">
        <v>105.9</v>
      </c>
      <c r="BL135" s="107">
        <v>112.8</v>
      </c>
    </row>
    <row r="136" spans="1:64">
      <c r="A136" s="263"/>
      <c r="B136" s="125" t="s">
        <v>63</v>
      </c>
      <c r="C136" s="106">
        <v>26.960229873657227</v>
      </c>
      <c r="D136" s="106">
        <v>27.168498992919922</v>
      </c>
      <c r="E136" s="106">
        <v>25.913267135620117</v>
      </c>
      <c r="F136" s="106">
        <v>25.779117584228516</v>
      </c>
      <c r="G136" s="106">
        <v>26.385782241821289</v>
      </c>
      <c r="H136" s="106">
        <v>26.627410888671875</v>
      </c>
      <c r="I136" s="106">
        <v>24.375259399414063</v>
      </c>
      <c r="J136" s="106">
        <v>22.125265121459961</v>
      </c>
      <c r="K136" s="106">
        <v>23.568210601806641</v>
      </c>
      <c r="L136" s="106">
        <v>21.997762680053711</v>
      </c>
      <c r="M136" s="106">
        <v>21.259618759155273</v>
      </c>
      <c r="N136" s="106">
        <v>25.227962493896484</v>
      </c>
      <c r="O136" s="106">
        <v>25.410177230834961</v>
      </c>
      <c r="P136" s="106">
        <v>23.450965881347656</v>
      </c>
      <c r="Q136" s="106">
        <v>23.500675201416016</v>
      </c>
      <c r="R136" s="106">
        <v>21.272975921630859</v>
      </c>
      <c r="S136" s="106">
        <v>21.680753707885742</v>
      </c>
      <c r="T136" s="106">
        <v>21.827163696289063</v>
      </c>
      <c r="U136" s="106">
        <v>18.467296600341797</v>
      </c>
      <c r="V136" s="106">
        <v>17.05389404296875</v>
      </c>
      <c r="W136" s="106">
        <v>16.345413208007813</v>
      </c>
      <c r="X136" s="106">
        <v>15.154433250427246</v>
      </c>
      <c r="Y136" s="106">
        <v>14.445184707641602</v>
      </c>
      <c r="Z136" s="106">
        <v>15.969986915588379</v>
      </c>
      <c r="AA136" s="106">
        <v>16.442890167236328</v>
      </c>
      <c r="AB136" s="106">
        <v>16.844072341918945</v>
      </c>
      <c r="AC136" s="106">
        <v>17.58659553527832</v>
      </c>
      <c r="AD136" s="106">
        <v>18.457305908203125</v>
      </c>
      <c r="AE136" s="106">
        <v>17.725038528442383</v>
      </c>
      <c r="AF136" s="106">
        <v>17.762079238891602</v>
      </c>
      <c r="AG136" s="106">
        <v>17.169843673706055</v>
      </c>
      <c r="AH136" s="106">
        <v>19.262399673461914</v>
      </c>
      <c r="AI136" s="106">
        <v>19.186443328857422</v>
      </c>
      <c r="AJ136" s="106">
        <v>18.669719696044922</v>
      </c>
      <c r="AK136" s="106">
        <v>18.141170501708984</v>
      </c>
      <c r="AL136" s="106">
        <v>17.882841110229492</v>
      </c>
      <c r="AM136" s="106">
        <v>18.728435516357422</v>
      </c>
      <c r="AN136" s="106">
        <v>19.684247970581055</v>
      </c>
      <c r="AO136" s="106">
        <v>20.396032333374023</v>
      </c>
      <c r="AP136" s="106">
        <v>20.63311767578125</v>
      </c>
      <c r="AQ136" s="106">
        <v>21.521039962768555</v>
      </c>
      <c r="AR136" s="106">
        <v>22.245630264282227</v>
      </c>
      <c r="AS136" s="106">
        <v>22.167388916015625</v>
      </c>
      <c r="AT136" s="106">
        <v>23.528684616088867</v>
      </c>
      <c r="AU136" s="106">
        <v>23.773069381713867</v>
      </c>
      <c r="AV136" s="106">
        <v>23.589290618896484</v>
      </c>
      <c r="AW136" s="106">
        <v>24.050895690917969</v>
      </c>
      <c r="AX136" s="106">
        <v>24.531108856201172</v>
      </c>
      <c r="AY136" s="106">
        <v>24.826154708862305</v>
      </c>
      <c r="AZ136" s="106">
        <v>26.34492301940918</v>
      </c>
      <c r="BA136" s="106">
        <v>27.661405563354492</v>
      </c>
      <c r="BB136" s="106">
        <v>28.358306884765625</v>
      </c>
      <c r="BC136" s="106">
        <v>29.486522674560547</v>
      </c>
      <c r="BD136" s="106">
        <v>29.100000381469727</v>
      </c>
      <c r="BE136" s="106">
        <v>29.865716934204102</v>
      </c>
      <c r="BF136" s="129">
        <v>31.489896774291992</v>
      </c>
      <c r="BG136" s="114">
        <v>31.5</v>
      </c>
      <c r="BH136" s="114">
        <v>31.2</v>
      </c>
      <c r="BI136" s="114">
        <v>31.438602027533431</v>
      </c>
      <c r="BJ136" s="114">
        <v>31.370882040382575</v>
      </c>
      <c r="BK136" s="106">
        <v>29.7</v>
      </c>
      <c r="BL136" s="106">
        <v>30.9</v>
      </c>
    </row>
    <row r="137" spans="1:64">
      <c r="A137" s="264"/>
      <c r="B137" s="130" t="s">
        <v>64</v>
      </c>
      <c r="C137" s="131">
        <v>5.0101699829101563</v>
      </c>
      <c r="D137" s="131">
        <v>4.0949306488037109</v>
      </c>
      <c r="E137" s="131">
        <v>5.163212776184082</v>
      </c>
      <c r="F137" s="131">
        <v>4.5332751274108887</v>
      </c>
      <c r="G137" s="131">
        <v>5.1752943992614746</v>
      </c>
      <c r="H137" s="131">
        <v>5.6851053237915039</v>
      </c>
      <c r="I137" s="131">
        <v>5.7019391059875488</v>
      </c>
      <c r="J137" s="131">
        <v>4.0631012916564941</v>
      </c>
      <c r="K137" s="131">
        <v>4.4569888114929199</v>
      </c>
      <c r="L137" s="131">
        <v>3.8972365856170654</v>
      </c>
      <c r="M137" s="131">
        <v>2.5828335285186768</v>
      </c>
      <c r="N137" s="131">
        <v>3.7648220062255859</v>
      </c>
      <c r="O137" s="131">
        <v>2.8674314022064209</v>
      </c>
      <c r="P137" s="131">
        <v>2.980236291885376</v>
      </c>
      <c r="Q137" s="131">
        <v>2.5254104137420654</v>
      </c>
      <c r="R137" s="131">
        <v>2.3665449619293213</v>
      </c>
      <c r="S137" s="131">
        <v>2.5378117561340332</v>
      </c>
      <c r="T137" s="131">
        <v>2.0007896423339844</v>
      </c>
      <c r="U137" s="131">
        <v>1.7946499586105347</v>
      </c>
      <c r="V137" s="131">
        <v>1.5860973596572876</v>
      </c>
      <c r="W137" s="131">
        <v>1.2158142328262329</v>
      </c>
      <c r="X137" s="131">
        <v>1.2319611310958862</v>
      </c>
      <c r="Y137" s="131">
        <v>1.2128037214279175</v>
      </c>
      <c r="Z137" s="131">
        <v>1.1409518718719482</v>
      </c>
      <c r="AA137" s="131">
        <v>1.1125614643096924</v>
      </c>
      <c r="AB137" s="131">
        <v>1.2017829418182373</v>
      </c>
      <c r="AC137" s="131">
        <v>1.3308429718017578</v>
      </c>
      <c r="AD137" s="131">
        <v>1.1365482807159424</v>
      </c>
      <c r="AE137" s="131">
        <v>1.2277452945709229</v>
      </c>
      <c r="AF137" s="131">
        <v>1.1061971187591553</v>
      </c>
      <c r="AG137" s="131">
        <v>1.3003268241882324</v>
      </c>
      <c r="AH137" s="131">
        <v>1.6719717979431152</v>
      </c>
      <c r="AI137" s="131">
        <v>1.7052903175354004</v>
      </c>
      <c r="AJ137" s="131">
        <v>1.8567886352539063</v>
      </c>
      <c r="AK137" s="131">
        <v>1.2937231063842773</v>
      </c>
      <c r="AL137" s="131">
        <v>1.3404281139373779</v>
      </c>
      <c r="AM137" s="131">
        <v>1.4184483289718628</v>
      </c>
      <c r="AN137" s="131">
        <v>1.3266047239303589</v>
      </c>
      <c r="AO137" s="131">
        <v>1.3898190259933472</v>
      </c>
      <c r="AP137" s="131">
        <v>1.3965028524398804</v>
      </c>
      <c r="AQ137" s="131">
        <v>1.5603944063186646</v>
      </c>
      <c r="AR137" s="131">
        <v>1.4192721843719482</v>
      </c>
      <c r="AS137" s="131">
        <v>1.470623254776001</v>
      </c>
      <c r="AT137" s="131">
        <v>1.7270985841751099</v>
      </c>
      <c r="AU137" s="131">
        <v>1.8268190622329712</v>
      </c>
      <c r="AV137" s="131">
        <v>1.9608289003372192</v>
      </c>
      <c r="AW137" s="131">
        <v>2.167285680770874</v>
      </c>
      <c r="AX137" s="131">
        <v>2.2890481948852539</v>
      </c>
      <c r="AY137" s="131">
        <v>2.4424729347229004</v>
      </c>
      <c r="AZ137" s="131">
        <v>2.3044764995574951</v>
      </c>
      <c r="BA137" s="131">
        <v>2.4520466327667236</v>
      </c>
      <c r="BB137" s="131">
        <v>2.6897201538085938</v>
      </c>
      <c r="BC137" s="131">
        <v>2.6709082126617432</v>
      </c>
      <c r="BD137" s="131">
        <v>3.0999999046325684</v>
      </c>
      <c r="BE137" s="131">
        <v>3.1300368309020996</v>
      </c>
      <c r="BF137" s="138">
        <v>3.0355722904205322</v>
      </c>
      <c r="BG137" s="143">
        <v>3.6</v>
      </c>
      <c r="BH137" s="143">
        <v>3.6</v>
      </c>
      <c r="BI137" s="143">
        <v>3.2533256217466739</v>
      </c>
      <c r="BJ137" s="143">
        <v>3.3126213592233009</v>
      </c>
      <c r="BK137" s="131">
        <v>3.4</v>
      </c>
      <c r="BL137" s="131">
        <v>3.1</v>
      </c>
    </row>
    <row r="138" spans="1:64">
      <c r="A138" s="262" t="s">
        <v>24</v>
      </c>
      <c r="B138" s="124" t="s">
        <v>58</v>
      </c>
      <c r="C138" s="105">
        <v>18.849999999999998</v>
      </c>
      <c r="D138" s="105">
        <v>18.939999999999998</v>
      </c>
      <c r="E138" s="105">
        <v>18.89</v>
      </c>
      <c r="F138" s="105">
        <v>20.420000000000002</v>
      </c>
      <c r="G138" s="105">
        <v>23.290000000000003</v>
      </c>
      <c r="H138" s="105">
        <v>24.61</v>
      </c>
      <c r="I138" s="105">
        <v>25.18</v>
      </c>
      <c r="J138" s="105">
        <v>24.819999999999997</v>
      </c>
      <c r="K138" s="105">
        <v>25.77</v>
      </c>
      <c r="L138" s="105">
        <v>25.37</v>
      </c>
      <c r="M138" s="105">
        <v>26.53</v>
      </c>
      <c r="N138" s="105">
        <v>27.580000000000002</v>
      </c>
      <c r="O138" s="105">
        <v>29.55</v>
      </c>
      <c r="P138" s="105">
        <v>30.33</v>
      </c>
      <c r="Q138" s="105">
        <v>32.47</v>
      </c>
      <c r="R138" s="105">
        <v>31.79</v>
      </c>
      <c r="S138" s="105">
        <v>30.21</v>
      </c>
      <c r="T138" s="105">
        <v>26.65</v>
      </c>
      <c r="U138" s="105">
        <v>24.78</v>
      </c>
      <c r="V138" s="105">
        <v>22.599999999999998</v>
      </c>
      <c r="W138" s="105">
        <v>19.91</v>
      </c>
      <c r="X138" s="105">
        <v>17.89</v>
      </c>
      <c r="Y138" s="105">
        <v>16.830000000000002</v>
      </c>
      <c r="Z138" s="105">
        <v>15.25</v>
      </c>
      <c r="AA138" s="105">
        <v>13.96</v>
      </c>
      <c r="AB138" s="105">
        <v>12.16</v>
      </c>
      <c r="AC138" s="105">
        <v>10.55</v>
      </c>
      <c r="AD138" s="105">
        <v>9.8099999999999987</v>
      </c>
      <c r="AE138" s="105">
        <v>9.7999999999999989</v>
      </c>
      <c r="AF138" s="105">
        <v>9.24</v>
      </c>
      <c r="AG138" s="105">
        <v>8.67</v>
      </c>
      <c r="AH138" s="105">
        <v>8.2100000000000009</v>
      </c>
      <c r="AI138" s="105">
        <v>7.6099999999999994</v>
      </c>
      <c r="AJ138" s="105">
        <v>7.8100000000000005</v>
      </c>
      <c r="AK138" s="105">
        <v>7.26</v>
      </c>
      <c r="AL138" s="105">
        <v>6.97</v>
      </c>
      <c r="AM138" s="105">
        <v>6.6899999999999995</v>
      </c>
      <c r="AN138" s="105">
        <v>5.52</v>
      </c>
      <c r="AO138" s="105">
        <v>5.96</v>
      </c>
      <c r="AP138" s="105">
        <v>6.91</v>
      </c>
      <c r="AQ138" s="105">
        <v>7.15</v>
      </c>
      <c r="AR138" s="105">
        <v>6.8900000000000006</v>
      </c>
      <c r="AS138" s="105">
        <v>7</v>
      </c>
      <c r="AT138" s="105">
        <v>6.8500000000000005</v>
      </c>
      <c r="AU138" s="105">
        <v>7.19</v>
      </c>
      <c r="AV138" s="105">
        <v>6.96</v>
      </c>
      <c r="AW138" s="105">
        <v>6.83</v>
      </c>
      <c r="AX138" s="105">
        <v>6.7799999999999994</v>
      </c>
      <c r="AY138" s="105">
        <v>7.18</v>
      </c>
      <c r="AZ138" s="105">
        <v>6.92</v>
      </c>
      <c r="BA138" s="105">
        <v>6.67</v>
      </c>
      <c r="BB138" s="105">
        <v>6.45</v>
      </c>
      <c r="BC138" s="105">
        <v>6.38</v>
      </c>
      <c r="BD138" s="105">
        <v>5.8599999999999994</v>
      </c>
      <c r="BE138" s="105">
        <v>5.64</v>
      </c>
      <c r="BF138" s="105">
        <v>5.13</v>
      </c>
      <c r="BG138" s="105">
        <v>4.84</v>
      </c>
      <c r="BH138" s="105">
        <v>4.34</v>
      </c>
      <c r="BI138" s="105">
        <v>4.1100000000000003</v>
      </c>
      <c r="BJ138" s="105">
        <v>3.68</v>
      </c>
      <c r="BK138" s="105">
        <v>3.27</v>
      </c>
      <c r="BL138" s="105">
        <v>2.8800000000000003</v>
      </c>
    </row>
    <row r="139" spans="1:64">
      <c r="A139" s="263"/>
      <c r="B139" s="125" t="s">
        <v>59</v>
      </c>
      <c r="C139" s="106">
        <v>107.89</v>
      </c>
      <c r="D139" s="106">
        <v>111.74000000000001</v>
      </c>
      <c r="E139" s="106">
        <v>114.53</v>
      </c>
      <c r="F139" s="106">
        <v>120.3</v>
      </c>
      <c r="G139" s="106">
        <v>130.57</v>
      </c>
      <c r="H139" s="106">
        <v>131.54</v>
      </c>
      <c r="I139" s="106">
        <v>130.06</v>
      </c>
      <c r="J139" s="106">
        <v>128.79</v>
      </c>
      <c r="K139" s="106">
        <v>130.04</v>
      </c>
      <c r="L139" s="106">
        <v>128.39000000000001</v>
      </c>
      <c r="M139" s="106">
        <v>128.64000000000001</v>
      </c>
      <c r="N139" s="106">
        <v>131.08000000000001</v>
      </c>
      <c r="O139" s="106">
        <v>131.03</v>
      </c>
      <c r="P139" s="106">
        <v>131.39999999999998</v>
      </c>
      <c r="Q139" s="106">
        <v>131.1</v>
      </c>
      <c r="R139" s="106">
        <v>127.55</v>
      </c>
      <c r="S139" s="106">
        <v>121.59</v>
      </c>
      <c r="T139" s="106">
        <v>116.57</v>
      </c>
      <c r="U139" s="106">
        <v>110.82000000000001</v>
      </c>
      <c r="V139" s="106">
        <v>103.97000000000001</v>
      </c>
      <c r="W139" s="106">
        <v>98.01</v>
      </c>
      <c r="X139" s="106">
        <v>92.7</v>
      </c>
      <c r="Y139" s="106">
        <v>90.22</v>
      </c>
      <c r="Z139" s="106">
        <v>84.88</v>
      </c>
      <c r="AA139" s="106">
        <v>79.13000000000001</v>
      </c>
      <c r="AB139" s="106">
        <v>73.510000000000005</v>
      </c>
      <c r="AC139" s="106">
        <v>67.349999999999994</v>
      </c>
      <c r="AD139" s="106">
        <v>63.41</v>
      </c>
      <c r="AE139" s="106">
        <v>60.89</v>
      </c>
      <c r="AF139" s="106">
        <v>56.71</v>
      </c>
      <c r="AG139" s="106">
        <v>54.440000000000005</v>
      </c>
      <c r="AH139" s="106">
        <v>51.33</v>
      </c>
      <c r="AI139" s="106">
        <v>48.34</v>
      </c>
      <c r="AJ139" s="106">
        <v>44.62</v>
      </c>
      <c r="AK139" s="106">
        <v>40.56</v>
      </c>
      <c r="AL139" s="106">
        <v>36.83</v>
      </c>
      <c r="AM139" s="106">
        <v>35.29</v>
      </c>
      <c r="AN139" s="106">
        <v>33.099999999999994</v>
      </c>
      <c r="AO139" s="106">
        <v>32.9</v>
      </c>
      <c r="AP139" s="106">
        <v>33.799999999999997</v>
      </c>
      <c r="AQ139" s="106">
        <v>34.18</v>
      </c>
      <c r="AR139" s="106">
        <v>33.730000000000004</v>
      </c>
      <c r="AS139" s="106">
        <v>33.050000000000004</v>
      </c>
      <c r="AT139" s="106">
        <v>32.32</v>
      </c>
      <c r="AU139" s="106">
        <v>34.36</v>
      </c>
      <c r="AV139" s="106">
        <v>34.049999999999997</v>
      </c>
      <c r="AW139" s="106">
        <v>34.619999999999997</v>
      </c>
      <c r="AX139" s="106">
        <v>35.29</v>
      </c>
      <c r="AY139" s="106">
        <v>36.549999999999997</v>
      </c>
      <c r="AZ139" s="106">
        <v>36.17</v>
      </c>
      <c r="BA139" s="106">
        <v>35.1</v>
      </c>
      <c r="BB139" s="106">
        <v>33.950000000000003</v>
      </c>
      <c r="BC139" s="106">
        <v>33.42</v>
      </c>
      <c r="BD139" s="106">
        <v>31.46</v>
      </c>
      <c r="BE139" s="106">
        <v>30.47</v>
      </c>
      <c r="BF139" s="106">
        <v>28.81</v>
      </c>
      <c r="BG139" s="106">
        <v>27.779999999999998</v>
      </c>
      <c r="BH139" s="106">
        <v>26.52</v>
      </c>
      <c r="BI139" s="106">
        <v>24.98</v>
      </c>
      <c r="BJ139" s="106">
        <v>23.59</v>
      </c>
      <c r="BK139" s="106">
        <v>22.41</v>
      </c>
      <c r="BL139" s="106">
        <v>20.88</v>
      </c>
    </row>
    <row r="140" spans="1:64">
      <c r="A140" s="263"/>
      <c r="B140" s="126" t="s">
        <v>60</v>
      </c>
      <c r="C140" s="107">
        <v>152.69999999999999</v>
      </c>
      <c r="D140" s="107">
        <v>156.28</v>
      </c>
      <c r="E140" s="107">
        <v>157.06</v>
      </c>
      <c r="F140" s="107">
        <v>162.47</v>
      </c>
      <c r="G140" s="107">
        <v>169.49</v>
      </c>
      <c r="H140" s="107">
        <v>164.36</v>
      </c>
      <c r="I140" s="107">
        <v>162.33000000000001</v>
      </c>
      <c r="J140" s="107">
        <v>157.4</v>
      </c>
      <c r="K140" s="107">
        <v>156.88</v>
      </c>
      <c r="L140" s="107">
        <v>155.70999999999998</v>
      </c>
      <c r="M140" s="107">
        <v>151.71</v>
      </c>
      <c r="N140" s="107">
        <v>154.26999999999998</v>
      </c>
      <c r="O140" s="107">
        <v>152.32999999999998</v>
      </c>
      <c r="P140" s="107">
        <v>148.69999999999999</v>
      </c>
      <c r="Q140" s="107">
        <v>146.59</v>
      </c>
      <c r="R140" s="107">
        <v>137.87</v>
      </c>
      <c r="S140" s="107">
        <v>129.29</v>
      </c>
      <c r="T140" s="107">
        <v>123.88000000000001</v>
      </c>
      <c r="U140" s="107">
        <v>119.82</v>
      </c>
      <c r="V140" s="107">
        <v>115.16</v>
      </c>
      <c r="W140" s="107">
        <v>111.27</v>
      </c>
      <c r="X140" s="107">
        <v>109.06</v>
      </c>
      <c r="Y140" s="107">
        <v>108.3</v>
      </c>
      <c r="Z140" s="107">
        <v>105.41</v>
      </c>
      <c r="AA140" s="107">
        <v>103.15</v>
      </c>
      <c r="AB140" s="107">
        <v>102.34</v>
      </c>
      <c r="AC140" s="107">
        <v>98.350000000000009</v>
      </c>
      <c r="AD140" s="107">
        <v>97.01</v>
      </c>
      <c r="AE140" s="107">
        <v>99.63</v>
      </c>
      <c r="AF140" s="107">
        <v>97.309999999999988</v>
      </c>
      <c r="AG140" s="107">
        <v>97</v>
      </c>
      <c r="AH140" s="107">
        <v>93.47999999999999</v>
      </c>
      <c r="AI140" s="107">
        <v>92.990000000000009</v>
      </c>
      <c r="AJ140" s="107">
        <v>88.78</v>
      </c>
      <c r="AK140" s="107">
        <v>84.61</v>
      </c>
      <c r="AL140" s="107">
        <v>81.3</v>
      </c>
      <c r="AM140" s="107">
        <v>80.490000000000009</v>
      </c>
      <c r="AN140" s="107">
        <v>79.13000000000001</v>
      </c>
      <c r="AO140" s="107">
        <v>78.36999999999999</v>
      </c>
      <c r="AP140" s="107">
        <v>76.89</v>
      </c>
      <c r="AQ140" s="107">
        <v>76.63000000000001</v>
      </c>
      <c r="AR140" s="107">
        <v>74.38</v>
      </c>
      <c r="AS140" s="107">
        <v>73.98</v>
      </c>
      <c r="AT140" s="107">
        <v>73.14</v>
      </c>
      <c r="AU140" s="107">
        <v>75.149999999999991</v>
      </c>
      <c r="AV140" s="107">
        <v>74.099999999999994</v>
      </c>
      <c r="AW140" s="107">
        <v>74.910000000000011</v>
      </c>
      <c r="AX140" s="107">
        <v>75.160000000000011</v>
      </c>
      <c r="AY140" s="107">
        <v>76.67</v>
      </c>
      <c r="AZ140" s="107">
        <v>76.209999999999994</v>
      </c>
      <c r="BA140" s="107">
        <v>75.910000000000011</v>
      </c>
      <c r="BB140" s="107">
        <v>73.77</v>
      </c>
      <c r="BC140" s="107">
        <v>73.190000000000012</v>
      </c>
      <c r="BD140" s="107">
        <v>70.709999999999994</v>
      </c>
      <c r="BE140" s="107">
        <v>69.22</v>
      </c>
      <c r="BF140" s="107">
        <v>67.34</v>
      </c>
      <c r="BG140" s="107">
        <v>66.16</v>
      </c>
      <c r="BH140" s="107">
        <v>64.790000000000006</v>
      </c>
      <c r="BI140" s="107">
        <v>61.99</v>
      </c>
      <c r="BJ140" s="107">
        <v>60.470000000000006</v>
      </c>
      <c r="BK140" s="107">
        <v>58.77</v>
      </c>
      <c r="BL140" s="107">
        <v>57.160000000000004</v>
      </c>
    </row>
    <row r="141" spans="1:64">
      <c r="A141" s="263"/>
      <c r="B141" s="125" t="s">
        <v>61</v>
      </c>
      <c r="C141" s="106">
        <v>109.50999999999999</v>
      </c>
      <c r="D141" s="106">
        <v>112.60000000000001</v>
      </c>
      <c r="E141" s="106">
        <v>113.79</v>
      </c>
      <c r="F141" s="106">
        <v>114.51</v>
      </c>
      <c r="G141" s="106">
        <v>120.94000000000001</v>
      </c>
      <c r="H141" s="106">
        <v>116.34</v>
      </c>
      <c r="I141" s="106">
        <v>115.35</v>
      </c>
      <c r="J141" s="106">
        <v>109.5</v>
      </c>
      <c r="K141" s="106">
        <v>107.67999999999999</v>
      </c>
      <c r="L141" s="106">
        <v>105.72</v>
      </c>
      <c r="M141" s="106">
        <v>99.15</v>
      </c>
      <c r="N141" s="106">
        <v>98.54</v>
      </c>
      <c r="O141" s="106">
        <v>93.58</v>
      </c>
      <c r="P141" s="106">
        <v>90.67</v>
      </c>
      <c r="Q141" s="106">
        <v>88.48</v>
      </c>
      <c r="R141" s="106">
        <v>82.69</v>
      </c>
      <c r="S141" s="106">
        <v>78.45</v>
      </c>
      <c r="T141" s="106">
        <v>75.259999999999991</v>
      </c>
      <c r="U141" s="106">
        <v>72.319999999999993</v>
      </c>
      <c r="V141" s="106">
        <v>67.98</v>
      </c>
      <c r="W141" s="106">
        <v>65.02</v>
      </c>
      <c r="X141" s="106">
        <v>63.93</v>
      </c>
      <c r="Y141" s="106">
        <v>64.38000000000001</v>
      </c>
      <c r="Z141" s="106">
        <v>64.150000000000006</v>
      </c>
      <c r="AA141" s="106">
        <v>64.38000000000001</v>
      </c>
      <c r="AB141" s="106">
        <v>65.180000000000007</v>
      </c>
      <c r="AC141" s="106">
        <v>64.61999999999999</v>
      </c>
      <c r="AD141" s="106">
        <v>65.290000000000006</v>
      </c>
      <c r="AE141" s="106">
        <v>69.58</v>
      </c>
      <c r="AF141" s="106">
        <v>69.58</v>
      </c>
      <c r="AG141" s="106">
        <v>72.87</v>
      </c>
      <c r="AH141" s="106">
        <v>73.330000000000013</v>
      </c>
      <c r="AI141" s="106">
        <v>75.17</v>
      </c>
      <c r="AJ141" s="106">
        <v>74.099999999999994</v>
      </c>
      <c r="AK141" s="106">
        <v>74.2</v>
      </c>
      <c r="AL141" s="106">
        <v>76.039999999999992</v>
      </c>
      <c r="AM141" s="106">
        <v>78.009999999999991</v>
      </c>
      <c r="AN141" s="106">
        <v>80.83</v>
      </c>
      <c r="AO141" s="106">
        <v>81.22</v>
      </c>
      <c r="AP141" s="106">
        <v>82.95</v>
      </c>
      <c r="AQ141" s="106">
        <v>85.46</v>
      </c>
      <c r="AR141" s="106">
        <v>84.87</v>
      </c>
      <c r="AS141" s="106">
        <v>87.22</v>
      </c>
      <c r="AT141" s="106">
        <v>89.26</v>
      </c>
      <c r="AU141" s="106">
        <v>92</v>
      </c>
      <c r="AV141" s="106">
        <v>90.88</v>
      </c>
      <c r="AW141" s="106">
        <v>93.22999999999999</v>
      </c>
      <c r="AX141" s="106">
        <v>94.63000000000001</v>
      </c>
      <c r="AY141" s="106">
        <v>96.58</v>
      </c>
      <c r="AZ141" s="106">
        <v>96.3</v>
      </c>
      <c r="BA141" s="106">
        <v>97.059999999999988</v>
      </c>
      <c r="BB141" s="106">
        <v>96.02</v>
      </c>
      <c r="BC141" s="106">
        <v>95.31</v>
      </c>
      <c r="BD141" s="106">
        <v>92.84</v>
      </c>
      <c r="BE141" s="106">
        <v>92.410000000000011</v>
      </c>
      <c r="BF141" s="106">
        <v>91.679999999999993</v>
      </c>
      <c r="BG141" s="106">
        <v>91.85</v>
      </c>
      <c r="BH141" s="106">
        <v>90.289999999999992</v>
      </c>
      <c r="BI141" s="106">
        <v>89.21</v>
      </c>
      <c r="BJ141" s="106">
        <v>87.81</v>
      </c>
      <c r="BK141" s="106">
        <v>87.34</v>
      </c>
      <c r="BL141" s="106">
        <v>88.66</v>
      </c>
    </row>
    <row r="142" spans="1:64">
      <c r="A142" s="263"/>
      <c r="B142" s="126" t="s">
        <v>62</v>
      </c>
      <c r="C142" s="107">
        <v>61.14</v>
      </c>
      <c r="D142" s="107">
        <v>61.339999999999996</v>
      </c>
      <c r="E142" s="107">
        <v>61.35</v>
      </c>
      <c r="F142" s="107">
        <v>61.18</v>
      </c>
      <c r="G142" s="107">
        <v>63.97</v>
      </c>
      <c r="H142" s="107">
        <v>61.6</v>
      </c>
      <c r="I142" s="107">
        <v>61.86</v>
      </c>
      <c r="J142" s="107">
        <v>58.39</v>
      </c>
      <c r="K142" s="107">
        <v>57.1</v>
      </c>
      <c r="L142" s="107">
        <v>56.800000000000004</v>
      </c>
      <c r="M142" s="107">
        <v>52.71</v>
      </c>
      <c r="N142" s="107">
        <v>51.56</v>
      </c>
      <c r="O142" s="107">
        <v>47.79</v>
      </c>
      <c r="P142" s="107">
        <v>45.339999999999996</v>
      </c>
      <c r="Q142" s="107">
        <v>43.48</v>
      </c>
      <c r="R142" s="107">
        <v>39.950000000000003</v>
      </c>
      <c r="S142" s="107">
        <v>36.18</v>
      </c>
      <c r="T142" s="107">
        <v>32.669999999999995</v>
      </c>
      <c r="U142" s="107">
        <v>30.27</v>
      </c>
      <c r="V142" s="107">
        <v>27.86</v>
      </c>
      <c r="W142" s="107">
        <v>26.09</v>
      </c>
      <c r="X142" s="107">
        <v>25.81</v>
      </c>
      <c r="Y142" s="107">
        <v>25.87</v>
      </c>
      <c r="Z142" s="107">
        <v>25.69</v>
      </c>
      <c r="AA142" s="107">
        <v>25.36</v>
      </c>
      <c r="AB142" s="107">
        <v>24.87</v>
      </c>
      <c r="AC142" s="107">
        <v>23.990000000000002</v>
      </c>
      <c r="AD142" s="107">
        <v>24.96</v>
      </c>
      <c r="AE142" s="107">
        <v>27.08</v>
      </c>
      <c r="AF142" s="107">
        <v>27.599999999999998</v>
      </c>
      <c r="AG142" s="107">
        <v>29</v>
      </c>
      <c r="AH142" s="107">
        <v>29.54</v>
      </c>
      <c r="AI142" s="107">
        <v>30.93</v>
      </c>
      <c r="AJ142" s="107">
        <v>30.57</v>
      </c>
      <c r="AK142" s="107">
        <v>30.86</v>
      </c>
      <c r="AL142" s="107">
        <v>32.309999999999995</v>
      </c>
      <c r="AM142" s="107">
        <v>33.910000000000004</v>
      </c>
      <c r="AN142" s="107">
        <v>37.43</v>
      </c>
      <c r="AO142" s="107">
        <v>38</v>
      </c>
      <c r="AP142" s="107">
        <v>39.43</v>
      </c>
      <c r="AQ142" s="107">
        <v>41.38</v>
      </c>
      <c r="AR142" s="107">
        <v>43.39</v>
      </c>
      <c r="AS142" s="107">
        <v>45.21</v>
      </c>
      <c r="AT142" s="107">
        <v>47.800000000000004</v>
      </c>
      <c r="AU142" s="107">
        <v>50.56</v>
      </c>
      <c r="AV142" s="107">
        <v>51.53</v>
      </c>
      <c r="AW142" s="107">
        <v>54.199999999999996</v>
      </c>
      <c r="AX142" s="107">
        <v>56.39</v>
      </c>
      <c r="AY142" s="107">
        <v>59.589999999999996</v>
      </c>
      <c r="AZ142" s="107">
        <v>60.33</v>
      </c>
      <c r="BA142" s="107">
        <v>61.690000000000005</v>
      </c>
      <c r="BB142" s="107">
        <v>61.699999999999996</v>
      </c>
      <c r="BC142" s="107">
        <v>61.07</v>
      </c>
      <c r="BD142" s="107">
        <v>59.55</v>
      </c>
      <c r="BE142" s="107">
        <v>59.15</v>
      </c>
      <c r="BF142" s="107">
        <v>59.43</v>
      </c>
      <c r="BG142" s="107">
        <v>59.89</v>
      </c>
      <c r="BH142" s="107">
        <v>60.54</v>
      </c>
      <c r="BI142" s="107">
        <v>59.7</v>
      </c>
      <c r="BJ142" s="107">
        <v>60.05</v>
      </c>
      <c r="BK142" s="107">
        <v>59.53</v>
      </c>
      <c r="BL142" s="107">
        <v>62.82</v>
      </c>
    </row>
    <row r="143" spans="1:64">
      <c r="A143" s="263"/>
      <c r="B143" s="125" t="s">
        <v>63</v>
      </c>
      <c r="C143" s="106">
        <v>22.4</v>
      </c>
      <c r="D143" s="106">
        <v>23.040000000000003</v>
      </c>
      <c r="E143" s="106">
        <v>22.9</v>
      </c>
      <c r="F143" s="106">
        <v>21.09</v>
      </c>
      <c r="G143" s="106">
        <v>20.740000000000002</v>
      </c>
      <c r="H143" s="106">
        <v>19.189999999999998</v>
      </c>
      <c r="I143" s="106">
        <v>18.849999999999998</v>
      </c>
      <c r="J143" s="106">
        <v>18.2</v>
      </c>
      <c r="K143" s="106">
        <v>17.3</v>
      </c>
      <c r="L143" s="106">
        <v>17.04</v>
      </c>
      <c r="M143" s="106">
        <v>15.98</v>
      </c>
      <c r="N143" s="106">
        <v>15.79</v>
      </c>
      <c r="O143" s="106">
        <v>14.72</v>
      </c>
      <c r="P143" s="106">
        <v>13.979999999999999</v>
      </c>
      <c r="Q143" s="106">
        <v>13.71</v>
      </c>
      <c r="R143" s="106">
        <v>12.36</v>
      </c>
      <c r="S143" s="106">
        <v>10.98</v>
      </c>
      <c r="T143" s="106">
        <v>9.4699999999999989</v>
      </c>
      <c r="U143" s="106">
        <v>8.6199999999999992</v>
      </c>
      <c r="V143" s="106">
        <v>7.1000000000000005</v>
      </c>
      <c r="W143" s="106">
        <v>6.41</v>
      </c>
      <c r="X143" s="106">
        <v>5.91</v>
      </c>
      <c r="Y143" s="106">
        <v>5.43</v>
      </c>
      <c r="Z143" s="106">
        <v>5.1100000000000003</v>
      </c>
      <c r="AA143" s="106">
        <v>4.97</v>
      </c>
      <c r="AB143" s="106">
        <v>4.91</v>
      </c>
      <c r="AC143" s="106">
        <v>4.83</v>
      </c>
      <c r="AD143" s="106">
        <v>5.07</v>
      </c>
      <c r="AE143" s="106">
        <v>5.31</v>
      </c>
      <c r="AF143" s="106">
        <v>5.13</v>
      </c>
      <c r="AG143" s="106">
        <v>5.38</v>
      </c>
      <c r="AH143" s="106">
        <v>5.2700000000000005</v>
      </c>
      <c r="AI143" s="106">
        <v>5.7</v>
      </c>
      <c r="AJ143" s="106">
        <v>5.53</v>
      </c>
      <c r="AK143" s="106">
        <v>5.74</v>
      </c>
      <c r="AL143" s="106">
        <v>6.2700000000000005</v>
      </c>
      <c r="AM143" s="106">
        <v>6.42</v>
      </c>
      <c r="AN143" s="106">
        <v>7.6499999999999995</v>
      </c>
      <c r="AO143" s="106">
        <v>7.62</v>
      </c>
      <c r="AP143" s="106">
        <v>7.3</v>
      </c>
      <c r="AQ143" s="106">
        <v>7.79</v>
      </c>
      <c r="AR143" s="106">
        <v>8.2100000000000009</v>
      </c>
      <c r="AS143" s="106">
        <v>8.7799999999999994</v>
      </c>
      <c r="AT143" s="106">
        <v>9.4499999999999993</v>
      </c>
      <c r="AU143" s="106">
        <v>10.14</v>
      </c>
      <c r="AV143" s="106">
        <v>10.74</v>
      </c>
      <c r="AW143" s="106">
        <v>11.42</v>
      </c>
      <c r="AX143" s="106">
        <v>12.120000000000001</v>
      </c>
      <c r="AY143" s="106">
        <v>12.78</v>
      </c>
      <c r="AZ143" s="106">
        <v>13.469999999999999</v>
      </c>
      <c r="BA143" s="106">
        <v>14</v>
      </c>
      <c r="BB143" s="106">
        <v>14.6</v>
      </c>
      <c r="BC143" s="106">
        <v>15.06</v>
      </c>
      <c r="BD143" s="106">
        <v>15.209999999999999</v>
      </c>
      <c r="BE143" s="106">
        <v>15.06</v>
      </c>
      <c r="BF143" s="106">
        <v>15.360000000000001</v>
      </c>
      <c r="BG143" s="106">
        <v>15.59</v>
      </c>
      <c r="BH143" s="106">
        <v>15.73</v>
      </c>
      <c r="BI143" s="106">
        <v>15.73</v>
      </c>
      <c r="BJ143" s="106">
        <v>15.57</v>
      </c>
      <c r="BK143" s="106">
        <v>15.440000000000001</v>
      </c>
      <c r="BL143" s="106">
        <v>15.92</v>
      </c>
    </row>
    <row r="144" spans="1:64">
      <c r="A144" s="264"/>
      <c r="B144" s="130" t="s">
        <v>64</v>
      </c>
      <c r="C144" s="131">
        <v>1.82</v>
      </c>
      <c r="D144" s="131">
        <v>1.6199999999999999</v>
      </c>
      <c r="E144" s="131">
        <v>1.45</v>
      </c>
      <c r="F144" s="131">
        <v>1.2</v>
      </c>
      <c r="G144" s="131">
        <v>1.33</v>
      </c>
      <c r="H144" s="131">
        <v>1.9300000000000002</v>
      </c>
      <c r="I144" s="131">
        <v>2.14</v>
      </c>
      <c r="J144" s="131">
        <v>1.71</v>
      </c>
      <c r="K144" s="131">
        <v>1.47</v>
      </c>
      <c r="L144" s="131">
        <v>1.31</v>
      </c>
      <c r="M144" s="131">
        <v>1.1800000000000002</v>
      </c>
      <c r="N144" s="131">
        <v>1.1499999999999999</v>
      </c>
      <c r="O144" s="131">
        <v>1.03</v>
      </c>
      <c r="P144" s="131">
        <v>0.96000000000000008</v>
      </c>
      <c r="Q144" s="131">
        <v>0.94</v>
      </c>
      <c r="R144" s="131">
        <v>0.9</v>
      </c>
      <c r="S144" s="131">
        <v>0.86</v>
      </c>
      <c r="T144" s="131">
        <v>0.79</v>
      </c>
      <c r="U144" s="131">
        <v>0.67</v>
      </c>
      <c r="V144" s="131">
        <v>0.6</v>
      </c>
      <c r="W144" s="131">
        <v>0.47</v>
      </c>
      <c r="X144" s="131">
        <v>0.42000000000000004</v>
      </c>
      <c r="Y144" s="131">
        <v>0.42000000000000004</v>
      </c>
      <c r="Z144" s="131">
        <v>0.35</v>
      </c>
      <c r="AA144" s="131">
        <v>0.34</v>
      </c>
      <c r="AB144" s="131">
        <v>0.31</v>
      </c>
      <c r="AC144" s="131">
        <v>0.27999999999999997</v>
      </c>
      <c r="AD144" s="131">
        <v>0.27</v>
      </c>
      <c r="AE144" s="131">
        <v>0.28999999999999998</v>
      </c>
      <c r="AF144" s="131">
        <v>0.28999999999999998</v>
      </c>
      <c r="AG144" s="131">
        <v>0.24000000000000002</v>
      </c>
      <c r="AH144" s="131">
        <v>0.2</v>
      </c>
      <c r="AI144" s="131">
        <v>0.37</v>
      </c>
      <c r="AJ144" s="131">
        <v>0.27999999999999997</v>
      </c>
      <c r="AK144" s="131">
        <v>0.27999999999999997</v>
      </c>
      <c r="AL144" s="131">
        <v>0.27</v>
      </c>
      <c r="AM144" s="131">
        <v>0.32</v>
      </c>
      <c r="AN144" s="131">
        <v>0.54</v>
      </c>
      <c r="AO144" s="131">
        <v>0.2</v>
      </c>
      <c r="AP144" s="131">
        <v>0.53</v>
      </c>
      <c r="AQ144" s="131">
        <v>0.36000000000000004</v>
      </c>
      <c r="AR144" s="131">
        <v>0.4</v>
      </c>
      <c r="AS144" s="131">
        <v>0.35</v>
      </c>
      <c r="AT144" s="131">
        <v>0.43</v>
      </c>
      <c r="AU144" s="131">
        <v>0.42000000000000004</v>
      </c>
      <c r="AV144" s="131">
        <v>0.44</v>
      </c>
      <c r="AW144" s="131">
        <v>0.51</v>
      </c>
      <c r="AX144" s="131">
        <v>0.6</v>
      </c>
      <c r="AY144" s="131">
        <v>0.68</v>
      </c>
      <c r="AZ144" s="131">
        <v>0.79</v>
      </c>
      <c r="BA144" s="131">
        <v>0.83</v>
      </c>
      <c r="BB144" s="131">
        <v>0.98</v>
      </c>
      <c r="BC144" s="131">
        <v>1.06</v>
      </c>
      <c r="BD144" s="131">
        <v>1.0900000000000001</v>
      </c>
      <c r="BE144" s="131">
        <v>1.1199999999999999</v>
      </c>
      <c r="BF144" s="131">
        <v>1.1499999999999999</v>
      </c>
      <c r="BG144" s="131">
        <v>1.27</v>
      </c>
      <c r="BH144" s="131">
        <v>1.38</v>
      </c>
      <c r="BI144" s="131">
        <v>1.42</v>
      </c>
      <c r="BJ144" s="131">
        <v>1.46</v>
      </c>
      <c r="BK144" s="131">
        <v>1.4400000000000002</v>
      </c>
      <c r="BL144" s="131">
        <v>1.33</v>
      </c>
    </row>
    <row r="145" spans="1:64">
      <c r="A145" s="262" t="s">
        <v>23</v>
      </c>
      <c r="B145" s="124" t="s">
        <v>58</v>
      </c>
      <c r="C145" s="105">
        <v>4.3000001907348633</v>
      </c>
      <c r="D145" s="105" t="s">
        <v>45</v>
      </c>
      <c r="E145" s="105" t="s">
        <v>45</v>
      </c>
      <c r="F145" s="105" t="s">
        <v>45</v>
      </c>
      <c r="G145" s="105" t="s">
        <v>45</v>
      </c>
      <c r="H145" s="105">
        <v>3.2999999523162842</v>
      </c>
      <c r="I145" s="105" t="s">
        <v>45</v>
      </c>
      <c r="J145" s="105" t="s">
        <v>45</v>
      </c>
      <c r="K145" s="105" t="s">
        <v>45</v>
      </c>
      <c r="L145" s="105" t="s">
        <v>45</v>
      </c>
      <c r="M145" s="105">
        <v>4.5</v>
      </c>
      <c r="N145" s="105" t="s">
        <v>45</v>
      </c>
      <c r="O145" s="105" t="s">
        <v>45</v>
      </c>
      <c r="P145" s="105" t="s">
        <v>45</v>
      </c>
      <c r="Q145" s="105" t="s">
        <v>45</v>
      </c>
      <c r="R145" s="105">
        <v>4.0999999046325684</v>
      </c>
      <c r="S145" s="105" t="s">
        <v>45</v>
      </c>
      <c r="T145" s="105" t="s">
        <v>45</v>
      </c>
      <c r="U145" s="105" t="s">
        <v>45</v>
      </c>
      <c r="V145" s="105" t="s">
        <v>45</v>
      </c>
      <c r="W145" s="105">
        <v>3.5999999046325684</v>
      </c>
      <c r="X145" s="105" t="s">
        <v>45</v>
      </c>
      <c r="Y145" s="105" t="s">
        <v>45</v>
      </c>
      <c r="Z145" s="105" t="s">
        <v>45</v>
      </c>
      <c r="AA145" s="105" t="s">
        <v>45</v>
      </c>
      <c r="AB145" s="105">
        <v>4.0999999046325684</v>
      </c>
      <c r="AC145" s="105" t="s">
        <v>45</v>
      </c>
      <c r="AD145" s="105" t="s">
        <v>45</v>
      </c>
      <c r="AE145" s="105" t="s">
        <v>45</v>
      </c>
      <c r="AF145" s="105" t="s">
        <v>45</v>
      </c>
      <c r="AG145" s="105">
        <v>3.5999999046325684</v>
      </c>
      <c r="AH145" s="105" t="s">
        <v>45</v>
      </c>
      <c r="AI145" s="105" t="s">
        <v>45</v>
      </c>
      <c r="AJ145" s="105" t="s">
        <v>45</v>
      </c>
      <c r="AK145" s="105" t="s">
        <v>45</v>
      </c>
      <c r="AL145" s="105">
        <v>3.9000000953674316</v>
      </c>
      <c r="AM145" s="105" t="s">
        <v>45</v>
      </c>
      <c r="AN145" s="105" t="s">
        <v>45</v>
      </c>
      <c r="AO145" s="105" t="s">
        <v>45</v>
      </c>
      <c r="AP145" s="105" t="s">
        <v>45</v>
      </c>
      <c r="AQ145" s="105">
        <v>5.4000000953674316</v>
      </c>
      <c r="AR145" s="158">
        <v>5.2999999523162842</v>
      </c>
      <c r="AS145" s="158">
        <v>5.2999999523162842</v>
      </c>
      <c r="AT145" s="158">
        <v>5.2999999523162842</v>
      </c>
      <c r="AU145" s="158">
        <v>5.2999999523162842</v>
      </c>
      <c r="AV145" s="105">
        <v>5.1999998092651367</v>
      </c>
      <c r="AW145" s="158">
        <v>4.8999998569488525</v>
      </c>
      <c r="AX145" s="158">
        <v>4.8999998569488525</v>
      </c>
      <c r="AY145" s="158">
        <v>4.8999998569488525</v>
      </c>
      <c r="AZ145" s="158">
        <v>4.8999998569488525</v>
      </c>
      <c r="BA145" s="105">
        <v>4.5999999046325684</v>
      </c>
      <c r="BB145" s="105">
        <v>4.5</v>
      </c>
      <c r="BC145" s="105">
        <v>4.4000000953674316</v>
      </c>
      <c r="BD145" s="105">
        <v>4.4000000953674316</v>
      </c>
      <c r="BE145" s="105">
        <v>4.5</v>
      </c>
      <c r="BF145" s="136">
        <v>4.0999999046325684</v>
      </c>
      <c r="BG145" s="136">
        <v>3.8</v>
      </c>
      <c r="BH145" s="136">
        <v>3.4</v>
      </c>
      <c r="BI145" s="136">
        <v>3.1</v>
      </c>
      <c r="BJ145" s="136">
        <v>2.8</v>
      </c>
      <c r="BK145" s="105">
        <v>2.5</v>
      </c>
      <c r="BL145" s="105">
        <v>2.1</v>
      </c>
    </row>
    <row r="146" spans="1:64">
      <c r="A146" s="263"/>
      <c r="B146" s="125" t="s">
        <v>59</v>
      </c>
      <c r="C146" s="106">
        <v>107.19999694824219</v>
      </c>
      <c r="D146" s="106" t="s">
        <v>45</v>
      </c>
      <c r="E146" s="106" t="s">
        <v>45</v>
      </c>
      <c r="F146" s="106" t="s">
        <v>45</v>
      </c>
      <c r="G146" s="106" t="s">
        <v>45</v>
      </c>
      <c r="H146" s="106">
        <v>113</v>
      </c>
      <c r="I146" s="106" t="s">
        <v>45</v>
      </c>
      <c r="J146" s="106" t="s">
        <v>45</v>
      </c>
      <c r="K146" s="106" t="s">
        <v>45</v>
      </c>
      <c r="L146" s="106" t="s">
        <v>45</v>
      </c>
      <c r="M146" s="106">
        <v>96.5</v>
      </c>
      <c r="N146" s="106" t="s">
        <v>45</v>
      </c>
      <c r="O146" s="106" t="s">
        <v>45</v>
      </c>
      <c r="P146" s="106" t="s">
        <v>45</v>
      </c>
      <c r="Q146" s="106" t="s">
        <v>45</v>
      </c>
      <c r="R146" s="106">
        <v>107</v>
      </c>
      <c r="S146" s="106" t="s">
        <v>45</v>
      </c>
      <c r="T146" s="106" t="s">
        <v>45</v>
      </c>
      <c r="U146" s="106" t="s">
        <v>45</v>
      </c>
      <c r="V146" s="106" t="s">
        <v>45</v>
      </c>
      <c r="W146" s="106">
        <v>77.099998474121094</v>
      </c>
      <c r="X146" s="106" t="s">
        <v>45</v>
      </c>
      <c r="Y146" s="106" t="s">
        <v>45</v>
      </c>
      <c r="Z146" s="106" t="s">
        <v>45</v>
      </c>
      <c r="AA146" s="106" t="s">
        <v>45</v>
      </c>
      <c r="AB146" s="106">
        <v>61.700000762939453</v>
      </c>
      <c r="AC146" s="106" t="s">
        <v>45</v>
      </c>
      <c r="AD146" s="106" t="s">
        <v>45</v>
      </c>
      <c r="AE146" s="106" t="s">
        <v>45</v>
      </c>
      <c r="AF146" s="106" t="s">
        <v>45</v>
      </c>
      <c r="AG146" s="106">
        <v>44.799999237060547</v>
      </c>
      <c r="AH146" s="106" t="s">
        <v>45</v>
      </c>
      <c r="AI146" s="106" t="s">
        <v>45</v>
      </c>
      <c r="AJ146" s="106" t="s">
        <v>45</v>
      </c>
      <c r="AK146" s="106" t="s">
        <v>45</v>
      </c>
      <c r="AL146" s="106">
        <v>40.400001525878906</v>
      </c>
      <c r="AM146" s="106" t="s">
        <v>45</v>
      </c>
      <c r="AN146" s="106" t="s">
        <v>45</v>
      </c>
      <c r="AO146" s="106" t="s">
        <v>45</v>
      </c>
      <c r="AP146" s="106" t="s">
        <v>45</v>
      </c>
      <c r="AQ146" s="106">
        <v>39.900001525878906</v>
      </c>
      <c r="AR146" s="159">
        <v>38.25</v>
      </c>
      <c r="AS146" s="159">
        <v>38.25</v>
      </c>
      <c r="AT146" s="159">
        <v>38.25</v>
      </c>
      <c r="AU146" s="159">
        <v>38.25</v>
      </c>
      <c r="AV146" s="106">
        <v>36.599998474121094</v>
      </c>
      <c r="AW146" s="159">
        <v>36.349998474121094</v>
      </c>
      <c r="AX146" s="159">
        <v>36.349998474121094</v>
      </c>
      <c r="AY146" s="159">
        <v>36.349998474121094</v>
      </c>
      <c r="AZ146" s="159">
        <v>36.349998474121094</v>
      </c>
      <c r="BA146" s="106">
        <v>36.099998474121094</v>
      </c>
      <c r="BB146" s="106">
        <v>34.599998474121094</v>
      </c>
      <c r="BC146" s="106">
        <v>32.400001525878906</v>
      </c>
      <c r="BD146" s="106">
        <v>31.200000762939453</v>
      </c>
      <c r="BE146" s="106">
        <v>29.700000762939453</v>
      </c>
      <c r="BF146" s="129">
        <v>29.399999618530273</v>
      </c>
      <c r="BG146" s="129">
        <v>28.6</v>
      </c>
      <c r="BH146" s="129">
        <v>27.5</v>
      </c>
      <c r="BI146" s="129">
        <v>26.6</v>
      </c>
      <c r="BJ146" s="129">
        <v>24.9</v>
      </c>
      <c r="BK146" s="106">
        <v>23</v>
      </c>
      <c r="BL146" s="106">
        <v>20.8</v>
      </c>
    </row>
    <row r="147" spans="1:64">
      <c r="A147" s="263"/>
      <c r="B147" s="126" t="s">
        <v>60</v>
      </c>
      <c r="C147" s="107">
        <v>181.89999389648438</v>
      </c>
      <c r="D147" s="107" t="s">
        <v>45</v>
      </c>
      <c r="E147" s="107" t="s">
        <v>45</v>
      </c>
      <c r="F147" s="107" t="s">
        <v>45</v>
      </c>
      <c r="G147" s="107" t="s">
        <v>45</v>
      </c>
      <c r="H147" s="107">
        <v>204.19999694824219</v>
      </c>
      <c r="I147" s="107" t="s">
        <v>45</v>
      </c>
      <c r="J147" s="107" t="s">
        <v>45</v>
      </c>
      <c r="K147" s="107" t="s">
        <v>45</v>
      </c>
      <c r="L147" s="107" t="s">
        <v>45</v>
      </c>
      <c r="M147" s="107">
        <v>209.19999694824219</v>
      </c>
      <c r="N147" s="107" t="s">
        <v>45</v>
      </c>
      <c r="O147" s="107" t="s">
        <v>45</v>
      </c>
      <c r="P147" s="107" t="s">
        <v>45</v>
      </c>
      <c r="Q147" s="107" t="s">
        <v>45</v>
      </c>
      <c r="R147" s="107">
        <v>190.10000610351563</v>
      </c>
      <c r="S147" s="107" t="s">
        <v>45</v>
      </c>
      <c r="T147" s="107" t="s">
        <v>45</v>
      </c>
      <c r="U147" s="107" t="s">
        <v>45</v>
      </c>
      <c r="V147" s="107" t="s">
        <v>45</v>
      </c>
      <c r="W147" s="107">
        <v>181.5</v>
      </c>
      <c r="X147" s="107" t="s">
        <v>45</v>
      </c>
      <c r="Y147" s="107" t="s">
        <v>45</v>
      </c>
      <c r="Z147" s="107" t="s">
        <v>45</v>
      </c>
      <c r="AA147" s="107" t="s">
        <v>45</v>
      </c>
      <c r="AB147" s="107">
        <v>178.39999389648438</v>
      </c>
      <c r="AC147" s="107" t="s">
        <v>45</v>
      </c>
      <c r="AD147" s="107" t="s">
        <v>45</v>
      </c>
      <c r="AE147" s="107" t="s">
        <v>45</v>
      </c>
      <c r="AF147" s="107" t="s">
        <v>45</v>
      </c>
      <c r="AG147" s="107">
        <v>139.80000305175781</v>
      </c>
      <c r="AH147" s="107" t="s">
        <v>45</v>
      </c>
      <c r="AI147" s="107" t="s">
        <v>45</v>
      </c>
      <c r="AJ147" s="107" t="s">
        <v>45</v>
      </c>
      <c r="AK147" s="107" t="s">
        <v>45</v>
      </c>
      <c r="AL147" s="107">
        <v>116.09999847412109</v>
      </c>
      <c r="AM147" s="107" t="s">
        <v>45</v>
      </c>
      <c r="AN147" s="107" t="s">
        <v>45</v>
      </c>
      <c r="AO147" s="107" t="s">
        <v>45</v>
      </c>
      <c r="AP147" s="107" t="s">
        <v>45</v>
      </c>
      <c r="AQ147" s="107">
        <v>99.5</v>
      </c>
      <c r="AR147" s="160">
        <v>92.400001525878906</v>
      </c>
      <c r="AS147" s="160">
        <v>92.400001525878906</v>
      </c>
      <c r="AT147" s="160">
        <v>92.400001525878906</v>
      </c>
      <c r="AU147" s="160">
        <v>92.400001525878906</v>
      </c>
      <c r="AV147" s="107">
        <v>85.300003051757813</v>
      </c>
      <c r="AW147" s="160">
        <v>86.350002288818359</v>
      </c>
      <c r="AX147" s="160">
        <v>86.350002288818359</v>
      </c>
      <c r="AY147" s="160">
        <v>86.350002288818359</v>
      </c>
      <c r="AZ147" s="160">
        <v>86.350002288818359</v>
      </c>
      <c r="BA147" s="107">
        <v>87.400001525878906</v>
      </c>
      <c r="BB147" s="107">
        <v>87.400001525878906</v>
      </c>
      <c r="BC147" s="107">
        <v>87.199996948242188</v>
      </c>
      <c r="BD147" s="107">
        <v>86.699996948242188</v>
      </c>
      <c r="BE147" s="107">
        <v>84.800003051757813</v>
      </c>
      <c r="BF147" s="128">
        <v>85.099998474121094</v>
      </c>
      <c r="BG147" s="128">
        <v>83.5</v>
      </c>
      <c r="BH147" s="128">
        <v>82.1</v>
      </c>
      <c r="BI147" s="128">
        <v>81.099999999999994</v>
      </c>
      <c r="BJ147" s="128">
        <v>77.2</v>
      </c>
      <c r="BK147" s="107">
        <v>74.7</v>
      </c>
      <c r="BL147" s="107">
        <v>72.2</v>
      </c>
    </row>
    <row r="148" spans="1:64">
      <c r="A148" s="263"/>
      <c r="B148" s="125" t="s">
        <v>61</v>
      </c>
      <c r="C148" s="106">
        <v>80.099998474121094</v>
      </c>
      <c r="D148" s="106" t="s">
        <v>45</v>
      </c>
      <c r="E148" s="106" t="s">
        <v>45</v>
      </c>
      <c r="F148" s="106" t="s">
        <v>45</v>
      </c>
      <c r="G148" s="106" t="s">
        <v>45</v>
      </c>
      <c r="H148" s="106">
        <v>86.800003051757813</v>
      </c>
      <c r="I148" s="106" t="s">
        <v>45</v>
      </c>
      <c r="J148" s="106" t="s">
        <v>45</v>
      </c>
      <c r="K148" s="106" t="s">
        <v>45</v>
      </c>
      <c r="L148" s="106" t="s">
        <v>45</v>
      </c>
      <c r="M148" s="106">
        <v>86</v>
      </c>
      <c r="N148" s="106" t="s">
        <v>45</v>
      </c>
      <c r="O148" s="106" t="s">
        <v>45</v>
      </c>
      <c r="P148" s="106" t="s">
        <v>45</v>
      </c>
      <c r="Q148" s="106" t="s">
        <v>45</v>
      </c>
      <c r="R148" s="106">
        <v>69.599998474121094</v>
      </c>
      <c r="S148" s="106" t="s">
        <v>45</v>
      </c>
      <c r="T148" s="106" t="s">
        <v>45</v>
      </c>
      <c r="U148" s="106" t="s">
        <v>45</v>
      </c>
      <c r="V148" s="106" t="s">
        <v>45</v>
      </c>
      <c r="W148" s="106">
        <v>73.099998474121094</v>
      </c>
      <c r="X148" s="106" t="s">
        <v>45</v>
      </c>
      <c r="Y148" s="106" t="s">
        <v>45</v>
      </c>
      <c r="Z148" s="106" t="s">
        <v>45</v>
      </c>
      <c r="AA148" s="106" t="s">
        <v>45</v>
      </c>
      <c r="AB148" s="106">
        <v>84.900001525878906</v>
      </c>
      <c r="AC148" s="106" t="s">
        <v>45</v>
      </c>
      <c r="AD148" s="106" t="s">
        <v>45</v>
      </c>
      <c r="AE148" s="106" t="s">
        <v>45</v>
      </c>
      <c r="AF148" s="106" t="s">
        <v>45</v>
      </c>
      <c r="AG148" s="106">
        <v>93.199996948242188</v>
      </c>
      <c r="AH148" s="106" t="s">
        <v>45</v>
      </c>
      <c r="AI148" s="106" t="s">
        <v>45</v>
      </c>
      <c r="AJ148" s="106" t="s">
        <v>45</v>
      </c>
      <c r="AK148" s="106" t="s">
        <v>45</v>
      </c>
      <c r="AL148" s="106">
        <v>94.5</v>
      </c>
      <c r="AM148" s="106" t="s">
        <v>45</v>
      </c>
      <c r="AN148" s="106" t="s">
        <v>45</v>
      </c>
      <c r="AO148" s="106" t="s">
        <v>45</v>
      </c>
      <c r="AP148" s="106" t="s">
        <v>45</v>
      </c>
      <c r="AQ148" s="106">
        <v>93.5</v>
      </c>
      <c r="AR148" s="159">
        <v>89.549999237060547</v>
      </c>
      <c r="AS148" s="159">
        <v>89.549999237060547</v>
      </c>
      <c r="AT148" s="159">
        <v>89.549999237060547</v>
      </c>
      <c r="AU148" s="159">
        <v>89.549999237060547</v>
      </c>
      <c r="AV148" s="106">
        <v>85.599998474121094</v>
      </c>
      <c r="AW148" s="159">
        <v>90.450000762939453</v>
      </c>
      <c r="AX148" s="159">
        <v>90.450000762939453</v>
      </c>
      <c r="AY148" s="159">
        <v>90.450000762939453</v>
      </c>
      <c r="AZ148" s="159">
        <v>90.450000762939453</v>
      </c>
      <c r="BA148" s="106">
        <v>95.300003051757813</v>
      </c>
      <c r="BB148" s="106">
        <v>96.300003051757813</v>
      </c>
      <c r="BC148" s="106">
        <v>97.900001525878906</v>
      </c>
      <c r="BD148" s="106">
        <v>100.09999847412109</v>
      </c>
      <c r="BE148" s="106">
        <v>100.5</v>
      </c>
      <c r="BF148" s="129">
        <v>103.30000305175781</v>
      </c>
      <c r="BG148" s="129">
        <v>102.7</v>
      </c>
      <c r="BH148" s="129">
        <v>102.2</v>
      </c>
      <c r="BI148" s="129">
        <v>102</v>
      </c>
      <c r="BJ148" s="129">
        <v>98.5</v>
      </c>
      <c r="BK148" s="106">
        <v>97.3</v>
      </c>
      <c r="BL148" s="106">
        <v>96.2</v>
      </c>
    </row>
    <row r="149" spans="1:64">
      <c r="A149" s="263"/>
      <c r="B149" s="126" t="s">
        <v>62</v>
      </c>
      <c r="C149" s="107">
        <v>24</v>
      </c>
      <c r="D149" s="107" t="s">
        <v>45</v>
      </c>
      <c r="E149" s="107" t="s">
        <v>45</v>
      </c>
      <c r="F149" s="107" t="s">
        <v>45</v>
      </c>
      <c r="G149" s="107" t="s">
        <v>45</v>
      </c>
      <c r="H149" s="107">
        <v>19.399999618530273</v>
      </c>
      <c r="I149" s="107" t="s">
        <v>45</v>
      </c>
      <c r="J149" s="107" t="s">
        <v>45</v>
      </c>
      <c r="K149" s="107" t="s">
        <v>45</v>
      </c>
      <c r="L149" s="107" t="s">
        <v>45</v>
      </c>
      <c r="M149" s="107">
        <v>19.799999237060547</v>
      </c>
      <c r="N149" s="107" t="s">
        <v>45</v>
      </c>
      <c r="O149" s="107" t="s">
        <v>45</v>
      </c>
      <c r="P149" s="107" t="s">
        <v>45</v>
      </c>
      <c r="Q149" s="107" t="s">
        <v>45</v>
      </c>
      <c r="R149" s="107">
        <v>15</v>
      </c>
      <c r="S149" s="107" t="s">
        <v>45</v>
      </c>
      <c r="T149" s="107" t="s">
        <v>45</v>
      </c>
      <c r="U149" s="107" t="s">
        <v>45</v>
      </c>
      <c r="V149" s="107" t="s">
        <v>45</v>
      </c>
      <c r="W149" s="107">
        <v>12.899999618530273</v>
      </c>
      <c r="X149" s="107" t="s">
        <v>45</v>
      </c>
      <c r="Y149" s="107" t="s">
        <v>45</v>
      </c>
      <c r="Z149" s="107" t="s">
        <v>45</v>
      </c>
      <c r="AA149" s="107" t="s">
        <v>45</v>
      </c>
      <c r="AB149" s="107">
        <v>17.700000762939453</v>
      </c>
      <c r="AC149" s="107" t="s">
        <v>45</v>
      </c>
      <c r="AD149" s="107" t="s">
        <v>45</v>
      </c>
      <c r="AE149" s="107" t="s">
        <v>45</v>
      </c>
      <c r="AF149" s="107" t="s">
        <v>45</v>
      </c>
      <c r="AG149" s="107">
        <v>20.799999237060547</v>
      </c>
      <c r="AH149" s="107" t="s">
        <v>45</v>
      </c>
      <c r="AI149" s="107" t="s">
        <v>45</v>
      </c>
      <c r="AJ149" s="107" t="s">
        <v>45</v>
      </c>
      <c r="AK149" s="107" t="s">
        <v>45</v>
      </c>
      <c r="AL149" s="107">
        <v>26.200000762939453</v>
      </c>
      <c r="AM149" s="107" t="s">
        <v>45</v>
      </c>
      <c r="AN149" s="107" t="s">
        <v>45</v>
      </c>
      <c r="AO149" s="107" t="s">
        <v>45</v>
      </c>
      <c r="AP149" s="107" t="s">
        <v>45</v>
      </c>
      <c r="AQ149" s="107">
        <v>32.099998474121094</v>
      </c>
      <c r="AR149" s="160">
        <v>34.099998474121094</v>
      </c>
      <c r="AS149" s="160">
        <v>34.099998474121094</v>
      </c>
      <c r="AT149" s="160">
        <v>34.099998474121094</v>
      </c>
      <c r="AU149" s="160">
        <v>34.099998474121094</v>
      </c>
      <c r="AV149" s="107">
        <v>36.099998474121094</v>
      </c>
      <c r="AW149" s="160">
        <v>41.149999618530273</v>
      </c>
      <c r="AX149" s="160">
        <v>41.149999618530273</v>
      </c>
      <c r="AY149" s="160">
        <v>41.149999618530273</v>
      </c>
      <c r="AZ149" s="160">
        <v>41.149999618530273</v>
      </c>
      <c r="BA149" s="107">
        <v>46.200000762939453</v>
      </c>
      <c r="BB149" s="107">
        <v>47.200000762939453</v>
      </c>
      <c r="BC149" s="107">
        <v>49.5</v>
      </c>
      <c r="BD149" s="107">
        <v>52.5</v>
      </c>
      <c r="BE149" s="107">
        <v>54</v>
      </c>
      <c r="BF149" s="128">
        <v>56.400001525878906</v>
      </c>
      <c r="BG149" s="128">
        <v>57.3</v>
      </c>
      <c r="BH149" s="128">
        <v>57.4</v>
      </c>
      <c r="BI149" s="128">
        <v>57.4</v>
      </c>
      <c r="BJ149" s="128">
        <v>55.8</v>
      </c>
      <c r="BK149" s="107">
        <v>55.3</v>
      </c>
      <c r="BL149" s="107">
        <v>55.5</v>
      </c>
    </row>
    <row r="150" spans="1:64">
      <c r="A150" s="263"/>
      <c r="B150" s="125" t="s">
        <v>63</v>
      </c>
      <c r="C150" s="106">
        <v>5.1999998092651367</v>
      </c>
      <c r="D150" s="106" t="s">
        <v>45</v>
      </c>
      <c r="E150" s="106" t="s">
        <v>45</v>
      </c>
      <c r="F150" s="106" t="s">
        <v>45</v>
      </c>
      <c r="G150" s="106" t="s">
        <v>45</v>
      </c>
      <c r="H150" s="106">
        <v>3.0999999046325684</v>
      </c>
      <c r="I150" s="106" t="s">
        <v>45</v>
      </c>
      <c r="J150" s="106" t="s">
        <v>45</v>
      </c>
      <c r="K150" s="106" t="s">
        <v>45</v>
      </c>
      <c r="L150" s="106" t="s">
        <v>45</v>
      </c>
      <c r="M150" s="106">
        <v>2.7000000476837158</v>
      </c>
      <c r="N150" s="106" t="s">
        <v>45</v>
      </c>
      <c r="O150" s="106" t="s">
        <v>45</v>
      </c>
      <c r="P150" s="106" t="s">
        <v>45</v>
      </c>
      <c r="Q150" s="106" t="s">
        <v>45</v>
      </c>
      <c r="R150" s="106">
        <v>2.0999999046325684</v>
      </c>
      <c r="S150" s="106" t="s">
        <v>45</v>
      </c>
      <c r="T150" s="106" t="s">
        <v>45</v>
      </c>
      <c r="U150" s="106" t="s">
        <v>45</v>
      </c>
      <c r="V150" s="106" t="s">
        <v>45</v>
      </c>
      <c r="W150" s="106">
        <v>1.7000000476837158</v>
      </c>
      <c r="X150" s="106" t="s">
        <v>45</v>
      </c>
      <c r="Y150" s="106" t="s">
        <v>45</v>
      </c>
      <c r="Z150" s="106" t="s">
        <v>45</v>
      </c>
      <c r="AA150" s="106" t="s">
        <v>45</v>
      </c>
      <c r="AB150" s="106">
        <v>1.7999999523162842</v>
      </c>
      <c r="AC150" s="106" t="s">
        <v>45</v>
      </c>
      <c r="AD150" s="106" t="s">
        <v>45</v>
      </c>
      <c r="AE150" s="106" t="s">
        <v>45</v>
      </c>
      <c r="AF150" s="106" t="s">
        <v>45</v>
      </c>
      <c r="AG150" s="106">
        <v>2.4000000953674316</v>
      </c>
      <c r="AH150" s="106" t="s">
        <v>45</v>
      </c>
      <c r="AI150" s="106" t="s">
        <v>45</v>
      </c>
      <c r="AJ150" s="106" t="s">
        <v>45</v>
      </c>
      <c r="AK150" s="106" t="s">
        <v>45</v>
      </c>
      <c r="AL150" s="106">
        <v>2.7999999523162842</v>
      </c>
      <c r="AM150" s="106" t="s">
        <v>45</v>
      </c>
      <c r="AN150" s="106" t="s">
        <v>45</v>
      </c>
      <c r="AO150" s="106" t="s">
        <v>45</v>
      </c>
      <c r="AP150" s="106" t="s">
        <v>45</v>
      </c>
      <c r="AQ150" s="106">
        <v>3.9000000953674316</v>
      </c>
      <c r="AR150" s="159">
        <v>4.4500000476837158</v>
      </c>
      <c r="AS150" s="159">
        <v>4.4500000476837158</v>
      </c>
      <c r="AT150" s="159">
        <v>4.4500000476837158</v>
      </c>
      <c r="AU150" s="159">
        <v>4.4500000476837158</v>
      </c>
      <c r="AV150" s="106">
        <v>5</v>
      </c>
      <c r="AW150" s="159">
        <v>6.5500001907348633</v>
      </c>
      <c r="AX150" s="159">
        <v>6.5500001907348633</v>
      </c>
      <c r="AY150" s="159">
        <v>6.5500001907348633</v>
      </c>
      <c r="AZ150" s="159">
        <v>6.5500001907348633</v>
      </c>
      <c r="BA150" s="106">
        <v>8.1000003814697266</v>
      </c>
      <c r="BB150" s="106">
        <v>8.3000001907348633</v>
      </c>
      <c r="BC150" s="106">
        <v>9.1999998092651367</v>
      </c>
      <c r="BD150" s="106">
        <v>9.8999996185302734</v>
      </c>
      <c r="BE150" s="106">
        <v>10.399999618530273</v>
      </c>
      <c r="BF150" s="129">
        <v>11</v>
      </c>
      <c r="BG150" s="129">
        <v>11.4</v>
      </c>
      <c r="BH150" s="129">
        <v>11.4</v>
      </c>
      <c r="BI150" s="129">
        <v>11.7</v>
      </c>
      <c r="BJ150" s="129">
        <v>11.7</v>
      </c>
      <c r="BK150" s="106">
        <v>11.8</v>
      </c>
      <c r="BL150" s="106">
        <v>12.4</v>
      </c>
    </row>
    <row r="151" spans="1:64">
      <c r="A151" s="264"/>
      <c r="B151" s="130" t="s">
        <v>64</v>
      </c>
      <c r="C151" s="131">
        <v>0.30000001192092896</v>
      </c>
      <c r="D151" s="131" t="s">
        <v>45</v>
      </c>
      <c r="E151" s="131" t="s">
        <v>45</v>
      </c>
      <c r="F151" s="131" t="s">
        <v>45</v>
      </c>
      <c r="G151" s="131" t="s">
        <v>45</v>
      </c>
      <c r="H151" s="131">
        <v>0.20000000298023224</v>
      </c>
      <c r="I151" s="131" t="s">
        <v>45</v>
      </c>
      <c r="J151" s="131" t="s">
        <v>45</v>
      </c>
      <c r="K151" s="131" t="s">
        <v>45</v>
      </c>
      <c r="L151" s="131" t="s">
        <v>45</v>
      </c>
      <c r="M151" s="131">
        <v>0.20000000298023224</v>
      </c>
      <c r="N151" s="131" t="s">
        <v>45</v>
      </c>
      <c r="O151" s="131" t="s">
        <v>45</v>
      </c>
      <c r="P151" s="131" t="s">
        <v>45</v>
      </c>
      <c r="Q151" s="131" t="s">
        <v>45</v>
      </c>
      <c r="R151" s="131">
        <v>0.10000000149011612</v>
      </c>
      <c r="S151" s="131" t="s">
        <v>45</v>
      </c>
      <c r="T151" s="131" t="s">
        <v>45</v>
      </c>
      <c r="U151" s="131" t="s">
        <v>45</v>
      </c>
      <c r="V151" s="131" t="s">
        <v>45</v>
      </c>
      <c r="W151" s="131">
        <v>0.10000000149011612</v>
      </c>
      <c r="X151" s="131" t="s">
        <v>45</v>
      </c>
      <c r="Y151" s="131" t="s">
        <v>45</v>
      </c>
      <c r="Z151" s="131" t="s">
        <v>45</v>
      </c>
      <c r="AA151" s="131" t="s">
        <v>45</v>
      </c>
      <c r="AB151" s="131">
        <v>0.10000000149011612</v>
      </c>
      <c r="AC151" s="131" t="s">
        <v>45</v>
      </c>
      <c r="AD151" s="131" t="s">
        <v>45</v>
      </c>
      <c r="AE151" s="131" t="s">
        <v>45</v>
      </c>
      <c r="AF151" s="131" t="s">
        <v>45</v>
      </c>
      <c r="AG151" s="131" t="s">
        <v>45</v>
      </c>
      <c r="AH151" s="131" t="s">
        <v>45</v>
      </c>
      <c r="AI151" s="131" t="s">
        <v>45</v>
      </c>
      <c r="AJ151" s="131" t="s">
        <v>45</v>
      </c>
      <c r="AK151" s="131" t="s">
        <v>45</v>
      </c>
      <c r="AL151" s="131">
        <v>0.10000000149011612</v>
      </c>
      <c r="AM151" s="131" t="s">
        <v>45</v>
      </c>
      <c r="AN151" s="131" t="s">
        <v>45</v>
      </c>
      <c r="AO151" s="131" t="s">
        <v>45</v>
      </c>
      <c r="AP151" s="131" t="s">
        <v>45</v>
      </c>
      <c r="AQ151" s="131">
        <v>0.10000000149011612</v>
      </c>
      <c r="AR151" s="161">
        <v>0.10000000149011612</v>
      </c>
      <c r="AS151" s="161">
        <v>0.10000000149011612</v>
      </c>
      <c r="AT151" s="161">
        <v>0.10000000149011612</v>
      </c>
      <c r="AU151" s="161">
        <v>0.10000000149011612</v>
      </c>
      <c r="AV151" s="131">
        <v>0.10000000149011612</v>
      </c>
      <c r="AW151" s="160">
        <v>0.15000000223517418</v>
      </c>
      <c r="AX151" s="160">
        <v>0.15000000223517418</v>
      </c>
      <c r="AY151" s="160">
        <v>0.15000000223517418</v>
      </c>
      <c r="AZ151" s="160">
        <v>0.15000000223517418</v>
      </c>
      <c r="BA151" s="131">
        <v>0.20000000298023224</v>
      </c>
      <c r="BB151" s="131">
        <v>0.20000000298023224</v>
      </c>
      <c r="BC151" s="131">
        <v>0.20000000298023224</v>
      </c>
      <c r="BD151" s="131">
        <v>0.30000001192092896</v>
      </c>
      <c r="BE151" s="131">
        <v>0.30000001192092896</v>
      </c>
      <c r="BF151" s="140">
        <v>0.30000001192092896</v>
      </c>
      <c r="BG151" s="128">
        <v>0.3</v>
      </c>
      <c r="BH151" s="128">
        <v>0.3</v>
      </c>
      <c r="BI151" s="128">
        <v>0.3</v>
      </c>
      <c r="BJ151" s="128">
        <v>0.3</v>
      </c>
      <c r="BK151" s="131">
        <v>0.3</v>
      </c>
      <c r="BL151" s="131">
        <v>0.3</v>
      </c>
    </row>
    <row r="152" spans="1:64">
      <c r="A152" s="262" t="s">
        <v>22</v>
      </c>
      <c r="B152" s="124" t="s">
        <v>58</v>
      </c>
      <c r="C152" s="105" t="s">
        <v>45</v>
      </c>
      <c r="D152" s="105" t="s">
        <v>45</v>
      </c>
      <c r="E152" s="105" t="s">
        <v>45</v>
      </c>
      <c r="F152" s="105" t="s">
        <v>45</v>
      </c>
      <c r="G152" s="105" t="s">
        <v>45</v>
      </c>
      <c r="H152" s="105" t="s">
        <v>45</v>
      </c>
      <c r="I152" s="105" t="s">
        <v>45</v>
      </c>
      <c r="J152" s="105" t="s">
        <v>45</v>
      </c>
      <c r="K152" s="105" t="s">
        <v>45</v>
      </c>
      <c r="L152" s="105" t="s">
        <v>45</v>
      </c>
      <c r="M152" s="105" t="s">
        <v>45</v>
      </c>
      <c r="N152" s="105" t="s">
        <v>45</v>
      </c>
      <c r="O152" s="105" t="s">
        <v>45</v>
      </c>
      <c r="P152" s="105" t="s">
        <v>45</v>
      </c>
      <c r="Q152" s="105" t="s">
        <v>45</v>
      </c>
      <c r="R152" s="105" t="s">
        <v>45</v>
      </c>
      <c r="S152" s="105" t="s">
        <v>45</v>
      </c>
      <c r="T152" s="105" t="s">
        <v>45</v>
      </c>
      <c r="U152" s="105" t="s">
        <v>45</v>
      </c>
      <c r="V152" s="105" t="s">
        <v>45</v>
      </c>
      <c r="W152" s="105" t="s">
        <v>45</v>
      </c>
      <c r="X152" s="105" t="s">
        <v>45</v>
      </c>
      <c r="Y152" s="105" t="s">
        <v>45</v>
      </c>
      <c r="Z152" s="105" t="s">
        <v>45</v>
      </c>
      <c r="AA152" s="105" t="s">
        <v>45</v>
      </c>
      <c r="AB152" s="105" t="s">
        <v>45</v>
      </c>
      <c r="AC152" s="105" t="s">
        <v>45</v>
      </c>
      <c r="AD152" s="105" t="s">
        <v>45</v>
      </c>
      <c r="AE152" s="105" t="s">
        <v>45</v>
      </c>
      <c r="AF152" s="105" t="s">
        <v>45</v>
      </c>
      <c r="AG152" s="105" t="s">
        <v>45</v>
      </c>
      <c r="AH152" s="105" t="s">
        <v>45</v>
      </c>
      <c r="AI152" s="105" t="s">
        <v>45</v>
      </c>
      <c r="AJ152" s="105" t="s">
        <v>45</v>
      </c>
      <c r="AK152" s="105" t="s">
        <v>45</v>
      </c>
      <c r="AL152" s="105" t="s">
        <v>45</v>
      </c>
      <c r="AM152" s="105" t="s">
        <v>45</v>
      </c>
      <c r="AN152" s="105" t="s">
        <v>45</v>
      </c>
      <c r="AO152" s="105" t="s">
        <v>45</v>
      </c>
      <c r="AP152" s="105" t="s">
        <v>45</v>
      </c>
      <c r="AQ152" s="105">
        <v>2.5</v>
      </c>
      <c r="AR152" s="105">
        <v>2.2000000476837158</v>
      </c>
      <c r="AS152" s="105">
        <v>2.5999999046325684</v>
      </c>
      <c r="AT152" s="105">
        <v>2.5</v>
      </c>
      <c r="AU152" s="105">
        <v>2.2999999523162842</v>
      </c>
      <c r="AV152" s="105">
        <v>2.0999999046325684</v>
      </c>
      <c r="AW152" s="105">
        <v>2.2000000476837158</v>
      </c>
      <c r="AX152" s="105">
        <v>2.2000000476837158</v>
      </c>
      <c r="AY152" s="105">
        <v>1.7000000476837158</v>
      </c>
      <c r="AZ152" s="105">
        <v>1.7000000476837158</v>
      </c>
      <c r="BA152" s="105">
        <v>1.7999999523162842</v>
      </c>
      <c r="BB152" s="105">
        <v>1.7999999523162842</v>
      </c>
      <c r="BC152" s="105">
        <v>1.7999999523162842</v>
      </c>
      <c r="BD152" s="105">
        <v>1.7000000476837158</v>
      </c>
      <c r="BE152" s="105">
        <v>1.6000000238418579</v>
      </c>
      <c r="BF152" s="136">
        <v>1.3999999761581421</v>
      </c>
      <c r="BG152" s="136">
        <v>1.3</v>
      </c>
      <c r="BH152" s="136">
        <v>1</v>
      </c>
      <c r="BI152" s="136">
        <v>0.9</v>
      </c>
      <c r="BJ152" s="136">
        <v>0.8</v>
      </c>
      <c r="BK152" s="105">
        <v>0.7</v>
      </c>
      <c r="BL152" s="105">
        <v>0.4</v>
      </c>
    </row>
    <row r="153" spans="1:64">
      <c r="A153" s="263"/>
      <c r="B153" s="125" t="s">
        <v>59</v>
      </c>
      <c r="C153" s="106" t="s">
        <v>45</v>
      </c>
      <c r="D153" s="106" t="s">
        <v>45</v>
      </c>
      <c r="E153" s="106" t="s">
        <v>45</v>
      </c>
      <c r="F153" s="106" t="s">
        <v>45</v>
      </c>
      <c r="G153" s="106" t="s">
        <v>45</v>
      </c>
      <c r="H153" s="106" t="s">
        <v>45</v>
      </c>
      <c r="I153" s="106" t="s">
        <v>45</v>
      </c>
      <c r="J153" s="106" t="s">
        <v>45</v>
      </c>
      <c r="K153" s="106" t="s">
        <v>45</v>
      </c>
      <c r="L153" s="106" t="s">
        <v>45</v>
      </c>
      <c r="M153" s="106" t="s">
        <v>45</v>
      </c>
      <c r="N153" s="106" t="s">
        <v>45</v>
      </c>
      <c r="O153" s="106" t="s">
        <v>45</v>
      </c>
      <c r="P153" s="106" t="s">
        <v>45</v>
      </c>
      <c r="Q153" s="106" t="s">
        <v>45</v>
      </c>
      <c r="R153" s="106" t="s">
        <v>45</v>
      </c>
      <c r="S153" s="106" t="s">
        <v>45</v>
      </c>
      <c r="T153" s="106" t="s">
        <v>45</v>
      </c>
      <c r="U153" s="106" t="s">
        <v>45</v>
      </c>
      <c r="V153" s="106" t="s">
        <v>45</v>
      </c>
      <c r="W153" s="106" t="s">
        <v>45</v>
      </c>
      <c r="X153" s="106" t="s">
        <v>45</v>
      </c>
      <c r="Y153" s="106" t="s">
        <v>45</v>
      </c>
      <c r="Z153" s="106" t="s">
        <v>45</v>
      </c>
      <c r="AA153" s="106" t="s">
        <v>45</v>
      </c>
      <c r="AB153" s="106" t="s">
        <v>45</v>
      </c>
      <c r="AC153" s="106" t="s">
        <v>45</v>
      </c>
      <c r="AD153" s="106" t="s">
        <v>45</v>
      </c>
      <c r="AE153" s="106" t="s">
        <v>45</v>
      </c>
      <c r="AF153" s="106" t="s">
        <v>45</v>
      </c>
      <c r="AG153" s="106" t="s">
        <v>45</v>
      </c>
      <c r="AH153" s="106" t="s">
        <v>45</v>
      </c>
      <c r="AI153" s="106" t="s">
        <v>45</v>
      </c>
      <c r="AJ153" s="106" t="s">
        <v>45</v>
      </c>
      <c r="AK153" s="106" t="s">
        <v>45</v>
      </c>
      <c r="AL153" s="106" t="s">
        <v>45</v>
      </c>
      <c r="AM153" s="106" t="s">
        <v>45</v>
      </c>
      <c r="AN153" s="106" t="s">
        <v>45</v>
      </c>
      <c r="AO153" s="106" t="s">
        <v>45</v>
      </c>
      <c r="AP153" s="106" t="s">
        <v>45</v>
      </c>
      <c r="AQ153" s="106">
        <v>38.799999237060547</v>
      </c>
      <c r="AR153" s="106">
        <v>31.399999618530273</v>
      </c>
      <c r="AS153" s="106">
        <v>26.5</v>
      </c>
      <c r="AT153" s="106">
        <v>23.600000381469727</v>
      </c>
      <c r="AU153" s="106">
        <v>20.600000381469727</v>
      </c>
      <c r="AV153" s="106">
        <v>17.799999237060547</v>
      </c>
      <c r="AW153" s="106">
        <v>17.600000381469727</v>
      </c>
      <c r="AX153" s="106">
        <v>19.5</v>
      </c>
      <c r="AY153" s="106">
        <v>18.200000762939453</v>
      </c>
      <c r="AZ153" s="106">
        <v>16.5</v>
      </c>
      <c r="BA153" s="106">
        <v>16.5</v>
      </c>
      <c r="BB153" s="106">
        <v>16.399999618530273</v>
      </c>
      <c r="BC153" s="106">
        <v>16</v>
      </c>
      <c r="BD153" s="106">
        <v>14</v>
      </c>
      <c r="BE153" s="106">
        <v>13.100000381469727</v>
      </c>
      <c r="BF153" s="129">
        <v>12.5</v>
      </c>
      <c r="BG153" s="129">
        <v>11.5</v>
      </c>
      <c r="BH153" s="129">
        <v>9.6</v>
      </c>
      <c r="BI153" s="129">
        <v>8.1999999999999993</v>
      </c>
      <c r="BJ153" s="129">
        <v>7.1</v>
      </c>
      <c r="BK153" s="106">
        <v>6.2</v>
      </c>
      <c r="BL153" s="106">
        <v>5</v>
      </c>
    </row>
    <row r="154" spans="1:64">
      <c r="A154" s="263"/>
      <c r="B154" s="126" t="s">
        <v>60</v>
      </c>
      <c r="C154" s="107" t="s">
        <v>45</v>
      </c>
      <c r="D154" s="107" t="s">
        <v>45</v>
      </c>
      <c r="E154" s="107" t="s">
        <v>45</v>
      </c>
      <c r="F154" s="107" t="s">
        <v>45</v>
      </c>
      <c r="G154" s="107" t="s">
        <v>45</v>
      </c>
      <c r="H154" s="107" t="s">
        <v>45</v>
      </c>
      <c r="I154" s="107" t="s">
        <v>45</v>
      </c>
      <c r="J154" s="107" t="s">
        <v>45</v>
      </c>
      <c r="K154" s="107" t="s">
        <v>45</v>
      </c>
      <c r="L154" s="107" t="s">
        <v>45</v>
      </c>
      <c r="M154" s="107" t="s">
        <v>45</v>
      </c>
      <c r="N154" s="107" t="s">
        <v>45</v>
      </c>
      <c r="O154" s="107" t="s">
        <v>45</v>
      </c>
      <c r="P154" s="107" t="s">
        <v>45</v>
      </c>
      <c r="Q154" s="107" t="s">
        <v>45</v>
      </c>
      <c r="R154" s="107" t="s">
        <v>45</v>
      </c>
      <c r="S154" s="107" t="s">
        <v>45</v>
      </c>
      <c r="T154" s="107" t="s">
        <v>45</v>
      </c>
      <c r="U154" s="107" t="s">
        <v>45</v>
      </c>
      <c r="V154" s="107" t="s">
        <v>45</v>
      </c>
      <c r="W154" s="107" t="s">
        <v>45</v>
      </c>
      <c r="X154" s="107" t="s">
        <v>45</v>
      </c>
      <c r="Y154" s="107" t="s">
        <v>45</v>
      </c>
      <c r="Z154" s="107" t="s">
        <v>45</v>
      </c>
      <c r="AA154" s="107" t="s">
        <v>45</v>
      </c>
      <c r="AB154" s="107" t="s">
        <v>45</v>
      </c>
      <c r="AC154" s="107" t="s">
        <v>45</v>
      </c>
      <c r="AD154" s="107" t="s">
        <v>45</v>
      </c>
      <c r="AE154" s="107" t="s">
        <v>45</v>
      </c>
      <c r="AF154" s="107" t="s">
        <v>45</v>
      </c>
      <c r="AG154" s="107" t="s">
        <v>45</v>
      </c>
      <c r="AH154" s="107" t="s">
        <v>45</v>
      </c>
      <c r="AI154" s="107" t="s">
        <v>45</v>
      </c>
      <c r="AJ154" s="107" t="s">
        <v>45</v>
      </c>
      <c r="AK154" s="107" t="s">
        <v>45</v>
      </c>
      <c r="AL154" s="107" t="s">
        <v>45</v>
      </c>
      <c r="AM154" s="107" t="s">
        <v>45</v>
      </c>
      <c r="AN154" s="107" t="s">
        <v>45</v>
      </c>
      <c r="AO154" s="107" t="s">
        <v>45</v>
      </c>
      <c r="AP154" s="107" t="s">
        <v>45</v>
      </c>
      <c r="AQ154" s="107">
        <v>149.60000610351563</v>
      </c>
      <c r="AR154" s="107">
        <v>129.19999694824219</v>
      </c>
      <c r="AS154" s="107">
        <v>110.90000152587891</v>
      </c>
      <c r="AT154" s="107">
        <v>111.69999694824219</v>
      </c>
      <c r="AU154" s="107">
        <v>104.5</v>
      </c>
      <c r="AV154" s="107">
        <v>91.699996948242188</v>
      </c>
      <c r="AW154" s="107">
        <v>89.400001525878906</v>
      </c>
      <c r="AX154" s="107">
        <v>95.5</v>
      </c>
      <c r="AY154" s="107">
        <v>85.599998474121094</v>
      </c>
      <c r="AZ154" s="107">
        <v>80.400001525878906</v>
      </c>
      <c r="BA154" s="107">
        <v>79.699996948242188</v>
      </c>
      <c r="BB154" s="107">
        <v>78.400001525878906</v>
      </c>
      <c r="BC154" s="107">
        <v>77.400001525878906</v>
      </c>
      <c r="BD154" s="107">
        <v>65.900001525878906</v>
      </c>
      <c r="BE154" s="107">
        <v>63.400001525878906</v>
      </c>
      <c r="BF154" s="128">
        <v>63.099998474121094</v>
      </c>
      <c r="BG154" s="128">
        <v>56.4</v>
      </c>
      <c r="BH154" s="128">
        <v>47.9</v>
      </c>
      <c r="BI154" s="128">
        <v>41</v>
      </c>
      <c r="BJ154" s="128">
        <v>35.700000000000003</v>
      </c>
      <c r="BK154" s="107">
        <v>30.6</v>
      </c>
      <c r="BL154" s="107">
        <v>27.5</v>
      </c>
    </row>
    <row r="155" spans="1:64">
      <c r="A155" s="263"/>
      <c r="B155" s="125" t="s">
        <v>61</v>
      </c>
      <c r="C155" s="106" t="s">
        <v>45</v>
      </c>
      <c r="D155" s="106" t="s">
        <v>45</v>
      </c>
      <c r="E155" s="106" t="s">
        <v>45</v>
      </c>
      <c r="F155" s="106" t="s">
        <v>45</v>
      </c>
      <c r="G155" s="106" t="s">
        <v>45</v>
      </c>
      <c r="H155" s="106" t="s">
        <v>45</v>
      </c>
      <c r="I155" s="106" t="s">
        <v>45</v>
      </c>
      <c r="J155" s="106" t="s">
        <v>45</v>
      </c>
      <c r="K155" s="106" t="s">
        <v>45</v>
      </c>
      <c r="L155" s="106" t="s">
        <v>45</v>
      </c>
      <c r="M155" s="106" t="s">
        <v>45</v>
      </c>
      <c r="N155" s="106" t="s">
        <v>45</v>
      </c>
      <c r="O155" s="106" t="s">
        <v>45</v>
      </c>
      <c r="P155" s="106" t="s">
        <v>45</v>
      </c>
      <c r="Q155" s="106" t="s">
        <v>45</v>
      </c>
      <c r="R155" s="106" t="s">
        <v>45</v>
      </c>
      <c r="S155" s="106" t="s">
        <v>45</v>
      </c>
      <c r="T155" s="106" t="s">
        <v>45</v>
      </c>
      <c r="U155" s="106" t="s">
        <v>45</v>
      </c>
      <c r="V155" s="106" t="s">
        <v>45</v>
      </c>
      <c r="W155" s="106" t="s">
        <v>45</v>
      </c>
      <c r="X155" s="106" t="s">
        <v>45</v>
      </c>
      <c r="Y155" s="106" t="s">
        <v>45</v>
      </c>
      <c r="Z155" s="106" t="s">
        <v>45</v>
      </c>
      <c r="AA155" s="106" t="s">
        <v>45</v>
      </c>
      <c r="AB155" s="106" t="s">
        <v>45</v>
      </c>
      <c r="AC155" s="106" t="s">
        <v>45</v>
      </c>
      <c r="AD155" s="106" t="s">
        <v>45</v>
      </c>
      <c r="AE155" s="106" t="s">
        <v>45</v>
      </c>
      <c r="AF155" s="106" t="s">
        <v>45</v>
      </c>
      <c r="AG155" s="106" t="s">
        <v>45</v>
      </c>
      <c r="AH155" s="106" t="s">
        <v>45</v>
      </c>
      <c r="AI155" s="106" t="s">
        <v>45</v>
      </c>
      <c r="AJ155" s="106" t="s">
        <v>45</v>
      </c>
      <c r="AK155" s="106" t="s">
        <v>45</v>
      </c>
      <c r="AL155" s="106" t="s">
        <v>45</v>
      </c>
      <c r="AM155" s="106" t="s">
        <v>45</v>
      </c>
      <c r="AN155" s="106" t="s">
        <v>45</v>
      </c>
      <c r="AO155" s="106" t="s">
        <v>45</v>
      </c>
      <c r="AP155" s="106" t="s">
        <v>45</v>
      </c>
      <c r="AQ155" s="106">
        <v>83.5</v>
      </c>
      <c r="AR155" s="106">
        <v>77.5</v>
      </c>
      <c r="AS155" s="106">
        <v>74.5</v>
      </c>
      <c r="AT155" s="106">
        <v>79.099998474121094</v>
      </c>
      <c r="AU155" s="106">
        <v>83.199996948242188</v>
      </c>
      <c r="AV155" s="106">
        <v>81.5</v>
      </c>
      <c r="AW155" s="106">
        <v>89.400001525878906</v>
      </c>
      <c r="AX155" s="106">
        <v>101.30000305175781</v>
      </c>
      <c r="AY155" s="106">
        <v>101.5</v>
      </c>
      <c r="AZ155" s="106">
        <v>100.80000305175781</v>
      </c>
      <c r="BA155" s="106">
        <v>112.40000152587891</v>
      </c>
      <c r="BB155" s="106">
        <v>114.40000152587891</v>
      </c>
      <c r="BC155" s="106">
        <v>121.90000152587891</v>
      </c>
      <c r="BD155" s="106">
        <v>111.40000152587891</v>
      </c>
      <c r="BE155" s="106">
        <v>113.80000305175781</v>
      </c>
      <c r="BF155" s="129">
        <v>116.69999694824219</v>
      </c>
      <c r="BG155" s="129">
        <v>110.1</v>
      </c>
      <c r="BH155" s="129">
        <v>97.7</v>
      </c>
      <c r="BI155" s="129">
        <v>91.4</v>
      </c>
      <c r="BJ155" s="129">
        <v>86.2</v>
      </c>
      <c r="BK155" s="106">
        <v>78.900000000000006</v>
      </c>
      <c r="BL155" s="106">
        <v>76.099999999999994</v>
      </c>
    </row>
    <row r="156" spans="1:64">
      <c r="A156" s="263"/>
      <c r="B156" s="126" t="s">
        <v>62</v>
      </c>
      <c r="C156" s="107" t="s">
        <v>45</v>
      </c>
      <c r="D156" s="107" t="s">
        <v>45</v>
      </c>
      <c r="E156" s="107" t="s">
        <v>45</v>
      </c>
      <c r="F156" s="107" t="s">
        <v>45</v>
      </c>
      <c r="G156" s="107" t="s">
        <v>45</v>
      </c>
      <c r="H156" s="107" t="s">
        <v>45</v>
      </c>
      <c r="I156" s="107" t="s">
        <v>45</v>
      </c>
      <c r="J156" s="107" t="s">
        <v>45</v>
      </c>
      <c r="K156" s="107" t="s">
        <v>45</v>
      </c>
      <c r="L156" s="107" t="s">
        <v>45</v>
      </c>
      <c r="M156" s="107" t="s">
        <v>45</v>
      </c>
      <c r="N156" s="107" t="s">
        <v>45</v>
      </c>
      <c r="O156" s="107" t="s">
        <v>45</v>
      </c>
      <c r="P156" s="107" t="s">
        <v>45</v>
      </c>
      <c r="Q156" s="107" t="s">
        <v>45</v>
      </c>
      <c r="R156" s="107" t="s">
        <v>45</v>
      </c>
      <c r="S156" s="107" t="s">
        <v>45</v>
      </c>
      <c r="T156" s="107" t="s">
        <v>45</v>
      </c>
      <c r="U156" s="107" t="s">
        <v>45</v>
      </c>
      <c r="V156" s="107" t="s">
        <v>45</v>
      </c>
      <c r="W156" s="107" t="s">
        <v>45</v>
      </c>
      <c r="X156" s="107" t="s">
        <v>45</v>
      </c>
      <c r="Y156" s="107" t="s">
        <v>45</v>
      </c>
      <c r="Z156" s="107" t="s">
        <v>45</v>
      </c>
      <c r="AA156" s="107" t="s">
        <v>45</v>
      </c>
      <c r="AB156" s="107" t="s">
        <v>45</v>
      </c>
      <c r="AC156" s="107" t="s">
        <v>45</v>
      </c>
      <c r="AD156" s="107" t="s">
        <v>45</v>
      </c>
      <c r="AE156" s="107" t="s">
        <v>45</v>
      </c>
      <c r="AF156" s="107" t="s">
        <v>45</v>
      </c>
      <c r="AG156" s="107" t="s">
        <v>45</v>
      </c>
      <c r="AH156" s="107" t="s">
        <v>45</v>
      </c>
      <c r="AI156" s="107" t="s">
        <v>45</v>
      </c>
      <c r="AJ156" s="107" t="s">
        <v>45</v>
      </c>
      <c r="AK156" s="107" t="s">
        <v>45</v>
      </c>
      <c r="AL156" s="107" t="s">
        <v>45</v>
      </c>
      <c r="AM156" s="107" t="s">
        <v>45</v>
      </c>
      <c r="AN156" s="107" t="s">
        <v>45</v>
      </c>
      <c r="AO156" s="107" t="s">
        <v>45</v>
      </c>
      <c r="AP156" s="107" t="s">
        <v>45</v>
      </c>
      <c r="AQ156" s="107">
        <v>17.200000762939453</v>
      </c>
      <c r="AR156" s="107">
        <v>17</v>
      </c>
      <c r="AS156" s="107">
        <v>16.600000381469727</v>
      </c>
      <c r="AT156" s="107">
        <v>17.100000381469727</v>
      </c>
      <c r="AU156" s="107">
        <v>18.200000762939453</v>
      </c>
      <c r="AV156" s="107">
        <v>18.700000762939453</v>
      </c>
      <c r="AW156" s="107">
        <v>21.200000762939453</v>
      </c>
      <c r="AX156" s="107">
        <v>25.600000381469727</v>
      </c>
      <c r="AY156" s="107">
        <v>26.5</v>
      </c>
      <c r="AZ156" s="107">
        <v>27.299999237060547</v>
      </c>
      <c r="BA156" s="107">
        <v>32.599998474121094</v>
      </c>
      <c r="BB156" s="107">
        <v>35.400001525878906</v>
      </c>
      <c r="BC156" s="107">
        <v>39</v>
      </c>
      <c r="BD156" s="107">
        <v>39.5</v>
      </c>
      <c r="BE156" s="107">
        <v>43.200000762939453</v>
      </c>
      <c r="BF156" s="128">
        <v>48.299999237060547</v>
      </c>
      <c r="BG156" s="128">
        <v>48.7</v>
      </c>
      <c r="BH156" s="128">
        <v>47.2</v>
      </c>
      <c r="BI156" s="128">
        <v>46.1</v>
      </c>
      <c r="BJ156" s="128">
        <v>45</v>
      </c>
      <c r="BK156" s="107">
        <v>42.3</v>
      </c>
      <c r="BL156" s="107">
        <v>43.5</v>
      </c>
    </row>
    <row r="157" spans="1:64">
      <c r="A157" s="263"/>
      <c r="B157" s="125" t="s">
        <v>63</v>
      </c>
      <c r="C157" s="106" t="s">
        <v>45</v>
      </c>
      <c r="D157" s="106" t="s">
        <v>45</v>
      </c>
      <c r="E157" s="106" t="s">
        <v>45</v>
      </c>
      <c r="F157" s="106" t="s">
        <v>45</v>
      </c>
      <c r="G157" s="106" t="s">
        <v>45</v>
      </c>
      <c r="H157" s="106" t="s">
        <v>45</v>
      </c>
      <c r="I157" s="106" t="s">
        <v>45</v>
      </c>
      <c r="J157" s="106" t="s">
        <v>45</v>
      </c>
      <c r="K157" s="106" t="s">
        <v>45</v>
      </c>
      <c r="L157" s="106" t="s">
        <v>45</v>
      </c>
      <c r="M157" s="106" t="s">
        <v>45</v>
      </c>
      <c r="N157" s="106" t="s">
        <v>45</v>
      </c>
      <c r="O157" s="106" t="s">
        <v>45</v>
      </c>
      <c r="P157" s="106" t="s">
        <v>45</v>
      </c>
      <c r="Q157" s="106" t="s">
        <v>45</v>
      </c>
      <c r="R157" s="106" t="s">
        <v>45</v>
      </c>
      <c r="S157" s="106" t="s">
        <v>45</v>
      </c>
      <c r="T157" s="106" t="s">
        <v>45</v>
      </c>
      <c r="U157" s="106" t="s">
        <v>45</v>
      </c>
      <c r="V157" s="106" t="s">
        <v>45</v>
      </c>
      <c r="W157" s="106" t="s">
        <v>45</v>
      </c>
      <c r="X157" s="106" t="s">
        <v>45</v>
      </c>
      <c r="Y157" s="106" t="s">
        <v>45</v>
      </c>
      <c r="Z157" s="106" t="s">
        <v>45</v>
      </c>
      <c r="AA157" s="106" t="s">
        <v>45</v>
      </c>
      <c r="AB157" s="106" t="s">
        <v>45</v>
      </c>
      <c r="AC157" s="106" t="s">
        <v>45</v>
      </c>
      <c r="AD157" s="106" t="s">
        <v>45</v>
      </c>
      <c r="AE157" s="106" t="s">
        <v>45</v>
      </c>
      <c r="AF157" s="106" t="s">
        <v>45</v>
      </c>
      <c r="AG157" s="106" t="s">
        <v>45</v>
      </c>
      <c r="AH157" s="106" t="s">
        <v>45</v>
      </c>
      <c r="AI157" s="106" t="s">
        <v>45</v>
      </c>
      <c r="AJ157" s="106" t="s">
        <v>45</v>
      </c>
      <c r="AK157" s="106" t="s">
        <v>45</v>
      </c>
      <c r="AL157" s="106" t="s">
        <v>45</v>
      </c>
      <c r="AM157" s="106" t="s">
        <v>45</v>
      </c>
      <c r="AN157" s="106" t="s">
        <v>45</v>
      </c>
      <c r="AO157" s="106" t="s">
        <v>45</v>
      </c>
      <c r="AP157" s="106" t="s">
        <v>45</v>
      </c>
      <c r="AQ157" s="106">
        <v>2.5</v>
      </c>
      <c r="AR157" s="106">
        <v>2.4000000953674316</v>
      </c>
      <c r="AS157" s="106">
        <v>2.4000000953674316</v>
      </c>
      <c r="AT157" s="106">
        <v>2.4000000953674316</v>
      </c>
      <c r="AU157" s="106">
        <v>2.4000000953674316</v>
      </c>
      <c r="AV157" s="106">
        <v>2.4000000953674316</v>
      </c>
      <c r="AW157" s="106">
        <v>2.5999999046325684</v>
      </c>
      <c r="AX157" s="106">
        <v>3.0999999046325684</v>
      </c>
      <c r="AY157" s="106">
        <v>3.2000000476837158</v>
      </c>
      <c r="AZ157" s="106">
        <v>3.4000000953674316</v>
      </c>
      <c r="BA157" s="106">
        <v>4.0999999046325684</v>
      </c>
      <c r="BB157" s="106">
        <v>4.5999999046325684</v>
      </c>
      <c r="BC157" s="106">
        <v>4.9000000953674316</v>
      </c>
      <c r="BD157" s="106">
        <v>4.8000001907348633</v>
      </c>
      <c r="BE157" s="106">
        <v>5.1999998092651367</v>
      </c>
      <c r="BF157" s="129">
        <v>5.5999999046325684</v>
      </c>
      <c r="BG157" s="129">
        <v>5.9</v>
      </c>
      <c r="BH157" s="129">
        <v>6</v>
      </c>
      <c r="BI157" s="129">
        <v>6.4</v>
      </c>
      <c r="BJ157" s="129">
        <v>7</v>
      </c>
      <c r="BK157" s="106">
        <v>7.1</v>
      </c>
      <c r="BL157" s="106">
        <v>7.6</v>
      </c>
    </row>
    <row r="158" spans="1:64">
      <c r="A158" s="264"/>
      <c r="B158" s="130" t="s">
        <v>64</v>
      </c>
      <c r="C158" s="131" t="s">
        <v>45</v>
      </c>
      <c r="D158" s="131" t="s">
        <v>45</v>
      </c>
      <c r="E158" s="131" t="s">
        <v>45</v>
      </c>
      <c r="F158" s="131" t="s">
        <v>45</v>
      </c>
      <c r="G158" s="131" t="s">
        <v>45</v>
      </c>
      <c r="H158" s="131" t="s">
        <v>45</v>
      </c>
      <c r="I158" s="131" t="s">
        <v>45</v>
      </c>
      <c r="J158" s="131" t="s">
        <v>45</v>
      </c>
      <c r="K158" s="131" t="s">
        <v>45</v>
      </c>
      <c r="L158" s="131" t="s">
        <v>45</v>
      </c>
      <c r="M158" s="131" t="s">
        <v>45</v>
      </c>
      <c r="N158" s="131" t="s">
        <v>45</v>
      </c>
      <c r="O158" s="131" t="s">
        <v>45</v>
      </c>
      <c r="P158" s="131" t="s">
        <v>45</v>
      </c>
      <c r="Q158" s="131" t="s">
        <v>45</v>
      </c>
      <c r="R158" s="131" t="s">
        <v>45</v>
      </c>
      <c r="S158" s="131" t="s">
        <v>45</v>
      </c>
      <c r="T158" s="131" t="s">
        <v>45</v>
      </c>
      <c r="U158" s="131" t="s">
        <v>45</v>
      </c>
      <c r="V158" s="131" t="s">
        <v>45</v>
      </c>
      <c r="W158" s="131" t="s">
        <v>45</v>
      </c>
      <c r="X158" s="131" t="s">
        <v>45</v>
      </c>
      <c r="Y158" s="131" t="s">
        <v>45</v>
      </c>
      <c r="Z158" s="131" t="s">
        <v>45</v>
      </c>
      <c r="AA158" s="131" t="s">
        <v>45</v>
      </c>
      <c r="AB158" s="131" t="s">
        <v>45</v>
      </c>
      <c r="AC158" s="131" t="s">
        <v>45</v>
      </c>
      <c r="AD158" s="131" t="s">
        <v>45</v>
      </c>
      <c r="AE158" s="131" t="s">
        <v>45</v>
      </c>
      <c r="AF158" s="131" t="s">
        <v>45</v>
      </c>
      <c r="AG158" s="131" t="s">
        <v>45</v>
      </c>
      <c r="AH158" s="131" t="s">
        <v>45</v>
      </c>
      <c r="AI158" s="131" t="s">
        <v>45</v>
      </c>
      <c r="AJ158" s="131" t="s">
        <v>45</v>
      </c>
      <c r="AK158" s="131" t="s">
        <v>45</v>
      </c>
      <c r="AL158" s="131" t="s">
        <v>45</v>
      </c>
      <c r="AM158" s="131" t="s">
        <v>45</v>
      </c>
      <c r="AN158" s="131" t="s">
        <v>45</v>
      </c>
      <c r="AO158" s="131" t="s">
        <v>45</v>
      </c>
      <c r="AP158" s="131" t="s">
        <v>45</v>
      </c>
      <c r="AQ158" s="131">
        <v>0.20000000298023224</v>
      </c>
      <c r="AR158" s="131">
        <v>0.20000000298023224</v>
      </c>
      <c r="AS158" s="131">
        <v>0.20000000298023224</v>
      </c>
      <c r="AT158" s="131">
        <v>0.20000000298023224</v>
      </c>
      <c r="AU158" s="131">
        <v>0.20000000298023224</v>
      </c>
      <c r="AV158" s="131">
        <v>0.20000000298023224</v>
      </c>
      <c r="AW158" s="131">
        <v>0.20000000298023224</v>
      </c>
      <c r="AX158" s="131">
        <v>0.20000000298023224</v>
      </c>
      <c r="AY158" s="131">
        <v>0.20000000298023224</v>
      </c>
      <c r="AZ158" s="131">
        <v>0.20000000298023224</v>
      </c>
      <c r="BA158" s="131">
        <v>0.20000000298023224</v>
      </c>
      <c r="BB158" s="131">
        <v>0.20000000298023224</v>
      </c>
      <c r="BC158" s="131">
        <v>0.20000000298023224</v>
      </c>
      <c r="BD158" s="131">
        <v>0.10000000149011612</v>
      </c>
      <c r="BE158" s="131">
        <v>0.10000000149011612</v>
      </c>
      <c r="BF158" s="138">
        <v>0.20000000298023224</v>
      </c>
      <c r="BG158" s="128">
        <v>0.2</v>
      </c>
      <c r="BH158" s="128">
        <v>0.2</v>
      </c>
      <c r="BI158" s="128">
        <v>0.2</v>
      </c>
      <c r="BJ158" s="128">
        <v>0.2</v>
      </c>
      <c r="BK158" s="131">
        <v>0.2</v>
      </c>
      <c r="BL158" s="131">
        <v>0.2</v>
      </c>
    </row>
    <row r="159" spans="1:64">
      <c r="A159" s="262" t="s">
        <v>4</v>
      </c>
      <c r="B159" s="124" t="s">
        <v>58</v>
      </c>
      <c r="C159" s="105" t="s">
        <v>45</v>
      </c>
      <c r="D159" s="105" t="s">
        <v>45</v>
      </c>
      <c r="E159" s="105" t="s">
        <v>45</v>
      </c>
      <c r="F159" s="105" t="s">
        <v>45</v>
      </c>
      <c r="G159" s="105" t="s">
        <v>45</v>
      </c>
      <c r="H159" s="105" t="s">
        <v>45</v>
      </c>
      <c r="I159" s="105" t="s">
        <v>45</v>
      </c>
      <c r="J159" s="105" t="s">
        <v>45</v>
      </c>
      <c r="K159" s="105" t="s">
        <v>45</v>
      </c>
      <c r="L159" s="105" t="s">
        <v>45</v>
      </c>
      <c r="M159" s="105" t="s">
        <v>45</v>
      </c>
      <c r="N159" s="105" t="s">
        <v>45</v>
      </c>
      <c r="O159" s="105" t="s">
        <v>45</v>
      </c>
      <c r="P159" s="105" t="s">
        <v>45</v>
      </c>
      <c r="Q159" s="105" t="s">
        <v>45</v>
      </c>
      <c r="R159" s="105" t="s">
        <v>45</v>
      </c>
      <c r="S159" s="105" t="s">
        <v>45</v>
      </c>
      <c r="T159" s="105" t="s">
        <v>45</v>
      </c>
      <c r="U159" s="105" t="s">
        <v>45</v>
      </c>
      <c r="V159" s="105" t="s">
        <v>45</v>
      </c>
      <c r="W159" s="105" t="s">
        <v>45</v>
      </c>
      <c r="X159" s="105" t="s">
        <v>45</v>
      </c>
      <c r="Y159" s="105" t="s">
        <v>45</v>
      </c>
      <c r="Z159" s="105" t="s">
        <v>45</v>
      </c>
      <c r="AA159" s="105" t="s">
        <v>45</v>
      </c>
      <c r="AB159" s="105" t="s">
        <v>45</v>
      </c>
      <c r="AC159" s="105" t="s">
        <v>45</v>
      </c>
      <c r="AD159" s="105" t="s">
        <v>45</v>
      </c>
      <c r="AE159" s="105" t="s">
        <v>45</v>
      </c>
      <c r="AF159" s="105" t="s">
        <v>45</v>
      </c>
      <c r="AG159" s="105" t="s">
        <v>45</v>
      </c>
      <c r="AH159" s="105" t="s">
        <v>45</v>
      </c>
      <c r="AI159" s="105" t="s">
        <v>45</v>
      </c>
      <c r="AJ159" s="105" t="s">
        <v>45</v>
      </c>
      <c r="AK159" s="105" t="s">
        <v>45</v>
      </c>
      <c r="AL159" s="105" t="s">
        <v>45</v>
      </c>
      <c r="AM159" s="105" t="s">
        <v>45</v>
      </c>
      <c r="AN159" s="105" t="s">
        <v>45</v>
      </c>
      <c r="AO159" s="105" t="s">
        <v>45</v>
      </c>
      <c r="AP159" s="105" t="s">
        <v>45</v>
      </c>
      <c r="AQ159" s="105">
        <v>24.119999999999997</v>
      </c>
      <c r="AR159" s="105">
        <v>22.43</v>
      </c>
      <c r="AS159" s="105">
        <v>21.3</v>
      </c>
      <c r="AT159" s="105">
        <v>22.4</v>
      </c>
      <c r="AU159" s="105">
        <v>21.35</v>
      </c>
      <c r="AV159" s="105">
        <v>21.63</v>
      </c>
      <c r="AW159" s="105">
        <v>23.68</v>
      </c>
      <c r="AX159" s="105">
        <v>25.04</v>
      </c>
      <c r="AY159" s="105">
        <v>25.53</v>
      </c>
      <c r="AZ159" s="105">
        <v>21.99</v>
      </c>
      <c r="BA159" s="105">
        <v>18.13</v>
      </c>
      <c r="BB159" s="105">
        <v>19.689999999999998</v>
      </c>
      <c r="BC159" s="105">
        <v>20.310000000000002</v>
      </c>
      <c r="BD159" s="105">
        <v>19.91</v>
      </c>
      <c r="BE159" s="105">
        <v>19.830000000000002</v>
      </c>
      <c r="BF159" s="105">
        <v>17.989999999999998</v>
      </c>
      <c r="BG159" s="105">
        <v>15.4</v>
      </c>
      <c r="BH159" s="105">
        <v>14.71</v>
      </c>
      <c r="BI159" s="105">
        <v>12.11</v>
      </c>
      <c r="BJ159" s="105">
        <v>12.55</v>
      </c>
      <c r="BK159" s="105">
        <v>10.540000000000001</v>
      </c>
      <c r="BL159" s="105">
        <v>9.84</v>
      </c>
    </row>
    <row r="160" spans="1:64">
      <c r="A160" s="263"/>
      <c r="B160" s="125" t="s">
        <v>59</v>
      </c>
      <c r="C160" s="106" t="s">
        <v>45</v>
      </c>
      <c r="D160" s="106" t="s">
        <v>45</v>
      </c>
      <c r="E160" s="106" t="s">
        <v>45</v>
      </c>
      <c r="F160" s="106" t="s">
        <v>45</v>
      </c>
      <c r="G160" s="106" t="s">
        <v>45</v>
      </c>
      <c r="H160" s="106" t="s">
        <v>45</v>
      </c>
      <c r="I160" s="106" t="s">
        <v>45</v>
      </c>
      <c r="J160" s="106" t="s">
        <v>45</v>
      </c>
      <c r="K160" s="106" t="s">
        <v>45</v>
      </c>
      <c r="L160" s="106" t="s">
        <v>45</v>
      </c>
      <c r="M160" s="106" t="s">
        <v>45</v>
      </c>
      <c r="N160" s="106" t="s">
        <v>45</v>
      </c>
      <c r="O160" s="106" t="s">
        <v>45</v>
      </c>
      <c r="P160" s="106" t="s">
        <v>45</v>
      </c>
      <c r="Q160" s="106" t="s">
        <v>45</v>
      </c>
      <c r="R160" s="106" t="s">
        <v>45</v>
      </c>
      <c r="S160" s="106" t="s">
        <v>45</v>
      </c>
      <c r="T160" s="106" t="s">
        <v>45</v>
      </c>
      <c r="U160" s="106" t="s">
        <v>45</v>
      </c>
      <c r="V160" s="106" t="s">
        <v>45</v>
      </c>
      <c r="W160" s="106" t="s">
        <v>45</v>
      </c>
      <c r="X160" s="106" t="s">
        <v>45</v>
      </c>
      <c r="Y160" s="106" t="s">
        <v>45</v>
      </c>
      <c r="Z160" s="106" t="s">
        <v>45</v>
      </c>
      <c r="AA160" s="106" t="s">
        <v>45</v>
      </c>
      <c r="AB160" s="106" t="s">
        <v>45</v>
      </c>
      <c r="AC160" s="106" t="s">
        <v>45</v>
      </c>
      <c r="AD160" s="106" t="s">
        <v>45</v>
      </c>
      <c r="AE160" s="106" t="s">
        <v>45</v>
      </c>
      <c r="AF160" s="106" t="s">
        <v>45</v>
      </c>
      <c r="AG160" s="106" t="s">
        <v>45</v>
      </c>
      <c r="AH160" s="106" t="s">
        <v>45</v>
      </c>
      <c r="AI160" s="106" t="s">
        <v>45</v>
      </c>
      <c r="AJ160" s="106" t="s">
        <v>45</v>
      </c>
      <c r="AK160" s="106" t="s">
        <v>45</v>
      </c>
      <c r="AL160" s="106" t="s">
        <v>45</v>
      </c>
      <c r="AM160" s="106" t="s">
        <v>45</v>
      </c>
      <c r="AN160" s="106" t="s">
        <v>45</v>
      </c>
      <c r="AO160" s="106" t="s">
        <v>45</v>
      </c>
      <c r="AP160" s="106" t="s">
        <v>45</v>
      </c>
      <c r="AQ160" s="106">
        <v>81.69</v>
      </c>
      <c r="AR160" s="106">
        <v>78.5</v>
      </c>
      <c r="AS160" s="106">
        <v>76.58</v>
      </c>
      <c r="AT160" s="106">
        <v>78.460000000000008</v>
      </c>
      <c r="AU160" s="106">
        <v>74.800000000000011</v>
      </c>
      <c r="AV160" s="106">
        <v>74.06</v>
      </c>
      <c r="AW160" s="106">
        <v>76.789999999999992</v>
      </c>
      <c r="AX160" s="106">
        <v>77.17</v>
      </c>
      <c r="AY160" s="106">
        <v>76.84</v>
      </c>
      <c r="AZ160" s="106">
        <v>66.3</v>
      </c>
      <c r="BA160" s="106">
        <v>59.57</v>
      </c>
      <c r="BB160" s="106">
        <v>55.83</v>
      </c>
      <c r="BC160" s="106">
        <v>58.71</v>
      </c>
      <c r="BD160" s="106">
        <v>60.16</v>
      </c>
      <c r="BE160" s="106">
        <v>63.48</v>
      </c>
      <c r="BF160" s="106">
        <v>64.36999999999999</v>
      </c>
      <c r="BG160" s="106">
        <v>64.320000000000007</v>
      </c>
      <c r="BH160" s="106">
        <v>62.64</v>
      </c>
      <c r="BI160" s="106">
        <v>55.96</v>
      </c>
      <c r="BJ160" s="106">
        <v>54.129999999999995</v>
      </c>
      <c r="BK160" s="106">
        <v>53.8</v>
      </c>
      <c r="BL160" s="106">
        <v>46.559999999999995</v>
      </c>
    </row>
    <row r="161" spans="1:65">
      <c r="A161" s="263"/>
      <c r="B161" s="126" t="s">
        <v>60</v>
      </c>
      <c r="C161" s="107" t="s">
        <v>45</v>
      </c>
      <c r="D161" s="107" t="s">
        <v>45</v>
      </c>
      <c r="E161" s="107" t="s">
        <v>45</v>
      </c>
      <c r="F161" s="107" t="s">
        <v>45</v>
      </c>
      <c r="G161" s="107" t="s">
        <v>45</v>
      </c>
      <c r="H161" s="107" t="s">
        <v>45</v>
      </c>
      <c r="I161" s="107" t="s">
        <v>45</v>
      </c>
      <c r="J161" s="107" t="s">
        <v>45</v>
      </c>
      <c r="K161" s="107" t="s">
        <v>45</v>
      </c>
      <c r="L161" s="107" t="s">
        <v>45</v>
      </c>
      <c r="M161" s="107" t="s">
        <v>45</v>
      </c>
      <c r="N161" s="107" t="s">
        <v>45</v>
      </c>
      <c r="O161" s="107" t="s">
        <v>45</v>
      </c>
      <c r="P161" s="107" t="s">
        <v>45</v>
      </c>
      <c r="Q161" s="107" t="s">
        <v>45</v>
      </c>
      <c r="R161" s="107" t="s">
        <v>45</v>
      </c>
      <c r="S161" s="107" t="s">
        <v>45</v>
      </c>
      <c r="T161" s="107" t="s">
        <v>45</v>
      </c>
      <c r="U161" s="107" t="s">
        <v>45</v>
      </c>
      <c r="V161" s="107" t="s">
        <v>45</v>
      </c>
      <c r="W161" s="107" t="s">
        <v>45</v>
      </c>
      <c r="X161" s="107" t="s">
        <v>45</v>
      </c>
      <c r="Y161" s="107" t="s">
        <v>45</v>
      </c>
      <c r="Z161" s="107" t="s">
        <v>45</v>
      </c>
      <c r="AA161" s="107" t="s">
        <v>45</v>
      </c>
      <c r="AB161" s="107" t="s">
        <v>45</v>
      </c>
      <c r="AC161" s="107" t="s">
        <v>45</v>
      </c>
      <c r="AD161" s="107" t="s">
        <v>45</v>
      </c>
      <c r="AE161" s="107" t="s">
        <v>45</v>
      </c>
      <c r="AF161" s="107" t="s">
        <v>45</v>
      </c>
      <c r="AG161" s="107" t="s">
        <v>45</v>
      </c>
      <c r="AH161" s="107" t="s">
        <v>45</v>
      </c>
      <c r="AI161" s="107" t="s">
        <v>45</v>
      </c>
      <c r="AJ161" s="107" t="s">
        <v>45</v>
      </c>
      <c r="AK161" s="107" t="s">
        <v>45</v>
      </c>
      <c r="AL161" s="107" t="s">
        <v>45</v>
      </c>
      <c r="AM161" s="107" t="s">
        <v>45</v>
      </c>
      <c r="AN161" s="107" t="s">
        <v>45</v>
      </c>
      <c r="AO161" s="107" t="s">
        <v>45</v>
      </c>
      <c r="AP161" s="107" t="s">
        <v>45</v>
      </c>
      <c r="AQ161" s="107">
        <v>77.69</v>
      </c>
      <c r="AR161" s="107">
        <v>75.17</v>
      </c>
      <c r="AS161" s="107">
        <v>80.100000000000009</v>
      </c>
      <c r="AT161" s="107">
        <v>83.95</v>
      </c>
      <c r="AU161" s="107">
        <v>80.78</v>
      </c>
      <c r="AV161" s="107">
        <v>90.01</v>
      </c>
      <c r="AW161" s="107">
        <v>93.22999999999999</v>
      </c>
      <c r="AX161" s="107">
        <v>100.02999999999999</v>
      </c>
      <c r="AY161" s="107">
        <v>101.71</v>
      </c>
      <c r="AZ161" s="107">
        <v>95.67</v>
      </c>
      <c r="BA161" s="107">
        <v>88.36</v>
      </c>
      <c r="BB161" s="107">
        <v>84.86</v>
      </c>
      <c r="BC161" s="107">
        <v>92.42</v>
      </c>
      <c r="BD161" s="107">
        <v>96.36</v>
      </c>
      <c r="BE161" s="107">
        <v>103.6</v>
      </c>
      <c r="BF161" s="107">
        <v>103.27</v>
      </c>
      <c r="BG161" s="107">
        <v>106.78999999999999</v>
      </c>
      <c r="BH161" s="107">
        <v>102.65</v>
      </c>
      <c r="BI161" s="107">
        <v>98.74</v>
      </c>
      <c r="BJ161" s="107">
        <v>98.059999999999988</v>
      </c>
      <c r="BK161" s="107">
        <v>92.42</v>
      </c>
      <c r="BL161" s="107">
        <v>101.28</v>
      </c>
    </row>
    <row r="162" spans="1:65">
      <c r="A162" s="263"/>
      <c r="B162" s="125" t="s">
        <v>61</v>
      </c>
      <c r="C162" s="106" t="s">
        <v>45</v>
      </c>
      <c r="D162" s="106" t="s">
        <v>45</v>
      </c>
      <c r="E162" s="106" t="s">
        <v>45</v>
      </c>
      <c r="F162" s="106" t="s">
        <v>45</v>
      </c>
      <c r="G162" s="106" t="s">
        <v>45</v>
      </c>
      <c r="H162" s="106" t="s">
        <v>45</v>
      </c>
      <c r="I162" s="106" t="s">
        <v>45</v>
      </c>
      <c r="J162" s="106" t="s">
        <v>45</v>
      </c>
      <c r="K162" s="106" t="s">
        <v>45</v>
      </c>
      <c r="L162" s="106" t="s">
        <v>45</v>
      </c>
      <c r="M162" s="106" t="s">
        <v>45</v>
      </c>
      <c r="N162" s="106" t="s">
        <v>45</v>
      </c>
      <c r="O162" s="106" t="s">
        <v>45</v>
      </c>
      <c r="P162" s="106" t="s">
        <v>45</v>
      </c>
      <c r="Q162" s="106" t="s">
        <v>45</v>
      </c>
      <c r="R162" s="106" t="s">
        <v>45</v>
      </c>
      <c r="S162" s="106" t="s">
        <v>45</v>
      </c>
      <c r="T162" s="106" t="s">
        <v>45</v>
      </c>
      <c r="U162" s="106" t="s">
        <v>45</v>
      </c>
      <c r="V162" s="106" t="s">
        <v>45</v>
      </c>
      <c r="W162" s="106" t="s">
        <v>45</v>
      </c>
      <c r="X162" s="106" t="s">
        <v>45</v>
      </c>
      <c r="Y162" s="106" t="s">
        <v>45</v>
      </c>
      <c r="Z162" s="106" t="s">
        <v>45</v>
      </c>
      <c r="AA162" s="106" t="s">
        <v>45</v>
      </c>
      <c r="AB162" s="106" t="s">
        <v>45</v>
      </c>
      <c r="AC162" s="106" t="s">
        <v>45</v>
      </c>
      <c r="AD162" s="106" t="s">
        <v>45</v>
      </c>
      <c r="AE162" s="106" t="s">
        <v>45</v>
      </c>
      <c r="AF162" s="106" t="s">
        <v>45</v>
      </c>
      <c r="AG162" s="106" t="s">
        <v>45</v>
      </c>
      <c r="AH162" s="106" t="s">
        <v>45</v>
      </c>
      <c r="AI162" s="106" t="s">
        <v>45</v>
      </c>
      <c r="AJ162" s="106" t="s">
        <v>45</v>
      </c>
      <c r="AK162" s="106" t="s">
        <v>45</v>
      </c>
      <c r="AL162" s="106" t="s">
        <v>45</v>
      </c>
      <c r="AM162" s="106" t="s">
        <v>45</v>
      </c>
      <c r="AN162" s="106" t="s">
        <v>45</v>
      </c>
      <c r="AO162" s="106" t="s">
        <v>45</v>
      </c>
      <c r="AP162" s="106" t="s">
        <v>45</v>
      </c>
      <c r="AQ162" s="106">
        <v>42.92</v>
      </c>
      <c r="AR162" s="106">
        <v>44.42</v>
      </c>
      <c r="AS162" s="106">
        <v>48.38</v>
      </c>
      <c r="AT162" s="106">
        <v>53.37</v>
      </c>
      <c r="AU162" s="106">
        <v>52.12</v>
      </c>
      <c r="AV162" s="106">
        <v>59.9</v>
      </c>
      <c r="AW162" s="106">
        <v>64.14</v>
      </c>
      <c r="AX162" s="106">
        <v>67.349999999999994</v>
      </c>
      <c r="AY162" s="106">
        <v>72.470000000000013</v>
      </c>
      <c r="AZ162" s="106">
        <v>68.029999999999987</v>
      </c>
      <c r="BA162" s="106">
        <v>67.33</v>
      </c>
      <c r="BB162" s="106">
        <v>68.070000000000007</v>
      </c>
      <c r="BC162" s="106">
        <v>73.289999999999992</v>
      </c>
      <c r="BD162" s="106">
        <v>79.13000000000001</v>
      </c>
      <c r="BE162" s="106">
        <v>87.05</v>
      </c>
      <c r="BF162" s="106">
        <v>93.86999999999999</v>
      </c>
      <c r="BG162" s="106">
        <v>96.43</v>
      </c>
      <c r="BH162" s="106">
        <v>92.19</v>
      </c>
      <c r="BI162" s="106">
        <v>90.89</v>
      </c>
      <c r="BJ162" s="106">
        <v>90.690000000000012</v>
      </c>
      <c r="BK162" s="106">
        <v>88.64</v>
      </c>
      <c r="BL162" s="106">
        <v>91.09</v>
      </c>
    </row>
    <row r="163" spans="1:65">
      <c r="A163" s="263"/>
      <c r="B163" s="126" t="s">
        <v>62</v>
      </c>
      <c r="C163" s="107" t="s">
        <v>45</v>
      </c>
      <c r="D163" s="107" t="s">
        <v>45</v>
      </c>
      <c r="E163" s="107" t="s">
        <v>45</v>
      </c>
      <c r="F163" s="107" t="s">
        <v>45</v>
      </c>
      <c r="G163" s="107" t="s">
        <v>45</v>
      </c>
      <c r="H163" s="107" t="s">
        <v>45</v>
      </c>
      <c r="I163" s="107" t="s">
        <v>45</v>
      </c>
      <c r="J163" s="107" t="s">
        <v>45</v>
      </c>
      <c r="K163" s="107" t="s">
        <v>45</v>
      </c>
      <c r="L163" s="107" t="s">
        <v>45</v>
      </c>
      <c r="M163" s="107" t="s">
        <v>45</v>
      </c>
      <c r="N163" s="107" t="s">
        <v>45</v>
      </c>
      <c r="O163" s="107" t="s">
        <v>45</v>
      </c>
      <c r="P163" s="107" t="s">
        <v>45</v>
      </c>
      <c r="Q163" s="107" t="s">
        <v>45</v>
      </c>
      <c r="R163" s="107" t="s">
        <v>45</v>
      </c>
      <c r="S163" s="107" t="s">
        <v>45</v>
      </c>
      <c r="T163" s="107" t="s">
        <v>45</v>
      </c>
      <c r="U163" s="107" t="s">
        <v>45</v>
      </c>
      <c r="V163" s="107" t="s">
        <v>45</v>
      </c>
      <c r="W163" s="107" t="s">
        <v>45</v>
      </c>
      <c r="X163" s="107" t="s">
        <v>45</v>
      </c>
      <c r="Y163" s="107" t="s">
        <v>45</v>
      </c>
      <c r="Z163" s="107" t="s">
        <v>45</v>
      </c>
      <c r="AA163" s="107" t="s">
        <v>45</v>
      </c>
      <c r="AB163" s="107" t="s">
        <v>45</v>
      </c>
      <c r="AC163" s="107" t="s">
        <v>45</v>
      </c>
      <c r="AD163" s="107" t="s">
        <v>45</v>
      </c>
      <c r="AE163" s="107" t="s">
        <v>45</v>
      </c>
      <c r="AF163" s="107" t="s">
        <v>45</v>
      </c>
      <c r="AG163" s="107" t="s">
        <v>45</v>
      </c>
      <c r="AH163" s="107" t="s">
        <v>45</v>
      </c>
      <c r="AI163" s="107" t="s">
        <v>45</v>
      </c>
      <c r="AJ163" s="107" t="s">
        <v>45</v>
      </c>
      <c r="AK163" s="107" t="s">
        <v>45</v>
      </c>
      <c r="AL163" s="107" t="s">
        <v>45</v>
      </c>
      <c r="AM163" s="107" t="s">
        <v>45</v>
      </c>
      <c r="AN163" s="107" t="s">
        <v>45</v>
      </c>
      <c r="AO163" s="107" t="s">
        <v>45</v>
      </c>
      <c r="AP163" s="107" t="s">
        <v>45</v>
      </c>
      <c r="AQ163" s="107">
        <v>17.82</v>
      </c>
      <c r="AR163" s="107">
        <v>18.62</v>
      </c>
      <c r="AS163" s="107">
        <v>19.39</v>
      </c>
      <c r="AT163" s="107">
        <v>20.639999999999997</v>
      </c>
      <c r="AU163" s="107">
        <v>23.07</v>
      </c>
      <c r="AV163" s="107">
        <v>26.09</v>
      </c>
      <c r="AW163" s="107">
        <v>27.869999999999997</v>
      </c>
      <c r="AX163" s="107">
        <v>31.65</v>
      </c>
      <c r="AY163" s="107">
        <v>33.6</v>
      </c>
      <c r="AZ163" s="107">
        <v>34.03</v>
      </c>
      <c r="BA163" s="107">
        <v>31.58</v>
      </c>
      <c r="BB163" s="107">
        <v>32.65</v>
      </c>
      <c r="BC163" s="107">
        <v>37.199999999999996</v>
      </c>
      <c r="BD163" s="107">
        <v>40.79</v>
      </c>
      <c r="BE163" s="107">
        <v>46.440000000000005</v>
      </c>
      <c r="BF163" s="107">
        <v>49.98</v>
      </c>
      <c r="BG163" s="107">
        <v>52.82</v>
      </c>
      <c r="BH163" s="107">
        <v>53.330000000000005</v>
      </c>
      <c r="BI163" s="107">
        <v>51.16</v>
      </c>
      <c r="BJ163" s="107">
        <v>52.74</v>
      </c>
      <c r="BK163" s="107">
        <v>50.35</v>
      </c>
      <c r="BL163" s="107">
        <v>51.5</v>
      </c>
    </row>
    <row r="164" spans="1:65">
      <c r="A164" s="263"/>
      <c r="B164" s="125" t="s">
        <v>63</v>
      </c>
      <c r="C164" s="106" t="s">
        <v>45</v>
      </c>
      <c r="D164" s="106" t="s">
        <v>45</v>
      </c>
      <c r="E164" s="106" t="s">
        <v>45</v>
      </c>
      <c r="F164" s="106" t="s">
        <v>45</v>
      </c>
      <c r="G164" s="106" t="s">
        <v>45</v>
      </c>
      <c r="H164" s="106" t="s">
        <v>45</v>
      </c>
      <c r="I164" s="106" t="s">
        <v>45</v>
      </c>
      <c r="J164" s="106" t="s">
        <v>45</v>
      </c>
      <c r="K164" s="106" t="s">
        <v>45</v>
      </c>
      <c r="L164" s="106" t="s">
        <v>45</v>
      </c>
      <c r="M164" s="106" t="s">
        <v>45</v>
      </c>
      <c r="N164" s="106" t="s">
        <v>45</v>
      </c>
      <c r="O164" s="106" t="s">
        <v>45</v>
      </c>
      <c r="P164" s="106" t="s">
        <v>45</v>
      </c>
      <c r="Q164" s="106" t="s">
        <v>45</v>
      </c>
      <c r="R164" s="106" t="s">
        <v>45</v>
      </c>
      <c r="S164" s="106" t="s">
        <v>45</v>
      </c>
      <c r="T164" s="106" t="s">
        <v>45</v>
      </c>
      <c r="U164" s="106" t="s">
        <v>45</v>
      </c>
      <c r="V164" s="106" t="s">
        <v>45</v>
      </c>
      <c r="W164" s="106" t="s">
        <v>45</v>
      </c>
      <c r="X164" s="106" t="s">
        <v>45</v>
      </c>
      <c r="Y164" s="106" t="s">
        <v>45</v>
      </c>
      <c r="Z164" s="106" t="s">
        <v>45</v>
      </c>
      <c r="AA164" s="106" t="s">
        <v>45</v>
      </c>
      <c r="AB164" s="106" t="s">
        <v>45</v>
      </c>
      <c r="AC164" s="106" t="s">
        <v>45</v>
      </c>
      <c r="AD164" s="106" t="s">
        <v>45</v>
      </c>
      <c r="AE164" s="106" t="s">
        <v>45</v>
      </c>
      <c r="AF164" s="106" t="s">
        <v>45</v>
      </c>
      <c r="AG164" s="106" t="s">
        <v>45</v>
      </c>
      <c r="AH164" s="106" t="s">
        <v>45</v>
      </c>
      <c r="AI164" s="106" t="s">
        <v>45</v>
      </c>
      <c r="AJ164" s="106" t="s">
        <v>45</v>
      </c>
      <c r="AK164" s="106" t="s">
        <v>45</v>
      </c>
      <c r="AL164" s="106" t="s">
        <v>45</v>
      </c>
      <c r="AM164" s="106" t="s">
        <v>45</v>
      </c>
      <c r="AN164" s="106" t="s">
        <v>45</v>
      </c>
      <c r="AO164" s="106" t="s">
        <v>45</v>
      </c>
      <c r="AP164" s="106" t="s">
        <v>45</v>
      </c>
      <c r="AQ164" s="106">
        <v>3.83</v>
      </c>
      <c r="AR164" s="106">
        <v>4.1599999999999993</v>
      </c>
      <c r="AS164" s="106">
        <v>4.2700000000000005</v>
      </c>
      <c r="AT164" s="106">
        <v>4.6499999999999995</v>
      </c>
      <c r="AU164" s="106">
        <v>5.12</v>
      </c>
      <c r="AV164" s="106">
        <v>4.92</v>
      </c>
      <c r="AW164" s="106">
        <v>5.7299999999999995</v>
      </c>
      <c r="AX164" s="106">
        <v>6.4</v>
      </c>
      <c r="AY164" s="106">
        <v>6.7799999999999994</v>
      </c>
      <c r="AZ164" s="106">
        <v>7.7</v>
      </c>
      <c r="BA164" s="106">
        <v>7.63</v>
      </c>
      <c r="BB164" s="106">
        <v>7.2</v>
      </c>
      <c r="BC164" s="106">
        <v>7.63</v>
      </c>
      <c r="BD164" s="106">
        <v>9.379999999999999</v>
      </c>
      <c r="BE164" s="106">
        <v>10.01</v>
      </c>
      <c r="BF164" s="106">
        <v>11.26</v>
      </c>
      <c r="BG164" s="106">
        <v>12.16</v>
      </c>
      <c r="BH164" s="106">
        <v>13.520000000000001</v>
      </c>
      <c r="BI164" s="106">
        <v>12.75</v>
      </c>
      <c r="BJ164" s="106">
        <v>13.629999999999999</v>
      </c>
      <c r="BK164" s="106">
        <v>13.23</v>
      </c>
      <c r="BL164" s="106">
        <v>13.469999999999999</v>
      </c>
    </row>
    <row r="165" spans="1:65">
      <c r="A165" s="264"/>
      <c r="B165" s="130" t="s">
        <v>64</v>
      </c>
      <c r="C165" s="131" t="s">
        <v>45</v>
      </c>
      <c r="D165" s="131" t="s">
        <v>45</v>
      </c>
      <c r="E165" s="131" t="s">
        <v>45</v>
      </c>
      <c r="F165" s="131" t="s">
        <v>45</v>
      </c>
      <c r="G165" s="131" t="s">
        <v>45</v>
      </c>
      <c r="H165" s="131" t="s">
        <v>45</v>
      </c>
      <c r="I165" s="131" t="s">
        <v>45</v>
      </c>
      <c r="J165" s="131" t="s">
        <v>45</v>
      </c>
      <c r="K165" s="131" t="s">
        <v>45</v>
      </c>
      <c r="L165" s="131" t="s">
        <v>45</v>
      </c>
      <c r="M165" s="131" t="s">
        <v>45</v>
      </c>
      <c r="N165" s="131" t="s">
        <v>45</v>
      </c>
      <c r="O165" s="131" t="s">
        <v>45</v>
      </c>
      <c r="P165" s="131" t="s">
        <v>45</v>
      </c>
      <c r="Q165" s="131" t="s">
        <v>45</v>
      </c>
      <c r="R165" s="131" t="s">
        <v>45</v>
      </c>
      <c r="S165" s="131" t="s">
        <v>45</v>
      </c>
      <c r="T165" s="131" t="s">
        <v>45</v>
      </c>
      <c r="U165" s="131" t="s">
        <v>45</v>
      </c>
      <c r="V165" s="131" t="s">
        <v>45</v>
      </c>
      <c r="W165" s="131" t="s">
        <v>45</v>
      </c>
      <c r="X165" s="131" t="s">
        <v>45</v>
      </c>
      <c r="Y165" s="131" t="s">
        <v>45</v>
      </c>
      <c r="Z165" s="131" t="s">
        <v>45</v>
      </c>
      <c r="AA165" s="131" t="s">
        <v>45</v>
      </c>
      <c r="AB165" s="131" t="s">
        <v>45</v>
      </c>
      <c r="AC165" s="131" t="s">
        <v>45</v>
      </c>
      <c r="AD165" s="131" t="s">
        <v>45</v>
      </c>
      <c r="AE165" s="131" t="s">
        <v>45</v>
      </c>
      <c r="AF165" s="131" t="s">
        <v>45</v>
      </c>
      <c r="AG165" s="131" t="s">
        <v>45</v>
      </c>
      <c r="AH165" s="131" t="s">
        <v>45</v>
      </c>
      <c r="AI165" s="131" t="s">
        <v>45</v>
      </c>
      <c r="AJ165" s="131" t="s">
        <v>45</v>
      </c>
      <c r="AK165" s="131" t="s">
        <v>45</v>
      </c>
      <c r="AL165" s="131" t="s">
        <v>45</v>
      </c>
      <c r="AM165" s="131" t="s">
        <v>45</v>
      </c>
      <c r="AN165" s="131" t="s">
        <v>45</v>
      </c>
      <c r="AO165" s="131" t="s">
        <v>45</v>
      </c>
      <c r="AP165" s="131" t="s">
        <v>45</v>
      </c>
      <c r="AQ165" s="131">
        <v>0.19</v>
      </c>
      <c r="AR165" s="131">
        <v>0.16</v>
      </c>
      <c r="AS165" s="131">
        <v>0.25</v>
      </c>
      <c r="AT165" s="131">
        <v>0.2</v>
      </c>
      <c r="AU165" s="131">
        <v>0.2</v>
      </c>
      <c r="AV165" s="131">
        <v>0.27999999999999997</v>
      </c>
      <c r="AW165" s="131">
        <v>0.27</v>
      </c>
      <c r="AX165" s="131">
        <v>0.28999999999999998</v>
      </c>
      <c r="AY165" s="131">
        <v>0.27</v>
      </c>
      <c r="AZ165" s="131">
        <v>0.32</v>
      </c>
      <c r="BA165" s="131">
        <v>0.34</v>
      </c>
      <c r="BB165" s="131">
        <v>0.24000000000000002</v>
      </c>
      <c r="BC165" s="131">
        <v>0.3</v>
      </c>
      <c r="BD165" s="131">
        <v>0.38</v>
      </c>
      <c r="BE165" s="131">
        <v>0.33</v>
      </c>
      <c r="BF165" s="131">
        <v>0.65</v>
      </c>
      <c r="BG165" s="131">
        <v>0.65</v>
      </c>
      <c r="BH165" s="131">
        <v>0.65</v>
      </c>
      <c r="BI165" s="131">
        <v>0.76</v>
      </c>
      <c r="BJ165" s="131">
        <v>0.68</v>
      </c>
      <c r="BK165" s="131">
        <v>0.76999999999999991</v>
      </c>
      <c r="BL165" s="131">
        <v>0.79</v>
      </c>
    </row>
    <row r="166" spans="1:65">
      <c r="A166" s="262" t="s">
        <v>3</v>
      </c>
      <c r="B166" s="124" t="s">
        <v>58</v>
      </c>
      <c r="C166" s="105" t="s">
        <v>45</v>
      </c>
      <c r="D166" s="105" t="s">
        <v>45</v>
      </c>
      <c r="E166" s="105" t="s">
        <v>45</v>
      </c>
      <c r="F166" s="105" t="s">
        <v>45</v>
      </c>
      <c r="G166" s="105" t="s">
        <v>45</v>
      </c>
      <c r="H166" s="105" t="s">
        <v>45</v>
      </c>
      <c r="I166" s="105" t="s">
        <v>45</v>
      </c>
      <c r="J166" s="105" t="s">
        <v>45</v>
      </c>
      <c r="K166" s="105" t="s">
        <v>45</v>
      </c>
      <c r="L166" s="105" t="s">
        <v>45</v>
      </c>
      <c r="M166" s="105">
        <v>23.509999999999998</v>
      </c>
      <c r="N166" s="105">
        <v>23.77</v>
      </c>
      <c r="O166" s="105">
        <v>23.189999999999998</v>
      </c>
      <c r="P166" s="105">
        <v>22.2</v>
      </c>
      <c r="Q166" s="105">
        <v>23.869999999999997</v>
      </c>
      <c r="R166" s="105">
        <v>22.65</v>
      </c>
      <c r="S166" s="105">
        <v>23.85</v>
      </c>
      <c r="T166" s="105">
        <v>25.96</v>
      </c>
      <c r="U166" s="105">
        <v>27.57</v>
      </c>
      <c r="V166" s="105">
        <v>26.91</v>
      </c>
      <c r="W166" s="105">
        <v>28.150000000000002</v>
      </c>
      <c r="X166" s="105">
        <v>19.27</v>
      </c>
      <c r="Y166" s="105">
        <v>19.89</v>
      </c>
      <c r="Z166" s="105">
        <v>19.810000000000002</v>
      </c>
      <c r="AA166" s="105">
        <v>20.639999999999997</v>
      </c>
      <c r="AB166" s="105">
        <v>22.2</v>
      </c>
      <c r="AC166" s="105">
        <v>23.12</v>
      </c>
      <c r="AD166" s="105">
        <v>24.029999999999998</v>
      </c>
      <c r="AE166" s="105">
        <v>32.910000000000004</v>
      </c>
      <c r="AF166" s="105">
        <v>36.61</v>
      </c>
      <c r="AG166" s="105">
        <v>41.18</v>
      </c>
      <c r="AH166" s="105">
        <v>47.019999999999996</v>
      </c>
      <c r="AI166" s="105">
        <v>48.89</v>
      </c>
      <c r="AJ166" s="105">
        <v>43.38</v>
      </c>
      <c r="AK166" s="105">
        <v>41.67</v>
      </c>
      <c r="AL166" s="105">
        <v>40.76</v>
      </c>
      <c r="AM166" s="105">
        <v>37.78</v>
      </c>
      <c r="AN166" s="105">
        <v>33.5</v>
      </c>
      <c r="AO166" s="105">
        <v>30.020000000000003</v>
      </c>
      <c r="AP166" s="105">
        <v>26.46</v>
      </c>
      <c r="AQ166" s="105">
        <v>24.7</v>
      </c>
      <c r="AR166" s="105">
        <v>21.15</v>
      </c>
      <c r="AS166" s="105">
        <v>20.87</v>
      </c>
      <c r="AT166" s="105">
        <v>21.03</v>
      </c>
      <c r="AU166" s="105">
        <v>20.02</v>
      </c>
      <c r="AV166" s="105">
        <v>19.670000000000002</v>
      </c>
      <c r="AW166" s="105">
        <v>20.43</v>
      </c>
      <c r="AX166" s="105">
        <v>19.41</v>
      </c>
      <c r="AY166" s="105">
        <v>19.25</v>
      </c>
      <c r="AZ166" s="105">
        <v>16.14</v>
      </c>
      <c r="BA166" s="105">
        <v>13.24</v>
      </c>
      <c r="BB166" s="105">
        <v>14.05</v>
      </c>
      <c r="BC166" s="105">
        <v>14.52</v>
      </c>
      <c r="BD166" s="105">
        <v>14.21</v>
      </c>
      <c r="BE166" s="105">
        <v>13.57</v>
      </c>
      <c r="BF166" s="105">
        <v>14.059999999999999</v>
      </c>
      <c r="BG166" s="105">
        <v>13.270000000000001</v>
      </c>
      <c r="BH166" s="105">
        <v>12.16</v>
      </c>
      <c r="BI166" s="105">
        <v>11.19</v>
      </c>
      <c r="BJ166" s="105">
        <v>10.059999999999999</v>
      </c>
      <c r="BK166" s="105">
        <v>8.16</v>
      </c>
      <c r="BL166" s="105">
        <v>6.64</v>
      </c>
    </row>
    <row r="167" spans="1:65">
      <c r="A167" s="263"/>
      <c r="B167" s="125" t="s">
        <v>59</v>
      </c>
      <c r="C167" s="106" t="s">
        <v>45</v>
      </c>
      <c r="D167" s="106" t="s">
        <v>45</v>
      </c>
      <c r="E167" s="106" t="s">
        <v>45</v>
      </c>
      <c r="F167" s="106" t="s">
        <v>45</v>
      </c>
      <c r="G167" s="106" t="s">
        <v>45</v>
      </c>
      <c r="H167" s="106" t="s">
        <v>45</v>
      </c>
      <c r="I167" s="106" t="s">
        <v>45</v>
      </c>
      <c r="J167" s="106" t="s">
        <v>45</v>
      </c>
      <c r="K167" s="106" t="s">
        <v>45</v>
      </c>
      <c r="L167" s="106" t="s">
        <v>45</v>
      </c>
      <c r="M167" s="106">
        <v>159.17000000000002</v>
      </c>
      <c r="N167" s="106">
        <v>164.11999999999998</v>
      </c>
      <c r="O167" s="106">
        <v>162.25</v>
      </c>
      <c r="P167" s="106">
        <v>155.32000000000002</v>
      </c>
      <c r="Q167" s="106">
        <v>155.31</v>
      </c>
      <c r="R167" s="106">
        <v>155.94</v>
      </c>
      <c r="S167" s="106">
        <v>157.06</v>
      </c>
      <c r="T167" s="106">
        <v>154.44</v>
      </c>
      <c r="U167" s="106">
        <v>152.53</v>
      </c>
      <c r="V167" s="106">
        <v>155.82</v>
      </c>
      <c r="W167" s="106">
        <v>155.70999999999998</v>
      </c>
      <c r="X167" s="106">
        <v>149.54000000000002</v>
      </c>
      <c r="Y167" s="106">
        <v>146.76</v>
      </c>
      <c r="Z167" s="106">
        <v>152.57999999999998</v>
      </c>
      <c r="AA167" s="106">
        <v>153.91</v>
      </c>
      <c r="AB167" s="106">
        <v>159.5</v>
      </c>
      <c r="AC167" s="106">
        <v>159.69</v>
      </c>
      <c r="AD167" s="106">
        <v>161.84</v>
      </c>
      <c r="AE167" s="106">
        <v>164.3</v>
      </c>
      <c r="AF167" s="106">
        <v>165.82</v>
      </c>
      <c r="AG167" s="106">
        <v>167.18</v>
      </c>
      <c r="AH167" s="106">
        <v>166.33999999999997</v>
      </c>
      <c r="AI167" s="106">
        <v>161.75</v>
      </c>
      <c r="AJ167" s="106">
        <v>139.41</v>
      </c>
      <c r="AK167" s="106">
        <v>126.16</v>
      </c>
      <c r="AL167" s="106">
        <v>120.27</v>
      </c>
      <c r="AM167" s="106">
        <v>113.75</v>
      </c>
      <c r="AN167" s="106">
        <v>109.05</v>
      </c>
      <c r="AO167" s="106">
        <v>105.01</v>
      </c>
      <c r="AP167" s="106">
        <v>104.27</v>
      </c>
      <c r="AQ167" s="106">
        <v>96.27</v>
      </c>
      <c r="AR167" s="106">
        <v>84.91</v>
      </c>
      <c r="AS167" s="106">
        <v>80.36999999999999</v>
      </c>
      <c r="AT167" s="106">
        <v>77.22999999999999</v>
      </c>
      <c r="AU167" s="106">
        <v>73</v>
      </c>
      <c r="AV167" s="106">
        <v>69.64</v>
      </c>
      <c r="AW167" s="106">
        <v>67.100000000000009</v>
      </c>
      <c r="AX167" s="106">
        <v>66</v>
      </c>
      <c r="AY167" s="106">
        <v>65.760000000000005</v>
      </c>
      <c r="AZ167" s="106">
        <v>61.78</v>
      </c>
      <c r="BA167" s="106">
        <v>54.07</v>
      </c>
      <c r="BB167" s="106">
        <v>55.59</v>
      </c>
      <c r="BC167" s="106">
        <v>55.89</v>
      </c>
      <c r="BD167" s="106">
        <v>53.580000000000005</v>
      </c>
      <c r="BE167" s="106">
        <v>53.3</v>
      </c>
      <c r="BF167" s="106">
        <v>53.85</v>
      </c>
      <c r="BG167" s="106">
        <v>50.97</v>
      </c>
      <c r="BH167" s="106">
        <v>47.09</v>
      </c>
      <c r="BI167" s="106">
        <v>44.23</v>
      </c>
      <c r="BJ167" s="106">
        <v>43.46</v>
      </c>
      <c r="BK167" s="106">
        <v>39.04</v>
      </c>
      <c r="BL167" s="106">
        <v>34.99</v>
      </c>
    </row>
    <row r="168" spans="1:65">
      <c r="A168" s="263"/>
      <c r="B168" s="126" t="s">
        <v>60</v>
      </c>
      <c r="C168" s="107" t="s">
        <v>45</v>
      </c>
      <c r="D168" s="107" t="s">
        <v>45</v>
      </c>
      <c r="E168" s="107" t="s">
        <v>45</v>
      </c>
      <c r="F168" s="107" t="s">
        <v>45</v>
      </c>
      <c r="G168" s="107" t="s">
        <v>45</v>
      </c>
      <c r="H168" s="107" t="s">
        <v>45</v>
      </c>
      <c r="I168" s="107" t="s">
        <v>45</v>
      </c>
      <c r="J168" s="107" t="s">
        <v>45</v>
      </c>
      <c r="K168" s="107" t="s">
        <v>45</v>
      </c>
      <c r="L168" s="107" t="s">
        <v>45</v>
      </c>
      <c r="M168" s="107">
        <v>142.69999999999999</v>
      </c>
      <c r="N168" s="107">
        <v>139.53</v>
      </c>
      <c r="O168" s="107">
        <v>135.39000000000001</v>
      </c>
      <c r="P168" s="107">
        <v>127.95</v>
      </c>
      <c r="Q168" s="107">
        <v>130.13</v>
      </c>
      <c r="R168" s="107">
        <v>128.91</v>
      </c>
      <c r="S168" s="107">
        <v>129.81</v>
      </c>
      <c r="T168" s="107">
        <v>127.65000000000002</v>
      </c>
      <c r="U168" s="107">
        <v>123</v>
      </c>
      <c r="V168" s="107">
        <v>118.49</v>
      </c>
      <c r="W168" s="107">
        <v>115.81</v>
      </c>
      <c r="X168" s="107">
        <v>120.94000000000001</v>
      </c>
      <c r="Y168" s="107">
        <v>121.81</v>
      </c>
      <c r="Z168" s="107">
        <v>136.01</v>
      </c>
      <c r="AA168" s="107">
        <v>133</v>
      </c>
      <c r="AB168" s="107">
        <v>134.5</v>
      </c>
      <c r="AC168" s="107">
        <v>135.33000000000001</v>
      </c>
      <c r="AD168" s="107">
        <v>129.11000000000001</v>
      </c>
      <c r="AE168" s="107">
        <v>116.53</v>
      </c>
      <c r="AF168" s="107">
        <v>111.58</v>
      </c>
      <c r="AG168" s="107">
        <v>112.68</v>
      </c>
      <c r="AH168" s="107">
        <v>108.07</v>
      </c>
      <c r="AI168" s="107">
        <v>105.19000000000001</v>
      </c>
      <c r="AJ168" s="107">
        <v>95.850000000000009</v>
      </c>
      <c r="AK168" s="107">
        <v>87.1</v>
      </c>
      <c r="AL168" s="107">
        <v>87.83</v>
      </c>
      <c r="AM168" s="107">
        <v>85.13</v>
      </c>
      <c r="AN168" s="107">
        <v>86.7</v>
      </c>
      <c r="AO168" s="107">
        <v>87.16</v>
      </c>
      <c r="AP168" s="107">
        <v>88.66</v>
      </c>
      <c r="AQ168" s="107">
        <v>84.34</v>
      </c>
      <c r="AR168" s="107">
        <v>82.02</v>
      </c>
      <c r="AS168" s="107">
        <v>79</v>
      </c>
      <c r="AT168" s="107">
        <v>84.11</v>
      </c>
      <c r="AU168" s="107">
        <v>87.12</v>
      </c>
      <c r="AV168" s="107">
        <v>89.72</v>
      </c>
      <c r="AW168" s="107">
        <v>93.56</v>
      </c>
      <c r="AX168" s="107">
        <v>96.13</v>
      </c>
      <c r="AY168" s="107">
        <v>103.07</v>
      </c>
      <c r="AZ168" s="107">
        <v>109.35000000000001</v>
      </c>
      <c r="BA168" s="107">
        <v>114.05</v>
      </c>
      <c r="BB168" s="107">
        <v>116.75</v>
      </c>
      <c r="BC168" s="107">
        <v>117</v>
      </c>
      <c r="BD168" s="107">
        <v>115.01</v>
      </c>
      <c r="BE168" s="107">
        <v>113.34</v>
      </c>
      <c r="BF168" s="107">
        <v>117.54</v>
      </c>
      <c r="BG168" s="107">
        <v>115.52</v>
      </c>
      <c r="BH168" s="107">
        <v>109.41</v>
      </c>
      <c r="BI168" s="107">
        <v>105.85</v>
      </c>
      <c r="BJ168" s="107">
        <v>102.73</v>
      </c>
      <c r="BK168" s="107">
        <v>92.5</v>
      </c>
      <c r="BL168" s="107">
        <v>86.32</v>
      </c>
    </row>
    <row r="169" spans="1:65">
      <c r="A169" s="263"/>
      <c r="B169" s="125" t="s">
        <v>61</v>
      </c>
      <c r="C169" s="106" t="s">
        <v>45</v>
      </c>
      <c r="D169" s="106" t="s">
        <v>45</v>
      </c>
      <c r="E169" s="106" t="s">
        <v>45</v>
      </c>
      <c r="F169" s="106" t="s">
        <v>45</v>
      </c>
      <c r="G169" s="106" t="s">
        <v>45</v>
      </c>
      <c r="H169" s="106" t="s">
        <v>45</v>
      </c>
      <c r="I169" s="106" t="s">
        <v>45</v>
      </c>
      <c r="J169" s="106" t="s">
        <v>45</v>
      </c>
      <c r="K169" s="106" t="s">
        <v>45</v>
      </c>
      <c r="L169" s="106" t="s">
        <v>45</v>
      </c>
      <c r="M169" s="106">
        <v>88.12</v>
      </c>
      <c r="N169" s="106">
        <v>89.37</v>
      </c>
      <c r="O169" s="106">
        <v>85.98</v>
      </c>
      <c r="P169" s="106">
        <v>81.430000000000007</v>
      </c>
      <c r="Q169" s="106">
        <v>77.11999999999999</v>
      </c>
      <c r="R169" s="106">
        <v>76.149999999999991</v>
      </c>
      <c r="S169" s="106">
        <v>72.63</v>
      </c>
      <c r="T169" s="106">
        <v>70.709999999999994</v>
      </c>
      <c r="U169" s="106">
        <v>68.44</v>
      </c>
      <c r="V169" s="106">
        <v>64.86999999999999</v>
      </c>
      <c r="W169" s="106">
        <v>61.519999999999996</v>
      </c>
      <c r="X169" s="106">
        <v>66.559999999999988</v>
      </c>
      <c r="Y169" s="106">
        <v>65.820000000000007</v>
      </c>
      <c r="Z169" s="106">
        <v>71.58</v>
      </c>
      <c r="AA169" s="106">
        <v>68.84</v>
      </c>
      <c r="AB169" s="106">
        <v>66.39</v>
      </c>
      <c r="AC169" s="106">
        <v>69.099999999999994</v>
      </c>
      <c r="AD169" s="106">
        <v>68.97</v>
      </c>
      <c r="AE169" s="106">
        <v>58.46</v>
      </c>
      <c r="AF169" s="106">
        <v>55.39</v>
      </c>
      <c r="AG169" s="106">
        <v>57.25</v>
      </c>
      <c r="AH169" s="106">
        <v>54.989999999999995</v>
      </c>
      <c r="AI169" s="106">
        <v>52.290000000000006</v>
      </c>
      <c r="AJ169" s="106">
        <v>45.260000000000005</v>
      </c>
      <c r="AK169" s="106">
        <v>40.300000000000004</v>
      </c>
      <c r="AL169" s="106">
        <v>41.17</v>
      </c>
      <c r="AM169" s="106">
        <v>41.43</v>
      </c>
      <c r="AN169" s="106">
        <v>42.76</v>
      </c>
      <c r="AO169" s="106">
        <v>46.019999999999996</v>
      </c>
      <c r="AP169" s="106">
        <v>47.739999999999995</v>
      </c>
      <c r="AQ169" s="106">
        <v>47.36</v>
      </c>
      <c r="AR169" s="106">
        <v>44.49</v>
      </c>
      <c r="AS169" s="106">
        <v>44.269999999999996</v>
      </c>
      <c r="AT169" s="106">
        <v>46.05</v>
      </c>
      <c r="AU169" s="106">
        <v>49.11</v>
      </c>
      <c r="AV169" s="106">
        <v>53.220000000000006</v>
      </c>
      <c r="AW169" s="106">
        <v>56.18</v>
      </c>
      <c r="AX169" s="106">
        <v>60.61</v>
      </c>
      <c r="AY169" s="106">
        <v>68.260000000000005</v>
      </c>
      <c r="AZ169" s="106">
        <v>76.45</v>
      </c>
      <c r="BA169" s="106">
        <v>81.11</v>
      </c>
      <c r="BB169" s="106">
        <v>83.61</v>
      </c>
      <c r="BC169" s="106">
        <v>88.59</v>
      </c>
      <c r="BD169" s="106">
        <v>89.57</v>
      </c>
      <c r="BE169" s="106">
        <v>97.210000000000008</v>
      </c>
      <c r="BF169" s="106">
        <v>103.07</v>
      </c>
      <c r="BG169" s="106">
        <v>105.28999999999999</v>
      </c>
      <c r="BH169" s="106">
        <v>103.22000000000001</v>
      </c>
      <c r="BI169" s="106">
        <v>106.11</v>
      </c>
      <c r="BJ169" s="106">
        <v>104.17</v>
      </c>
      <c r="BK169" s="106">
        <v>98.8</v>
      </c>
      <c r="BL169" s="106">
        <v>91.89</v>
      </c>
    </row>
    <row r="170" spans="1:65">
      <c r="A170" s="263"/>
      <c r="B170" s="126" t="s">
        <v>62</v>
      </c>
      <c r="C170" s="107" t="s">
        <v>45</v>
      </c>
      <c r="D170" s="107" t="s">
        <v>45</v>
      </c>
      <c r="E170" s="107" t="s">
        <v>45</v>
      </c>
      <c r="F170" s="107" t="s">
        <v>45</v>
      </c>
      <c r="G170" s="107" t="s">
        <v>45</v>
      </c>
      <c r="H170" s="107" t="s">
        <v>45</v>
      </c>
      <c r="I170" s="107" t="s">
        <v>45</v>
      </c>
      <c r="J170" s="107" t="s">
        <v>45</v>
      </c>
      <c r="K170" s="107" t="s">
        <v>45</v>
      </c>
      <c r="L170" s="107" t="s">
        <v>45</v>
      </c>
      <c r="M170" s="107">
        <v>48.02</v>
      </c>
      <c r="N170" s="107">
        <v>46.96</v>
      </c>
      <c r="O170" s="107">
        <v>44.839999999999996</v>
      </c>
      <c r="P170" s="107">
        <v>42.2</v>
      </c>
      <c r="Q170" s="107">
        <v>41.099999999999994</v>
      </c>
      <c r="R170" s="107">
        <v>38.49</v>
      </c>
      <c r="S170" s="107">
        <v>37.659999999999997</v>
      </c>
      <c r="T170" s="107">
        <v>36.269999999999996</v>
      </c>
      <c r="U170" s="107">
        <v>33.54</v>
      </c>
      <c r="V170" s="107">
        <v>32.190000000000005</v>
      </c>
      <c r="W170" s="107">
        <v>29.02</v>
      </c>
      <c r="X170" s="107">
        <v>30.64</v>
      </c>
      <c r="Y170" s="107">
        <v>30.34</v>
      </c>
      <c r="Z170" s="107">
        <v>32</v>
      </c>
      <c r="AA170" s="107">
        <v>32</v>
      </c>
      <c r="AB170" s="107">
        <v>28.57</v>
      </c>
      <c r="AC170" s="107">
        <v>31.33</v>
      </c>
      <c r="AD170" s="107">
        <v>30.540000000000003</v>
      </c>
      <c r="AE170" s="107">
        <v>24.72</v>
      </c>
      <c r="AF170" s="107">
        <v>22.020000000000003</v>
      </c>
      <c r="AG170" s="107">
        <v>22.5</v>
      </c>
      <c r="AH170" s="107">
        <v>21.24</v>
      </c>
      <c r="AI170" s="107">
        <v>21.34</v>
      </c>
      <c r="AJ170" s="107">
        <v>19.18</v>
      </c>
      <c r="AK170" s="107">
        <v>16.100000000000001</v>
      </c>
      <c r="AL170" s="107">
        <v>16.240000000000002</v>
      </c>
      <c r="AM170" s="107">
        <v>16.330000000000002</v>
      </c>
      <c r="AN170" s="107">
        <v>17.41</v>
      </c>
      <c r="AO170" s="107">
        <v>18.669999999999998</v>
      </c>
      <c r="AP170" s="107">
        <v>18.91</v>
      </c>
      <c r="AQ170" s="107">
        <v>18.689999999999998</v>
      </c>
      <c r="AR170" s="107">
        <v>18.41</v>
      </c>
      <c r="AS170" s="107">
        <v>16.690000000000001</v>
      </c>
      <c r="AT170" s="107">
        <v>18.98</v>
      </c>
      <c r="AU170" s="107">
        <v>20.209999999999997</v>
      </c>
      <c r="AV170" s="107">
        <v>20.979999999999997</v>
      </c>
      <c r="AW170" s="107">
        <v>22.13</v>
      </c>
      <c r="AX170" s="107">
        <v>24.400000000000002</v>
      </c>
      <c r="AY170" s="107">
        <v>26.880000000000003</v>
      </c>
      <c r="AZ170" s="107">
        <v>30.68</v>
      </c>
      <c r="BA170" s="107">
        <v>30.810000000000002</v>
      </c>
      <c r="BB170" s="107">
        <v>33.090000000000003</v>
      </c>
      <c r="BC170" s="107">
        <v>35.36</v>
      </c>
      <c r="BD170" s="107">
        <v>36.65</v>
      </c>
      <c r="BE170" s="107">
        <v>40.099999999999994</v>
      </c>
      <c r="BF170" s="107">
        <v>44.6</v>
      </c>
      <c r="BG170" s="107">
        <v>44.57</v>
      </c>
      <c r="BH170" s="107">
        <v>45.080000000000005</v>
      </c>
      <c r="BI170" s="107">
        <v>49.65</v>
      </c>
      <c r="BJ170" s="107">
        <v>51.37</v>
      </c>
      <c r="BK170" s="107">
        <v>48.230000000000004</v>
      </c>
      <c r="BL170" s="107">
        <v>44.6</v>
      </c>
    </row>
    <row r="171" spans="1:65">
      <c r="A171" s="263"/>
      <c r="B171" s="125" t="s">
        <v>63</v>
      </c>
      <c r="C171" s="106" t="s">
        <v>45</v>
      </c>
      <c r="D171" s="106" t="s">
        <v>45</v>
      </c>
      <c r="E171" s="106" t="s">
        <v>45</v>
      </c>
      <c r="F171" s="106" t="s">
        <v>45</v>
      </c>
      <c r="G171" s="106" t="s">
        <v>45</v>
      </c>
      <c r="H171" s="106" t="s">
        <v>45</v>
      </c>
      <c r="I171" s="106" t="s">
        <v>45</v>
      </c>
      <c r="J171" s="106" t="s">
        <v>45</v>
      </c>
      <c r="K171" s="106" t="s">
        <v>45</v>
      </c>
      <c r="L171" s="106" t="s">
        <v>45</v>
      </c>
      <c r="M171" s="106">
        <v>14.89</v>
      </c>
      <c r="N171" s="106">
        <v>14.94</v>
      </c>
      <c r="O171" s="106">
        <v>14.94</v>
      </c>
      <c r="P171" s="106">
        <v>13.19</v>
      </c>
      <c r="Q171" s="106">
        <v>11.889999999999999</v>
      </c>
      <c r="R171" s="106">
        <v>11.350000000000001</v>
      </c>
      <c r="S171" s="106">
        <v>11.39</v>
      </c>
      <c r="T171" s="106">
        <v>10.229999999999999</v>
      </c>
      <c r="U171" s="106">
        <v>10.290000000000001</v>
      </c>
      <c r="V171" s="106">
        <v>10.07</v>
      </c>
      <c r="W171" s="106">
        <v>8.4899999999999984</v>
      </c>
      <c r="X171" s="106">
        <v>9.2200000000000006</v>
      </c>
      <c r="Y171" s="106">
        <v>9.56</v>
      </c>
      <c r="Z171" s="106">
        <v>8.9200000000000017</v>
      </c>
      <c r="AA171" s="106">
        <v>8.42</v>
      </c>
      <c r="AB171" s="106">
        <v>8.0300000000000011</v>
      </c>
      <c r="AC171" s="106">
        <v>7.92</v>
      </c>
      <c r="AD171" s="106">
        <v>7.93</v>
      </c>
      <c r="AE171" s="106">
        <v>5.8100000000000005</v>
      </c>
      <c r="AF171" s="106">
        <v>5.26</v>
      </c>
      <c r="AG171" s="106">
        <v>5.43</v>
      </c>
      <c r="AH171" s="106">
        <v>4.6399999999999997</v>
      </c>
      <c r="AI171" s="106">
        <v>4.6399999999999997</v>
      </c>
      <c r="AJ171" s="106">
        <v>4.62</v>
      </c>
      <c r="AK171" s="106">
        <v>3.09</v>
      </c>
      <c r="AL171" s="106">
        <v>3.57</v>
      </c>
      <c r="AM171" s="106">
        <v>3.79</v>
      </c>
      <c r="AN171" s="106">
        <v>3.5</v>
      </c>
      <c r="AO171" s="106">
        <v>3.98</v>
      </c>
      <c r="AP171" s="106">
        <v>4.28</v>
      </c>
      <c r="AQ171" s="106">
        <v>4.3600000000000003</v>
      </c>
      <c r="AR171" s="106">
        <v>4.3499999999999996</v>
      </c>
      <c r="AS171" s="106">
        <v>4.1000000000000005</v>
      </c>
      <c r="AT171" s="106">
        <v>4.18</v>
      </c>
      <c r="AU171" s="106">
        <v>4.1100000000000003</v>
      </c>
      <c r="AV171" s="106">
        <v>4.2700000000000005</v>
      </c>
      <c r="AW171" s="106">
        <v>4.53</v>
      </c>
      <c r="AX171" s="106">
        <v>4.47</v>
      </c>
      <c r="AY171" s="106">
        <v>5.22</v>
      </c>
      <c r="AZ171" s="106">
        <v>5.18</v>
      </c>
      <c r="BA171" s="106">
        <v>5.62</v>
      </c>
      <c r="BB171" s="106">
        <v>6.11</v>
      </c>
      <c r="BC171" s="106">
        <v>6.6499999999999995</v>
      </c>
      <c r="BD171" s="106">
        <v>7.07</v>
      </c>
      <c r="BE171" s="106">
        <v>7.54</v>
      </c>
      <c r="BF171" s="106">
        <v>7.95</v>
      </c>
      <c r="BG171" s="106">
        <v>8.56</v>
      </c>
      <c r="BH171" s="106">
        <v>8.9700000000000006</v>
      </c>
      <c r="BI171" s="106">
        <v>9.67</v>
      </c>
      <c r="BJ171" s="106">
        <v>10.16</v>
      </c>
      <c r="BK171" s="106">
        <v>10.290000000000001</v>
      </c>
      <c r="BL171" s="106">
        <v>8.67</v>
      </c>
    </row>
    <row r="172" spans="1:65">
      <c r="A172" s="264"/>
      <c r="B172" s="130" t="s">
        <v>64</v>
      </c>
      <c r="C172" s="131" t="s">
        <v>45</v>
      </c>
      <c r="D172" s="131" t="s">
        <v>45</v>
      </c>
      <c r="E172" s="131" t="s">
        <v>45</v>
      </c>
      <c r="F172" s="131" t="s">
        <v>45</v>
      </c>
      <c r="G172" s="131" t="s">
        <v>45</v>
      </c>
      <c r="H172" s="131" t="s">
        <v>45</v>
      </c>
      <c r="I172" s="131" t="s">
        <v>45</v>
      </c>
      <c r="J172" s="131" t="s">
        <v>45</v>
      </c>
      <c r="K172" s="131" t="s">
        <v>45</v>
      </c>
      <c r="L172" s="131" t="s">
        <v>45</v>
      </c>
      <c r="M172" s="131">
        <v>1.26</v>
      </c>
      <c r="N172" s="131">
        <v>1.6800000000000002</v>
      </c>
      <c r="O172" s="131">
        <v>0.96000000000000008</v>
      </c>
      <c r="P172" s="131">
        <v>1.06</v>
      </c>
      <c r="Q172" s="131">
        <v>0.82</v>
      </c>
      <c r="R172" s="131">
        <v>0.74</v>
      </c>
      <c r="S172" s="131">
        <v>0.93</v>
      </c>
      <c r="T172" s="131">
        <v>0.83</v>
      </c>
      <c r="U172" s="131">
        <v>0.75</v>
      </c>
      <c r="V172" s="131">
        <v>0.75</v>
      </c>
      <c r="W172" s="131">
        <v>0.54</v>
      </c>
      <c r="X172" s="131">
        <v>0.79</v>
      </c>
      <c r="Y172" s="131">
        <v>0.71</v>
      </c>
      <c r="Z172" s="131">
        <v>0.73</v>
      </c>
      <c r="AA172" s="131">
        <v>0.62</v>
      </c>
      <c r="AB172" s="131">
        <v>0.45</v>
      </c>
      <c r="AC172" s="131">
        <v>0.44</v>
      </c>
      <c r="AD172" s="131">
        <v>0.59000000000000008</v>
      </c>
      <c r="AE172" s="131">
        <v>0.39</v>
      </c>
      <c r="AF172" s="131">
        <v>0.25999999999999995</v>
      </c>
      <c r="AG172" s="131">
        <v>0.24000000000000002</v>
      </c>
      <c r="AH172" s="131">
        <v>0.28999999999999998</v>
      </c>
      <c r="AI172" s="131">
        <v>0.27999999999999997</v>
      </c>
      <c r="AJ172" s="131">
        <v>0.21000000000000002</v>
      </c>
      <c r="AK172" s="131">
        <v>0.27</v>
      </c>
      <c r="AL172" s="131">
        <v>0.21000000000000002</v>
      </c>
      <c r="AM172" s="131">
        <v>0.2</v>
      </c>
      <c r="AN172" s="131">
        <v>0.2</v>
      </c>
      <c r="AO172" s="131">
        <v>0.2</v>
      </c>
      <c r="AP172" s="131">
        <v>0.23</v>
      </c>
      <c r="AQ172" s="131">
        <v>0.24000000000000002</v>
      </c>
      <c r="AR172" s="131">
        <v>0.2</v>
      </c>
      <c r="AS172" s="131">
        <v>0.18000000000000002</v>
      </c>
      <c r="AT172" s="131">
        <v>0.18000000000000002</v>
      </c>
      <c r="AU172" s="131">
        <v>0.21000000000000002</v>
      </c>
      <c r="AV172" s="131">
        <v>0.2</v>
      </c>
      <c r="AW172" s="131">
        <v>0.18000000000000002</v>
      </c>
      <c r="AX172" s="131">
        <v>0.19</v>
      </c>
      <c r="AY172" s="131">
        <v>0.12999999999999998</v>
      </c>
      <c r="AZ172" s="131">
        <v>0.21000000000000002</v>
      </c>
      <c r="BA172" s="131">
        <v>0.32</v>
      </c>
      <c r="BB172" s="131">
        <v>0.19</v>
      </c>
      <c r="BC172" s="131">
        <v>0.17</v>
      </c>
      <c r="BD172" s="131">
        <v>0.24000000000000002</v>
      </c>
      <c r="BE172" s="131">
        <v>0.34</v>
      </c>
      <c r="BF172" s="131">
        <v>0.25</v>
      </c>
      <c r="BG172" s="131">
        <v>0.34</v>
      </c>
      <c r="BH172" s="131">
        <v>0.31</v>
      </c>
      <c r="BI172" s="131">
        <v>0.34</v>
      </c>
      <c r="BJ172" s="131">
        <v>0.35</v>
      </c>
      <c r="BK172" s="131">
        <v>0.48000000000000004</v>
      </c>
      <c r="BL172" s="131">
        <v>0.31</v>
      </c>
    </row>
    <row r="173" spans="1:65">
      <c r="A173" s="262" t="s">
        <v>21</v>
      </c>
      <c r="B173" s="124" t="s">
        <v>58</v>
      </c>
      <c r="C173" s="105">
        <v>23.43</v>
      </c>
      <c r="D173" s="105" t="s">
        <v>45</v>
      </c>
      <c r="E173" s="105" t="s">
        <v>45</v>
      </c>
      <c r="F173" s="105" t="s">
        <v>45</v>
      </c>
      <c r="G173" s="105" t="s">
        <v>45</v>
      </c>
      <c r="H173" s="105" t="s">
        <v>45</v>
      </c>
      <c r="I173" s="105" t="s">
        <v>45</v>
      </c>
      <c r="J173" s="105">
        <v>30.12</v>
      </c>
      <c r="K173" s="105">
        <v>27.21</v>
      </c>
      <c r="L173" s="105">
        <v>27.529999999999998</v>
      </c>
      <c r="M173" s="105">
        <v>27.92</v>
      </c>
      <c r="N173" s="105">
        <v>31.96</v>
      </c>
      <c r="O173" s="105">
        <v>29.07</v>
      </c>
      <c r="P173" s="105">
        <v>27.14</v>
      </c>
      <c r="Q173" s="105">
        <v>24.09</v>
      </c>
      <c r="R173" s="105">
        <v>21.68</v>
      </c>
      <c r="S173" s="105">
        <v>20.029999999999998</v>
      </c>
      <c r="T173" s="105">
        <v>19.66</v>
      </c>
      <c r="U173" s="105">
        <v>17.12</v>
      </c>
      <c r="V173" s="105">
        <v>18.169999999999998</v>
      </c>
      <c r="W173" s="105">
        <v>16.600000000000001</v>
      </c>
      <c r="X173" s="105">
        <v>16.86</v>
      </c>
      <c r="Y173" s="105">
        <v>12.94</v>
      </c>
      <c r="Z173" s="105">
        <v>14.069999999999999</v>
      </c>
      <c r="AA173" s="105">
        <v>10.74</v>
      </c>
      <c r="AB173" s="105">
        <v>10.56</v>
      </c>
      <c r="AC173" s="105">
        <v>9.5200000000000014</v>
      </c>
      <c r="AD173" s="105">
        <v>11.45</v>
      </c>
      <c r="AE173" s="105">
        <v>13.24</v>
      </c>
      <c r="AF173" s="105">
        <v>10.93</v>
      </c>
      <c r="AG173" s="105">
        <v>13.809999999999999</v>
      </c>
      <c r="AH173" s="105">
        <v>13.16</v>
      </c>
      <c r="AI173" s="105">
        <v>12.17</v>
      </c>
      <c r="AJ173" s="105">
        <v>13.12</v>
      </c>
      <c r="AK173" s="105">
        <v>11.639999999999999</v>
      </c>
      <c r="AL173" s="105">
        <v>10.56</v>
      </c>
      <c r="AM173" s="105">
        <v>9.9</v>
      </c>
      <c r="AN173" s="105">
        <v>9.14</v>
      </c>
      <c r="AO173" s="105">
        <v>9.7099999999999991</v>
      </c>
      <c r="AP173" s="105">
        <v>10.71</v>
      </c>
      <c r="AQ173" s="105">
        <v>12.16</v>
      </c>
      <c r="AR173" s="105">
        <v>12.38</v>
      </c>
      <c r="AS173" s="105">
        <v>12.43</v>
      </c>
      <c r="AT173" s="105">
        <v>11.06</v>
      </c>
      <c r="AU173" s="105">
        <v>10.95</v>
      </c>
      <c r="AV173" s="105">
        <v>12</v>
      </c>
      <c r="AW173" s="105">
        <v>10.38</v>
      </c>
      <c r="AX173" s="105">
        <v>10.229999999999999</v>
      </c>
      <c r="AY173" s="105">
        <v>8.68</v>
      </c>
      <c r="AZ173" s="105">
        <v>7.05</v>
      </c>
      <c r="BA173" s="105">
        <v>7.5</v>
      </c>
      <c r="BB173" s="105">
        <v>7.22</v>
      </c>
      <c r="BC173" s="105">
        <v>6.51</v>
      </c>
      <c r="BD173" s="105">
        <v>5.22</v>
      </c>
      <c r="BE173" s="105">
        <v>5.68</v>
      </c>
      <c r="BF173" s="105">
        <v>5.63</v>
      </c>
      <c r="BG173" s="105">
        <v>4.91</v>
      </c>
      <c r="BH173" s="105">
        <v>4.21</v>
      </c>
      <c r="BI173" s="105">
        <v>4.5999999999999996</v>
      </c>
      <c r="BJ173" s="105">
        <v>3.98</v>
      </c>
      <c r="BK173" s="105">
        <v>3.94</v>
      </c>
      <c r="BL173" s="105">
        <v>2.83</v>
      </c>
      <c r="BM173" s="115"/>
    </row>
    <row r="174" spans="1:65">
      <c r="A174" s="263"/>
      <c r="B174" s="125" t="s">
        <v>59</v>
      </c>
      <c r="C174" s="106">
        <v>143.29</v>
      </c>
      <c r="D174" s="106" t="s">
        <v>45</v>
      </c>
      <c r="E174" s="106" t="s">
        <v>45</v>
      </c>
      <c r="F174" s="106" t="s">
        <v>45</v>
      </c>
      <c r="G174" s="106" t="s">
        <v>45</v>
      </c>
      <c r="H174" s="106" t="s">
        <v>45</v>
      </c>
      <c r="I174" s="106" t="s">
        <v>45</v>
      </c>
      <c r="J174" s="106">
        <v>153.60999999999999</v>
      </c>
      <c r="K174" s="106">
        <v>148.75</v>
      </c>
      <c r="L174" s="106">
        <v>129.63</v>
      </c>
      <c r="M174" s="106">
        <v>132.74</v>
      </c>
      <c r="N174" s="106">
        <v>129.84</v>
      </c>
      <c r="O174" s="106">
        <v>110.11999999999999</v>
      </c>
      <c r="P174" s="106">
        <v>102.29</v>
      </c>
      <c r="Q174" s="106">
        <v>100.05</v>
      </c>
      <c r="R174" s="106">
        <v>96.43</v>
      </c>
      <c r="S174" s="106">
        <v>91.34</v>
      </c>
      <c r="T174" s="106">
        <v>94.2</v>
      </c>
      <c r="U174" s="106">
        <v>91.990000000000009</v>
      </c>
      <c r="V174" s="106">
        <v>83.48</v>
      </c>
      <c r="W174" s="106">
        <v>85.78</v>
      </c>
      <c r="X174" s="106">
        <v>88.62</v>
      </c>
      <c r="Y174" s="106">
        <v>85.47</v>
      </c>
      <c r="Z174" s="106">
        <v>76.28</v>
      </c>
      <c r="AA174" s="106">
        <v>72.89</v>
      </c>
      <c r="AB174" s="106">
        <v>72.98</v>
      </c>
      <c r="AC174" s="106">
        <v>69.58</v>
      </c>
      <c r="AD174" s="106">
        <v>63.8</v>
      </c>
      <c r="AE174" s="106">
        <v>68.25</v>
      </c>
      <c r="AF174" s="106">
        <v>71.679999999999993</v>
      </c>
      <c r="AG174" s="106">
        <v>68.72</v>
      </c>
      <c r="AH174" s="106">
        <v>69.430000000000007</v>
      </c>
      <c r="AI174" s="106">
        <v>69.599999999999994</v>
      </c>
      <c r="AJ174" s="106">
        <v>74.739999999999995</v>
      </c>
      <c r="AK174" s="106">
        <v>73.349999999999994</v>
      </c>
      <c r="AL174" s="106">
        <v>66.760000000000005</v>
      </c>
      <c r="AM174" s="106">
        <v>65.64</v>
      </c>
      <c r="AN174" s="106">
        <v>66.91</v>
      </c>
      <c r="AO174" s="106">
        <v>63.6</v>
      </c>
      <c r="AP174" s="106">
        <v>62.62</v>
      </c>
      <c r="AQ174" s="106">
        <v>66.87</v>
      </c>
      <c r="AR174" s="106">
        <v>59.839999999999996</v>
      </c>
      <c r="AS174" s="106">
        <v>58.59</v>
      </c>
      <c r="AT174" s="106">
        <v>56.26</v>
      </c>
      <c r="AU174" s="106">
        <v>54.949999999999996</v>
      </c>
      <c r="AV174" s="106">
        <v>53.650000000000006</v>
      </c>
      <c r="AW174" s="106">
        <v>54.53</v>
      </c>
      <c r="AX174" s="106">
        <v>46.129999999999995</v>
      </c>
      <c r="AY174" s="106">
        <v>41.85</v>
      </c>
      <c r="AZ174" s="106">
        <v>43.25</v>
      </c>
      <c r="BA174" s="106">
        <v>41.92</v>
      </c>
      <c r="BB174" s="106">
        <v>41.2</v>
      </c>
      <c r="BC174" s="106">
        <v>41.15</v>
      </c>
      <c r="BD174" s="106">
        <v>34.11</v>
      </c>
      <c r="BE174" s="106">
        <v>33.56</v>
      </c>
      <c r="BF174" s="106">
        <v>30.65</v>
      </c>
      <c r="BG174" s="106">
        <v>28.479999999999997</v>
      </c>
      <c r="BH174" s="106">
        <v>24.29</v>
      </c>
      <c r="BI174" s="106">
        <v>23.220000000000002</v>
      </c>
      <c r="BJ174" s="106">
        <v>23.509999999999998</v>
      </c>
      <c r="BK174" s="106">
        <v>23.259999999999998</v>
      </c>
      <c r="BL174" s="106">
        <v>23.040000000000003</v>
      </c>
      <c r="BM174" s="115"/>
    </row>
    <row r="175" spans="1:65">
      <c r="A175" s="263"/>
      <c r="B175" s="126" t="s">
        <v>60</v>
      </c>
      <c r="C175" s="107">
        <v>149.9</v>
      </c>
      <c r="D175" s="107" t="s">
        <v>45</v>
      </c>
      <c r="E175" s="107" t="s">
        <v>45</v>
      </c>
      <c r="F175" s="107" t="s">
        <v>45</v>
      </c>
      <c r="G175" s="107" t="s">
        <v>45</v>
      </c>
      <c r="H175" s="107" t="s">
        <v>45</v>
      </c>
      <c r="I175" s="107" t="s">
        <v>45</v>
      </c>
      <c r="J175" s="107">
        <v>141.74</v>
      </c>
      <c r="K175" s="107">
        <v>134.77000000000001</v>
      </c>
      <c r="L175" s="107">
        <v>130.91</v>
      </c>
      <c r="M175" s="107">
        <v>125.75</v>
      </c>
      <c r="N175" s="107">
        <v>128.44</v>
      </c>
      <c r="O175" s="107">
        <v>114.37</v>
      </c>
      <c r="P175" s="107">
        <v>100.88</v>
      </c>
      <c r="Q175" s="107">
        <v>107.58</v>
      </c>
      <c r="R175" s="107">
        <v>110.36</v>
      </c>
      <c r="S175" s="107">
        <v>106.24</v>
      </c>
      <c r="T175" s="107">
        <v>109.09</v>
      </c>
      <c r="U175" s="107">
        <v>108.00999999999999</v>
      </c>
      <c r="V175" s="107">
        <v>111.86</v>
      </c>
      <c r="W175" s="107">
        <v>111.3</v>
      </c>
      <c r="X175" s="107">
        <v>114.77999999999999</v>
      </c>
      <c r="Y175" s="107">
        <v>112.39</v>
      </c>
      <c r="Z175" s="107">
        <v>110.03999999999999</v>
      </c>
      <c r="AA175" s="107">
        <v>111.19999999999999</v>
      </c>
      <c r="AB175" s="107">
        <v>105.42</v>
      </c>
      <c r="AC175" s="107">
        <v>112.62</v>
      </c>
      <c r="AD175" s="107">
        <v>106.78999999999999</v>
      </c>
      <c r="AE175" s="107">
        <v>116.75</v>
      </c>
      <c r="AF175" s="107">
        <v>118.42</v>
      </c>
      <c r="AG175" s="107">
        <v>124.71000000000001</v>
      </c>
      <c r="AH175" s="107">
        <v>120.92</v>
      </c>
      <c r="AI175" s="107">
        <v>125.7</v>
      </c>
      <c r="AJ175" s="107">
        <v>127.84</v>
      </c>
      <c r="AK175" s="107">
        <v>124.8</v>
      </c>
      <c r="AL175" s="107">
        <v>127.47</v>
      </c>
      <c r="AM175" s="107">
        <v>129.44</v>
      </c>
      <c r="AN175" s="107">
        <v>120.42999999999999</v>
      </c>
      <c r="AO175" s="107">
        <v>113.02</v>
      </c>
      <c r="AP175" s="107">
        <v>120.03999999999999</v>
      </c>
      <c r="AQ175" s="107">
        <v>117.55</v>
      </c>
      <c r="AR175" s="107">
        <v>110.94</v>
      </c>
      <c r="AS175" s="107">
        <v>101.86</v>
      </c>
      <c r="AT175" s="107">
        <v>102.02</v>
      </c>
      <c r="AU175" s="107">
        <v>105.46</v>
      </c>
      <c r="AV175" s="107">
        <v>101.76</v>
      </c>
      <c r="AW175" s="107">
        <v>98.919999999999987</v>
      </c>
      <c r="AX175" s="107">
        <v>97.94</v>
      </c>
      <c r="AY175" s="107">
        <v>93.75</v>
      </c>
      <c r="AZ175" s="107">
        <v>89.49</v>
      </c>
      <c r="BA175" s="107">
        <v>91.52000000000001</v>
      </c>
      <c r="BB175" s="107">
        <v>82.58</v>
      </c>
      <c r="BC175" s="107">
        <v>82.44</v>
      </c>
      <c r="BD175" s="107">
        <v>85.15</v>
      </c>
      <c r="BE175" s="107">
        <v>76.490000000000009</v>
      </c>
      <c r="BF175" s="107">
        <v>76.410000000000011</v>
      </c>
      <c r="BG175" s="107">
        <v>71.03</v>
      </c>
      <c r="BH175" s="107">
        <v>67.13</v>
      </c>
      <c r="BI175" s="107">
        <v>63.2</v>
      </c>
      <c r="BJ175" s="107">
        <v>59.22</v>
      </c>
      <c r="BK175" s="107">
        <v>61.269999999999996</v>
      </c>
      <c r="BL175" s="107">
        <v>57.76</v>
      </c>
      <c r="BM175" s="115"/>
    </row>
    <row r="176" spans="1:65">
      <c r="A176" s="263"/>
      <c r="B176" s="125" t="s">
        <v>61</v>
      </c>
      <c r="C176" s="106">
        <v>90.649999999999991</v>
      </c>
      <c r="D176" s="106" t="s">
        <v>45</v>
      </c>
      <c r="E176" s="106" t="s">
        <v>45</v>
      </c>
      <c r="F176" s="106" t="s">
        <v>45</v>
      </c>
      <c r="G176" s="106" t="s">
        <v>45</v>
      </c>
      <c r="H176" s="106" t="s">
        <v>45</v>
      </c>
      <c r="I176" s="106" t="s">
        <v>45</v>
      </c>
      <c r="J176" s="106">
        <v>78.92</v>
      </c>
      <c r="K176" s="106">
        <v>72.760000000000005</v>
      </c>
      <c r="L176" s="106">
        <v>71.81</v>
      </c>
      <c r="M176" s="106">
        <v>64.88</v>
      </c>
      <c r="N176" s="106">
        <v>59.62</v>
      </c>
      <c r="O176" s="106">
        <v>62.050000000000004</v>
      </c>
      <c r="P176" s="106">
        <v>53.400000000000006</v>
      </c>
      <c r="Q176" s="106">
        <v>55.86</v>
      </c>
      <c r="R176" s="106">
        <v>54.480000000000004</v>
      </c>
      <c r="S176" s="106">
        <v>53.71</v>
      </c>
      <c r="T176" s="106">
        <v>54.449999999999996</v>
      </c>
      <c r="U176" s="106">
        <v>55</v>
      </c>
      <c r="V176" s="106">
        <v>59.87</v>
      </c>
      <c r="W176" s="106">
        <v>62.74</v>
      </c>
      <c r="X176" s="106">
        <v>66.86</v>
      </c>
      <c r="Y176" s="106">
        <v>65.28</v>
      </c>
      <c r="Z176" s="106">
        <v>65.17</v>
      </c>
      <c r="AA176" s="106">
        <v>68.070000000000007</v>
      </c>
      <c r="AB176" s="106">
        <v>66.5</v>
      </c>
      <c r="AC176" s="106">
        <v>70.08</v>
      </c>
      <c r="AD176" s="106">
        <v>71.900000000000006</v>
      </c>
      <c r="AE176" s="106">
        <v>76.959999999999994</v>
      </c>
      <c r="AF176" s="106">
        <v>77.740000000000009</v>
      </c>
      <c r="AG176" s="106">
        <v>84.36</v>
      </c>
      <c r="AH176" s="106">
        <v>89.21</v>
      </c>
      <c r="AI176" s="106">
        <v>88.580000000000013</v>
      </c>
      <c r="AJ176" s="106">
        <v>92.55</v>
      </c>
      <c r="AK176" s="106">
        <v>97.97</v>
      </c>
      <c r="AL176" s="106">
        <v>96.87</v>
      </c>
      <c r="AM176" s="106">
        <v>103.76</v>
      </c>
      <c r="AN176" s="106">
        <v>102.29</v>
      </c>
      <c r="AO176" s="106">
        <v>105.1</v>
      </c>
      <c r="AP176" s="106">
        <v>107.17999999999999</v>
      </c>
      <c r="AQ176" s="106">
        <v>104.71</v>
      </c>
      <c r="AR176" s="106">
        <v>100.92</v>
      </c>
      <c r="AS176" s="106">
        <v>100.07000000000001</v>
      </c>
      <c r="AT176" s="106">
        <v>101.76</v>
      </c>
      <c r="AU176" s="106">
        <v>105.92</v>
      </c>
      <c r="AV176" s="106">
        <v>102.34</v>
      </c>
      <c r="AW176" s="106">
        <v>105.95</v>
      </c>
      <c r="AX176" s="106">
        <v>104.33000000000001</v>
      </c>
      <c r="AY176" s="106">
        <v>111.99000000000001</v>
      </c>
      <c r="AZ176" s="106">
        <v>110.22</v>
      </c>
      <c r="BA176" s="106">
        <v>114.89</v>
      </c>
      <c r="BB176" s="106">
        <v>106.38</v>
      </c>
      <c r="BC176" s="106">
        <v>111.92</v>
      </c>
      <c r="BD176" s="106">
        <v>107.74000000000001</v>
      </c>
      <c r="BE176" s="106">
        <v>104.35</v>
      </c>
      <c r="BF176" s="106">
        <v>102.51</v>
      </c>
      <c r="BG176" s="106">
        <v>99.86</v>
      </c>
      <c r="BH176" s="106">
        <v>105.67999999999999</v>
      </c>
      <c r="BI176" s="106">
        <v>102.13</v>
      </c>
      <c r="BJ176" s="106">
        <v>96.83</v>
      </c>
      <c r="BK176" s="106">
        <v>100</v>
      </c>
      <c r="BL176" s="106">
        <v>105.48</v>
      </c>
      <c r="BM176" s="115"/>
    </row>
    <row r="177" spans="1:65">
      <c r="A177" s="263"/>
      <c r="B177" s="126" t="s">
        <v>62</v>
      </c>
      <c r="C177" s="107">
        <v>37.96</v>
      </c>
      <c r="D177" s="107" t="s">
        <v>45</v>
      </c>
      <c r="E177" s="107" t="s">
        <v>45</v>
      </c>
      <c r="F177" s="107" t="s">
        <v>45</v>
      </c>
      <c r="G177" s="107" t="s">
        <v>45</v>
      </c>
      <c r="H177" s="107" t="s">
        <v>45</v>
      </c>
      <c r="I177" s="107" t="s">
        <v>45</v>
      </c>
      <c r="J177" s="107">
        <v>33.97</v>
      </c>
      <c r="K177" s="107">
        <v>30.93</v>
      </c>
      <c r="L177" s="107">
        <v>33.99</v>
      </c>
      <c r="M177" s="107">
        <v>32.57</v>
      </c>
      <c r="N177" s="107">
        <v>31.27</v>
      </c>
      <c r="O177" s="107">
        <v>27.23</v>
      </c>
      <c r="P177" s="107">
        <v>24.7</v>
      </c>
      <c r="Q177" s="107">
        <v>22.16</v>
      </c>
      <c r="R177" s="107">
        <v>22.25</v>
      </c>
      <c r="S177" s="107">
        <v>20.27</v>
      </c>
      <c r="T177" s="107">
        <v>18.71</v>
      </c>
      <c r="U177" s="107">
        <v>20.060000000000002</v>
      </c>
      <c r="V177" s="107">
        <v>17.36</v>
      </c>
      <c r="W177" s="107">
        <v>18.71</v>
      </c>
      <c r="X177" s="107">
        <v>19.11</v>
      </c>
      <c r="Y177" s="107">
        <v>18.68</v>
      </c>
      <c r="Z177" s="107">
        <v>19.45</v>
      </c>
      <c r="AA177" s="107">
        <v>19.329999999999998</v>
      </c>
      <c r="AB177" s="107">
        <v>19.39</v>
      </c>
      <c r="AC177" s="107">
        <v>23.470000000000002</v>
      </c>
      <c r="AD177" s="107">
        <v>23.39</v>
      </c>
      <c r="AE177" s="107">
        <v>25.3</v>
      </c>
      <c r="AF177" s="107">
        <v>24.96</v>
      </c>
      <c r="AG177" s="107">
        <v>27.23</v>
      </c>
      <c r="AH177" s="107">
        <v>27</v>
      </c>
      <c r="AI177" s="107">
        <v>30.779999999999998</v>
      </c>
      <c r="AJ177" s="107">
        <v>30.349999999999998</v>
      </c>
      <c r="AK177" s="107">
        <v>34.880000000000003</v>
      </c>
      <c r="AL177" s="107">
        <v>34.76</v>
      </c>
      <c r="AM177" s="107">
        <v>40.28</v>
      </c>
      <c r="AN177" s="107">
        <v>39.699999999999996</v>
      </c>
      <c r="AO177" s="107">
        <v>39.53</v>
      </c>
      <c r="AP177" s="107">
        <v>42.21</v>
      </c>
      <c r="AQ177" s="107">
        <v>45.199999999999996</v>
      </c>
      <c r="AR177" s="107">
        <v>40.730000000000004</v>
      </c>
      <c r="AS177" s="107">
        <v>45.18</v>
      </c>
      <c r="AT177" s="107">
        <v>43.79</v>
      </c>
      <c r="AU177" s="107">
        <v>46.16</v>
      </c>
      <c r="AV177" s="107">
        <v>47.199999999999996</v>
      </c>
      <c r="AW177" s="107">
        <v>51.1</v>
      </c>
      <c r="AX177" s="107">
        <v>53.73</v>
      </c>
      <c r="AY177" s="107">
        <v>54.42</v>
      </c>
      <c r="AZ177" s="107">
        <v>56.02</v>
      </c>
      <c r="BA177" s="107">
        <v>55.849999999999994</v>
      </c>
      <c r="BB177" s="107">
        <v>55.39</v>
      </c>
      <c r="BC177" s="107">
        <v>59.9</v>
      </c>
      <c r="BD177" s="107">
        <v>63.79</v>
      </c>
      <c r="BE177" s="107">
        <v>66.87</v>
      </c>
      <c r="BF177" s="107">
        <v>64.77</v>
      </c>
      <c r="BG177" s="107">
        <v>62.73</v>
      </c>
      <c r="BH177" s="107">
        <v>62.059999999999995</v>
      </c>
      <c r="BI177" s="107">
        <v>66.98</v>
      </c>
      <c r="BJ177" s="107">
        <v>66.83</v>
      </c>
      <c r="BK177" s="107">
        <v>65.52</v>
      </c>
      <c r="BL177" s="107">
        <v>70.19</v>
      </c>
      <c r="BM177" s="115"/>
    </row>
    <row r="178" spans="1:65">
      <c r="A178" s="263"/>
      <c r="B178" s="125" t="s">
        <v>63</v>
      </c>
      <c r="C178" s="106">
        <v>11.91</v>
      </c>
      <c r="D178" s="106" t="s">
        <v>45</v>
      </c>
      <c r="E178" s="106" t="s">
        <v>45</v>
      </c>
      <c r="F178" s="106" t="s">
        <v>45</v>
      </c>
      <c r="G178" s="106" t="s">
        <v>45</v>
      </c>
      <c r="H178" s="106" t="s">
        <v>45</v>
      </c>
      <c r="I178" s="106" t="s">
        <v>45</v>
      </c>
      <c r="J178" s="106">
        <v>8.59</v>
      </c>
      <c r="K178" s="106">
        <v>9.34</v>
      </c>
      <c r="L178" s="106">
        <v>9.23</v>
      </c>
      <c r="M178" s="106">
        <v>9.4</v>
      </c>
      <c r="N178" s="106">
        <v>8.7799999999999994</v>
      </c>
      <c r="O178" s="106">
        <v>5.9899999999999993</v>
      </c>
      <c r="P178" s="106">
        <v>6.2899999999999991</v>
      </c>
      <c r="Q178" s="106">
        <v>5.1599999999999993</v>
      </c>
      <c r="R178" s="106">
        <v>3.77</v>
      </c>
      <c r="S178" s="106">
        <v>4.0299999999999994</v>
      </c>
      <c r="T178" s="106">
        <v>3.13</v>
      </c>
      <c r="U178" s="106">
        <v>3.65</v>
      </c>
      <c r="V178" s="106">
        <v>4.4400000000000004</v>
      </c>
      <c r="W178" s="106">
        <v>3.8899999999999997</v>
      </c>
      <c r="X178" s="106">
        <v>3.7399999999999998</v>
      </c>
      <c r="Y178" s="106">
        <v>3.22</v>
      </c>
      <c r="Z178" s="106">
        <v>3.14</v>
      </c>
      <c r="AA178" s="106">
        <v>4.1100000000000003</v>
      </c>
      <c r="AB178" s="106">
        <v>2.68</v>
      </c>
      <c r="AC178" s="106">
        <v>2.5500000000000003</v>
      </c>
      <c r="AD178" s="106">
        <v>3.8</v>
      </c>
      <c r="AE178" s="106">
        <v>3.7</v>
      </c>
      <c r="AF178" s="106">
        <v>2.97</v>
      </c>
      <c r="AG178" s="106">
        <v>4.1399999999999997</v>
      </c>
      <c r="AH178" s="106">
        <v>3.75</v>
      </c>
      <c r="AI178" s="106">
        <v>4.33</v>
      </c>
      <c r="AJ178" s="106">
        <v>4.24</v>
      </c>
      <c r="AK178" s="106">
        <v>3.98</v>
      </c>
      <c r="AL178" s="106">
        <v>5.21</v>
      </c>
      <c r="AM178" s="106">
        <v>6.7799999999999994</v>
      </c>
      <c r="AN178" s="106">
        <v>5.7600000000000007</v>
      </c>
      <c r="AO178" s="106">
        <v>6.0299999999999994</v>
      </c>
      <c r="AP178" s="106">
        <v>6.8199999999999994</v>
      </c>
      <c r="AQ178" s="106">
        <v>7.1000000000000005</v>
      </c>
      <c r="AR178" s="106">
        <v>7.47</v>
      </c>
      <c r="AS178" s="106">
        <v>7.5500000000000007</v>
      </c>
      <c r="AT178" s="106">
        <v>8.25</v>
      </c>
      <c r="AU178" s="106">
        <v>8.19</v>
      </c>
      <c r="AV178" s="106">
        <v>8.61</v>
      </c>
      <c r="AW178" s="106">
        <v>8.7799999999999994</v>
      </c>
      <c r="AX178" s="106">
        <v>9.1999999999999993</v>
      </c>
      <c r="AY178" s="106">
        <v>9.9699999999999989</v>
      </c>
      <c r="AZ178" s="106">
        <v>10.79</v>
      </c>
      <c r="BA178" s="106">
        <v>13.379999999999999</v>
      </c>
      <c r="BB178" s="106">
        <v>11.45</v>
      </c>
      <c r="BC178" s="106">
        <v>12.78</v>
      </c>
      <c r="BD178" s="106">
        <v>14.02</v>
      </c>
      <c r="BE178" s="106">
        <v>12.11</v>
      </c>
      <c r="BF178" s="106">
        <v>12.89</v>
      </c>
      <c r="BG178" s="106">
        <v>15.49</v>
      </c>
      <c r="BH178" s="106">
        <v>15.440000000000001</v>
      </c>
      <c r="BI178" s="106">
        <v>16.27</v>
      </c>
      <c r="BJ178" s="106">
        <v>16.760000000000002</v>
      </c>
      <c r="BK178" s="106">
        <v>17.829999999999998</v>
      </c>
      <c r="BL178" s="106">
        <v>17.3</v>
      </c>
      <c r="BM178" s="115"/>
    </row>
    <row r="179" spans="1:65">
      <c r="A179" s="264"/>
      <c r="B179" s="130" t="s">
        <v>64</v>
      </c>
      <c r="C179" s="131">
        <v>0.97000000000000008</v>
      </c>
      <c r="D179" s="131" t="s">
        <v>45</v>
      </c>
      <c r="E179" s="131" t="s">
        <v>45</v>
      </c>
      <c r="F179" s="131" t="s">
        <v>45</v>
      </c>
      <c r="G179" s="131" t="s">
        <v>45</v>
      </c>
      <c r="H179" s="131" t="s">
        <v>45</v>
      </c>
      <c r="I179" s="131" t="s">
        <v>45</v>
      </c>
      <c r="J179" s="131">
        <v>0.59000000000000008</v>
      </c>
      <c r="K179" s="131">
        <v>0.64</v>
      </c>
      <c r="L179" s="131">
        <v>0.43</v>
      </c>
      <c r="M179" s="131">
        <v>0.51</v>
      </c>
      <c r="N179" s="131">
        <v>0.6</v>
      </c>
      <c r="O179" s="131">
        <v>0.34</v>
      </c>
      <c r="P179" s="131">
        <v>0.41</v>
      </c>
      <c r="Q179" s="131">
        <v>0.33</v>
      </c>
      <c r="R179" s="131">
        <v>0.32</v>
      </c>
      <c r="S179" s="131">
        <v>0.48000000000000004</v>
      </c>
      <c r="T179" s="131">
        <v>0.16</v>
      </c>
      <c r="U179" s="131">
        <v>0.32</v>
      </c>
      <c r="V179" s="131">
        <v>0.25</v>
      </c>
      <c r="W179" s="131">
        <v>0.25</v>
      </c>
      <c r="X179" s="131">
        <v>0.43</v>
      </c>
      <c r="Y179" s="131">
        <v>9.0000000000000011E-2</v>
      </c>
      <c r="Z179" s="131">
        <v>0.18000000000000002</v>
      </c>
      <c r="AA179" s="131">
        <v>9.0000000000000011E-2</v>
      </c>
      <c r="AB179" s="131">
        <v>0.25999999999999995</v>
      </c>
      <c r="AC179" s="131">
        <v>0.17</v>
      </c>
      <c r="AD179" s="131">
        <v>9.0000000000000011E-2</v>
      </c>
      <c r="AE179" s="131">
        <v>0.17</v>
      </c>
      <c r="AF179" s="131">
        <v>9.0000000000000011E-2</v>
      </c>
      <c r="AG179" s="131">
        <v>0</v>
      </c>
      <c r="AH179" s="131">
        <v>0.25999999999999995</v>
      </c>
      <c r="AI179" s="131">
        <v>0.17</v>
      </c>
      <c r="AJ179" s="131">
        <v>0.16</v>
      </c>
      <c r="AK179" s="131">
        <v>0</v>
      </c>
      <c r="AL179" s="131">
        <v>0.15</v>
      </c>
      <c r="AM179" s="131">
        <v>6.9999999999999993E-2</v>
      </c>
      <c r="AN179" s="131">
        <v>6.9999999999999993E-2</v>
      </c>
      <c r="AO179" s="131">
        <v>0.21000000000000002</v>
      </c>
      <c r="AP179" s="131">
        <v>0.34</v>
      </c>
      <c r="AQ179" s="131">
        <v>0.27</v>
      </c>
      <c r="AR179" s="131">
        <v>0.25999999999999995</v>
      </c>
      <c r="AS179" s="131">
        <v>0.25</v>
      </c>
      <c r="AT179" s="131">
        <v>0.43</v>
      </c>
      <c r="AU179" s="131">
        <v>0.3</v>
      </c>
      <c r="AV179" s="131">
        <v>0.28999999999999998</v>
      </c>
      <c r="AW179" s="131">
        <v>0.23</v>
      </c>
      <c r="AX179" s="131">
        <v>0.38</v>
      </c>
      <c r="AY179" s="131">
        <v>0.43</v>
      </c>
      <c r="AZ179" s="131">
        <v>0.67</v>
      </c>
      <c r="BA179" s="131">
        <v>0.71</v>
      </c>
      <c r="BB179" s="131">
        <v>0.99</v>
      </c>
      <c r="BC179" s="131">
        <v>0.72000000000000008</v>
      </c>
      <c r="BD179" s="131">
        <v>0.71</v>
      </c>
      <c r="BE179" s="131">
        <v>0.97000000000000008</v>
      </c>
      <c r="BF179" s="131">
        <v>1</v>
      </c>
      <c r="BG179" s="131">
        <v>1.08</v>
      </c>
      <c r="BH179" s="131">
        <v>1.03</v>
      </c>
      <c r="BI179" s="131">
        <v>1.07</v>
      </c>
      <c r="BJ179" s="131">
        <v>1.56</v>
      </c>
      <c r="BK179" s="131">
        <v>1.2899999999999998</v>
      </c>
      <c r="BL179" s="131">
        <v>1.6</v>
      </c>
      <c r="BM179" s="115"/>
    </row>
    <row r="180" spans="1:65">
      <c r="A180" s="262" t="s">
        <v>20</v>
      </c>
      <c r="B180" s="124" t="s">
        <v>58</v>
      </c>
      <c r="C180" s="105">
        <v>102.04817199707031</v>
      </c>
      <c r="D180" s="105">
        <v>100.38970947265625</v>
      </c>
      <c r="E180" s="105">
        <v>100.34798431396484</v>
      </c>
      <c r="F180" s="105">
        <v>100.19579315185547</v>
      </c>
      <c r="G180" s="105">
        <v>100.90802764892578</v>
      </c>
      <c r="H180" s="105">
        <v>99.22235107421875</v>
      </c>
      <c r="I180" s="105">
        <v>96.217742919921875</v>
      </c>
      <c r="J180" s="105">
        <v>90.44024658203125</v>
      </c>
      <c r="K180" s="105">
        <v>86.606781005859375</v>
      </c>
      <c r="L180" s="105">
        <v>81.183181762695313</v>
      </c>
      <c r="M180" s="105">
        <v>80.630439758300781</v>
      </c>
      <c r="N180" s="105">
        <v>86.6195068359375</v>
      </c>
      <c r="O180" s="105">
        <v>93.435935974121094</v>
      </c>
      <c r="P180" s="105">
        <v>91.755859375</v>
      </c>
      <c r="Q180" s="105">
        <v>72.6612548828125</v>
      </c>
      <c r="R180" s="105" t="s">
        <v>45</v>
      </c>
      <c r="S180" s="105">
        <v>71.516899108886719</v>
      </c>
      <c r="T180" s="105">
        <v>72.421180725097656</v>
      </c>
      <c r="U180" s="105">
        <v>68.253684997558594</v>
      </c>
      <c r="V180" s="105">
        <v>65.627616882324219</v>
      </c>
      <c r="W180" s="105">
        <v>64.892646789550781</v>
      </c>
      <c r="X180" s="105" t="s">
        <v>45</v>
      </c>
      <c r="Y180" s="105">
        <v>96.722267150878906</v>
      </c>
      <c r="Z180" s="105">
        <v>100.775146484375</v>
      </c>
      <c r="AA180" s="105">
        <v>89.853744506835938</v>
      </c>
      <c r="AB180" s="132">
        <v>89.711671850737389</v>
      </c>
      <c r="AC180" s="105">
        <v>89.647213425971017</v>
      </c>
      <c r="AD180" s="105">
        <v>99.586966598547946</v>
      </c>
      <c r="AE180" s="105">
        <v>91.603928897502868</v>
      </c>
      <c r="AF180" s="105">
        <v>90.837551766939939</v>
      </c>
      <c r="AG180" s="105">
        <v>93.008045482745388</v>
      </c>
      <c r="AH180" s="105">
        <v>94.922315149395814</v>
      </c>
      <c r="AI180" s="105">
        <v>87.383289825916236</v>
      </c>
      <c r="AJ180" s="105">
        <v>88.062530021565777</v>
      </c>
      <c r="AK180" s="105">
        <v>88.944718046035817</v>
      </c>
      <c r="AL180" s="105">
        <v>83.002855767941242</v>
      </c>
      <c r="AM180" s="105">
        <v>81.363121855112439</v>
      </c>
      <c r="AN180" s="105">
        <v>80.284920946008654</v>
      </c>
      <c r="AO180" s="105">
        <v>80.334546191579634</v>
      </c>
      <c r="AP180" s="105">
        <v>83.200608294805733</v>
      </c>
      <c r="AQ180" s="105">
        <v>83.80510751155461</v>
      </c>
      <c r="AR180" s="105">
        <v>82.203902374047516</v>
      </c>
      <c r="AS180" s="105">
        <v>80.569045114064153</v>
      </c>
      <c r="AT180" s="105">
        <v>76.757463493039552</v>
      </c>
      <c r="AU180" s="105">
        <v>77.677452335422302</v>
      </c>
      <c r="AV180" s="105">
        <v>77.706449212426222</v>
      </c>
      <c r="AW180" s="105">
        <v>74.795974888179899</v>
      </c>
      <c r="AX180" s="105">
        <v>81.038434139355175</v>
      </c>
      <c r="AY180" s="105">
        <v>82.365694168702447</v>
      </c>
      <c r="AZ180" s="105">
        <v>82.871570406903615</v>
      </c>
      <c r="BA180" s="105">
        <v>84.650894539593963</v>
      </c>
      <c r="BB180" s="105">
        <v>83.990579985399293</v>
      </c>
      <c r="BC180" s="105">
        <v>83.227128295261224</v>
      </c>
      <c r="BD180" s="105">
        <v>83.154351278951239</v>
      </c>
      <c r="BE180" s="105">
        <v>81.783376753384289</v>
      </c>
      <c r="BF180" s="136">
        <v>74.375385734034467</v>
      </c>
      <c r="BG180" s="136">
        <v>71.502181763121555</v>
      </c>
      <c r="BH180" s="136">
        <v>69.8504227120346</v>
      </c>
      <c r="BI180" s="136">
        <v>66.319394078494383</v>
      </c>
      <c r="BJ180" s="136">
        <v>62.300756807617184</v>
      </c>
      <c r="BK180" s="105">
        <v>42.443899146841552</v>
      </c>
      <c r="BL180" s="105">
        <v>49.909300342345581</v>
      </c>
      <c r="BM180" s="115"/>
    </row>
    <row r="181" spans="1:65">
      <c r="A181" s="263"/>
      <c r="B181" s="125" t="s">
        <v>59</v>
      </c>
      <c r="C181" s="106">
        <v>314.35629272460938</v>
      </c>
      <c r="D181" s="106">
        <v>308.07470703125</v>
      </c>
      <c r="E181" s="106">
        <v>303.93624877929688</v>
      </c>
      <c r="F181" s="106">
        <v>301.82571411132813</v>
      </c>
      <c r="G181" s="106">
        <v>303.35546875</v>
      </c>
      <c r="H181" s="106">
        <v>295.5594482421875</v>
      </c>
      <c r="I181" s="106">
        <v>296.49392700195313</v>
      </c>
      <c r="J181" s="106">
        <v>297.54180908203125</v>
      </c>
      <c r="K181" s="106">
        <v>308.78683471679688</v>
      </c>
      <c r="L181" s="106">
        <v>289.80593872070313</v>
      </c>
      <c r="M181" s="106">
        <v>291.400146484375</v>
      </c>
      <c r="N181" s="106">
        <v>293.35418701171875</v>
      </c>
      <c r="O181" s="106">
        <v>289.92059326171875</v>
      </c>
      <c r="P181" s="106">
        <v>272.11062622070313</v>
      </c>
      <c r="Q181" s="106">
        <v>190.08631896972656</v>
      </c>
      <c r="R181" s="106" t="s">
        <v>45</v>
      </c>
      <c r="S181" s="106">
        <v>171.47593688964844</v>
      </c>
      <c r="T181" s="106">
        <v>171.68646240234375</v>
      </c>
      <c r="U181" s="106">
        <v>161.74618530273438</v>
      </c>
      <c r="V181" s="106">
        <v>157.80865478515625</v>
      </c>
      <c r="W181" s="106">
        <v>157.98394775390625</v>
      </c>
      <c r="X181" s="106" t="s">
        <v>45</v>
      </c>
      <c r="Y181" s="106">
        <v>232.21038818359375</v>
      </c>
      <c r="Z181" s="106">
        <v>245.2197265625</v>
      </c>
      <c r="AA181" s="106">
        <v>233.50157165527344</v>
      </c>
      <c r="AB181" s="133">
        <v>227.72141395143001</v>
      </c>
      <c r="AC181" s="106">
        <v>216.76613785418203</v>
      </c>
      <c r="AD181" s="106">
        <v>226.0573592402088</v>
      </c>
      <c r="AE181" s="106">
        <v>207.29540769054648</v>
      </c>
      <c r="AF181" s="106">
        <v>201.32480172811458</v>
      </c>
      <c r="AG181" s="106">
        <v>201.29857707664937</v>
      </c>
      <c r="AH181" s="106">
        <v>197.16695761726459</v>
      </c>
      <c r="AI181" s="106">
        <v>197.31155678647872</v>
      </c>
      <c r="AJ181" s="106">
        <v>194.90540612794217</v>
      </c>
      <c r="AK181" s="106">
        <v>193.87566204560841</v>
      </c>
      <c r="AL181" s="106">
        <v>181.59534201758203</v>
      </c>
      <c r="AM181" s="106">
        <v>175.99023250593353</v>
      </c>
      <c r="AN181" s="106">
        <v>171.95996023147711</v>
      </c>
      <c r="AO181" s="106">
        <v>168.03816902273101</v>
      </c>
      <c r="AP181" s="106">
        <v>169.00758124598318</v>
      </c>
      <c r="AQ181" s="106">
        <v>166.74989303947314</v>
      </c>
      <c r="AR181" s="106">
        <v>160.87716023181525</v>
      </c>
      <c r="AS181" s="106">
        <v>157.47874675895596</v>
      </c>
      <c r="AT181" s="106">
        <v>151.90917958085865</v>
      </c>
      <c r="AU181" s="106">
        <v>151.23268668305542</v>
      </c>
      <c r="AV181" s="106">
        <v>148.00885679117798</v>
      </c>
      <c r="AW181" s="106">
        <v>143.17090253246539</v>
      </c>
      <c r="AX181" s="106">
        <v>149.21431006792545</v>
      </c>
      <c r="AY181" s="106">
        <v>146.37554492400074</v>
      </c>
      <c r="AZ181" s="106">
        <v>141.92820668267771</v>
      </c>
      <c r="BA181" s="106">
        <v>143.83861522652205</v>
      </c>
      <c r="BB181" s="106">
        <v>139.11917477531645</v>
      </c>
      <c r="BC181" s="106">
        <v>137.01835504586879</v>
      </c>
      <c r="BD181" s="106">
        <v>136.46885107553561</v>
      </c>
      <c r="BE181" s="106">
        <v>134.86762506126024</v>
      </c>
      <c r="BF181" s="129">
        <v>128.45881482980826</v>
      </c>
      <c r="BG181" s="129">
        <v>124.12327068295376</v>
      </c>
      <c r="BH181" s="129">
        <v>118.82759286857137</v>
      </c>
      <c r="BI181" s="129">
        <v>113.22179980470956</v>
      </c>
      <c r="BJ181" s="129">
        <v>107.75663522855062</v>
      </c>
      <c r="BK181" s="106">
        <v>81.154974585452763</v>
      </c>
      <c r="BL181" s="106">
        <v>93.837167573038627</v>
      </c>
      <c r="BM181" s="115"/>
    </row>
    <row r="182" spans="1:65">
      <c r="A182" s="263"/>
      <c r="B182" s="126" t="s">
        <v>60</v>
      </c>
      <c r="C182" s="107">
        <v>301.32098388671875</v>
      </c>
      <c r="D182" s="107">
        <v>307.14739990234375</v>
      </c>
      <c r="E182" s="107">
        <v>318.76168823242188</v>
      </c>
      <c r="F182" s="107">
        <v>328.56735229492188</v>
      </c>
      <c r="G182" s="107">
        <v>338.32186889648438</v>
      </c>
      <c r="H182" s="107">
        <v>340.533447265625</v>
      </c>
      <c r="I182" s="107">
        <v>340.05386352539063</v>
      </c>
      <c r="J182" s="107">
        <v>332.12802124023438</v>
      </c>
      <c r="K182" s="107">
        <v>331.4761962890625</v>
      </c>
      <c r="L182" s="107">
        <v>314.74887084960938</v>
      </c>
      <c r="M182" s="107">
        <v>317.71408081054688</v>
      </c>
      <c r="N182" s="107">
        <v>324.83285522460938</v>
      </c>
      <c r="O182" s="107">
        <v>329.22531127929688</v>
      </c>
      <c r="P182" s="107">
        <v>341.22283935546875</v>
      </c>
      <c r="Q182" s="107">
        <v>216.23628234863281</v>
      </c>
      <c r="R182" s="107" t="s">
        <v>45</v>
      </c>
      <c r="S182" s="107">
        <v>185.33428955078125</v>
      </c>
      <c r="T182" s="107">
        <v>176.21519470214844</v>
      </c>
      <c r="U182" s="107">
        <v>158.76580810546875</v>
      </c>
      <c r="V182" s="107">
        <v>152.17512512207031</v>
      </c>
      <c r="W182" s="107">
        <v>146.30661010742188</v>
      </c>
      <c r="X182" s="107" t="s">
        <v>45</v>
      </c>
      <c r="Y182" s="107">
        <v>208.98977661132813</v>
      </c>
      <c r="Z182" s="107">
        <v>224.36822509765625</v>
      </c>
      <c r="AA182" s="107">
        <v>216.6258544921875</v>
      </c>
      <c r="AB182" s="134">
        <v>220.86130281251044</v>
      </c>
      <c r="AC182" s="107">
        <v>206.46490647295047</v>
      </c>
      <c r="AD182" s="107">
        <v>212.26780721424024</v>
      </c>
      <c r="AE182" s="107">
        <v>195.2307392838463</v>
      </c>
      <c r="AF182" s="107">
        <v>190.09501823907888</v>
      </c>
      <c r="AG182" s="107">
        <v>188.47745924851318</v>
      </c>
      <c r="AH182" s="107">
        <v>184.25912294558447</v>
      </c>
      <c r="AI182" s="107">
        <v>186.03106280791334</v>
      </c>
      <c r="AJ182" s="107">
        <v>181.94516359166994</v>
      </c>
      <c r="AK182" s="107">
        <v>178.53858716394561</v>
      </c>
      <c r="AL182" s="107">
        <v>169.11583916703287</v>
      </c>
      <c r="AM182" s="107">
        <v>163.95427608110711</v>
      </c>
      <c r="AN182" s="107">
        <v>160.75401647155635</v>
      </c>
      <c r="AO182" s="107">
        <v>157.12365889067894</v>
      </c>
      <c r="AP182" s="107">
        <v>157.85351544731665</v>
      </c>
      <c r="AQ182" s="107">
        <v>155.97562627315773</v>
      </c>
      <c r="AR182" s="107">
        <v>150.30447678638092</v>
      </c>
      <c r="AS182" s="107">
        <v>146.13174147257936</v>
      </c>
      <c r="AT182" s="107">
        <v>141.49601685396851</v>
      </c>
      <c r="AU182" s="107">
        <v>137.88291005504399</v>
      </c>
      <c r="AV182" s="107">
        <v>134.78331564938173</v>
      </c>
      <c r="AW182" s="107">
        <v>131.10628856939312</v>
      </c>
      <c r="AX182" s="107">
        <v>135.06956801372067</v>
      </c>
      <c r="AY182" s="107">
        <v>132.03819447094247</v>
      </c>
      <c r="AZ182" s="107">
        <v>127.41030711827531</v>
      </c>
      <c r="BA182" s="107">
        <v>128.99742472630612</v>
      </c>
      <c r="BB182" s="107">
        <v>123.14782426014442</v>
      </c>
      <c r="BC182" s="107">
        <v>118.24709383504648</v>
      </c>
      <c r="BD182" s="107">
        <v>115.48581846771725</v>
      </c>
      <c r="BE182" s="107">
        <v>112.91647618976491</v>
      </c>
      <c r="BF182" s="128">
        <v>109.31453812340239</v>
      </c>
      <c r="BG182" s="128">
        <v>107.01189851137202</v>
      </c>
      <c r="BH182" s="128">
        <v>104.4756151487409</v>
      </c>
      <c r="BI182" s="128">
        <v>102.79180628603051</v>
      </c>
      <c r="BJ182" s="128">
        <v>100.00548135219496</v>
      </c>
      <c r="BK182" s="107">
        <v>78.344144480591069</v>
      </c>
      <c r="BL182" s="107">
        <v>89.785621800631404</v>
      </c>
      <c r="BM182" s="115"/>
    </row>
    <row r="183" spans="1:65">
      <c r="A183" s="263"/>
      <c r="B183" s="125" t="s">
        <v>61</v>
      </c>
      <c r="C183" s="106">
        <v>235.38644409179688</v>
      </c>
      <c r="D183" s="106">
        <v>234.82058715820313</v>
      </c>
      <c r="E183" s="106">
        <v>236.98194885253906</v>
      </c>
      <c r="F183" s="106">
        <v>240.48858642578125</v>
      </c>
      <c r="G183" s="106">
        <v>247.15003967285156</v>
      </c>
      <c r="H183" s="106">
        <v>241.007568359375</v>
      </c>
      <c r="I183" s="106">
        <v>248.94636535644531</v>
      </c>
      <c r="J183" s="106">
        <v>252.37570190429688</v>
      </c>
      <c r="K183" s="106">
        <v>265.22650146484375</v>
      </c>
      <c r="L183" s="106">
        <v>256.16619873046875</v>
      </c>
      <c r="M183" s="106">
        <v>264.72616577148438</v>
      </c>
      <c r="N183" s="106">
        <v>268.07501220703125</v>
      </c>
      <c r="O183" s="106">
        <v>273.66122436523438</v>
      </c>
      <c r="P183" s="106">
        <v>287.67630004882813</v>
      </c>
      <c r="Q183" s="106">
        <v>164.40988159179688</v>
      </c>
      <c r="R183" s="106" t="s">
        <v>45</v>
      </c>
      <c r="S183" s="106">
        <v>138.41552734375</v>
      </c>
      <c r="T183" s="106">
        <v>136.98573303222656</v>
      </c>
      <c r="U183" s="106">
        <v>128.353759765625</v>
      </c>
      <c r="V183" s="106">
        <v>125.88080596923828</v>
      </c>
      <c r="W183" s="106">
        <v>119.83253479003906</v>
      </c>
      <c r="X183" s="106" t="s">
        <v>45</v>
      </c>
      <c r="Y183" s="106">
        <v>166.9488525390625</v>
      </c>
      <c r="Z183" s="106">
        <v>173.27430725097656</v>
      </c>
      <c r="AA183" s="106">
        <v>158.34703063964844</v>
      </c>
      <c r="AB183" s="133">
        <v>163.21977005170666</v>
      </c>
      <c r="AC183" s="106">
        <v>149.36305096610965</v>
      </c>
      <c r="AD183" s="106">
        <v>155.09453875811957</v>
      </c>
      <c r="AE183" s="106">
        <v>137.75277391069656</v>
      </c>
      <c r="AF183" s="106">
        <v>132.32835518240395</v>
      </c>
      <c r="AG183" s="106">
        <v>131.93239664646961</v>
      </c>
      <c r="AH183" s="106">
        <v>129.23215351126879</v>
      </c>
      <c r="AI183" s="106">
        <v>133.17397066368954</v>
      </c>
      <c r="AJ183" s="106">
        <v>129.94587708932076</v>
      </c>
      <c r="AK183" s="106">
        <v>128.35516862992355</v>
      </c>
      <c r="AL183" s="106">
        <v>120.49476519385489</v>
      </c>
      <c r="AM183" s="106">
        <v>117.47295301897741</v>
      </c>
      <c r="AN183" s="106">
        <v>114.78378191437079</v>
      </c>
      <c r="AO183" s="106">
        <v>111.47273429168784</v>
      </c>
      <c r="AP183" s="106">
        <v>110.89525801896899</v>
      </c>
      <c r="AQ183" s="106">
        <v>108.73935573309454</v>
      </c>
      <c r="AR183" s="106">
        <v>104.4959287316959</v>
      </c>
      <c r="AS183" s="106">
        <v>102.16524830335021</v>
      </c>
      <c r="AT183" s="106">
        <v>100.4458236694613</v>
      </c>
      <c r="AU183" s="106">
        <v>98.540948958727668</v>
      </c>
      <c r="AV183" s="106">
        <v>97.385229596761334</v>
      </c>
      <c r="AW183" s="106">
        <v>94.695390210972008</v>
      </c>
      <c r="AX183" s="106">
        <v>97.505150698311567</v>
      </c>
      <c r="AY183" s="106">
        <v>95.049275736847918</v>
      </c>
      <c r="AZ183" s="106">
        <v>91.208607056353131</v>
      </c>
      <c r="BA183" s="106">
        <v>92.257240142492535</v>
      </c>
      <c r="BB183" s="106">
        <v>87.839813271235982</v>
      </c>
      <c r="BC183" s="106">
        <v>84.663700121107155</v>
      </c>
      <c r="BD183" s="106">
        <v>82.982226126224148</v>
      </c>
      <c r="BE183" s="106">
        <v>81.955548344270682</v>
      </c>
      <c r="BF183" s="129">
        <v>79.203365527226765</v>
      </c>
      <c r="BG183" s="129">
        <v>77.399549359489129</v>
      </c>
      <c r="BH183" s="129">
        <v>75.425740681914561</v>
      </c>
      <c r="BI183" s="129">
        <v>73.126123449828057</v>
      </c>
      <c r="BJ183" s="129">
        <v>71.119844316275092</v>
      </c>
      <c r="BK183" s="106">
        <v>57.38852686889399</v>
      </c>
      <c r="BL183" s="106">
        <v>65.768902362469476</v>
      </c>
      <c r="BM183" s="115"/>
    </row>
    <row r="184" spans="1:65">
      <c r="A184" s="263"/>
      <c r="B184" s="126" t="s">
        <v>62</v>
      </c>
      <c r="C184" s="107">
        <v>189.36532592773438</v>
      </c>
      <c r="D184" s="107">
        <v>187.74665832519531</v>
      </c>
      <c r="E184" s="107">
        <v>191.55693054199219</v>
      </c>
      <c r="F184" s="107">
        <v>190.97080993652344</v>
      </c>
      <c r="G184" s="107">
        <v>198.47914123535156</v>
      </c>
      <c r="H184" s="107">
        <v>197.7877197265625</v>
      </c>
      <c r="I184" s="107">
        <v>203.09407043457031</v>
      </c>
      <c r="J184" s="107">
        <v>198.73310852050781</v>
      </c>
      <c r="K184" s="107">
        <v>200.65568542480469</v>
      </c>
      <c r="L184" s="107">
        <v>197.00547790527344</v>
      </c>
      <c r="M184" s="107">
        <v>202.19844055175781</v>
      </c>
      <c r="N184" s="107">
        <v>204.94807434082031</v>
      </c>
      <c r="O184" s="107">
        <v>217.38621520996094</v>
      </c>
      <c r="P184" s="107">
        <v>260.58999633789063</v>
      </c>
      <c r="Q184" s="107">
        <v>138.5152587890625</v>
      </c>
      <c r="R184" s="107" t="s">
        <v>45</v>
      </c>
      <c r="S184" s="107">
        <v>120.82241821289063</v>
      </c>
      <c r="T184" s="107">
        <v>115.18950653076172</v>
      </c>
      <c r="U184" s="107">
        <v>102.28398132324219</v>
      </c>
      <c r="V184" s="107">
        <v>96.0159912109375</v>
      </c>
      <c r="W184" s="107">
        <v>86.532585144042969</v>
      </c>
      <c r="X184" s="107" t="s">
        <v>45</v>
      </c>
      <c r="Y184" s="107">
        <v>126.27617645263672</v>
      </c>
      <c r="Z184" s="107">
        <v>135.18276977539063</v>
      </c>
      <c r="AA184" s="107">
        <v>123.17808532714844</v>
      </c>
      <c r="AB184" s="134">
        <v>116.00039294087036</v>
      </c>
      <c r="AC184" s="107">
        <v>103.57013160384837</v>
      </c>
      <c r="AD184" s="107">
        <v>105.97276076165249</v>
      </c>
      <c r="AE184" s="107">
        <v>89.860736876820297</v>
      </c>
      <c r="AF184" s="107">
        <v>84.737045656554699</v>
      </c>
      <c r="AG184" s="107">
        <v>82.398697226408885</v>
      </c>
      <c r="AH184" s="107">
        <v>78.765580386359176</v>
      </c>
      <c r="AI184" s="107">
        <v>80.915660736975852</v>
      </c>
      <c r="AJ184" s="107">
        <v>77.176485286068555</v>
      </c>
      <c r="AK184" s="107">
        <v>74.186451916025931</v>
      </c>
      <c r="AL184" s="107">
        <v>69.67556406258916</v>
      </c>
      <c r="AM184" s="107">
        <v>67.936531233925393</v>
      </c>
      <c r="AN184" s="107">
        <v>64.200731943328591</v>
      </c>
      <c r="AO184" s="107">
        <v>61.065405097945472</v>
      </c>
      <c r="AP184" s="107">
        <v>60.964248822213413</v>
      </c>
      <c r="AQ184" s="107">
        <v>59.109993623906739</v>
      </c>
      <c r="AR184" s="107">
        <v>56.126582745839684</v>
      </c>
      <c r="AS184" s="107">
        <v>54.075782578472044</v>
      </c>
      <c r="AT184" s="107">
        <v>52.314697148660123</v>
      </c>
      <c r="AU184" s="107">
        <v>50.243002338454929</v>
      </c>
      <c r="AV184" s="107">
        <v>49.491833889708005</v>
      </c>
      <c r="AW184" s="107">
        <v>47.976903778021132</v>
      </c>
      <c r="AX184" s="107">
        <v>49.682305062476743</v>
      </c>
      <c r="AY184" s="107">
        <v>48.738024325995696</v>
      </c>
      <c r="AZ184" s="107">
        <v>47.06340113391748</v>
      </c>
      <c r="BA184" s="107">
        <v>48.317551006013154</v>
      </c>
      <c r="BB184" s="107">
        <v>47.04791030033288</v>
      </c>
      <c r="BC184" s="107">
        <v>43.705084317642473</v>
      </c>
      <c r="BD184" s="107">
        <v>42.893492124777453</v>
      </c>
      <c r="BE184" s="107">
        <v>42.341192795254202</v>
      </c>
      <c r="BF184" s="128">
        <v>40.90695817887886</v>
      </c>
      <c r="BG184" s="128">
        <v>40.329414338729762</v>
      </c>
      <c r="BH184" s="128">
        <v>39.39719705809091</v>
      </c>
      <c r="BI184" s="128">
        <v>38.978502180922497</v>
      </c>
      <c r="BJ184" s="128">
        <v>38.406158945708249</v>
      </c>
      <c r="BK184" s="107">
        <v>30.818921925299154</v>
      </c>
      <c r="BL184" s="107">
        <v>35.67147409792792</v>
      </c>
      <c r="BM184" s="115"/>
    </row>
    <row r="185" spans="1:65">
      <c r="A185" s="263"/>
      <c r="B185" s="125" t="s">
        <v>63</v>
      </c>
      <c r="C185" s="106">
        <v>48.089065551757813</v>
      </c>
      <c r="D185" s="106">
        <v>51.608711242675781</v>
      </c>
      <c r="E185" s="106">
        <v>52.306640625</v>
      </c>
      <c r="F185" s="106">
        <v>49.423072814941406</v>
      </c>
      <c r="G185" s="106">
        <v>53.397941589355469</v>
      </c>
      <c r="H185" s="106">
        <v>58.164226531982422</v>
      </c>
      <c r="I185" s="106">
        <v>61.208229064941406</v>
      </c>
      <c r="J185" s="106">
        <v>60.693832397460938</v>
      </c>
      <c r="K185" s="106">
        <v>56.084632873535156</v>
      </c>
      <c r="L185" s="106">
        <v>61.702186584472656</v>
      </c>
      <c r="M185" s="106">
        <v>65.722625732421875</v>
      </c>
      <c r="N185" s="106">
        <v>66.419952392578125</v>
      </c>
      <c r="O185" s="106">
        <v>89.927604675292969</v>
      </c>
      <c r="P185" s="106">
        <v>121.88182067871094</v>
      </c>
      <c r="Q185" s="106">
        <v>50.211521148681641</v>
      </c>
      <c r="R185" s="106" t="s">
        <v>45</v>
      </c>
      <c r="S185" s="106">
        <v>45.943222045898438</v>
      </c>
      <c r="T185" s="106">
        <v>46.503021240234375</v>
      </c>
      <c r="U185" s="106">
        <v>42.286674499511719</v>
      </c>
      <c r="V185" s="106">
        <v>41.2733154296875</v>
      </c>
      <c r="W185" s="106">
        <v>37.690731048583984</v>
      </c>
      <c r="X185" s="106" t="s">
        <v>45</v>
      </c>
      <c r="Y185" s="106">
        <v>56.969596862792969</v>
      </c>
      <c r="Z185" s="106">
        <v>59.712211608886719</v>
      </c>
      <c r="AA185" s="106">
        <v>52.383544921875</v>
      </c>
      <c r="AB185" s="133">
        <v>49.154901750048111</v>
      </c>
      <c r="AC185" s="106">
        <v>41.936410189967134</v>
      </c>
      <c r="AD185" s="106">
        <v>43.41858195625332</v>
      </c>
      <c r="AE185" s="106">
        <v>35.30818408081597</v>
      </c>
      <c r="AF185" s="106">
        <v>32.810123236084138</v>
      </c>
      <c r="AG185" s="106">
        <v>32.059885140249179</v>
      </c>
      <c r="AH185" s="106">
        <v>30.724909247264417</v>
      </c>
      <c r="AI185" s="106">
        <v>32.826717947897841</v>
      </c>
      <c r="AJ185" s="106">
        <v>30.588326707157563</v>
      </c>
      <c r="AK185" s="106">
        <v>29.18527655781519</v>
      </c>
      <c r="AL185" s="106">
        <v>26.767568405836819</v>
      </c>
      <c r="AM185" s="106">
        <v>25.59035605899237</v>
      </c>
      <c r="AN185" s="106">
        <v>24.268734602146758</v>
      </c>
      <c r="AO185" s="106">
        <v>22.029667642970612</v>
      </c>
      <c r="AP185" s="106">
        <v>21.622840193912111</v>
      </c>
      <c r="AQ185" s="106">
        <v>20.333675120979557</v>
      </c>
      <c r="AR185" s="106">
        <v>18.938269811457804</v>
      </c>
      <c r="AS185" s="106">
        <v>17.571541610853352</v>
      </c>
      <c r="AT185" s="106">
        <v>16.752239714637767</v>
      </c>
      <c r="AU185" s="106">
        <v>15.536137566453561</v>
      </c>
      <c r="AV185" s="106">
        <v>15.039418125462724</v>
      </c>
      <c r="AW185" s="106">
        <v>14.451925724231556</v>
      </c>
      <c r="AX185" s="106">
        <v>14.739034433336585</v>
      </c>
      <c r="AY185" s="106">
        <v>13.940375640956647</v>
      </c>
      <c r="AZ185" s="106">
        <v>12.963066067918415</v>
      </c>
      <c r="BA185" s="106">
        <v>13.198068484171262</v>
      </c>
      <c r="BB185" s="106">
        <v>11.999656773777517</v>
      </c>
      <c r="BC185" s="106">
        <v>11.66355746613675</v>
      </c>
      <c r="BD185" s="106">
        <v>11.657182904382196</v>
      </c>
      <c r="BE185" s="106">
        <v>11.48093532757531</v>
      </c>
      <c r="BF185" s="129">
        <v>11.091484907771763</v>
      </c>
      <c r="BG185" s="129">
        <v>10.7756618671621</v>
      </c>
      <c r="BH185" s="129">
        <v>10.497159412678696</v>
      </c>
      <c r="BI185" s="129">
        <v>10.32556727666225</v>
      </c>
      <c r="BJ185" s="129">
        <v>10.339515774147827</v>
      </c>
      <c r="BK185" s="106">
        <v>8.2766547224663647</v>
      </c>
      <c r="BL185" s="106">
        <v>9.8683342804347038</v>
      </c>
      <c r="BM185" s="115"/>
    </row>
    <row r="186" spans="1:65">
      <c r="A186" s="264"/>
      <c r="B186" s="130" t="s">
        <v>64</v>
      </c>
      <c r="C186" s="131">
        <v>37.848640441894531</v>
      </c>
      <c r="D186" s="131">
        <v>44.461990356445313</v>
      </c>
      <c r="E186" s="131">
        <v>50.502300262451172</v>
      </c>
      <c r="F186" s="131">
        <v>52.784954071044922</v>
      </c>
      <c r="G186" s="131">
        <v>64.412216186523438</v>
      </c>
      <c r="H186" s="131">
        <v>75.506622314453125</v>
      </c>
      <c r="I186" s="131">
        <v>81.032852172851563</v>
      </c>
      <c r="J186" s="131">
        <v>77.016342163085938</v>
      </c>
      <c r="K186" s="131">
        <v>64.976737976074219</v>
      </c>
      <c r="L186" s="131">
        <v>69.673599243164063</v>
      </c>
      <c r="M186" s="131">
        <v>72.531219482421875</v>
      </c>
      <c r="N186" s="131">
        <v>71.129463195800781</v>
      </c>
      <c r="O186" s="131">
        <v>44.371654510498047</v>
      </c>
      <c r="P186" s="131">
        <v>53.549217224121094</v>
      </c>
      <c r="Q186" s="131">
        <v>10.510497093200684</v>
      </c>
      <c r="R186" s="131" t="s">
        <v>45</v>
      </c>
      <c r="S186" s="131">
        <v>9.7921380996704102</v>
      </c>
      <c r="T186" s="131">
        <v>9.9552898406982422</v>
      </c>
      <c r="U186" s="131">
        <v>8.952815055847168</v>
      </c>
      <c r="V186" s="131">
        <v>9.158360481262207</v>
      </c>
      <c r="W186" s="131">
        <v>7.8143081665039063</v>
      </c>
      <c r="X186" s="131" t="s">
        <v>45</v>
      </c>
      <c r="Y186" s="131">
        <v>15.28046989440918</v>
      </c>
      <c r="Z186" s="131">
        <v>17.430850982666016</v>
      </c>
      <c r="AA186" s="131">
        <v>15.233855247497559</v>
      </c>
      <c r="AB186" s="135">
        <v>12.083612762077275</v>
      </c>
      <c r="AC186" s="131">
        <v>10.016371195633553</v>
      </c>
      <c r="AD186" s="131">
        <v>10.552337166521308</v>
      </c>
      <c r="AE186" s="131">
        <v>8.3987098932212003</v>
      </c>
      <c r="AF186" s="131">
        <v>7.7962613198324684</v>
      </c>
      <c r="AG186" s="131">
        <v>7.3130367023850082</v>
      </c>
      <c r="AH186" s="131">
        <v>6.7680573102958945</v>
      </c>
      <c r="AI186" s="131">
        <v>7.3948715304505184</v>
      </c>
      <c r="AJ186" s="131">
        <v>6.763564892726591</v>
      </c>
      <c r="AK186" s="131">
        <v>6.1304283761046934</v>
      </c>
      <c r="AL186" s="131">
        <v>5.7211590358844662</v>
      </c>
      <c r="AM186" s="131">
        <v>5.362516403006957</v>
      </c>
      <c r="AN186" s="131">
        <v>4.8529821378832576</v>
      </c>
      <c r="AO186" s="131">
        <v>4.3318852907372776</v>
      </c>
      <c r="AP186" s="131">
        <v>4.1444091329141024</v>
      </c>
      <c r="AQ186" s="131">
        <v>3.8451508475338336</v>
      </c>
      <c r="AR186" s="131">
        <v>3.5338973168971752</v>
      </c>
      <c r="AS186" s="131">
        <v>3.0490217412807374</v>
      </c>
      <c r="AT186" s="131">
        <v>2.6551050896759967</v>
      </c>
      <c r="AU186" s="131">
        <v>2.2898500895789051</v>
      </c>
      <c r="AV186" s="131">
        <v>2.2717460841119004</v>
      </c>
      <c r="AW186" s="131">
        <v>2.0542386517555618</v>
      </c>
      <c r="AX186" s="131">
        <v>2.0176330671791676</v>
      </c>
      <c r="AY186" s="131">
        <v>1.7598690696848995</v>
      </c>
      <c r="AZ186" s="131">
        <v>1.5953477682821913</v>
      </c>
      <c r="BA186" s="131">
        <v>1.5881461366982541</v>
      </c>
      <c r="BB186" s="131">
        <v>1.3734960158372316</v>
      </c>
      <c r="BC186" s="131">
        <v>1.1978819429269676</v>
      </c>
      <c r="BD186" s="131">
        <v>1.1256401167740944</v>
      </c>
      <c r="BE186" s="131">
        <v>1.0902086470232575</v>
      </c>
      <c r="BF186" s="138">
        <v>1.0050877487659906</v>
      </c>
      <c r="BG186" s="128">
        <v>1.0108719556029473</v>
      </c>
      <c r="BH186" s="128">
        <v>0.95367542233737501</v>
      </c>
      <c r="BI186" s="128">
        <v>0.92601325139549595</v>
      </c>
      <c r="BJ186" s="128">
        <v>0.94419987985148857</v>
      </c>
      <c r="BK186" s="131">
        <v>0.74820561154208653</v>
      </c>
      <c r="BL186" s="131">
        <v>0.91500888236840949</v>
      </c>
      <c r="BM186" s="115"/>
    </row>
    <row r="187" spans="1:65">
      <c r="A187" s="262" t="s">
        <v>19</v>
      </c>
      <c r="B187" s="124" t="s">
        <v>58</v>
      </c>
      <c r="C187" s="105">
        <v>16.330000000000002</v>
      </c>
      <c r="D187" s="105">
        <v>17.330000000000002</v>
      </c>
      <c r="E187" s="105">
        <v>17.72</v>
      </c>
      <c r="F187" s="105">
        <v>18.84</v>
      </c>
      <c r="G187" s="105">
        <v>19.560000000000002</v>
      </c>
      <c r="H187" s="105">
        <v>20.96</v>
      </c>
      <c r="I187" s="105">
        <v>22.34</v>
      </c>
      <c r="J187" s="105">
        <v>22.5</v>
      </c>
      <c r="K187" s="105">
        <v>21.66</v>
      </c>
      <c r="L187" s="105">
        <v>22.75</v>
      </c>
      <c r="M187" s="105">
        <v>22.59</v>
      </c>
      <c r="N187" s="105">
        <v>22.28</v>
      </c>
      <c r="O187" s="105">
        <v>19.98</v>
      </c>
      <c r="P187" s="105">
        <v>17.28</v>
      </c>
      <c r="Q187" s="105">
        <v>15.219999999999999</v>
      </c>
      <c r="R187" s="105">
        <v>12.61</v>
      </c>
      <c r="S187" s="105">
        <v>11.33</v>
      </c>
      <c r="T187" s="105">
        <v>10.130000000000001</v>
      </c>
      <c r="U187" s="105">
        <v>9.42</v>
      </c>
      <c r="V187" s="105">
        <v>8.89</v>
      </c>
      <c r="W187" s="105">
        <v>9.19</v>
      </c>
      <c r="X187" s="105">
        <v>9.0299999999999994</v>
      </c>
      <c r="Y187" s="105">
        <v>8.18</v>
      </c>
      <c r="Z187" s="105">
        <v>7.6800000000000006</v>
      </c>
      <c r="AA187" s="105">
        <v>7.38</v>
      </c>
      <c r="AB187" s="105">
        <v>6.83</v>
      </c>
      <c r="AC187" s="105">
        <v>6.7600000000000007</v>
      </c>
      <c r="AD187" s="105">
        <v>6.71</v>
      </c>
      <c r="AE187" s="105">
        <v>7.22</v>
      </c>
      <c r="AF187" s="105">
        <v>7.63</v>
      </c>
      <c r="AG187" s="105">
        <v>8.2900000000000009</v>
      </c>
      <c r="AH187" s="105">
        <v>8.25</v>
      </c>
      <c r="AI187" s="105">
        <v>7.67</v>
      </c>
      <c r="AJ187" s="105">
        <v>7.2</v>
      </c>
      <c r="AK187" s="105">
        <v>6.88</v>
      </c>
      <c r="AL187" s="105">
        <v>5.8500000000000005</v>
      </c>
      <c r="AM187" s="105">
        <v>5.56</v>
      </c>
      <c r="AN187" s="105">
        <v>6.04</v>
      </c>
      <c r="AO187" s="105">
        <v>6.2700000000000005</v>
      </c>
      <c r="AP187" s="105">
        <v>6.74</v>
      </c>
      <c r="AQ187" s="105">
        <v>7.36</v>
      </c>
      <c r="AR187" s="105">
        <v>7.7600000000000007</v>
      </c>
      <c r="AS187" s="105">
        <v>7.5900000000000007</v>
      </c>
      <c r="AT187" s="105">
        <v>7.0600000000000005</v>
      </c>
      <c r="AU187" s="105">
        <v>6.2899999999999991</v>
      </c>
      <c r="AV187" s="105">
        <v>5.77</v>
      </c>
      <c r="AW187" s="105">
        <v>5.23</v>
      </c>
      <c r="AX187" s="105">
        <v>5.19</v>
      </c>
      <c r="AY187" s="105">
        <v>5.18</v>
      </c>
      <c r="AZ187" s="105">
        <v>5.32</v>
      </c>
      <c r="BA187" s="105">
        <v>5.13</v>
      </c>
      <c r="BB187" s="105">
        <v>4.83</v>
      </c>
      <c r="BC187" s="105">
        <v>4.53</v>
      </c>
      <c r="BD187" s="105">
        <v>3.91</v>
      </c>
      <c r="BE187" s="105">
        <v>3.68</v>
      </c>
      <c r="BF187" s="105">
        <v>3.19</v>
      </c>
      <c r="BG187" s="105">
        <v>2.98</v>
      </c>
      <c r="BH187" s="105">
        <v>2.77</v>
      </c>
      <c r="BI187" s="105">
        <v>2.5799999999999996</v>
      </c>
      <c r="BJ187" s="105">
        <v>2.4499999999999997</v>
      </c>
      <c r="BK187" s="105">
        <v>2.35</v>
      </c>
      <c r="BL187" s="105">
        <v>2.0300000000000002</v>
      </c>
      <c r="BM187" s="115"/>
    </row>
    <row r="188" spans="1:65">
      <c r="A188" s="263"/>
      <c r="B188" s="125" t="s">
        <v>59</v>
      </c>
      <c r="C188" s="106">
        <v>120.32</v>
      </c>
      <c r="D188" s="106">
        <v>127.78999999999999</v>
      </c>
      <c r="E188" s="106">
        <v>132.14999999999998</v>
      </c>
      <c r="F188" s="106">
        <v>136.57</v>
      </c>
      <c r="G188" s="106">
        <v>139.16999999999999</v>
      </c>
      <c r="H188" s="106">
        <v>140.31</v>
      </c>
      <c r="I188" s="106">
        <v>138.61000000000001</v>
      </c>
      <c r="J188" s="106">
        <v>139.87</v>
      </c>
      <c r="K188" s="106">
        <v>139.34</v>
      </c>
      <c r="L188" s="106">
        <v>144.49</v>
      </c>
      <c r="M188" s="106">
        <v>136.80000000000001</v>
      </c>
      <c r="N188" s="106">
        <v>132.11000000000001</v>
      </c>
      <c r="O188" s="106">
        <v>124.66000000000001</v>
      </c>
      <c r="P188" s="106">
        <v>112.29</v>
      </c>
      <c r="Q188" s="106">
        <v>105.55000000000001</v>
      </c>
      <c r="R188" s="106">
        <v>97.89</v>
      </c>
      <c r="S188" s="106">
        <v>94.460000000000008</v>
      </c>
      <c r="T188" s="106">
        <v>87.88</v>
      </c>
      <c r="U188" s="106">
        <v>85.41</v>
      </c>
      <c r="V188" s="106">
        <v>81.710000000000008</v>
      </c>
      <c r="W188" s="106">
        <v>80.150000000000006</v>
      </c>
      <c r="X188" s="106">
        <v>74.64</v>
      </c>
      <c r="Y188" s="106">
        <v>69.41</v>
      </c>
      <c r="Z188" s="106">
        <v>65.699999999999989</v>
      </c>
      <c r="AA188" s="106">
        <v>64.240000000000009</v>
      </c>
      <c r="AB188" s="106">
        <v>60.63</v>
      </c>
      <c r="AC188" s="106">
        <v>58.04</v>
      </c>
      <c r="AD188" s="106">
        <v>54.32</v>
      </c>
      <c r="AE188" s="106">
        <v>51.31</v>
      </c>
      <c r="AF188" s="106">
        <v>49.06</v>
      </c>
      <c r="AG188" s="106">
        <v>48.2</v>
      </c>
      <c r="AH188" s="106">
        <v>46.120000000000005</v>
      </c>
      <c r="AI188" s="106">
        <v>43.41</v>
      </c>
      <c r="AJ188" s="106">
        <v>41.34</v>
      </c>
      <c r="AK188" s="106">
        <v>41.099999999999994</v>
      </c>
      <c r="AL188" s="106">
        <v>39.1</v>
      </c>
      <c r="AM188" s="106">
        <v>37.49</v>
      </c>
      <c r="AN188" s="106">
        <v>38.5</v>
      </c>
      <c r="AO188" s="106">
        <v>38.61</v>
      </c>
      <c r="AP188" s="106">
        <v>39.08</v>
      </c>
      <c r="AQ188" s="106">
        <v>41.44</v>
      </c>
      <c r="AR188" s="106">
        <v>40.89</v>
      </c>
      <c r="AS188" s="106">
        <v>41.2</v>
      </c>
      <c r="AT188" s="106">
        <v>41.300000000000004</v>
      </c>
      <c r="AU188" s="106">
        <v>40.89</v>
      </c>
      <c r="AV188" s="106">
        <v>39.730000000000004</v>
      </c>
      <c r="AW188" s="106">
        <v>39.14</v>
      </c>
      <c r="AX188" s="106">
        <v>38.96</v>
      </c>
      <c r="AY188" s="106">
        <v>38.47</v>
      </c>
      <c r="AZ188" s="106">
        <v>38.049999999999997</v>
      </c>
      <c r="BA188" s="106">
        <v>37.330000000000005</v>
      </c>
      <c r="BB188" s="106">
        <v>35.450000000000003</v>
      </c>
      <c r="BC188" s="106">
        <v>34.04</v>
      </c>
      <c r="BD188" s="106">
        <v>32.53</v>
      </c>
      <c r="BE188" s="106">
        <v>31.83</v>
      </c>
      <c r="BF188" s="106">
        <v>29.48</v>
      </c>
      <c r="BG188" s="106">
        <v>28.23</v>
      </c>
      <c r="BH188" s="106">
        <v>26.31</v>
      </c>
      <c r="BI188" s="106">
        <v>25.15</v>
      </c>
      <c r="BJ188" s="106">
        <v>23.740000000000002</v>
      </c>
      <c r="BK188" s="106">
        <v>22.07</v>
      </c>
      <c r="BL188" s="106">
        <v>21.39</v>
      </c>
      <c r="BM188" s="115"/>
    </row>
    <row r="189" spans="1:65">
      <c r="A189" s="263"/>
      <c r="B189" s="126" t="s">
        <v>60</v>
      </c>
      <c r="C189" s="107">
        <v>208.41000000000003</v>
      </c>
      <c r="D189" s="107">
        <v>214.69</v>
      </c>
      <c r="E189" s="107">
        <v>212.79000000000002</v>
      </c>
      <c r="F189" s="107">
        <v>214.45</v>
      </c>
      <c r="G189" s="107">
        <v>213.48</v>
      </c>
      <c r="H189" s="107">
        <v>207.2</v>
      </c>
      <c r="I189" s="107">
        <v>200.52</v>
      </c>
      <c r="J189" s="107">
        <v>194.11</v>
      </c>
      <c r="K189" s="107">
        <v>190.51999999999998</v>
      </c>
      <c r="L189" s="107">
        <v>195.11999999999998</v>
      </c>
      <c r="M189" s="107">
        <v>185.04000000000002</v>
      </c>
      <c r="N189" s="107">
        <v>171.98</v>
      </c>
      <c r="O189" s="107">
        <v>162.97</v>
      </c>
      <c r="P189" s="107">
        <v>149.16</v>
      </c>
      <c r="Q189" s="107">
        <v>143.29</v>
      </c>
      <c r="R189" s="107">
        <v>137.62</v>
      </c>
      <c r="S189" s="107">
        <v>137.96</v>
      </c>
      <c r="T189" s="107">
        <v>136.57</v>
      </c>
      <c r="U189" s="107">
        <v>139.88</v>
      </c>
      <c r="V189" s="107">
        <v>139.15</v>
      </c>
      <c r="W189" s="107">
        <v>142.62</v>
      </c>
      <c r="X189" s="107">
        <v>139.76</v>
      </c>
      <c r="Y189" s="107">
        <v>132.47</v>
      </c>
      <c r="Z189" s="107">
        <v>129.37</v>
      </c>
      <c r="AA189" s="107">
        <v>131.09</v>
      </c>
      <c r="AB189" s="107">
        <v>131.36000000000001</v>
      </c>
      <c r="AC189" s="107">
        <v>134.11000000000001</v>
      </c>
      <c r="AD189" s="107">
        <v>132.05000000000001</v>
      </c>
      <c r="AE189" s="107">
        <v>127.67</v>
      </c>
      <c r="AF189" s="107">
        <v>124.50999999999999</v>
      </c>
      <c r="AG189" s="107">
        <v>126.4</v>
      </c>
      <c r="AH189" s="107">
        <v>123.11999999999999</v>
      </c>
      <c r="AI189" s="107">
        <v>117.4</v>
      </c>
      <c r="AJ189" s="107">
        <v>113.77</v>
      </c>
      <c r="AK189" s="107">
        <v>110.97</v>
      </c>
      <c r="AL189" s="107">
        <v>106.39</v>
      </c>
      <c r="AM189" s="107">
        <v>104.46</v>
      </c>
      <c r="AN189" s="107">
        <v>104.64</v>
      </c>
      <c r="AO189" s="107">
        <v>108.74000000000001</v>
      </c>
      <c r="AP189" s="107">
        <v>109.46000000000001</v>
      </c>
      <c r="AQ189" s="107">
        <v>112.22</v>
      </c>
      <c r="AR189" s="107">
        <v>109.24000000000001</v>
      </c>
      <c r="AS189" s="107">
        <v>109.28999999999999</v>
      </c>
      <c r="AT189" s="107">
        <v>109.58</v>
      </c>
      <c r="AU189" s="107">
        <v>107.32</v>
      </c>
      <c r="AV189" s="107">
        <v>106.1</v>
      </c>
      <c r="AW189" s="107">
        <v>107.12</v>
      </c>
      <c r="AX189" s="107">
        <v>106.09</v>
      </c>
      <c r="AY189" s="107">
        <v>110.47999999999999</v>
      </c>
      <c r="AZ189" s="107">
        <v>111.72999999999999</v>
      </c>
      <c r="BA189" s="107">
        <v>111.85000000000001</v>
      </c>
      <c r="BB189" s="107">
        <v>108.85000000000001</v>
      </c>
      <c r="BC189" s="107">
        <v>107.05000000000001</v>
      </c>
      <c r="BD189" s="107">
        <v>103.51</v>
      </c>
      <c r="BE189" s="107">
        <v>104.46</v>
      </c>
      <c r="BF189" s="107">
        <v>99.95</v>
      </c>
      <c r="BG189" s="107">
        <v>99.22</v>
      </c>
      <c r="BH189" s="107">
        <v>94.97999999999999</v>
      </c>
      <c r="BI189" s="107">
        <v>91.32</v>
      </c>
      <c r="BJ189" s="107">
        <v>89.38</v>
      </c>
      <c r="BK189" s="107">
        <v>86.42</v>
      </c>
      <c r="BL189" s="107">
        <v>90.07</v>
      </c>
      <c r="BM189" s="115"/>
    </row>
    <row r="190" spans="1:65">
      <c r="A190" s="263"/>
      <c r="B190" s="125" t="s">
        <v>61</v>
      </c>
      <c r="C190" s="106">
        <v>152.60999999999999</v>
      </c>
      <c r="D190" s="106">
        <v>157.82</v>
      </c>
      <c r="E190" s="106">
        <v>153.19999999999999</v>
      </c>
      <c r="F190" s="106">
        <v>152.09</v>
      </c>
      <c r="G190" s="106">
        <v>148.78</v>
      </c>
      <c r="H190" s="106">
        <v>138.15</v>
      </c>
      <c r="I190" s="106">
        <v>127.98</v>
      </c>
      <c r="J190" s="106">
        <v>120.46</v>
      </c>
      <c r="K190" s="106">
        <v>114.23</v>
      </c>
      <c r="L190" s="106">
        <v>115.02999999999999</v>
      </c>
      <c r="M190" s="106">
        <v>108.25</v>
      </c>
      <c r="N190" s="106">
        <v>95.839999999999989</v>
      </c>
      <c r="O190" s="106">
        <v>82.85</v>
      </c>
      <c r="P190" s="106">
        <v>69.739999999999995</v>
      </c>
      <c r="Q190" s="106">
        <v>64.199999999999989</v>
      </c>
      <c r="R190" s="106">
        <v>60.55</v>
      </c>
      <c r="S190" s="106">
        <v>60.36</v>
      </c>
      <c r="T190" s="106">
        <v>61.67</v>
      </c>
      <c r="U190" s="106">
        <v>63.3</v>
      </c>
      <c r="V190" s="106">
        <v>63.32</v>
      </c>
      <c r="W190" s="106">
        <v>66.650000000000006</v>
      </c>
      <c r="X190" s="106">
        <v>66.94</v>
      </c>
      <c r="Y190" s="106">
        <v>67.100000000000009</v>
      </c>
      <c r="Z190" s="106">
        <v>69.95</v>
      </c>
      <c r="AA190" s="106">
        <v>73.81</v>
      </c>
      <c r="AB190" s="106">
        <v>80.600000000000009</v>
      </c>
      <c r="AC190" s="106">
        <v>86.66</v>
      </c>
      <c r="AD190" s="106">
        <v>91.929999999999993</v>
      </c>
      <c r="AE190" s="106">
        <v>94.94</v>
      </c>
      <c r="AF190" s="106">
        <v>98.89</v>
      </c>
      <c r="AG190" s="106">
        <v>106.45</v>
      </c>
      <c r="AH190" s="106">
        <v>108.53</v>
      </c>
      <c r="AI190" s="106">
        <v>110.66</v>
      </c>
      <c r="AJ190" s="106">
        <v>112.42</v>
      </c>
      <c r="AK190" s="106">
        <v>113.77</v>
      </c>
      <c r="AL190" s="106">
        <v>112.69</v>
      </c>
      <c r="AM190" s="106">
        <v>114.51</v>
      </c>
      <c r="AN190" s="106">
        <v>117.58</v>
      </c>
      <c r="AO190" s="106">
        <v>123.75</v>
      </c>
      <c r="AP190" s="106">
        <v>125.24</v>
      </c>
      <c r="AQ190" s="106">
        <v>130.23000000000002</v>
      </c>
      <c r="AR190" s="106">
        <v>129.04</v>
      </c>
      <c r="AS190" s="106">
        <v>131.16</v>
      </c>
      <c r="AT190" s="106">
        <v>131.28</v>
      </c>
      <c r="AU190" s="106">
        <v>129.41</v>
      </c>
      <c r="AV190" s="106">
        <v>127.6</v>
      </c>
      <c r="AW190" s="106">
        <v>128.76000000000002</v>
      </c>
      <c r="AX190" s="106">
        <v>128.11000000000001</v>
      </c>
      <c r="AY190" s="106">
        <v>133.52000000000001</v>
      </c>
      <c r="AZ190" s="106">
        <v>134.79</v>
      </c>
      <c r="BA190" s="106">
        <v>135.13</v>
      </c>
      <c r="BB190" s="106">
        <v>133.64000000000001</v>
      </c>
      <c r="BC190" s="106">
        <v>130.57</v>
      </c>
      <c r="BD190" s="106">
        <v>127.87</v>
      </c>
      <c r="BE190" s="106">
        <v>132.08000000000001</v>
      </c>
      <c r="BF190" s="106">
        <v>129.01999999999998</v>
      </c>
      <c r="BG190" s="106">
        <v>129.80000000000001</v>
      </c>
      <c r="BH190" s="106">
        <v>127.76000000000002</v>
      </c>
      <c r="BI190" s="106">
        <v>126.26</v>
      </c>
      <c r="BJ190" s="106">
        <v>125.58</v>
      </c>
      <c r="BK190" s="106">
        <v>124.94</v>
      </c>
      <c r="BL190" s="106">
        <v>133.54</v>
      </c>
      <c r="BM190" s="115"/>
    </row>
    <row r="191" spans="1:65">
      <c r="A191" s="263"/>
      <c r="B191" s="126" t="s">
        <v>62</v>
      </c>
      <c r="C191" s="107">
        <v>88.7</v>
      </c>
      <c r="D191" s="107">
        <v>88.55</v>
      </c>
      <c r="E191" s="107">
        <v>83.91</v>
      </c>
      <c r="F191" s="107">
        <v>81.91</v>
      </c>
      <c r="G191" s="107">
        <v>79.38000000000001</v>
      </c>
      <c r="H191" s="107">
        <v>72.87</v>
      </c>
      <c r="I191" s="107">
        <v>65.260000000000005</v>
      </c>
      <c r="J191" s="107">
        <v>60.05</v>
      </c>
      <c r="K191" s="107">
        <v>55.04</v>
      </c>
      <c r="L191" s="107">
        <v>53.589999999999996</v>
      </c>
      <c r="M191" s="107">
        <v>48.81</v>
      </c>
      <c r="N191" s="107">
        <v>41.14</v>
      </c>
      <c r="O191" s="107">
        <v>33.520000000000003</v>
      </c>
      <c r="P191" s="107">
        <v>27.509999999999998</v>
      </c>
      <c r="Q191" s="107">
        <v>22.49</v>
      </c>
      <c r="R191" s="107">
        <v>19.939999999999998</v>
      </c>
      <c r="S191" s="107">
        <v>18.2</v>
      </c>
      <c r="T191" s="107">
        <v>17.21</v>
      </c>
      <c r="U191" s="107">
        <v>16.59</v>
      </c>
      <c r="V191" s="107">
        <v>16.940000000000001</v>
      </c>
      <c r="W191" s="107">
        <v>17.54</v>
      </c>
      <c r="X191" s="107">
        <v>17.54</v>
      </c>
      <c r="Y191" s="107">
        <v>18.02</v>
      </c>
      <c r="Z191" s="107">
        <v>17.760000000000002</v>
      </c>
      <c r="AA191" s="107">
        <v>18.53</v>
      </c>
      <c r="AB191" s="107">
        <v>19.259999999999998</v>
      </c>
      <c r="AC191" s="107">
        <v>21.24</v>
      </c>
      <c r="AD191" s="107">
        <v>23.32</v>
      </c>
      <c r="AE191" s="107">
        <v>25.2</v>
      </c>
      <c r="AF191" s="107">
        <v>27.84</v>
      </c>
      <c r="AG191" s="107">
        <v>30.98</v>
      </c>
      <c r="AH191" s="107">
        <v>33.099999999999994</v>
      </c>
      <c r="AI191" s="107">
        <v>35.159999999999997</v>
      </c>
      <c r="AJ191" s="107">
        <v>36.769999999999996</v>
      </c>
      <c r="AK191" s="107">
        <v>38.07</v>
      </c>
      <c r="AL191" s="107">
        <v>38.879999999999995</v>
      </c>
      <c r="AM191" s="107">
        <v>39.96</v>
      </c>
      <c r="AN191" s="107">
        <v>41.7</v>
      </c>
      <c r="AO191" s="107">
        <v>44.269999999999996</v>
      </c>
      <c r="AP191" s="107">
        <v>45.96</v>
      </c>
      <c r="AQ191" s="107">
        <v>49.08</v>
      </c>
      <c r="AR191" s="107">
        <v>49.910000000000004</v>
      </c>
      <c r="AS191" s="107">
        <v>50.75</v>
      </c>
      <c r="AT191" s="107">
        <v>52.91</v>
      </c>
      <c r="AU191" s="107">
        <v>53.260000000000005</v>
      </c>
      <c r="AV191" s="107">
        <v>54.07</v>
      </c>
      <c r="AW191" s="107">
        <v>54.739999999999995</v>
      </c>
      <c r="AX191" s="107">
        <v>55.489999999999995</v>
      </c>
      <c r="AY191" s="107">
        <v>56.800000000000004</v>
      </c>
      <c r="AZ191" s="107">
        <v>57.7</v>
      </c>
      <c r="BA191" s="107">
        <v>58.57</v>
      </c>
      <c r="BB191" s="107">
        <v>57.8</v>
      </c>
      <c r="BC191" s="107">
        <v>57.33</v>
      </c>
      <c r="BD191" s="107">
        <v>57.67</v>
      </c>
      <c r="BE191" s="107">
        <v>59.71</v>
      </c>
      <c r="BF191" s="107">
        <v>59.83</v>
      </c>
      <c r="BG191" s="107">
        <v>61.629999999999995</v>
      </c>
      <c r="BH191" s="107">
        <v>61.03</v>
      </c>
      <c r="BI191" s="107">
        <v>60.580000000000005</v>
      </c>
      <c r="BJ191" s="107">
        <v>61.89</v>
      </c>
      <c r="BK191" s="107">
        <v>61.6</v>
      </c>
      <c r="BL191" s="107">
        <v>65.88</v>
      </c>
      <c r="BM191" s="115"/>
    </row>
    <row r="192" spans="1:65">
      <c r="A192" s="263"/>
      <c r="B192" s="125" t="s">
        <v>63</v>
      </c>
      <c r="C192" s="106">
        <v>33.119999999999997</v>
      </c>
      <c r="D192" s="106">
        <v>32.380000000000003</v>
      </c>
      <c r="E192" s="106">
        <v>30.57</v>
      </c>
      <c r="F192" s="106">
        <v>29.14</v>
      </c>
      <c r="G192" s="106">
        <v>26.700000000000003</v>
      </c>
      <c r="H192" s="106">
        <v>23.88</v>
      </c>
      <c r="I192" s="106">
        <v>21.2</v>
      </c>
      <c r="J192" s="106">
        <v>19.259999999999998</v>
      </c>
      <c r="K192" s="106">
        <v>16.459999999999997</v>
      </c>
      <c r="L192" s="106">
        <v>15.73</v>
      </c>
      <c r="M192" s="106">
        <v>14.09</v>
      </c>
      <c r="N192" s="106">
        <v>11.969999999999999</v>
      </c>
      <c r="O192" s="106">
        <v>9.1999999999999993</v>
      </c>
      <c r="P192" s="106">
        <v>7.1000000000000005</v>
      </c>
      <c r="Q192" s="106">
        <v>5.8599999999999994</v>
      </c>
      <c r="R192" s="106">
        <v>4.7200000000000006</v>
      </c>
      <c r="S192" s="106">
        <v>4.38</v>
      </c>
      <c r="T192" s="106">
        <v>3.93</v>
      </c>
      <c r="U192" s="106">
        <v>3.48</v>
      </c>
      <c r="V192" s="106">
        <v>3.23</v>
      </c>
      <c r="W192" s="106">
        <v>3.49</v>
      </c>
      <c r="X192" s="106">
        <v>3.5</v>
      </c>
      <c r="Y192" s="106">
        <v>3.47</v>
      </c>
      <c r="Z192" s="106">
        <v>3.12</v>
      </c>
      <c r="AA192" s="106">
        <v>3.23</v>
      </c>
      <c r="AB192" s="106">
        <v>3.22</v>
      </c>
      <c r="AC192" s="106">
        <v>3.4</v>
      </c>
      <c r="AD192" s="106">
        <v>3.54</v>
      </c>
      <c r="AE192" s="106">
        <v>3.44</v>
      </c>
      <c r="AF192" s="106">
        <v>3.67</v>
      </c>
      <c r="AG192" s="106">
        <v>3.73</v>
      </c>
      <c r="AH192" s="106">
        <v>4.09</v>
      </c>
      <c r="AI192" s="106">
        <v>4.4400000000000004</v>
      </c>
      <c r="AJ192" s="106">
        <v>4.7299999999999995</v>
      </c>
      <c r="AK192" s="106">
        <v>4.95</v>
      </c>
      <c r="AL192" s="106">
        <v>4.95</v>
      </c>
      <c r="AM192" s="106">
        <v>5.13</v>
      </c>
      <c r="AN192" s="106">
        <v>5.41</v>
      </c>
      <c r="AO192" s="106">
        <v>5.8599999999999994</v>
      </c>
      <c r="AP192" s="106">
        <v>6.26</v>
      </c>
      <c r="AQ192" s="106">
        <v>6.64</v>
      </c>
      <c r="AR192" s="106">
        <v>6.83</v>
      </c>
      <c r="AS192" s="106">
        <v>6.96</v>
      </c>
      <c r="AT192" s="106">
        <v>7.01</v>
      </c>
      <c r="AU192" s="106">
        <v>7.5</v>
      </c>
      <c r="AV192" s="106">
        <v>7.53</v>
      </c>
      <c r="AW192" s="106">
        <v>7.56</v>
      </c>
      <c r="AX192" s="106">
        <v>7.85</v>
      </c>
      <c r="AY192" s="106">
        <v>8.1399999999999988</v>
      </c>
      <c r="AZ192" s="106">
        <v>8.6199999999999992</v>
      </c>
      <c r="BA192" s="106">
        <v>9.129999999999999</v>
      </c>
      <c r="BB192" s="106">
        <v>9.11</v>
      </c>
      <c r="BC192" s="106">
        <v>8.9599999999999991</v>
      </c>
      <c r="BD192" s="106">
        <v>8.66</v>
      </c>
      <c r="BE192" s="106">
        <v>9.4599999999999991</v>
      </c>
      <c r="BF192" s="106">
        <v>9.25</v>
      </c>
      <c r="BG192" s="106">
        <v>10.09</v>
      </c>
      <c r="BH192" s="106">
        <v>10.4</v>
      </c>
      <c r="BI192" s="106">
        <v>10.87</v>
      </c>
      <c r="BJ192" s="106">
        <v>11.34</v>
      </c>
      <c r="BK192" s="106">
        <v>11.549999999999999</v>
      </c>
      <c r="BL192" s="106">
        <v>12.36</v>
      </c>
      <c r="BM192" s="115"/>
    </row>
    <row r="193" spans="1:65">
      <c r="A193" s="264"/>
      <c r="B193" s="130" t="s">
        <v>64</v>
      </c>
      <c r="C193" s="131">
        <v>2.77</v>
      </c>
      <c r="D193" s="131">
        <v>2.75</v>
      </c>
      <c r="E193" s="131">
        <v>2.4900000000000002</v>
      </c>
      <c r="F193" s="131">
        <v>2.46</v>
      </c>
      <c r="G193" s="131">
        <v>2.2300000000000004</v>
      </c>
      <c r="H193" s="131">
        <v>2.0799999999999996</v>
      </c>
      <c r="I193" s="131">
        <v>2</v>
      </c>
      <c r="J193" s="131">
        <v>1.6800000000000002</v>
      </c>
      <c r="K193" s="131">
        <v>1.51</v>
      </c>
      <c r="L193" s="131">
        <v>1.33</v>
      </c>
      <c r="M193" s="131">
        <v>1.1399999999999999</v>
      </c>
      <c r="N193" s="131">
        <v>0.8899999999999999</v>
      </c>
      <c r="O193" s="131">
        <v>0.53</v>
      </c>
      <c r="P193" s="131">
        <v>0.5</v>
      </c>
      <c r="Q193" s="131">
        <v>0.39</v>
      </c>
      <c r="R193" s="131">
        <v>0.37</v>
      </c>
      <c r="S193" s="131">
        <v>0.3</v>
      </c>
      <c r="T193" s="131">
        <v>0.3</v>
      </c>
      <c r="U193" s="131">
        <v>0.33</v>
      </c>
      <c r="V193" s="131">
        <v>0.31</v>
      </c>
      <c r="W193" s="131">
        <v>0.35</v>
      </c>
      <c r="X193" s="131">
        <v>0.37</v>
      </c>
      <c r="Y193" s="131">
        <v>0.35</v>
      </c>
      <c r="Z193" s="131">
        <v>0.36000000000000004</v>
      </c>
      <c r="AA193" s="131">
        <v>0.32</v>
      </c>
      <c r="AB193" s="131">
        <v>0.4</v>
      </c>
      <c r="AC193" s="131">
        <v>0.41</v>
      </c>
      <c r="AD193" s="131">
        <v>0.37</v>
      </c>
      <c r="AE193" s="131">
        <v>0.37</v>
      </c>
      <c r="AF193" s="131">
        <v>0.39</v>
      </c>
      <c r="AG193" s="131">
        <v>0.4</v>
      </c>
      <c r="AH193" s="131">
        <v>0.35</v>
      </c>
      <c r="AI193" s="131">
        <v>0.28999999999999998</v>
      </c>
      <c r="AJ193" s="131">
        <v>0.24000000000000002</v>
      </c>
      <c r="AK193" s="131">
        <v>0.25</v>
      </c>
      <c r="AL193" s="131">
        <v>0.18000000000000002</v>
      </c>
      <c r="AM193" s="131">
        <v>0.19</v>
      </c>
      <c r="AN193" s="131">
        <v>0.2</v>
      </c>
      <c r="AO193" s="131">
        <v>0.2</v>
      </c>
      <c r="AP193" s="131">
        <v>0.21000000000000002</v>
      </c>
      <c r="AQ193" s="131">
        <v>0.2</v>
      </c>
      <c r="AR193" s="131">
        <v>0.25</v>
      </c>
      <c r="AS193" s="131">
        <v>0.24000000000000002</v>
      </c>
      <c r="AT193" s="131">
        <v>0.25999999999999995</v>
      </c>
      <c r="AU193" s="131">
        <v>0.22</v>
      </c>
      <c r="AV193" s="131">
        <v>0.25999999999999995</v>
      </c>
      <c r="AW193" s="131">
        <v>0.27999999999999997</v>
      </c>
      <c r="AX193" s="131">
        <v>0.25999999999999995</v>
      </c>
      <c r="AY193" s="131">
        <v>0.3</v>
      </c>
      <c r="AZ193" s="131">
        <v>0.3</v>
      </c>
      <c r="BA193" s="131">
        <v>0.33</v>
      </c>
      <c r="BB193" s="131">
        <v>0.38</v>
      </c>
      <c r="BC193" s="131">
        <v>0.4</v>
      </c>
      <c r="BD193" s="131">
        <v>0.38</v>
      </c>
      <c r="BE193" s="131">
        <v>0.39</v>
      </c>
      <c r="BF193" s="131">
        <v>0.39</v>
      </c>
      <c r="BG193" s="131">
        <v>0.45</v>
      </c>
      <c r="BH193" s="131">
        <v>0.5</v>
      </c>
      <c r="BI193" s="131">
        <v>0.5</v>
      </c>
      <c r="BJ193" s="131">
        <v>0.53</v>
      </c>
      <c r="BK193" s="131">
        <v>0.48000000000000004</v>
      </c>
      <c r="BL193" s="131">
        <v>0.54</v>
      </c>
      <c r="BM193" s="115"/>
    </row>
    <row r="194" spans="1:65">
      <c r="A194" s="262" t="s">
        <v>18</v>
      </c>
      <c r="B194" s="124" t="s">
        <v>58</v>
      </c>
      <c r="C194" s="105" t="s">
        <v>45</v>
      </c>
      <c r="D194" s="105" t="s">
        <v>45</v>
      </c>
      <c r="E194" s="105">
        <v>53.680000305175781</v>
      </c>
      <c r="F194" s="105">
        <v>57.049999237060547</v>
      </c>
      <c r="G194" s="105">
        <v>56.919998168945313</v>
      </c>
      <c r="H194" s="105">
        <v>58.740001678466797</v>
      </c>
      <c r="I194" s="105">
        <v>64.550003051757813</v>
      </c>
      <c r="J194" s="105">
        <v>66.660003662109375</v>
      </c>
      <c r="K194" s="105">
        <v>66.129997253417969</v>
      </c>
      <c r="L194" s="105">
        <v>64.589996337890625</v>
      </c>
      <c r="M194" s="105">
        <v>63.979999542236328</v>
      </c>
      <c r="N194" s="105">
        <v>67.919998168945313</v>
      </c>
      <c r="O194" s="105">
        <v>69.069999694824219</v>
      </c>
      <c r="P194" s="105">
        <v>64.010002136230469</v>
      </c>
      <c r="Q194" s="105">
        <v>60.340000152587891</v>
      </c>
      <c r="R194" s="105">
        <v>54.709999084472656</v>
      </c>
      <c r="S194" s="105">
        <v>49.810001373291016</v>
      </c>
      <c r="T194" s="105">
        <v>46.869998931884766</v>
      </c>
      <c r="U194" s="105">
        <v>43.330001831054688</v>
      </c>
      <c r="V194" s="105">
        <v>41.069999694824219</v>
      </c>
      <c r="W194" s="105">
        <v>38.189998626708984</v>
      </c>
      <c r="X194" s="105">
        <v>38.009998321533203</v>
      </c>
      <c r="Y194" s="105">
        <v>34.330001831054688</v>
      </c>
      <c r="Z194" s="105">
        <v>32.430000305175781</v>
      </c>
      <c r="AA194" s="105">
        <v>30.389999389648438</v>
      </c>
      <c r="AB194" s="105">
        <v>30.370000839233398</v>
      </c>
      <c r="AC194" s="105">
        <v>30.209999084472656</v>
      </c>
      <c r="AD194" s="105">
        <v>31.760000228881836</v>
      </c>
      <c r="AE194" s="105">
        <v>31.840000152587891</v>
      </c>
      <c r="AF194" s="105">
        <v>33.610000610351563</v>
      </c>
      <c r="AG194" s="105">
        <v>34.970001220703125</v>
      </c>
      <c r="AH194" s="105">
        <v>33.860000610351563</v>
      </c>
      <c r="AI194" s="105">
        <v>32.950000762939453</v>
      </c>
      <c r="AJ194" s="105">
        <v>32.159999847412109</v>
      </c>
      <c r="AK194" s="105">
        <v>31.350000381469727</v>
      </c>
      <c r="AL194" s="105">
        <v>33.389999389648438</v>
      </c>
      <c r="AM194" s="105">
        <v>33.049999237060547</v>
      </c>
      <c r="AN194" s="105">
        <v>32.830001831054688</v>
      </c>
      <c r="AO194" s="105">
        <v>29.239999771118164</v>
      </c>
      <c r="AP194" s="105">
        <v>28.930000305175781</v>
      </c>
      <c r="AQ194" s="105">
        <v>28.200000762939453</v>
      </c>
      <c r="AR194" s="105">
        <v>27.5</v>
      </c>
      <c r="AS194" s="105">
        <v>25.5</v>
      </c>
      <c r="AT194" s="105">
        <v>25.899999618530273</v>
      </c>
      <c r="AU194" s="105">
        <v>27.100000381469727</v>
      </c>
      <c r="AV194" s="105">
        <v>27.200000762939453</v>
      </c>
      <c r="AW194" s="105">
        <v>28.100000381469727</v>
      </c>
      <c r="AX194" s="105">
        <v>31.399999618530273</v>
      </c>
      <c r="AY194" s="105">
        <v>33.099998474121094</v>
      </c>
      <c r="AZ194" s="105">
        <v>29.600000381469727</v>
      </c>
      <c r="BA194" s="105">
        <v>29</v>
      </c>
      <c r="BB194" s="105">
        <v>25.799999237060547</v>
      </c>
      <c r="BC194" s="105">
        <v>24.600000381469727</v>
      </c>
      <c r="BD194" s="105">
        <v>21.5</v>
      </c>
      <c r="BE194" s="105">
        <v>19</v>
      </c>
      <c r="BF194" s="136">
        <v>18.5</v>
      </c>
      <c r="BG194" s="136">
        <v>16</v>
      </c>
      <c r="BH194" s="136">
        <v>14.89</v>
      </c>
      <c r="BI194" s="136">
        <v>13.37</v>
      </c>
      <c r="BJ194" s="136">
        <v>12.76</v>
      </c>
      <c r="BK194" s="105">
        <v>12.18</v>
      </c>
      <c r="BL194" s="105">
        <v>10.32</v>
      </c>
      <c r="BM194" s="105">
        <v>11.06</v>
      </c>
    </row>
    <row r="195" spans="1:65">
      <c r="A195" s="263"/>
      <c r="B195" s="125" t="s">
        <v>59</v>
      </c>
      <c r="C195" s="106" t="s">
        <v>45</v>
      </c>
      <c r="D195" s="106" t="s">
        <v>45</v>
      </c>
      <c r="E195" s="106">
        <v>265.3900146484375</v>
      </c>
      <c r="F195" s="106">
        <v>255.96000671386719</v>
      </c>
      <c r="G195" s="106">
        <v>241.80000305175781</v>
      </c>
      <c r="H195" s="106">
        <v>230.17999267578125</v>
      </c>
      <c r="I195" s="106">
        <v>219.92999267578125</v>
      </c>
      <c r="J195" s="106">
        <v>214.69999694824219</v>
      </c>
      <c r="K195" s="106">
        <v>217.50999450683594</v>
      </c>
      <c r="L195" s="106">
        <v>212.50999450683594</v>
      </c>
      <c r="M195" s="106">
        <v>209.02000427246094</v>
      </c>
      <c r="N195" s="106">
        <v>210.77000427246094</v>
      </c>
      <c r="O195" s="106">
        <v>198.99000549316406</v>
      </c>
      <c r="P195" s="106">
        <v>184.28999328613281</v>
      </c>
      <c r="Q195" s="106">
        <v>175.13999938964844</v>
      </c>
      <c r="R195" s="106">
        <v>158.44000244140625</v>
      </c>
      <c r="S195" s="106">
        <v>152.14999389648438</v>
      </c>
      <c r="T195" s="106">
        <v>145.57000732421875</v>
      </c>
      <c r="U195" s="106">
        <v>133.77000427246094</v>
      </c>
      <c r="V195" s="106">
        <v>132.27000427246094</v>
      </c>
      <c r="W195" s="106">
        <v>126.98999786376953</v>
      </c>
      <c r="X195" s="106">
        <v>123.15000152587891</v>
      </c>
      <c r="Y195" s="106">
        <v>113.90000152587891</v>
      </c>
      <c r="Z195" s="106">
        <v>110.23000335693359</v>
      </c>
      <c r="AA195" s="106">
        <v>106</v>
      </c>
      <c r="AB195" s="106">
        <v>104.09999847412109</v>
      </c>
      <c r="AC195" s="106">
        <v>105.08999633789063</v>
      </c>
      <c r="AD195" s="106">
        <v>105.65000152587891</v>
      </c>
      <c r="AE195" s="106">
        <v>105.94000244140625</v>
      </c>
      <c r="AF195" s="106">
        <v>103.12999725341797</v>
      </c>
      <c r="AG195" s="106">
        <v>103.05000305175781</v>
      </c>
      <c r="AH195" s="106">
        <v>95.230003356933594</v>
      </c>
      <c r="AI195" s="106">
        <v>90.989997863769531</v>
      </c>
      <c r="AJ195" s="106">
        <v>88.800003051757813</v>
      </c>
      <c r="AK195" s="106">
        <v>83.419998168945313</v>
      </c>
      <c r="AL195" s="106">
        <v>83.010002136230469</v>
      </c>
      <c r="AM195" s="106">
        <v>81.169998168945313</v>
      </c>
      <c r="AN195" s="106">
        <v>79.129997253417969</v>
      </c>
      <c r="AO195" s="106">
        <v>75.30999755859375</v>
      </c>
      <c r="AP195" s="106">
        <v>77.419998168945313</v>
      </c>
      <c r="AQ195" s="106">
        <v>77.5</v>
      </c>
      <c r="AR195" s="106">
        <v>76.099998474121094</v>
      </c>
      <c r="AS195" s="106">
        <v>70.099998474121094</v>
      </c>
      <c r="AT195" s="106">
        <v>68.599998474121094</v>
      </c>
      <c r="AU195" s="106">
        <v>70.400001525878906</v>
      </c>
      <c r="AV195" s="106">
        <v>67.599998474121094</v>
      </c>
      <c r="AW195" s="106">
        <v>70.900001525878906</v>
      </c>
      <c r="AX195" s="106">
        <v>76.5</v>
      </c>
      <c r="AY195" s="106">
        <v>79.5</v>
      </c>
      <c r="AZ195" s="106">
        <v>78.699996948242188</v>
      </c>
      <c r="BA195" s="106">
        <v>78.900001525878906</v>
      </c>
      <c r="BB195" s="106">
        <v>74.400001525878906</v>
      </c>
      <c r="BC195" s="106">
        <v>73.099998474121094</v>
      </c>
      <c r="BD195" s="106">
        <v>68.5</v>
      </c>
      <c r="BE195" s="106">
        <v>62.39</v>
      </c>
      <c r="BF195" s="129">
        <v>64.7</v>
      </c>
      <c r="BG195" s="129">
        <v>58.94</v>
      </c>
      <c r="BH195" s="129">
        <v>57.28</v>
      </c>
      <c r="BI195" s="129">
        <v>53.2</v>
      </c>
      <c r="BJ195" s="129">
        <v>52.36</v>
      </c>
      <c r="BK195" s="106">
        <v>48.83</v>
      </c>
      <c r="BL195" s="106">
        <v>47.08</v>
      </c>
      <c r="BM195" s="106">
        <v>48.76</v>
      </c>
    </row>
    <row r="196" spans="1:65">
      <c r="A196" s="263"/>
      <c r="B196" s="126" t="s">
        <v>60</v>
      </c>
      <c r="C196" s="107" t="s">
        <v>45</v>
      </c>
      <c r="D196" s="107" t="s">
        <v>45</v>
      </c>
      <c r="E196" s="107">
        <v>258.739990234375</v>
      </c>
      <c r="F196" s="107">
        <v>247.5</v>
      </c>
      <c r="G196" s="107">
        <v>229.94000244140625</v>
      </c>
      <c r="H196" s="107">
        <v>214.80000305175781</v>
      </c>
      <c r="I196" s="107">
        <v>208.44999694824219</v>
      </c>
      <c r="J196" s="107">
        <v>209.80000305175781</v>
      </c>
      <c r="K196" s="107">
        <v>207.80999755859375</v>
      </c>
      <c r="L196" s="107">
        <v>205.99000549316406</v>
      </c>
      <c r="M196" s="107">
        <v>200.03999328613281</v>
      </c>
      <c r="N196" s="107">
        <v>200.10000610351563</v>
      </c>
      <c r="O196" s="107">
        <v>188.1199951171875</v>
      </c>
      <c r="P196" s="107">
        <v>176.55999755859375</v>
      </c>
      <c r="Q196" s="107">
        <v>166.02000427246094</v>
      </c>
      <c r="R196" s="107">
        <v>157.49000549316406</v>
      </c>
      <c r="S196" s="107">
        <v>151.89999389648438</v>
      </c>
      <c r="T196" s="107">
        <v>151.63999938964844</v>
      </c>
      <c r="U196" s="107">
        <v>143.22000122070313</v>
      </c>
      <c r="V196" s="107">
        <v>152.8699951171875</v>
      </c>
      <c r="W196" s="107">
        <v>146.55999755859375</v>
      </c>
      <c r="X196" s="107">
        <v>146.57000732421875</v>
      </c>
      <c r="Y196" s="107">
        <v>144.27000427246094</v>
      </c>
      <c r="Z196" s="107">
        <v>142.52999877929688</v>
      </c>
      <c r="AA196" s="107">
        <v>147.02000427246094</v>
      </c>
      <c r="AB196" s="107">
        <v>145.16999816894531</v>
      </c>
      <c r="AC196" s="107">
        <v>143.74000549316406</v>
      </c>
      <c r="AD196" s="107">
        <v>145.30999755859375</v>
      </c>
      <c r="AE196" s="107">
        <v>148.50999450683594</v>
      </c>
      <c r="AF196" s="107">
        <v>149.91000366210938</v>
      </c>
      <c r="AG196" s="107">
        <v>149.13999938964844</v>
      </c>
      <c r="AH196" s="107">
        <v>140.92999267578125</v>
      </c>
      <c r="AI196" s="107">
        <v>135.94000244140625</v>
      </c>
      <c r="AJ196" s="107">
        <v>133.52999877929688</v>
      </c>
      <c r="AK196" s="107">
        <v>127.44999694824219</v>
      </c>
      <c r="AL196" s="107">
        <v>123.36000061035156</v>
      </c>
      <c r="AM196" s="107">
        <v>119.20999908447266</v>
      </c>
      <c r="AN196" s="107">
        <v>116.08000183105469</v>
      </c>
      <c r="AO196" s="107">
        <v>110.58999633789063</v>
      </c>
      <c r="AP196" s="107">
        <v>114.94000244140625</v>
      </c>
      <c r="AQ196" s="107">
        <v>113.5</v>
      </c>
      <c r="AR196" s="107">
        <v>113.30000305175781</v>
      </c>
      <c r="AS196" s="107">
        <v>105.30000305175781</v>
      </c>
      <c r="AT196" s="107">
        <v>107.69999694824219</v>
      </c>
      <c r="AU196" s="107">
        <v>107.80000305175781</v>
      </c>
      <c r="AV196" s="107">
        <v>104.90000152587891</v>
      </c>
      <c r="AW196" s="107">
        <v>105.19999694824219</v>
      </c>
      <c r="AX196" s="107">
        <v>114.19999694824219</v>
      </c>
      <c r="AY196" s="107">
        <v>113.40000152587891</v>
      </c>
      <c r="AZ196" s="107">
        <v>109.69999694824219</v>
      </c>
      <c r="BA196" s="107">
        <v>112.69999694824219</v>
      </c>
      <c r="BB196" s="107">
        <v>109.09999847412109</v>
      </c>
      <c r="BC196" s="107">
        <v>110.69999694824219</v>
      </c>
      <c r="BD196" s="107">
        <v>106.80000305175781</v>
      </c>
      <c r="BE196" s="107">
        <v>102.27</v>
      </c>
      <c r="BF196" s="128">
        <v>103.78</v>
      </c>
      <c r="BG196" s="128">
        <v>97.27</v>
      </c>
      <c r="BH196" s="128">
        <v>94.55</v>
      </c>
      <c r="BI196" s="128">
        <v>89.1</v>
      </c>
      <c r="BJ196" s="128">
        <v>89.02</v>
      </c>
      <c r="BK196" s="107">
        <v>83.98</v>
      </c>
      <c r="BL196" s="107">
        <v>87.01</v>
      </c>
      <c r="BM196" s="107">
        <v>87.8</v>
      </c>
    </row>
    <row r="197" spans="1:65">
      <c r="A197" s="263"/>
      <c r="B197" s="125" t="s">
        <v>61</v>
      </c>
      <c r="C197" s="106" t="s">
        <v>45</v>
      </c>
      <c r="D197" s="106" t="s">
        <v>45</v>
      </c>
      <c r="E197" s="106">
        <v>152.30999755859375</v>
      </c>
      <c r="F197" s="106">
        <v>146.53999328613281</v>
      </c>
      <c r="G197" s="106">
        <v>135.10000610351563</v>
      </c>
      <c r="H197" s="106">
        <v>120.11000061035156</v>
      </c>
      <c r="I197" s="106">
        <v>112</v>
      </c>
      <c r="J197" s="106">
        <v>107.02999877929688</v>
      </c>
      <c r="K197" s="106">
        <v>106.69000244140625</v>
      </c>
      <c r="L197" s="106">
        <v>106.87999725341797</v>
      </c>
      <c r="M197" s="106">
        <v>99.860000610351563</v>
      </c>
      <c r="N197" s="106">
        <v>102.05999755859375</v>
      </c>
      <c r="O197" s="106">
        <v>92.44000244140625</v>
      </c>
      <c r="P197" s="106">
        <v>83.860000610351563</v>
      </c>
      <c r="Q197" s="106">
        <v>75.959999084472656</v>
      </c>
      <c r="R197" s="106">
        <v>69.849998474121094</v>
      </c>
      <c r="S197" s="106">
        <v>68.910003662109375</v>
      </c>
      <c r="T197" s="106">
        <v>69.900001525878906</v>
      </c>
      <c r="U197" s="106">
        <v>67.330001831054688</v>
      </c>
      <c r="V197" s="106">
        <v>70.230003356933594</v>
      </c>
      <c r="W197" s="106">
        <v>68.269996643066406</v>
      </c>
      <c r="X197" s="106">
        <v>69.910003662109375</v>
      </c>
      <c r="Y197" s="106">
        <v>70.639999389648438</v>
      </c>
      <c r="Z197" s="106">
        <v>72.830001831054688</v>
      </c>
      <c r="AA197" s="106">
        <v>76.980003356933594</v>
      </c>
      <c r="AB197" s="106">
        <v>79.120002746582031</v>
      </c>
      <c r="AC197" s="106">
        <v>85.75</v>
      </c>
      <c r="AD197" s="106">
        <v>91.620002746582031</v>
      </c>
      <c r="AE197" s="106">
        <v>98.319999694824219</v>
      </c>
      <c r="AF197" s="106">
        <v>100.06999969482422</v>
      </c>
      <c r="AG197" s="106">
        <v>106.80999755859375</v>
      </c>
      <c r="AH197" s="106">
        <v>105.01999664306641</v>
      </c>
      <c r="AI197" s="106">
        <v>107.38999938964844</v>
      </c>
      <c r="AJ197" s="106">
        <v>107.62000274658203</v>
      </c>
      <c r="AK197" s="106">
        <v>106.01999664306641</v>
      </c>
      <c r="AL197" s="106">
        <v>106.15000152587891</v>
      </c>
      <c r="AM197" s="106">
        <v>105.26000213623047</v>
      </c>
      <c r="AN197" s="106">
        <v>108.01999664306641</v>
      </c>
      <c r="AO197" s="106">
        <v>107.13999938964844</v>
      </c>
      <c r="AP197" s="106">
        <v>112.34999847412109</v>
      </c>
      <c r="AQ197" s="106">
        <v>113.09999847412109</v>
      </c>
      <c r="AR197" s="106">
        <v>111.69999694824219</v>
      </c>
      <c r="AS197" s="106">
        <v>109.90000152587891</v>
      </c>
      <c r="AT197" s="106">
        <v>112.40000152587891</v>
      </c>
      <c r="AU197" s="106">
        <v>117.5</v>
      </c>
      <c r="AV197" s="106">
        <v>117.09999847412109</v>
      </c>
      <c r="AW197" s="106">
        <v>119.30000305175781</v>
      </c>
      <c r="AX197" s="106">
        <v>126.90000152587891</v>
      </c>
      <c r="AY197" s="106">
        <v>125.30000305175781</v>
      </c>
      <c r="AZ197" s="106">
        <v>123.09999847412109</v>
      </c>
      <c r="BA197" s="106">
        <v>126.5</v>
      </c>
      <c r="BB197" s="106">
        <v>122.69999694824219</v>
      </c>
      <c r="BC197" s="106">
        <v>124.40000152587891</v>
      </c>
      <c r="BD197" s="106">
        <v>118.13</v>
      </c>
      <c r="BE197" s="106">
        <v>118.64</v>
      </c>
      <c r="BF197" s="129">
        <v>124.13</v>
      </c>
      <c r="BG197" s="129">
        <v>118.61</v>
      </c>
      <c r="BH197" s="129">
        <v>115.12</v>
      </c>
      <c r="BI197" s="129">
        <v>109.34</v>
      </c>
      <c r="BJ197" s="129">
        <v>110.6</v>
      </c>
      <c r="BK197" s="106">
        <v>104.24</v>
      </c>
      <c r="BL197" s="106">
        <v>108.42</v>
      </c>
      <c r="BM197" s="106">
        <v>107.19</v>
      </c>
    </row>
    <row r="198" spans="1:65">
      <c r="A198" s="263"/>
      <c r="B198" s="126" t="s">
        <v>62</v>
      </c>
      <c r="C198" s="107" t="s">
        <v>45</v>
      </c>
      <c r="D198" s="107" t="s">
        <v>45</v>
      </c>
      <c r="E198" s="107">
        <v>74.879997253417969</v>
      </c>
      <c r="F198" s="107">
        <v>73.239997863769531</v>
      </c>
      <c r="G198" s="107">
        <v>68.790000915527344</v>
      </c>
      <c r="H198" s="107">
        <v>61.419998168945313</v>
      </c>
      <c r="I198" s="107">
        <v>56.529998779296875</v>
      </c>
      <c r="J198" s="107">
        <v>51.509998321533203</v>
      </c>
      <c r="K198" s="107">
        <v>49.540000915527344</v>
      </c>
      <c r="L198" s="107">
        <v>47.830001831054688</v>
      </c>
      <c r="M198" s="107">
        <v>45.369998931884766</v>
      </c>
      <c r="N198" s="107">
        <v>41.319999694824219</v>
      </c>
      <c r="O198" s="107">
        <v>39.669998168945313</v>
      </c>
      <c r="P198" s="107">
        <v>33.939998626708984</v>
      </c>
      <c r="Q198" s="107">
        <v>30.270000457763672</v>
      </c>
      <c r="R198" s="107">
        <v>25.069999694824219</v>
      </c>
      <c r="S198" s="107">
        <v>22.940000534057617</v>
      </c>
      <c r="T198" s="107">
        <v>21.979999542236328</v>
      </c>
      <c r="U198" s="107">
        <v>21.280000686645508</v>
      </c>
      <c r="V198" s="107">
        <v>21.940000534057617</v>
      </c>
      <c r="W198" s="107">
        <v>21.219999313354492</v>
      </c>
      <c r="X198" s="107">
        <v>20.200000762939453</v>
      </c>
      <c r="Y198" s="107">
        <v>21.209999084472656</v>
      </c>
      <c r="Z198" s="107">
        <v>20.75</v>
      </c>
      <c r="AA198" s="107">
        <v>21.879999160766602</v>
      </c>
      <c r="AB198" s="107">
        <v>22.420000076293945</v>
      </c>
      <c r="AC198" s="107">
        <v>24.149999618530273</v>
      </c>
      <c r="AD198" s="107">
        <v>27.059999465942383</v>
      </c>
      <c r="AE198" s="107">
        <v>30.879999160766602</v>
      </c>
      <c r="AF198" s="107">
        <v>31.969999313354492</v>
      </c>
      <c r="AG198" s="107">
        <v>36.720001220703125</v>
      </c>
      <c r="AH198" s="107">
        <v>37.939998626708984</v>
      </c>
      <c r="AI198" s="107">
        <v>39.200000762939453</v>
      </c>
      <c r="AJ198" s="107">
        <v>40.299999237060547</v>
      </c>
      <c r="AK198" s="107">
        <v>41.439998626708984</v>
      </c>
      <c r="AL198" s="107">
        <v>43.5</v>
      </c>
      <c r="AM198" s="107">
        <v>44.599998474121094</v>
      </c>
      <c r="AN198" s="107">
        <v>47.409999847412109</v>
      </c>
      <c r="AO198" s="107">
        <v>48.060001373291016</v>
      </c>
      <c r="AP198" s="107">
        <v>51</v>
      </c>
      <c r="AQ198" s="107">
        <v>52.5</v>
      </c>
      <c r="AR198" s="107">
        <v>53.700000762939453</v>
      </c>
      <c r="AS198" s="107">
        <v>54.700000762939453</v>
      </c>
      <c r="AT198" s="107">
        <v>58.700000762939453</v>
      </c>
      <c r="AU198" s="107">
        <v>60.200000762939453</v>
      </c>
      <c r="AV198" s="107">
        <v>62.299999237060547</v>
      </c>
      <c r="AW198" s="107">
        <v>63.700000762939453</v>
      </c>
      <c r="AX198" s="107">
        <v>70.300003051757813</v>
      </c>
      <c r="AY198" s="107">
        <v>71.599998474121094</v>
      </c>
      <c r="AZ198" s="107">
        <v>69.400001525878906</v>
      </c>
      <c r="BA198" s="107">
        <v>70.699996948242188</v>
      </c>
      <c r="BB198" s="107">
        <v>70.199996948242188</v>
      </c>
      <c r="BC198" s="107">
        <v>69.5</v>
      </c>
      <c r="BD198" s="107">
        <v>69.800003051757813</v>
      </c>
      <c r="BE198" s="107">
        <v>66.37</v>
      </c>
      <c r="BF198" s="128">
        <v>70.8</v>
      </c>
      <c r="BG198" s="128">
        <v>67.760000000000005</v>
      </c>
      <c r="BH198" s="128">
        <v>65.33</v>
      </c>
      <c r="BI198" s="128">
        <v>63.71</v>
      </c>
      <c r="BJ198" s="128">
        <v>64.8</v>
      </c>
      <c r="BK198" s="107">
        <v>60.73</v>
      </c>
      <c r="BL198" s="107">
        <v>62.63</v>
      </c>
      <c r="BM198" s="107">
        <v>63.39</v>
      </c>
    </row>
    <row r="199" spans="1:65">
      <c r="A199" s="263"/>
      <c r="B199" s="125" t="s">
        <v>63</v>
      </c>
      <c r="C199" s="106" t="s">
        <v>45</v>
      </c>
      <c r="D199" s="106" t="s">
        <v>45</v>
      </c>
      <c r="E199" s="106">
        <v>23.450000762939453</v>
      </c>
      <c r="F199" s="106">
        <v>21.989999771118164</v>
      </c>
      <c r="G199" s="106">
        <v>21.350000381469727</v>
      </c>
      <c r="H199" s="106">
        <v>19.540000915527344</v>
      </c>
      <c r="I199" s="106">
        <v>17.270000457763672</v>
      </c>
      <c r="J199" s="106">
        <v>16.090000152587891</v>
      </c>
      <c r="K199" s="106">
        <v>14.640000343322754</v>
      </c>
      <c r="L199" s="106">
        <v>14.279999732971191</v>
      </c>
      <c r="M199" s="106">
        <v>12.430000305175781</v>
      </c>
      <c r="N199" s="106">
        <v>12.180000305175781</v>
      </c>
      <c r="O199" s="106">
        <v>10.930000305175781</v>
      </c>
      <c r="P199" s="106">
        <v>9.2399997711181641</v>
      </c>
      <c r="Q199" s="106">
        <v>7.4899997711181641</v>
      </c>
      <c r="R199" s="106">
        <v>6.9200000762939453</v>
      </c>
      <c r="S199" s="106">
        <v>6.0999999046325684</v>
      </c>
      <c r="T199" s="106">
        <v>6.1399998664855957</v>
      </c>
      <c r="U199" s="106">
        <v>5.1599998474121094</v>
      </c>
      <c r="V199" s="106">
        <v>4.820000171661377</v>
      </c>
      <c r="W199" s="106">
        <v>4.3499999046325684</v>
      </c>
      <c r="X199" s="106">
        <v>4.4099998474121094</v>
      </c>
      <c r="Y199" s="106">
        <v>4.2100000381469727</v>
      </c>
      <c r="Z199" s="106">
        <v>4.070000171661377</v>
      </c>
      <c r="AA199" s="106">
        <v>4.190000057220459</v>
      </c>
      <c r="AB199" s="106">
        <v>3.8199999332427979</v>
      </c>
      <c r="AC199" s="106">
        <v>4</v>
      </c>
      <c r="AD199" s="106">
        <v>4.3400001525878906</v>
      </c>
      <c r="AE199" s="106">
        <v>4.9600000381469727</v>
      </c>
      <c r="AF199" s="106">
        <v>5.190000057220459</v>
      </c>
      <c r="AG199" s="106">
        <v>5.3299999237060547</v>
      </c>
      <c r="AH199" s="106">
        <v>5.880000114440918</v>
      </c>
      <c r="AI199" s="106">
        <v>6.2399997711181641</v>
      </c>
      <c r="AJ199" s="106">
        <v>6.320000171661377</v>
      </c>
      <c r="AK199" s="106">
        <v>6.8899998664855957</v>
      </c>
      <c r="AL199" s="106">
        <v>7.190000057220459</v>
      </c>
      <c r="AM199" s="106">
        <v>7.9800000190734863</v>
      </c>
      <c r="AN199" s="106">
        <v>8.7700004577636719</v>
      </c>
      <c r="AO199" s="106">
        <v>8.5</v>
      </c>
      <c r="AP199" s="106">
        <v>9.6000003814697266</v>
      </c>
      <c r="AQ199" s="106">
        <v>10.100000381469727</v>
      </c>
      <c r="AR199" s="106">
        <v>10.399999618530273</v>
      </c>
      <c r="AS199" s="106">
        <v>11.100000381469727</v>
      </c>
      <c r="AT199" s="106">
        <v>12.100000381469727</v>
      </c>
      <c r="AU199" s="106">
        <v>12.100000381469727</v>
      </c>
      <c r="AV199" s="106">
        <v>12</v>
      </c>
      <c r="AW199" s="106">
        <v>12.300000190734863</v>
      </c>
      <c r="AX199" s="106">
        <v>13.699999809265137</v>
      </c>
      <c r="AY199" s="106">
        <v>13.899999618530273</v>
      </c>
      <c r="AZ199" s="106">
        <v>14.399999618530273</v>
      </c>
      <c r="BA199" s="106">
        <v>15.199999809265137</v>
      </c>
      <c r="BB199" s="106">
        <v>14.600000381469727</v>
      </c>
      <c r="BC199" s="106">
        <v>15.100000381469727</v>
      </c>
      <c r="BD199" s="106">
        <v>14.65</v>
      </c>
      <c r="BE199" s="106">
        <v>14.17</v>
      </c>
      <c r="BF199" s="129">
        <v>14.6</v>
      </c>
      <c r="BG199" s="129">
        <v>14.33</v>
      </c>
      <c r="BH199" s="129">
        <v>14.7</v>
      </c>
      <c r="BI199" s="129">
        <v>13.93</v>
      </c>
      <c r="BJ199" s="129">
        <v>14.73</v>
      </c>
      <c r="BK199" s="106">
        <v>13.43</v>
      </c>
      <c r="BL199" s="106">
        <v>13.52</v>
      </c>
      <c r="BM199" s="106">
        <v>14.11</v>
      </c>
    </row>
    <row r="200" spans="1:65">
      <c r="A200" s="264"/>
      <c r="B200" s="130" t="s">
        <v>64</v>
      </c>
      <c r="C200" s="131" t="s">
        <v>45</v>
      </c>
      <c r="D200" s="131" t="s">
        <v>45</v>
      </c>
      <c r="E200" s="131">
        <v>1.9600000381469727</v>
      </c>
      <c r="F200" s="131">
        <v>1.4299999475479126</v>
      </c>
      <c r="G200" s="131">
        <v>1.5099999904632568</v>
      </c>
      <c r="H200" s="131">
        <v>1.3899999856948853</v>
      </c>
      <c r="I200" s="131">
        <v>1.4199999570846558</v>
      </c>
      <c r="J200" s="131">
        <v>1.6200000047683716</v>
      </c>
      <c r="K200" s="131">
        <v>1.2799999713897705</v>
      </c>
      <c r="L200" s="131">
        <v>1</v>
      </c>
      <c r="M200" s="131">
        <v>0.94999998807907104</v>
      </c>
      <c r="N200" s="131">
        <v>0.87999999523162842</v>
      </c>
      <c r="O200" s="131">
        <v>0.82999998331069946</v>
      </c>
      <c r="P200" s="131">
        <v>0.74000000953674316</v>
      </c>
      <c r="Q200" s="131">
        <v>0.51999998092651367</v>
      </c>
      <c r="R200" s="131">
        <v>0.5899999737739563</v>
      </c>
      <c r="S200" s="131">
        <v>0.4699999988079071</v>
      </c>
      <c r="T200" s="131">
        <v>0.31000000238418579</v>
      </c>
      <c r="U200" s="131">
        <v>0.36000001430511475</v>
      </c>
      <c r="V200" s="131">
        <v>0.44999998807907104</v>
      </c>
      <c r="W200" s="131">
        <v>0.43000000715255737</v>
      </c>
      <c r="X200" s="131">
        <v>0.25</v>
      </c>
      <c r="Y200" s="131">
        <v>0.43000000715255737</v>
      </c>
      <c r="Z200" s="131">
        <v>0.31999999284744263</v>
      </c>
      <c r="AA200" s="131">
        <v>0.34000000357627869</v>
      </c>
      <c r="AB200" s="131">
        <v>0.27000001072883606</v>
      </c>
      <c r="AC200" s="131">
        <v>0.25999999046325684</v>
      </c>
      <c r="AD200" s="131">
        <v>0.28999999165534973</v>
      </c>
      <c r="AE200" s="131">
        <v>0.34000000357627869</v>
      </c>
      <c r="AF200" s="131">
        <v>0.36000001430511475</v>
      </c>
      <c r="AG200" s="131">
        <v>0.33000001311302185</v>
      </c>
      <c r="AH200" s="131">
        <v>0.25999999046325684</v>
      </c>
      <c r="AI200" s="131">
        <v>0.31000000238418579</v>
      </c>
      <c r="AJ200" s="131">
        <v>0.34000000357627869</v>
      </c>
      <c r="AK200" s="131">
        <v>0.38999998569488525</v>
      </c>
      <c r="AL200" s="131">
        <v>0.37000000476837158</v>
      </c>
      <c r="AM200" s="131">
        <v>0.43000000715255737</v>
      </c>
      <c r="AN200" s="131">
        <v>0.37000000476837158</v>
      </c>
      <c r="AO200" s="131">
        <v>0.40999999642372131</v>
      </c>
      <c r="AP200" s="131">
        <v>0.43999999761581421</v>
      </c>
      <c r="AQ200" s="131">
        <v>0.40000000596046448</v>
      </c>
      <c r="AR200" s="131">
        <v>0.5</v>
      </c>
      <c r="AS200" s="131">
        <v>0.5</v>
      </c>
      <c r="AT200" s="131">
        <v>0.60000002384185791</v>
      </c>
      <c r="AU200" s="131">
        <v>0.60000002384185791</v>
      </c>
      <c r="AV200" s="131">
        <v>0.60000002384185791</v>
      </c>
      <c r="AW200" s="131">
        <v>0.69999998807907104</v>
      </c>
      <c r="AX200" s="131">
        <v>0.69999998807907104</v>
      </c>
      <c r="AY200" s="131">
        <v>0.69999998807907104</v>
      </c>
      <c r="AZ200" s="131">
        <v>0.60000002384185791</v>
      </c>
      <c r="BA200" s="131">
        <v>0.80000001192092896</v>
      </c>
      <c r="BB200" s="131">
        <v>0.80000001192092896</v>
      </c>
      <c r="BC200" s="131">
        <v>0.69999998807907104</v>
      </c>
      <c r="BD200" s="131">
        <v>0.89999997615814209</v>
      </c>
      <c r="BE200" s="131">
        <v>0.69999998807907104</v>
      </c>
      <c r="BF200" s="138">
        <v>1</v>
      </c>
      <c r="BG200" s="128">
        <v>0.80000001192092896</v>
      </c>
      <c r="BH200" s="128">
        <v>0.89</v>
      </c>
      <c r="BI200" s="128">
        <v>0.9</v>
      </c>
      <c r="BJ200" s="128">
        <v>0.9</v>
      </c>
      <c r="BK200" s="131">
        <v>0.94</v>
      </c>
      <c r="BL200" s="131">
        <v>0.62</v>
      </c>
      <c r="BM200" s="131">
        <v>0.73</v>
      </c>
    </row>
    <row r="201" spans="1:65">
      <c r="A201" s="262" t="s">
        <v>17</v>
      </c>
      <c r="B201" s="124" t="s">
        <v>58</v>
      </c>
      <c r="C201" s="105" t="s">
        <v>45</v>
      </c>
      <c r="D201" s="105">
        <v>35.18</v>
      </c>
      <c r="E201" s="105">
        <v>35.770000000000003</v>
      </c>
      <c r="F201" s="105">
        <v>37.25</v>
      </c>
      <c r="G201" s="105">
        <v>39.559999999999995</v>
      </c>
      <c r="H201" s="105">
        <v>41.02</v>
      </c>
      <c r="I201" s="105">
        <v>42.92</v>
      </c>
      <c r="J201" s="105">
        <v>42.26</v>
      </c>
      <c r="K201" s="105">
        <v>43.88</v>
      </c>
      <c r="L201" s="105">
        <v>44.76</v>
      </c>
      <c r="M201" s="105">
        <v>44.6</v>
      </c>
      <c r="N201" s="105">
        <v>45.699999999999996</v>
      </c>
      <c r="O201" s="105">
        <v>47.11</v>
      </c>
      <c r="P201" s="105">
        <v>44.290000000000006</v>
      </c>
      <c r="Q201" s="105">
        <v>42.45</v>
      </c>
      <c r="R201" s="105">
        <v>40.19</v>
      </c>
      <c r="S201" s="105">
        <v>35.67</v>
      </c>
      <c r="T201" s="105">
        <v>32.32</v>
      </c>
      <c r="U201" s="105">
        <v>29</v>
      </c>
      <c r="V201" s="105">
        <v>27.349999999999998</v>
      </c>
      <c r="W201" s="105">
        <v>25.22</v>
      </c>
      <c r="X201" s="105">
        <v>23.810000000000002</v>
      </c>
      <c r="Y201" s="105">
        <v>21.97</v>
      </c>
      <c r="Z201" s="105">
        <v>19.75</v>
      </c>
      <c r="AA201" s="105">
        <v>19.239999999999998</v>
      </c>
      <c r="AB201" s="105">
        <v>17.82</v>
      </c>
      <c r="AC201" s="105">
        <v>18.21</v>
      </c>
      <c r="AD201" s="105">
        <v>17.66</v>
      </c>
      <c r="AE201" s="105">
        <v>18.21</v>
      </c>
      <c r="AF201" s="105">
        <v>17.75</v>
      </c>
      <c r="AG201" s="105">
        <v>17.100000000000001</v>
      </c>
      <c r="AH201" s="105">
        <v>16.729999999999997</v>
      </c>
      <c r="AI201" s="105">
        <v>15.970000000000002</v>
      </c>
      <c r="AJ201" s="105">
        <v>14.94</v>
      </c>
      <c r="AK201" s="105">
        <v>14.44</v>
      </c>
      <c r="AL201" s="105">
        <v>13.530000000000001</v>
      </c>
      <c r="AM201" s="105">
        <v>13.549999999999999</v>
      </c>
      <c r="AN201" s="105">
        <v>12.73</v>
      </c>
      <c r="AO201" s="105">
        <v>12.39</v>
      </c>
      <c r="AP201" s="105">
        <v>11.68</v>
      </c>
      <c r="AQ201" s="105">
        <v>11.74</v>
      </c>
      <c r="AR201" s="105">
        <v>11.04</v>
      </c>
      <c r="AS201" s="105">
        <v>10.059999999999999</v>
      </c>
      <c r="AT201" s="105">
        <v>9.06</v>
      </c>
      <c r="AU201" s="105">
        <v>8.16</v>
      </c>
      <c r="AV201" s="105">
        <v>8.0500000000000007</v>
      </c>
      <c r="AW201" s="105">
        <v>8.7200000000000006</v>
      </c>
      <c r="AX201" s="105">
        <v>9.0900000000000016</v>
      </c>
      <c r="AY201" s="105">
        <v>9.2999999999999989</v>
      </c>
      <c r="AZ201" s="105">
        <v>9.51</v>
      </c>
      <c r="BA201" s="105">
        <v>8.43</v>
      </c>
      <c r="BB201" s="105">
        <v>7.1000000000000005</v>
      </c>
      <c r="BC201" s="105">
        <v>6.04</v>
      </c>
      <c r="BD201" s="105">
        <v>5.6499999999999995</v>
      </c>
      <c r="BE201" s="105">
        <v>5.0200000000000005</v>
      </c>
      <c r="BF201" s="105">
        <v>4.58</v>
      </c>
      <c r="BG201" s="105">
        <v>3.8800000000000003</v>
      </c>
      <c r="BH201" s="105">
        <v>2.99</v>
      </c>
      <c r="BI201" s="105">
        <v>2.54</v>
      </c>
      <c r="BJ201" s="105">
        <v>2.2599999999999998</v>
      </c>
      <c r="BK201" s="105">
        <v>1.64</v>
      </c>
      <c r="BL201" s="105">
        <v>1.6900000000000002</v>
      </c>
    </row>
    <row r="202" spans="1:65">
      <c r="A202" s="263"/>
      <c r="B202" s="125" t="s">
        <v>59</v>
      </c>
      <c r="C202" s="106" t="s">
        <v>45</v>
      </c>
      <c r="D202" s="106">
        <v>175.33</v>
      </c>
      <c r="E202" s="106">
        <v>177.9</v>
      </c>
      <c r="F202" s="106">
        <v>176.79</v>
      </c>
      <c r="G202" s="106">
        <v>179.91</v>
      </c>
      <c r="H202" s="106">
        <v>179.88000000000002</v>
      </c>
      <c r="I202" s="106">
        <v>179.06</v>
      </c>
      <c r="J202" s="106">
        <v>178.54999999999998</v>
      </c>
      <c r="K202" s="106">
        <v>177.15</v>
      </c>
      <c r="L202" s="106">
        <v>175.65</v>
      </c>
      <c r="M202" s="106">
        <v>166.8</v>
      </c>
      <c r="N202" s="106">
        <v>168.72</v>
      </c>
      <c r="O202" s="106">
        <v>160.70999999999998</v>
      </c>
      <c r="P202" s="106">
        <v>149.97999999999999</v>
      </c>
      <c r="Q202" s="106">
        <v>144.77000000000001</v>
      </c>
      <c r="R202" s="106">
        <v>134.65</v>
      </c>
      <c r="S202" s="106">
        <v>126</v>
      </c>
      <c r="T202" s="106">
        <v>115.98</v>
      </c>
      <c r="U202" s="106">
        <v>113.93</v>
      </c>
      <c r="V202" s="106">
        <v>113.55999999999999</v>
      </c>
      <c r="W202" s="106">
        <v>108.3</v>
      </c>
      <c r="X202" s="106">
        <v>106.98</v>
      </c>
      <c r="Y202" s="106">
        <v>104.72</v>
      </c>
      <c r="Z202" s="106">
        <v>97.28</v>
      </c>
      <c r="AA202" s="106">
        <v>93.91</v>
      </c>
      <c r="AB202" s="106">
        <v>93.990000000000009</v>
      </c>
      <c r="AC202" s="106">
        <v>93.22999999999999</v>
      </c>
      <c r="AD202" s="106">
        <v>91.039999999999992</v>
      </c>
      <c r="AE202" s="106">
        <v>94.33</v>
      </c>
      <c r="AF202" s="106">
        <v>94.009999999999991</v>
      </c>
      <c r="AG202" s="106">
        <v>93.399999999999991</v>
      </c>
      <c r="AH202" s="106">
        <v>89.73</v>
      </c>
      <c r="AI202" s="106">
        <v>85.74</v>
      </c>
      <c r="AJ202" s="106">
        <v>81.850000000000009</v>
      </c>
      <c r="AK202" s="106">
        <v>77.91</v>
      </c>
      <c r="AL202" s="106">
        <v>77.490000000000009</v>
      </c>
      <c r="AM202" s="106">
        <v>75.319999999999993</v>
      </c>
      <c r="AN202" s="106">
        <v>72.63</v>
      </c>
      <c r="AO202" s="106">
        <v>68.59</v>
      </c>
      <c r="AP202" s="106">
        <v>68.279999999999987</v>
      </c>
      <c r="AQ202" s="106">
        <v>67.28</v>
      </c>
      <c r="AR202" s="106">
        <v>62.68</v>
      </c>
      <c r="AS202" s="106">
        <v>59.52</v>
      </c>
      <c r="AT202" s="106">
        <v>58.9</v>
      </c>
      <c r="AU202" s="106">
        <v>59.57</v>
      </c>
      <c r="AV202" s="106">
        <v>58.63</v>
      </c>
      <c r="AW202" s="106">
        <v>60.28</v>
      </c>
      <c r="AX202" s="106">
        <v>60.46</v>
      </c>
      <c r="AY202" s="106">
        <v>62.050000000000004</v>
      </c>
      <c r="AZ202" s="106">
        <v>61.42</v>
      </c>
      <c r="BA202" s="106">
        <v>58.99</v>
      </c>
      <c r="BB202" s="106">
        <v>54.309999999999995</v>
      </c>
      <c r="BC202" s="106">
        <v>52.63</v>
      </c>
      <c r="BD202" s="106">
        <v>48.419999999999995</v>
      </c>
      <c r="BE202" s="106">
        <v>44.839999999999996</v>
      </c>
      <c r="BF202" s="106">
        <v>42.25</v>
      </c>
      <c r="BG202" s="106">
        <v>39.57</v>
      </c>
      <c r="BH202" s="106">
        <v>34.67</v>
      </c>
      <c r="BI202" s="106">
        <v>32.58</v>
      </c>
      <c r="BJ202" s="106">
        <v>28.8</v>
      </c>
      <c r="BK202" s="106">
        <v>25.52</v>
      </c>
      <c r="BL202" s="106">
        <v>24.31</v>
      </c>
    </row>
    <row r="203" spans="1:65">
      <c r="A203" s="263"/>
      <c r="B203" s="126" t="s">
        <v>60</v>
      </c>
      <c r="C203" s="107" t="s">
        <v>45</v>
      </c>
      <c r="D203" s="107">
        <v>176.8</v>
      </c>
      <c r="E203" s="107">
        <v>173.96</v>
      </c>
      <c r="F203" s="107">
        <v>176.25</v>
      </c>
      <c r="G203" s="107">
        <v>182.22</v>
      </c>
      <c r="H203" s="107">
        <v>177.12</v>
      </c>
      <c r="I203" s="107">
        <v>176.82</v>
      </c>
      <c r="J203" s="107">
        <v>168.33</v>
      </c>
      <c r="K203" s="107">
        <v>167.45</v>
      </c>
      <c r="L203" s="107">
        <v>162.73000000000002</v>
      </c>
      <c r="M203" s="107">
        <v>151.12</v>
      </c>
      <c r="N203" s="107">
        <v>151.4</v>
      </c>
      <c r="O203" s="107">
        <v>148.74</v>
      </c>
      <c r="P203" s="107">
        <v>139.57</v>
      </c>
      <c r="Q203" s="107">
        <v>136.13</v>
      </c>
      <c r="R203" s="107">
        <v>129.17999999999998</v>
      </c>
      <c r="S203" s="107">
        <v>120.63</v>
      </c>
      <c r="T203" s="107">
        <v>117.51</v>
      </c>
      <c r="U203" s="107">
        <v>121.78999999999999</v>
      </c>
      <c r="V203" s="107">
        <v>121.06</v>
      </c>
      <c r="W203" s="107">
        <v>122.38000000000001</v>
      </c>
      <c r="X203" s="107">
        <v>120.5</v>
      </c>
      <c r="Y203" s="107">
        <v>123</v>
      </c>
      <c r="Z203" s="107">
        <v>120.26</v>
      </c>
      <c r="AA203" s="107">
        <v>123.73</v>
      </c>
      <c r="AB203" s="107">
        <v>125.49</v>
      </c>
      <c r="AC203" s="107">
        <v>129.42999999999998</v>
      </c>
      <c r="AD203" s="107">
        <v>131.66</v>
      </c>
      <c r="AE203" s="107">
        <v>138.56</v>
      </c>
      <c r="AF203" s="107">
        <v>140.58000000000001</v>
      </c>
      <c r="AG203" s="107">
        <v>144.04</v>
      </c>
      <c r="AH203" s="107">
        <v>140.29</v>
      </c>
      <c r="AI203" s="107">
        <v>137.53</v>
      </c>
      <c r="AJ203" s="107">
        <v>134.85</v>
      </c>
      <c r="AK203" s="107">
        <v>135.68</v>
      </c>
      <c r="AL203" s="107">
        <v>134.26</v>
      </c>
      <c r="AM203" s="107">
        <v>135.94</v>
      </c>
      <c r="AN203" s="107">
        <v>131.55000000000001</v>
      </c>
      <c r="AO203" s="107">
        <v>128.25</v>
      </c>
      <c r="AP203" s="107">
        <v>129.25</v>
      </c>
      <c r="AQ203" s="107">
        <v>129.31</v>
      </c>
      <c r="AR203" s="107">
        <v>123.60000000000001</v>
      </c>
      <c r="AS203" s="107">
        <v>121.01</v>
      </c>
      <c r="AT203" s="107">
        <v>123.61999999999999</v>
      </c>
      <c r="AU203" s="107">
        <v>123.94</v>
      </c>
      <c r="AV203" s="107">
        <v>124.39</v>
      </c>
      <c r="AW203" s="107">
        <v>127.17999999999999</v>
      </c>
      <c r="AX203" s="107">
        <v>122.28999999999999</v>
      </c>
      <c r="AY203" s="107">
        <v>127</v>
      </c>
      <c r="AZ203" s="107">
        <v>128.09</v>
      </c>
      <c r="BA203" s="107">
        <v>123.96</v>
      </c>
      <c r="BB203" s="107">
        <v>120.74</v>
      </c>
      <c r="BC203" s="107">
        <v>117.83</v>
      </c>
      <c r="BD203" s="107">
        <v>113.23</v>
      </c>
      <c r="BE203" s="107">
        <v>110.2</v>
      </c>
      <c r="BF203" s="107">
        <v>109.42</v>
      </c>
      <c r="BG203" s="107">
        <v>107.28999999999999</v>
      </c>
      <c r="BH203" s="107">
        <v>102.96</v>
      </c>
      <c r="BI203" s="107">
        <v>97.460000000000008</v>
      </c>
      <c r="BJ203" s="107">
        <v>93.75</v>
      </c>
      <c r="BK203" s="107">
        <v>90.23</v>
      </c>
      <c r="BL203" s="107">
        <v>93.929999999999993</v>
      </c>
    </row>
    <row r="204" spans="1:65" s="139" customFormat="1">
      <c r="A204" s="263"/>
      <c r="B204" s="125" t="s">
        <v>61</v>
      </c>
      <c r="C204" s="106" t="s">
        <v>45</v>
      </c>
      <c r="D204" s="106">
        <v>113.86</v>
      </c>
      <c r="E204" s="106">
        <v>111.54</v>
      </c>
      <c r="F204" s="106">
        <v>112.96000000000001</v>
      </c>
      <c r="G204" s="106">
        <v>113.77</v>
      </c>
      <c r="H204" s="106">
        <v>111.56</v>
      </c>
      <c r="I204" s="106">
        <v>107.32</v>
      </c>
      <c r="J204" s="106">
        <v>103.16</v>
      </c>
      <c r="K204" s="106">
        <v>98.6</v>
      </c>
      <c r="L204" s="106">
        <v>95.78</v>
      </c>
      <c r="M204" s="106">
        <v>88.55</v>
      </c>
      <c r="N204" s="106">
        <v>84.02</v>
      </c>
      <c r="O204" s="106">
        <v>78.41</v>
      </c>
      <c r="P204" s="106">
        <v>74.800000000000011</v>
      </c>
      <c r="Q204" s="106">
        <v>69.83</v>
      </c>
      <c r="R204" s="106">
        <v>63.94</v>
      </c>
      <c r="S204" s="106">
        <v>62.97</v>
      </c>
      <c r="T204" s="106">
        <v>60.56</v>
      </c>
      <c r="U204" s="106">
        <v>63.41</v>
      </c>
      <c r="V204" s="106">
        <v>62.410000000000004</v>
      </c>
      <c r="W204" s="106">
        <v>62.78</v>
      </c>
      <c r="X204" s="106">
        <v>62.95</v>
      </c>
      <c r="Y204" s="106">
        <v>65.760000000000005</v>
      </c>
      <c r="Z204" s="106">
        <v>67.84</v>
      </c>
      <c r="AA204" s="106">
        <v>68.3</v>
      </c>
      <c r="AB204" s="106">
        <v>70.900000000000006</v>
      </c>
      <c r="AC204" s="106">
        <v>74.38</v>
      </c>
      <c r="AD204" s="106">
        <v>79.650000000000006</v>
      </c>
      <c r="AE204" s="106">
        <v>85.08</v>
      </c>
      <c r="AF204" s="106">
        <v>91.289999999999992</v>
      </c>
      <c r="AG204" s="106">
        <v>95.22</v>
      </c>
      <c r="AH204" s="106">
        <v>98.33</v>
      </c>
      <c r="AI204" s="106">
        <v>98.320000000000007</v>
      </c>
      <c r="AJ204" s="106">
        <v>98.960000000000008</v>
      </c>
      <c r="AK204" s="106">
        <v>101.65</v>
      </c>
      <c r="AL204" s="106">
        <v>103.59</v>
      </c>
      <c r="AM204" s="106">
        <v>106.7</v>
      </c>
      <c r="AN204" s="106">
        <v>106.30000000000001</v>
      </c>
      <c r="AO204" s="106">
        <v>105</v>
      </c>
      <c r="AP204" s="106">
        <v>110.25</v>
      </c>
      <c r="AQ204" s="106">
        <v>110.45</v>
      </c>
      <c r="AR204" s="106">
        <v>107.91000000000001</v>
      </c>
      <c r="AS204" s="106">
        <v>109.28999999999999</v>
      </c>
      <c r="AT204" s="106">
        <v>113.17</v>
      </c>
      <c r="AU204" s="106">
        <v>117.15</v>
      </c>
      <c r="AV204" s="106">
        <v>118.59</v>
      </c>
      <c r="AW204" s="106">
        <v>122.86</v>
      </c>
      <c r="AX204" s="106">
        <v>123.2</v>
      </c>
      <c r="AY204" s="106">
        <v>125.62</v>
      </c>
      <c r="AZ204" s="106">
        <v>127.17999999999999</v>
      </c>
      <c r="BA204" s="106">
        <v>127.99</v>
      </c>
      <c r="BB204" s="106">
        <v>123.95</v>
      </c>
      <c r="BC204" s="106">
        <v>123.66000000000001</v>
      </c>
      <c r="BD204" s="106">
        <v>120.17</v>
      </c>
      <c r="BE204" s="106">
        <v>120.23</v>
      </c>
      <c r="BF204" s="106">
        <v>117.21</v>
      </c>
      <c r="BG204" s="106">
        <v>119.42999999999999</v>
      </c>
      <c r="BH204" s="106">
        <v>115.62</v>
      </c>
      <c r="BI204" s="106">
        <v>114.22</v>
      </c>
      <c r="BJ204" s="106">
        <v>113.04</v>
      </c>
      <c r="BK204" s="106">
        <v>110.47999999999999</v>
      </c>
      <c r="BL204" s="106">
        <v>120.03</v>
      </c>
      <c r="BM204" s="114"/>
    </row>
    <row r="205" spans="1:65" s="139" customFormat="1">
      <c r="A205" s="263"/>
      <c r="B205" s="126" t="s">
        <v>62</v>
      </c>
      <c r="C205" s="107" t="s">
        <v>45</v>
      </c>
      <c r="D205" s="107">
        <v>60.199999999999996</v>
      </c>
      <c r="E205" s="107">
        <v>57.2</v>
      </c>
      <c r="F205" s="107">
        <v>58.09</v>
      </c>
      <c r="G205" s="107">
        <v>57.36</v>
      </c>
      <c r="H205" s="107">
        <v>57.73</v>
      </c>
      <c r="I205" s="107">
        <v>54.870000000000005</v>
      </c>
      <c r="J205" s="107">
        <v>52.21</v>
      </c>
      <c r="K205" s="107">
        <v>48.169999999999995</v>
      </c>
      <c r="L205" s="107">
        <v>47.03</v>
      </c>
      <c r="M205" s="107">
        <v>40.56</v>
      </c>
      <c r="N205" s="107">
        <v>39.370000000000005</v>
      </c>
      <c r="O205" s="107">
        <v>34.54</v>
      </c>
      <c r="P205" s="107">
        <v>31.21</v>
      </c>
      <c r="Q205" s="107">
        <v>27.34</v>
      </c>
      <c r="R205" s="107">
        <v>24.25</v>
      </c>
      <c r="S205" s="107">
        <v>23.509999999999998</v>
      </c>
      <c r="T205" s="107">
        <v>20.89</v>
      </c>
      <c r="U205" s="107">
        <v>22.1</v>
      </c>
      <c r="V205" s="107">
        <v>22.18</v>
      </c>
      <c r="W205" s="107">
        <v>21.87</v>
      </c>
      <c r="X205" s="107">
        <v>21.97</v>
      </c>
      <c r="Y205" s="107">
        <v>22.360000000000003</v>
      </c>
      <c r="Z205" s="107">
        <v>22.44</v>
      </c>
      <c r="AA205" s="107">
        <v>22.18</v>
      </c>
      <c r="AB205" s="107">
        <v>22.669999999999998</v>
      </c>
      <c r="AC205" s="107">
        <v>22.24</v>
      </c>
      <c r="AD205" s="107">
        <v>24.63</v>
      </c>
      <c r="AE205" s="107">
        <v>27.67</v>
      </c>
      <c r="AF205" s="107">
        <v>29.669999999999998</v>
      </c>
      <c r="AG205" s="107">
        <v>32.28</v>
      </c>
      <c r="AH205" s="107">
        <v>34.32</v>
      </c>
      <c r="AI205" s="107">
        <v>35.15</v>
      </c>
      <c r="AJ205" s="107">
        <v>37.06</v>
      </c>
      <c r="AK205" s="107">
        <v>39.059999999999995</v>
      </c>
      <c r="AL205" s="107">
        <v>40.22</v>
      </c>
      <c r="AM205" s="107">
        <v>41.42</v>
      </c>
      <c r="AN205" s="107">
        <v>42.84</v>
      </c>
      <c r="AO205" s="107">
        <v>43.32</v>
      </c>
      <c r="AP205" s="107">
        <v>44.15</v>
      </c>
      <c r="AQ205" s="107">
        <v>45.68</v>
      </c>
      <c r="AR205" s="107">
        <v>45.650000000000006</v>
      </c>
      <c r="AS205" s="107">
        <v>44.089999999999996</v>
      </c>
      <c r="AT205" s="107">
        <v>47.53</v>
      </c>
      <c r="AU205" s="107">
        <v>49.08</v>
      </c>
      <c r="AV205" s="107">
        <v>48.63</v>
      </c>
      <c r="AW205" s="107">
        <v>51.96</v>
      </c>
      <c r="AX205" s="107">
        <v>54.14</v>
      </c>
      <c r="AY205" s="107">
        <v>56.09</v>
      </c>
      <c r="AZ205" s="107">
        <v>58.28</v>
      </c>
      <c r="BA205" s="107">
        <v>57.68</v>
      </c>
      <c r="BB205" s="107">
        <v>57.81</v>
      </c>
      <c r="BC205" s="107">
        <v>58.31</v>
      </c>
      <c r="BD205" s="107">
        <v>56.76</v>
      </c>
      <c r="BE205" s="107">
        <v>58.33</v>
      </c>
      <c r="BF205" s="107">
        <v>59.87</v>
      </c>
      <c r="BG205" s="107">
        <v>59.15</v>
      </c>
      <c r="BH205" s="107">
        <v>56.51</v>
      </c>
      <c r="BI205" s="107">
        <v>55.169999999999995</v>
      </c>
      <c r="BJ205" s="107">
        <v>56.65</v>
      </c>
      <c r="BK205" s="107">
        <v>56.13</v>
      </c>
      <c r="BL205" s="107">
        <v>58.9</v>
      </c>
      <c r="BM205" s="114"/>
    </row>
    <row r="206" spans="1:65" s="139" customFormat="1">
      <c r="A206" s="263"/>
      <c r="B206" s="125" t="s">
        <v>63</v>
      </c>
      <c r="C206" s="106" t="s">
        <v>45</v>
      </c>
      <c r="D206" s="106">
        <v>19.560000000000002</v>
      </c>
      <c r="E206" s="106">
        <v>19.55</v>
      </c>
      <c r="F206" s="106">
        <v>18.399999999999999</v>
      </c>
      <c r="G206" s="106">
        <v>18.47</v>
      </c>
      <c r="H206" s="106">
        <v>17.670000000000002</v>
      </c>
      <c r="I206" s="106">
        <v>17.04</v>
      </c>
      <c r="J206" s="106">
        <v>15.209999999999999</v>
      </c>
      <c r="K206" s="106">
        <v>14.14</v>
      </c>
      <c r="L206" s="106">
        <v>13.459999999999999</v>
      </c>
      <c r="M206" s="106">
        <v>10.36</v>
      </c>
      <c r="N206" s="106">
        <v>9.92</v>
      </c>
      <c r="O206" s="106">
        <v>8.73</v>
      </c>
      <c r="P206" s="106">
        <v>7.22</v>
      </c>
      <c r="Q206" s="106">
        <v>6.49</v>
      </c>
      <c r="R206" s="106">
        <v>5.31</v>
      </c>
      <c r="S206" s="106">
        <v>4.9800000000000004</v>
      </c>
      <c r="T206" s="106">
        <v>4.4400000000000004</v>
      </c>
      <c r="U206" s="106">
        <v>4.5199999999999996</v>
      </c>
      <c r="V206" s="106">
        <v>3.9699999999999998</v>
      </c>
      <c r="W206" s="106">
        <v>4.1399999999999997</v>
      </c>
      <c r="X206" s="106">
        <v>3.8600000000000003</v>
      </c>
      <c r="Y206" s="106">
        <v>3.8</v>
      </c>
      <c r="Z206" s="106">
        <v>3.6</v>
      </c>
      <c r="AA206" s="106">
        <v>4.08</v>
      </c>
      <c r="AB206" s="106">
        <v>4.1599999999999993</v>
      </c>
      <c r="AC206" s="106">
        <v>4.08</v>
      </c>
      <c r="AD206" s="106">
        <v>4.05</v>
      </c>
      <c r="AE206" s="106">
        <v>4.54</v>
      </c>
      <c r="AF206" s="106">
        <v>4.37</v>
      </c>
      <c r="AG206" s="106">
        <v>4.67</v>
      </c>
      <c r="AH206" s="106">
        <v>5.13</v>
      </c>
      <c r="AI206" s="106">
        <v>5.29</v>
      </c>
      <c r="AJ206" s="106">
        <v>5.68</v>
      </c>
      <c r="AK206" s="106">
        <v>5.83</v>
      </c>
      <c r="AL206" s="106">
        <v>6.1599999999999993</v>
      </c>
      <c r="AM206" s="106">
        <v>6.5500000000000007</v>
      </c>
      <c r="AN206" s="106">
        <v>6.91</v>
      </c>
      <c r="AO206" s="106">
        <v>6.91</v>
      </c>
      <c r="AP206" s="106">
        <v>6.9899999999999993</v>
      </c>
      <c r="AQ206" s="106">
        <v>7.26</v>
      </c>
      <c r="AR206" s="106">
        <v>6.97</v>
      </c>
      <c r="AS206" s="106">
        <v>7.71</v>
      </c>
      <c r="AT206" s="106">
        <v>7.6800000000000006</v>
      </c>
      <c r="AU206" s="106">
        <v>7.9399999999999995</v>
      </c>
      <c r="AV206" s="106">
        <v>8.64</v>
      </c>
      <c r="AW206" s="106">
        <v>8.93</v>
      </c>
      <c r="AX206" s="106">
        <v>9.7000000000000011</v>
      </c>
      <c r="AY206" s="106">
        <v>9.83</v>
      </c>
      <c r="AZ206" s="106">
        <v>10.210000000000001</v>
      </c>
      <c r="BA206" s="106">
        <v>10.79</v>
      </c>
      <c r="BB206" s="106">
        <v>10.89</v>
      </c>
      <c r="BC206" s="106">
        <v>10.57</v>
      </c>
      <c r="BD206" s="106">
        <v>10.66</v>
      </c>
      <c r="BE206" s="106">
        <v>11.14</v>
      </c>
      <c r="BF206" s="106">
        <v>11.06</v>
      </c>
      <c r="BG206" s="106">
        <v>11.68</v>
      </c>
      <c r="BH206" s="106">
        <v>11.629999999999999</v>
      </c>
      <c r="BI206" s="106">
        <v>10.98</v>
      </c>
      <c r="BJ206" s="106">
        <v>11.979999999999999</v>
      </c>
      <c r="BK206" s="106">
        <v>11.780000000000001</v>
      </c>
      <c r="BL206" s="106">
        <v>12.25</v>
      </c>
      <c r="BM206" s="114"/>
    </row>
    <row r="207" spans="1:65" s="139" customFormat="1">
      <c r="A207" s="264"/>
      <c r="B207" s="130" t="s">
        <v>64</v>
      </c>
      <c r="C207" s="131" t="s">
        <v>45</v>
      </c>
      <c r="D207" s="131">
        <v>1.47</v>
      </c>
      <c r="E207" s="131">
        <v>1.39</v>
      </c>
      <c r="F207" s="131">
        <v>1.27</v>
      </c>
      <c r="G207" s="131">
        <v>1.26</v>
      </c>
      <c r="H207" s="131">
        <v>1.39</v>
      </c>
      <c r="I207" s="131">
        <v>1.1299999999999999</v>
      </c>
      <c r="J207" s="131">
        <v>1.23</v>
      </c>
      <c r="K207" s="131">
        <v>1</v>
      </c>
      <c r="L207" s="131">
        <v>0.84000000000000008</v>
      </c>
      <c r="M207" s="131">
        <v>0.68</v>
      </c>
      <c r="N207" s="131">
        <v>0.49</v>
      </c>
      <c r="O207" s="131">
        <v>0.54</v>
      </c>
      <c r="P207" s="131">
        <v>0.39</v>
      </c>
      <c r="Q207" s="131">
        <v>0.45</v>
      </c>
      <c r="R207" s="131">
        <v>0.33</v>
      </c>
      <c r="S207" s="131">
        <v>0.25999999999999995</v>
      </c>
      <c r="T207" s="131">
        <v>0.19</v>
      </c>
      <c r="U207" s="131">
        <v>0.24000000000000002</v>
      </c>
      <c r="V207" s="131">
        <v>0.24000000000000002</v>
      </c>
      <c r="W207" s="131">
        <v>0.17</v>
      </c>
      <c r="X207" s="131">
        <v>0.22</v>
      </c>
      <c r="Y207" s="131">
        <v>0.25</v>
      </c>
      <c r="Z207" s="131">
        <v>0.23</v>
      </c>
      <c r="AA207" s="131">
        <v>0.24000000000000002</v>
      </c>
      <c r="AB207" s="131">
        <v>0.16</v>
      </c>
      <c r="AC207" s="131">
        <v>0.15</v>
      </c>
      <c r="AD207" s="131">
        <v>0.25999999999999995</v>
      </c>
      <c r="AE207" s="131">
        <v>0.17</v>
      </c>
      <c r="AF207" s="131">
        <v>0.13999999999999999</v>
      </c>
      <c r="AG207" s="131">
        <v>0.25999999999999995</v>
      </c>
      <c r="AH207" s="131">
        <v>0.17</v>
      </c>
      <c r="AI207" s="131">
        <v>0.19</v>
      </c>
      <c r="AJ207" s="131">
        <v>0.25999999999999995</v>
      </c>
      <c r="AK207" s="131">
        <v>0.18000000000000002</v>
      </c>
      <c r="AL207" s="131">
        <v>0.16</v>
      </c>
      <c r="AM207" s="131">
        <v>0.21000000000000002</v>
      </c>
      <c r="AN207" s="131">
        <v>0.22</v>
      </c>
      <c r="AO207" s="131">
        <v>0.18000000000000002</v>
      </c>
      <c r="AP207" s="131">
        <v>0.24000000000000002</v>
      </c>
      <c r="AQ207" s="131">
        <v>0.21000000000000002</v>
      </c>
      <c r="AR207" s="131">
        <v>0.32</v>
      </c>
      <c r="AS207" s="131">
        <v>0.24000000000000002</v>
      </c>
      <c r="AT207" s="131">
        <v>0.32</v>
      </c>
      <c r="AU207" s="131">
        <v>0.33</v>
      </c>
      <c r="AV207" s="131">
        <v>0.37</v>
      </c>
      <c r="AW207" s="131">
        <v>0.38</v>
      </c>
      <c r="AX207" s="131">
        <v>0.39</v>
      </c>
      <c r="AY207" s="131">
        <v>0.43</v>
      </c>
      <c r="AZ207" s="131">
        <v>0.48000000000000004</v>
      </c>
      <c r="BA207" s="131">
        <v>0.59000000000000008</v>
      </c>
      <c r="BB207" s="131">
        <v>0.55000000000000004</v>
      </c>
      <c r="BC207" s="131">
        <v>0.62</v>
      </c>
      <c r="BD207" s="131">
        <v>0.45</v>
      </c>
      <c r="BE207" s="131">
        <v>0.71</v>
      </c>
      <c r="BF207" s="131">
        <v>0.75</v>
      </c>
      <c r="BG207" s="131">
        <v>0.72000000000000008</v>
      </c>
      <c r="BH207" s="131">
        <v>0.72000000000000008</v>
      </c>
      <c r="BI207" s="131">
        <v>0.79</v>
      </c>
      <c r="BJ207" s="131">
        <v>0.85</v>
      </c>
      <c r="BK207" s="131">
        <v>0.74</v>
      </c>
      <c r="BL207" s="131">
        <v>0.75</v>
      </c>
      <c r="BM207" s="114"/>
    </row>
    <row r="208" spans="1:65" s="142" customFormat="1">
      <c r="A208" s="262" t="s">
        <v>16</v>
      </c>
      <c r="B208" s="124" t="s">
        <v>58</v>
      </c>
      <c r="C208" s="105" t="s">
        <v>45</v>
      </c>
      <c r="D208" s="105" t="s">
        <v>45</v>
      </c>
      <c r="E208" s="105" t="s">
        <v>45</v>
      </c>
      <c r="F208" s="105" t="s">
        <v>45</v>
      </c>
      <c r="G208" s="105" t="s">
        <v>45</v>
      </c>
      <c r="H208" s="105" t="s">
        <v>45</v>
      </c>
      <c r="I208" s="105" t="s">
        <v>45</v>
      </c>
      <c r="J208" s="105" t="s">
        <v>45</v>
      </c>
      <c r="K208" s="105" t="s">
        <v>45</v>
      </c>
      <c r="L208" s="105" t="s">
        <v>45</v>
      </c>
      <c r="M208" s="105" t="s">
        <v>45</v>
      </c>
      <c r="N208" s="105" t="s">
        <v>45</v>
      </c>
      <c r="O208" s="105" t="s">
        <v>45</v>
      </c>
      <c r="P208" s="105" t="s">
        <v>45</v>
      </c>
      <c r="Q208" s="105" t="s">
        <v>45</v>
      </c>
      <c r="R208" s="105" t="s">
        <v>45</v>
      </c>
      <c r="S208" s="105" t="s">
        <v>45</v>
      </c>
      <c r="T208" s="105" t="s">
        <v>45</v>
      </c>
      <c r="U208" s="105" t="s">
        <v>45</v>
      </c>
      <c r="V208" s="105" t="s">
        <v>45</v>
      </c>
      <c r="W208" s="105" t="s">
        <v>45</v>
      </c>
      <c r="X208" s="105" t="s">
        <v>45</v>
      </c>
      <c r="Y208" s="105" t="s">
        <v>45</v>
      </c>
      <c r="Z208" s="105" t="s">
        <v>45</v>
      </c>
      <c r="AA208" s="105" t="s">
        <v>45</v>
      </c>
      <c r="AB208" s="105" t="s">
        <v>45</v>
      </c>
      <c r="AC208" s="105" t="s">
        <v>45</v>
      </c>
      <c r="AD208" s="105" t="s">
        <v>45</v>
      </c>
      <c r="AE208" s="105" t="s">
        <v>45</v>
      </c>
      <c r="AF208" s="105" t="s">
        <v>45</v>
      </c>
      <c r="AG208" s="105">
        <v>31.6</v>
      </c>
      <c r="AH208" s="105">
        <v>32.239999999999995</v>
      </c>
      <c r="AI208" s="105">
        <v>29.34</v>
      </c>
      <c r="AJ208" s="105">
        <v>27.18</v>
      </c>
      <c r="AK208" s="105">
        <v>25.43</v>
      </c>
      <c r="AL208" s="105">
        <v>22.009999999999998</v>
      </c>
      <c r="AM208" s="105">
        <v>21.080000000000002</v>
      </c>
      <c r="AN208" s="105">
        <v>19.48</v>
      </c>
      <c r="AO208" s="105">
        <v>18.669999999999998</v>
      </c>
      <c r="AP208" s="105">
        <v>17.46</v>
      </c>
      <c r="AQ208" s="105">
        <v>16.96</v>
      </c>
      <c r="AR208" s="105">
        <v>15.82</v>
      </c>
      <c r="AS208" s="105">
        <v>15.16</v>
      </c>
      <c r="AT208" s="105">
        <v>14.5</v>
      </c>
      <c r="AU208" s="105">
        <v>13.76</v>
      </c>
      <c r="AV208" s="105">
        <v>13.469999999999999</v>
      </c>
      <c r="AW208" s="105">
        <v>13.88</v>
      </c>
      <c r="AX208" s="105">
        <v>14.74</v>
      </c>
      <c r="AY208" s="105">
        <v>16.22</v>
      </c>
      <c r="AZ208" s="105">
        <v>16.25</v>
      </c>
      <c r="BA208" s="105">
        <v>15.26</v>
      </c>
      <c r="BB208" s="105">
        <v>13.97</v>
      </c>
      <c r="BC208" s="105">
        <v>14.200000000000001</v>
      </c>
      <c r="BD208" s="105">
        <v>13.700000000000001</v>
      </c>
      <c r="BE208" s="105">
        <v>13.11</v>
      </c>
      <c r="BF208" s="105">
        <v>12.31</v>
      </c>
      <c r="BG208" s="105">
        <v>11.950000000000001</v>
      </c>
      <c r="BH208" s="105">
        <v>10.959999999999999</v>
      </c>
      <c r="BI208" s="105">
        <v>10.3</v>
      </c>
      <c r="BJ208" s="105">
        <v>9.4</v>
      </c>
      <c r="BK208" s="105">
        <v>8.1499999999999986</v>
      </c>
      <c r="BL208" s="105">
        <v>6.79</v>
      </c>
      <c r="BM208" s="141"/>
    </row>
    <row r="209" spans="1:65" s="139" customFormat="1" ht="12.75" customHeight="1">
      <c r="A209" s="263"/>
      <c r="B209" s="125" t="s">
        <v>59</v>
      </c>
      <c r="C209" s="106" t="s">
        <v>45</v>
      </c>
      <c r="D209" s="106" t="s">
        <v>45</v>
      </c>
      <c r="E209" s="106" t="s">
        <v>45</v>
      </c>
      <c r="F209" s="106" t="s">
        <v>45</v>
      </c>
      <c r="G209" s="106" t="s">
        <v>45</v>
      </c>
      <c r="H209" s="106" t="s">
        <v>45</v>
      </c>
      <c r="I209" s="106" t="s">
        <v>45</v>
      </c>
      <c r="J209" s="106" t="s">
        <v>45</v>
      </c>
      <c r="K209" s="106" t="s">
        <v>45</v>
      </c>
      <c r="L209" s="106" t="s">
        <v>45</v>
      </c>
      <c r="M209" s="106" t="s">
        <v>45</v>
      </c>
      <c r="N209" s="106" t="s">
        <v>45</v>
      </c>
      <c r="O209" s="106" t="s">
        <v>45</v>
      </c>
      <c r="P209" s="106" t="s">
        <v>45</v>
      </c>
      <c r="Q209" s="106" t="s">
        <v>45</v>
      </c>
      <c r="R209" s="106" t="s">
        <v>45</v>
      </c>
      <c r="S209" s="106" t="s">
        <v>45</v>
      </c>
      <c r="T209" s="106" t="s">
        <v>45</v>
      </c>
      <c r="U209" s="106" t="s">
        <v>45</v>
      </c>
      <c r="V209" s="106" t="s">
        <v>45</v>
      </c>
      <c r="W209" s="106" t="s">
        <v>45</v>
      </c>
      <c r="X209" s="106" t="s">
        <v>45</v>
      </c>
      <c r="Y209" s="106" t="s">
        <v>45</v>
      </c>
      <c r="Z209" s="106" t="s">
        <v>45</v>
      </c>
      <c r="AA209" s="106" t="s">
        <v>45</v>
      </c>
      <c r="AB209" s="106" t="s">
        <v>45</v>
      </c>
      <c r="AC209" s="106" t="s">
        <v>45</v>
      </c>
      <c r="AD209" s="106" t="s">
        <v>45</v>
      </c>
      <c r="AE209" s="106" t="s">
        <v>45</v>
      </c>
      <c r="AF209" s="106" t="s">
        <v>45</v>
      </c>
      <c r="AG209" s="106">
        <v>165.75</v>
      </c>
      <c r="AH209" s="106">
        <v>164.39999999999998</v>
      </c>
      <c r="AI209" s="106">
        <v>150.57999999999998</v>
      </c>
      <c r="AJ209" s="106">
        <v>138.31</v>
      </c>
      <c r="AK209" s="106">
        <v>128.6</v>
      </c>
      <c r="AL209" s="106">
        <v>112.98</v>
      </c>
      <c r="AM209" s="106">
        <v>107.56</v>
      </c>
      <c r="AN209" s="106">
        <v>100.71</v>
      </c>
      <c r="AO209" s="106">
        <v>92.57</v>
      </c>
      <c r="AP209" s="106">
        <v>85.59</v>
      </c>
      <c r="AQ209" s="106">
        <v>83.34</v>
      </c>
      <c r="AR209" s="106">
        <v>75.98</v>
      </c>
      <c r="AS209" s="106">
        <v>68.260000000000005</v>
      </c>
      <c r="AT209" s="106">
        <v>64.13000000000001</v>
      </c>
      <c r="AU209" s="106">
        <v>60.879999999999995</v>
      </c>
      <c r="AV209" s="106">
        <v>58.7</v>
      </c>
      <c r="AW209" s="106">
        <v>57.69</v>
      </c>
      <c r="AX209" s="106">
        <v>58.19</v>
      </c>
      <c r="AY209" s="106">
        <v>61</v>
      </c>
      <c r="AZ209" s="106">
        <v>58.77</v>
      </c>
      <c r="BA209" s="106">
        <v>57.230000000000004</v>
      </c>
      <c r="BB209" s="106">
        <v>52.089999999999996</v>
      </c>
      <c r="BC209" s="106">
        <v>51.37</v>
      </c>
      <c r="BD209" s="106">
        <v>48.84</v>
      </c>
      <c r="BE209" s="106">
        <v>48.09</v>
      </c>
      <c r="BF209" s="106">
        <v>47.489999999999995</v>
      </c>
      <c r="BG209" s="106">
        <v>48.52</v>
      </c>
      <c r="BH209" s="106">
        <v>50.87</v>
      </c>
      <c r="BI209" s="106">
        <v>49.14</v>
      </c>
      <c r="BJ209" s="106">
        <v>47.36</v>
      </c>
      <c r="BK209" s="106">
        <v>43.95</v>
      </c>
      <c r="BL209" s="106">
        <v>40.349999999999994</v>
      </c>
      <c r="BM209" s="115"/>
    </row>
    <row r="210" spans="1:65" s="139" customFormat="1">
      <c r="A210" s="263"/>
      <c r="B210" s="126" t="s">
        <v>60</v>
      </c>
      <c r="C210" s="107" t="s">
        <v>45</v>
      </c>
      <c r="D210" s="107" t="s">
        <v>45</v>
      </c>
      <c r="E210" s="107" t="s">
        <v>45</v>
      </c>
      <c r="F210" s="107" t="s">
        <v>45</v>
      </c>
      <c r="G210" s="107" t="s">
        <v>45</v>
      </c>
      <c r="H210" s="107" t="s">
        <v>45</v>
      </c>
      <c r="I210" s="107" t="s">
        <v>45</v>
      </c>
      <c r="J210" s="107" t="s">
        <v>45</v>
      </c>
      <c r="K210" s="107" t="s">
        <v>45</v>
      </c>
      <c r="L210" s="107" t="s">
        <v>45</v>
      </c>
      <c r="M210" s="107" t="s">
        <v>45</v>
      </c>
      <c r="N210" s="107" t="s">
        <v>45</v>
      </c>
      <c r="O210" s="107" t="s">
        <v>45</v>
      </c>
      <c r="P210" s="107" t="s">
        <v>45</v>
      </c>
      <c r="Q210" s="107" t="s">
        <v>45</v>
      </c>
      <c r="R210" s="107" t="s">
        <v>45</v>
      </c>
      <c r="S210" s="107" t="s">
        <v>45</v>
      </c>
      <c r="T210" s="107" t="s">
        <v>45</v>
      </c>
      <c r="U210" s="107" t="s">
        <v>45</v>
      </c>
      <c r="V210" s="107" t="s">
        <v>45</v>
      </c>
      <c r="W210" s="107" t="s">
        <v>45</v>
      </c>
      <c r="X210" s="107" t="s">
        <v>45</v>
      </c>
      <c r="Y210" s="107" t="s">
        <v>45</v>
      </c>
      <c r="Z210" s="107" t="s">
        <v>45</v>
      </c>
      <c r="AA210" s="107" t="s">
        <v>45</v>
      </c>
      <c r="AB210" s="107" t="s">
        <v>45</v>
      </c>
      <c r="AC210" s="107" t="s">
        <v>45</v>
      </c>
      <c r="AD210" s="107" t="s">
        <v>45</v>
      </c>
      <c r="AE210" s="107" t="s">
        <v>45</v>
      </c>
      <c r="AF210" s="107" t="s">
        <v>45</v>
      </c>
      <c r="AG210" s="107">
        <v>121.78</v>
      </c>
      <c r="AH210" s="107">
        <v>122.55000000000001</v>
      </c>
      <c r="AI210" s="107">
        <v>118.23</v>
      </c>
      <c r="AJ210" s="107">
        <v>114.44</v>
      </c>
      <c r="AK210" s="107">
        <v>113.39</v>
      </c>
      <c r="AL210" s="107">
        <v>104.53</v>
      </c>
      <c r="AM210" s="107">
        <v>103.85</v>
      </c>
      <c r="AN210" s="107">
        <v>100.04</v>
      </c>
      <c r="AO210" s="107">
        <v>96.17</v>
      </c>
      <c r="AP210" s="107">
        <v>92.8</v>
      </c>
      <c r="AQ210" s="107">
        <v>94.58</v>
      </c>
      <c r="AR210" s="107">
        <v>92.3</v>
      </c>
      <c r="AS210" s="107">
        <v>88.78</v>
      </c>
      <c r="AT210" s="107">
        <v>88.06</v>
      </c>
      <c r="AU210" s="107">
        <v>89.07</v>
      </c>
      <c r="AV210" s="107">
        <v>90.300000000000011</v>
      </c>
      <c r="AW210" s="107">
        <v>91.12</v>
      </c>
      <c r="AX210" s="107">
        <v>91.71</v>
      </c>
      <c r="AY210" s="107">
        <v>96.210000000000008</v>
      </c>
      <c r="AZ210" s="107">
        <v>95.960000000000008</v>
      </c>
      <c r="BA210" s="107">
        <v>97.949999999999989</v>
      </c>
      <c r="BB210" s="107">
        <v>92.06</v>
      </c>
      <c r="BC210" s="107">
        <v>91.96</v>
      </c>
      <c r="BD210" s="107">
        <v>88.26</v>
      </c>
      <c r="BE210" s="107">
        <v>90.17</v>
      </c>
      <c r="BF210" s="107">
        <v>89.289999999999992</v>
      </c>
      <c r="BG210" s="107">
        <v>93.59</v>
      </c>
      <c r="BH210" s="107">
        <v>100.19</v>
      </c>
      <c r="BI210" s="107">
        <v>98.820000000000007</v>
      </c>
      <c r="BJ210" s="107">
        <v>97.559999999999988</v>
      </c>
      <c r="BK210" s="107">
        <v>95.820000000000007</v>
      </c>
      <c r="BL210" s="107">
        <v>91.86999999999999</v>
      </c>
      <c r="BM210" s="114"/>
    </row>
    <row r="211" spans="1:65" s="139" customFormat="1" ht="12.75" customHeight="1">
      <c r="A211" s="263"/>
      <c r="B211" s="125" t="s">
        <v>61</v>
      </c>
      <c r="C211" s="106" t="s">
        <v>45</v>
      </c>
      <c r="D211" s="106" t="s">
        <v>45</v>
      </c>
      <c r="E211" s="106" t="s">
        <v>45</v>
      </c>
      <c r="F211" s="106" t="s">
        <v>45</v>
      </c>
      <c r="G211" s="106" t="s">
        <v>45</v>
      </c>
      <c r="H211" s="106" t="s">
        <v>45</v>
      </c>
      <c r="I211" s="106" t="s">
        <v>45</v>
      </c>
      <c r="J211" s="106" t="s">
        <v>45</v>
      </c>
      <c r="K211" s="106" t="s">
        <v>45</v>
      </c>
      <c r="L211" s="106" t="s">
        <v>45</v>
      </c>
      <c r="M211" s="106" t="s">
        <v>45</v>
      </c>
      <c r="N211" s="106" t="s">
        <v>45</v>
      </c>
      <c r="O211" s="106" t="s">
        <v>45</v>
      </c>
      <c r="P211" s="106" t="s">
        <v>45</v>
      </c>
      <c r="Q211" s="106" t="s">
        <v>45</v>
      </c>
      <c r="R211" s="106" t="s">
        <v>45</v>
      </c>
      <c r="S211" s="106" t="s">
        <v>45</v>
      </c>
      <c r="T211" s="106" t="s">
        <v>45</v>
      </c>
      <c r="U211" s="106" t="s">
        <v>45</v>
      </c>
      <c r="V211" s="106" t="s">
        <v>45</v>
      </c>
      <c r="W211" s="106" t="s">
        <v>45</v>
      </c>
      <c r="X211" s="106" t="s">
        <v>45</v>
      </c>
      <c r="Y211" s="106" t="s">
        <v>45</v>
      </c>
      <c r="Z211" s="106" t="s">
        <v>45</v>
      </c>
      <c r="AA211" s="106" t="s">
        <v>45</v>
      </c>
      <c r="AB211" s="106" t="s">
        <v>45</v>
      </c>
      <c r="AC211" s="106" t="s">
        <v>45</v>
      </c>
      <c r="AD211" s="106" t="s">
        <v>45</v>
      </c>
      <c r="AE211" s="106" t="s">
        <v>45</v>
      </c>
      <c r="AF211" s="106" t="s">
        <v>45</v>
      </c>
      <c r="AG211" s="106">
        <v>58.84</v>
      </c>
      <c r="AH211" s="106">
        <v>59.99</v>
      </c>
      <c r="AI211" s="106">
        <v>57.87</v>
      </c>
      <c r="AJ211" s="106">
        <v>58.1</v>
      </c>
      <c r="AK211" s="106">
        <v>59.01</v>
      </c>
      <c r="AL211" s="106">
        <v>53.71</v>
      </c>
      <c r="AM211" s="106">
        <v>54.550000000000004</v>
      </c>
      <c r="AN211" s="106">
        <v>53.41</v>
      </c>
      <c r="AO211" s="106">
        <v>52.24</v>
      </c>
      <c r="AP211" s="106">
        <v>51.13</v>
      </c>
      <c r="AQ211" s="106">
        <v>51.73</v>
      </c>
      <c r="AR211" s="106">
        <v>52.400000000000006</v>
      </c>
      <c r="AS211" s="106">
        <v>51.73</v>
      </c>
      <c r="AT211" s="106">
        <v>52.87</v>
      </c>
      <c r="AU211" s="106">
        <v>55.480000000000004</v>
      </c>
      <c r="AV211" s="106">
        <v>59.21</v>
      </c>
      <c r="AW211" s="106">
        <v>62.78</v>
      </c>
      <c r="AX211" s="106">
        <v>66.960000000000008</v>
      </c>
      <c r="AY211" s="106">
        <v>72.459999999999994</v>
      </c>
      <c r="AZ211" s="106">
        <v>74.42</v>
      </c>
      <c r="BA211" s="106">
        <v>76.03</v>
      </c>
      <c r="BB211" s="106">
        <v>72.989999999999995</v>
      </c>
      <c r="BC211" s="106">
        <v>73.11</v>
      </c>
      <c r="BD211" s="106">
        <v>71.790000000000006</v>
      </c>
      <c r="BE211" s="106">
        <v>75.739999999999995</v>
      </c>
      <c r="BF211" s="106">
        <v>76.97</v>
      </c>
      <c r="BG211" s="106">
        <v>81.87</v>
      </c>
      <c r="BH211" s="106">
        <v>88.8</v>
      </c>
      <c r="BI211" s="106">
        <v>87.12</v>
      </c>
      <c r="BJ211" s="106">
        <v>86.51</v>
      </c>
      <c r="BK211" s="106">
        <v>84.67</v>
      </c>
      <c r="BL211" s="106">
        <v>83.05</v>
      </c>
      <c r="BM211" s="114"/>
    </row>
    <row r="212" spans="1:65" s="139" customFormat="1">
      <c r="A212" s="263"/>
      <c r="B212" s="126" t="s">
        <v>62</v>
      </c>
      <c r="C212" s="107" t="s">
        <v>45</v>
      </c>
      <c r="D212" s="107" t="s">
        <v>45</v>
      </c>
      <c r="E212" s="107" t="s">
        <v>45</v>
      </c>
      <c r="F212" s="107" t="s">
        <v>45</v>
      </c>
      <c r="G212" s="107" t="s">
        <v>45</v>
      </c>
      <c r="H212" s="107" t="s">
        <v>45</v>
      </c>
      <c r="I212" s="107" t="s">
        <v>45</v>
      </c>
      <c r="J212" s="107" t="s">
        <v>45</v>
      </c>
      <c r="K212" s="107" t="s">
        <v>45</v>
      </c>
      <c r="L212" s="107" t="s">
        <v>45</v>
      </c>
      <c r="M212" s="107" t="s">
        <v>45</v>
      </c>
      <c r="N212" s="107" t="s">
        <v>45</v>
      </c>
      <c r="O212" s="107" t="s">
        <v>45</v>
      </c>
      <c r="P212" s="107" t="s">
        <v>45</v>
      </c>
      <c r="Q212" s="107" t="s">
        <v>45</v>
      </c>
      <c r="R212" s="107" t="s">
        <v>45</v>
      </c>
      <c r="S212" s="107" t="s">
        <v>45</v>
      </c>
      <c r="T212" s="107" t="s">
        <v>45</v>
      </c>
      <c r="U212" s="107" t="s">
        <v>45</v>
      </c>
      <c r="V212" s="107" t="s">
        <v>45</v>
      </c>
      <c r="W212" s="107" t="s">
        <v>45</v>
      </c>
      <c r="X212" s="107" t="s">
        <v>45</v>
      </c>
      <c r="Y212" s="107" t="s">
        <v>45</v>
      </c>
      <c r="Z212" s="107" t="s">
        <v>45</v>
      </c>
      <c r="AA212" s="107" t="s">
        <v>45</v>
      </c>
      <c r="AB212" s="107" t="s">
        <v>45</v>
      </c>
      <c r="AC212" s="107" t="s">
        <v>45</v>
      </c>
      <c r="AD212" s="107" t="s">
        <v>45</v>
      </c>
      <c r="AE212" s="107" t="s">
        <v>45</v>
      </c>
      <c r="AF212" s="107" t="s">
        <v>45</v>
      </c>
      <c r="AG212" s="107">
        <v>24.66</v>
      </c>
      <c r="AH212" s="107">
        <v>25.29</v>
      </c>
      <c r="AI212" s="107">
        <v>24.6</v>
      </c>
      <c r="AJ212" s="107">
        <v>25.57</v>
      </c>
      <c r="AK212" s="107">
        <v>26.18</v>
      </c>
      <c r="AL212" s="107">
        <v>23.18</v>
      </c>
      <c r="AM212" s="107">
        <v>23.18</v>
      </c>
      <c r="AN212" s="107">
        <v>22.34</v>
      </c>
      <c r="AO212" s="107">
        <v>21.45</v>
      </c>
      <c r="AP212" s="107">
        <v>21.14</v>
      </c>
      <c r="AQ212" s="107">
        <v>21.35</v>
      </c>
      <c r="AR212" s="107">
        <v>21.5</v>
      </c>
      <c r="AS212" s="107">
        <v>21.33</v>
      </c>
      <c r="AT212" s="107">
        <v>20.87</v>
      </c>
      <c r="AU212" s="107">
        <v>21.9</v>
      </c>
      <c r="AV212" s="107">
        <v>22.71</v>
      </c>
      <c r="AW212" s="107">
        <v>24.01</v>
      </c>
      <c r="AX212" s="107">
        <v>25.85</v>
      </c>
      <c r="AY212" s="107">
        <v>28.2</v>
      </c>
      <c r="AZ212" s="107">
        <v>29.91</v>
      </c>
      <c r="BA212" s="107">
        <v>31.58</v>
      </c>
      <c r="BB212" s="107">
        <v>30.57</v>
      </c>
      <c r="BC212" s="107">
        <v>31.23</v>
      </c>
      <c r="BD212" s="107">
        <v>30.25</v>
      </c>
      <c r="BE212" s="107">
        <v>32.15</v>
      </c>
      <c r="BF212" s="107">
        <v>32.419999999999995</v>
      </c>
      <c r="BG212" s="107">
        <v>35.119999999999997</v>
      </c>
      <c r="BH212" s="107">
        <v>38.4</v>
      </c>
      <c r="BI212" s="107">
        <v>39.15</v>
      </c>
      <c r="BJ212" s="107">
        <v>39.629999999999995</v>
      </c>
      <c r="BK212" s="107">
        <v>38.909999999999997</v>
      </c>
      <c r="BL212" s="107">
        <v>37.08</v>
      </c>
      <c r="BM212" s="114"/>
    </row>
    <row r="213" spans="1:65" s="139" customFormat="1">
      <c r="A213" s="263"/>
      <c r="B213" s="125" t="s">
        <v>63</v>
      </c>
      <c r="C213" s="106" t="s">
        <v>45</v>
      </c>
      <c r="D213" s="106" t="s">
        <v>45</v>
      </c>
      <c r="E213" s="106" t="s">
        <v>45</v>
      </c>
      <c r="F213" s="106" t="s">
        <v>45</v>
      </c>
      <c r="G213" s="106" t="s">
        <v>45</v>
      </c>
      <c r="H213" s="106" t="s">
        <v>45</v>
      </c>
      <c r="I213" s="106" t="s">
        <v>45</v>
      </c>
      <c r="J213" s="106" t="s">
        <v>45</v>
      </c>
      <c r="K213" s="106" t="s">
        <v>45</v>
      </c>
      <c r="L213" s="106" t="s">
        <v>45</v>
      </c>
      <c r="M213" s="106" t="s">
        <v>45</v>
      </c>
      <c r="N213" s="106" t="s">
        <v>45</v>
      </c>
      <c r="O213" s="106" t="s">
        <v>45</v>
      </c>
      <c r="P213" s="106" t="s">
        <v>45</v>
      </c>
      <c r="Q213" s="106" t="s">
        <v>45</v>
      </c>
      <c r="R213" s="106" t="s">
        <v>45</v>
      </c>
      <c r="S213" s="106" t="s">
        <v>45</v>
      </c>
      <c r="T213" s="106" t="s">
        <v>45</v>
      </c>
      <c r="U213" s="106" t="s">
        <v>45</v>
      </c>
      <c r="V213" s="106" t="s">
        <v>45</v>
      </c>
      <c r="W213" s="106" t="s">
        <v>45</v>
      </c>
      <c r="X213" s="106" t="s">
        <v>45</v>
      </c>
      <c r="Y213" s="106" t="s">
        <v>45</v>
      </c>
      <c r="Z213" s="106" t="s">
        <v>45</v>
      </c>
      <c r="AA213" s="106" t="s">
        <v>45</v>
      </c>
      <c r="AB213" s="106" t="s">
        <v>45</v>
      </c>
      <c r="AC213" s="106" t="s">
        <v>45</v>
      </c>
      <c r="AD213" s="106" t="s">
        <v>45</v>
      </c>
      <c r="AE213" s="106" t="s">
        <v>45</v>
      </c>
      <c r="AF213" s="106" t="s">
        <v>45</v>
      </c>
      <c r="AG213" s="106">
        <v>6.24</v>
      </c>
      <c r="AH213" s="106">
        <v>6.26</v>
      </c>
      <c r="AI213" s="106">
        <v>6</v>
      </c>
      <c r="AJ213" s="106">
        <v>6.39</v>
      </c>
      <c r="AK213" s="106">
        <v>6.5500000000000007</v>
      </c>
      <c r="AL213" s="106">
        <v>5.54</v>
      </c>
      <c r="AM213" s="106">
        <v>5.5</v>
      </c>
      <c r="AN213" s="106">
        <v>5.3</v>
      </c>
      <c r="AO213" s="106">
        <v>4.87</v>
      </c>
      <c r="AP213" s="106">
        <v>4.88</v>
      </c>
      <c r="AQ213" s="106">
        <v>4.7600000000000007</v>
      </c>
      <c r="AR213" s="106">
        <v>4.8099999999999996</v>
      </c>
      <c r="AS213" s="106">
        <v>4.6499999999999995</v>
      </c>
      <c r="AT213" s="106">
        <v>4.6399999999999997</v>
      </c>
      <c r="AU213" s="106">
        <v>4.8</v>
      </c>
      <c r="AV213" s="106">
        <v>4.83</v>
      </c>
      <c r="AW213" s="106">
        <v>4.87</v>
      </c>
      <c r="AX213" s="106">
        <v>5.21</v>
      </c>
      <c r="AY213" s="106">
        <v>5.47</v>
      </c>
      <c r="AZ213" s="106">
        <v>5.77</v>
      </c>
      <c r="BA213" s="106">
        <v>6.18</v>
      </c>
      <c r="BB213" s="106">
        <v>6.15</v>
      </c>
      <c r="BC213" s="106">
        <v>6.3</v>
      </c>
      <c r="BD213" s="106">
        <v>6.32</v>
      </c>
      <c r="BE213" s="106">
        <v>6.6</v>
      </c>
      <c r="BF213" s="106">
        <v>6.7</v>
      </c>
      <c r="BG213" s="106">
        <v>7.16</v>
      </c>
      <c r="BH213" s="106">
        <v>7.6499999999999995</v>
      </c>
      <c r="BI213" s="106">
        <v>7.88</v>
      </c>
      <c r="BJ213" s="106">
        <v>8.09</v>
      </c>
      <c r="BK213" s="106">
        <v>8.1399999999999988</v>
      </c>
      <c r="BL213" s="106">
        <v>7.9399999999999995</v>
      </c>
      <c r="BM213" s="114"/>
    </row>
    <row r="214" spans="1:65" s="139" customFormat="1">
      <c r="A214" s="264"/>
      <c r="B214" s="130" t="s">
        <v>64</v>
      </c>
      <c r="C214" s="131" t="s">
        <v>45</v>
      </c>
      <c r="D214" s="131" t="s">
        <v>45</v>
      </c>
      <c r="E214" s="131" t="s">
        <v>45</v>
      </c>
      <c r="F214" s="131" t="s">
        <v>45</v>
      </c>
      <c r="G214" s="131" t="s">
        <v>45</v>
      </c>
      <c r="H214" s="131" t="s">
        <v>45</v>
      </c>
      <c r="I214" s="131" t="s">
        <v>45</v>
      </c>
      <c r="J214" s="131" t="s">
        <v>45</v>
      </c>
      <c r="K214" s="131" t="s">
        <v>45</v>
      </c>
      <c r="L214" s="131" t="s">
        <v>45</v>
      </c>
      <c r="M214" s="131" t="s">
        <v>45</v>
      </c>
      <c r="N214" s="131" t="s">
        <v>45</v>
      </c>
      <c r="O214" s="131" t="s">
        <v>45</v>
      </c>
      <c r="P214" s="131" t="s">
        <v>45</v>
      </c>
      <c r="Q214" s="131" t="s">
        <v>45</v>
      </c>
      <c r="R214" s="131" t="s">
        <v>45</v>
      </c>
      <c r="S214" s="131" t="s">
        <v>45</v>
      </c>
      <c r="T214" s="131" t="s">
        <v>45</v>
      </c>
      <c r="U214" s="131" t="s">
        <v>45</v>
      </c>
      <c r="V214" s="131" t="s">
        <v>45</v>
      </c>
      <c r="W214" s="131" t="s">
        <v>45</v>
      </c>
      <c r="X214" s="131" t="s">
        <v>45</v>
      </c>
      <c r="Y214" s="131" t="s">
        <v>45</v>
      </c>
      <c r="Z214" s="131" t="s">
        <v>45</v>
      </c>
      <c r="AA214" s="131" t="s">
        <v>45</v>
      </c>
      <c r="AB214" s="131" t="s">
        <v>45</v>
      </c>
      <c r="AC214" s="131" t="s">
        <v>45</v>
      </c>
      <c r="AD214" s="131" t="s">
        <v>45</v>
      </c>
      <c r="AE214" s="131" t="s">
        <v>45</v>
      </c>
      <c r="AF214" s="131" t="s">
        <v>45</v>
      </c>
      <c r="AG214" s="131">
        <v>0.3</v>
      </c>
      <c r="AH214" s="131">
        <v>0.33</v>
      </c>
      <c r="AI214" s="131">
        <v>0.36000000000000004</v>
      </c>
      <c r="AJ214" s="131">
        <v>0.36000000000000004</v>
      </c>
      <c r="AK214" s="131">
        <v>0.35</v>
      </c>
      <c r="AL214" s="131">
        <v>0.27999999999999997</v>
      </c>
      <c r="AM214" s="131">
        <v>0.27999999999999997</v>
      </c>
      <c r="AN214" s="131">
        <v>0.25</v>
      </c>
      <c r="AO214" s="131">
        <v>0.21000000000000002</v>
      </c>
      <c r="AP214" s="131">
        <v>0.22</v>
      </c>
      <c r="AQ214" s="131">
        <v>0.21000000000000002</v>
      </c>
      <c r="AR214" s="131">
        <v>0.22</v>
      </c>
      <c r="AS214" s="131">
        <v>0.2</v>
      </c>
      <c r="AT214" s="131">
        <v>0.2</v>
      </c>
      <c r="AU214" s="131">
        <v>0.23</v>
      </c>
      <c r="AV214" s="131">
        <v>0.21000000000000002</v>
      </c>
      <c r="AW214" s="131">
        <v>0.2</v>
      </c>
      <c r="AX214" s="131">
        <v>0.21000000000000002</v>
      </c>
      <c r="AY214" s="131">
        <v>0.23</v>
      </c>
      <c r="AZ214" s="131">
        <v>0.24000000000000002</v>
      </c>
      <c r="BA214" s="131">
        <v>0.24000000000000002</v>
      </c>
      <c r="BB214" s="131">
        <v>0.27</v>
      </c>
      <c r="BC214" s="131">
        <v>0.25999999999999995</v>
      </c>
      <c r="BD214" s="131">
        <v>0.27999999999999997</v>
      </c>
      <c r="BE214" s="131">
        <v>0.3</v>
      </c>
      <c r="BF214" s="131">
        <v>0.28999999999999998</v>
      </c>
      <c r="BG214" s="131">
        <v>0.3</v>
      </c>
      <c r="BH214" s="131">
        <v>0.34</v>
      </c>
      <c r="BI214" s="131">
        <v>0.39</v>
      </c>
      <c r="BJ214" s="131">
        <v>0.37</v>
      </c>
      <c r="BK214" s="131">
        <v>0.38</v>
      </c>
      <c r="BL214" s="131">
        <v>0.42000000000000004</v>
      </c>
      <c r="BM214" s="114"/>
    </row>
    <row r="215" spans="1:65">
      <c r="A215" s="262" t="s">
        <v>15</v>
      </c>
      <c r="B215" s="124" t="s">
        <v>58</v>
      </c>
      <c r="C215" s="105">
        <v>26.55</v>
      </c>
      <c r="D215" s="105">
        <v>26.18</v>
      </c>
      <c r="E215" s="105">
        <v>27.86</v>
      </c>
      <c r="F215" s="105">
        <v>26.73</v>
      </c>
      <c r="G215" s="105">
        <v>27.48</v>
      </c>
      <c r="H215" s="105">
        <v>27</v>
      </c>
      <c r="I215" s="105">
        <v>28.55</v>
      </c>
      <c r="J215" s="105">
        <v>30.55</v>
      </c>
      <c r="K215" s="105">
        <v>30.77</v>
      </c>
      <c r="L215" s="105">
        <v>30.52</v>
      </c>
      <c r="M215" s="105">
        <v>30.509999999999998</v>
      </c>
      <c r="N215" s="105">
        <v>30.290000000000003</v>
      </c>
      <c r="O215" s="105">
        <v>30.779999999999998</v>
      </c>
      <c r="P215" s="105">
        <v>30.61</v>
      </c>
      <c r="Q215" s="105">
        <v>33.050000000000004</v>
      </c>
      <c r="R215" s="105">
        <v>39.340000000000003</v>
      </c>
      <c r="S215" s="105">
        <v>50.81</v>
      </c>
      <c r="T215" s="105">
        <v>50.75</v>
      </c>
      <c r="U215" s="105">
        <v>46.07</v>
      </c>
      <c r="V215" s="105">
        <v>42.05</v>
      </c>
      <c r="W215" s="105">
        <v>42.05</v>
      </c>
      <c r="X215" s="105">
        <v>39.22</v>
      </c>
      <c r="Y215" s="105">
        <v>38.800000000000004</v>
      </c>
      <c r="Z215" s="105">
        <v>37.25</v>
      </c>
      <c r="AA215" s="105">
        <v>36.82</v>
      </c>
      <c r="AB215" s="105">
        <v>32.68</v>
      </c>
      <c r="AC215" s="105">
        <v>30.509999999999998</v>
      </c>
      <c r="AD215" s="105">
        <v>28.54</v>
      </c>
      <c r="AE215" s="105">
        <v>26.970000000000002</v>
      </c>
      <c r="AF215" s="105">
        <v>25.68</v>
      </c>
      <c r="AG215" s="105">
        <v>23.66</v>
      </c>
      <c r="AH215" s="105">
        <v>23.150000000000002</v>
      </c>
      <c r="AI215" s="105">
        <v>22.43</v>
      </c>
      <c r="AJ215" s="105">
        <v>22.47</v>
      </c>
      <c r="AK215" s="105">
        <v>21.18</v>
      </c>
      <c r="AL215" s="105">
        <v>20.420000000000002</v>
      </c>
      <c r="AM215" s="105">
        <v>20.6</v>
      </c>
      <c r="AN215" s="105">
        <v>20.72</v>
      </c>
      <c r="AO215" s="105">
        <v>20.45</v>
      </c>
      <c r="AP215" s="105">
        <v>20.76</v>
      </c>
      <c r="AQ215" s="105">
        <v>21.56</v>
      </c>
      <c r="AR215" s="105">
        <v>20.48</v>
      </c>
      <c r="AS215" s="105">
        <v>20.9</v>
      </c>
      <c r="AT215" s="105">
        <v>19.869999999999997</v>
      </c>
      <c r="AU215" s="105">
        <v>19.45</v>
      </c>
      <c r="AV215" s="105">
        <v>18.899999999999999</v>
      </c>
      <c r="AW215" s="105">
        <v>16.95</v>
      </c>
      <c r="AX215" s="105">
        <v>16.79</v>
      </c>
      <c r="AY215" s="105">
        <v>15.9</v>
      </c>
      <c r="AZ215" s="105">
        <v>15.17</v>
      </c>
      <c r="BA215" s="105">
        <v>14.3</v>
      </c>
      <c r="BB215" s="105">
        <v>13.08</v>
      </c>
      <c r="BC215" s="105">
        <v>11.950000000000001</v>
      </c>
      <c r="BD215" s="105">
        <v>10.45</v>
      </c>
      <c r="BE215" s="105">
        <v>9.0900000000000016</v>
      </c>
      <c r="BF215" s="105">
        <v>8.27</v>
      </c>
      <c r="BG215" s="105">
        <v>7.91</v>
      </c>
      <c r="BH215" s="105">
        <v>7.82</v>
      </c>
      <c r="BI215" s="105">
        <v>7.35</v>
      </c>
      <c r="BJ215" s="105">
        <v>7.63</v>
      </c>
      <c r="BK215" s="105">
        <v>6.53</v>
      </c>
      <c r="BL215" s="105">
        <v>5.75</v>
      </c>
    </row>
    <row r="216" spans="1:65">
      <c r="A216" s="263"/>
      <c r="B216" s="125" t="s">
        <v>59</v>
      </c>
      <c r="C216" s="106">
        <v>151.29000000000002</v>
      </c>
      <c r="D216" s="106">
        <v>152.73000000000002</v>
      </c>
      <c r="E216" s="106">
        <v>155.78</v>
      </c>
      <c r="F216" s="106">
        <v>145.91999999999999</v>
      </c>
      <c r="G216" s="106">
        <v>150.72</v>
      </c>
      <c r="H216" s="106">
        <v>148.88999999999999</v>
      </c>
      <c r="I216" s="106">
        <v>151.22</v>
      </c>
      <c r="J216" s="106">
        <v>154.93</v>
      </c>
      <c r="K216" s="106">
        <v>154.56</v>
      </c>
      <c r="L216" s="106">
        <v>155.10999999999999</v>
      </c>
      <c r="M216" s="106">
        <v>151.41999999999999</v>
      </c>
      <c r="N216" s="106">
        <v>148.06</v>
      </c>
      <c r="O216" s="106">
        <v>137.75</v>
      </c>
      <c r="P216" s="106">
        <v>129.94</v>
      </c>
      <c r="Q216" s="106">
        <v>130.23000000000002</v>
      </c>
      <c r="R216" s="106">
        <v>152.98000000000002</v>
      </c>
      <c r="S216" s="106">
        <v>180.47</v>
      </c>
      <c r="T216" s="106">
        <v>174.02</v>
      </c>
      <c r="U216" s="106">
        <v>159.31</v>
      </c>
      <c r="V216" s="106">
        <v>149.94</v>
      </c>
      <c r="W216" s="106">
        <v>145.63</v>
      </c>
      <c r="X216" s="106">
        <v>133.67000000000002</v>
      </c>
      <c r="Y216" s="106">
        <v>130.37</v>
      </c>
      <c r="Z216" s="106">
        <v>122.17</v>
      </c>
      <c r="AA216" s="106">
        <v>119.31</v>
      </c>
      <c r="AB216" s="106">
        <v>106.21</v>
      </c>
      <c r="AC216" s="106">
        <v>103.28</v>
      </c>
      <c r="AD216" s="106">
        <v>98.18</v>
      </c>
      <c r="AE216" s="106">
        <v>97.070000000000007</v>
      </c>
      <c r="AF216" s="106">
        <v>93.259999999999991</v>
      </c>
      <c r="AG216" s="106">
        <v>88.96</v>
      </c>
      <c r="AH216" s="106">
        <v>84.81</v>
      </c>
      <c r="AI216" s="106">
        <v>79.930000000000007</v>
      </c>
      <c r="AJ216" s="106">
        <v>76.64</v>
      </c>
      <c r="AK216" s="106">
        <v>70.11</v>
      </c>
      <c r="AL216" s="106">
        <v>64.78</v>
      </c>
      <c r="AM216" s="106">
        <v>63.97</v>
      </c>
      <c r="AN216" s="106">
        <v>63.56</v>
      </c>
      <c r="AO216" s="106">
        <v>61.29</v>
      </c>
      <c r="AP216" s="106">
        <v>61.559999999999995</v>
      </c>
      <c r="AQ216" s="106">
        <v>62.68</v>
      </c>
      <c r="AR216" s="106">
        <v>56.29</v>
      </c>
      <c r="AS216" s="106">
        <v>54.519999999999996</v>
      </c>
      <c r="AT216" s="106">
        <v>51.56</v>
      </c>
      <c r="AU216" s="106">
        <v>48.910000000000004</v>
      </c>
      <c r="AV216" s="106">
        <v>48.63</v>
      </c>
      <c r="AW216" s="106">
        <v>46.85</v>
      </c>
      <c r="AX216" s="106">
        <v>45.49</v>
      </c>
      <c r="AY216" s="106">
        <v>47.33</v>
      </c>
      <c r="AZ216" s="106">
        <v>45.07</v>
      </c>
      <c r="BA216" s="106">
        <v>45.5</v>
      </c>
      <c r="BB216" s="106">
        <v>40.51</v>
      </c>
      <c r="BC216" s="106">
        <v>37.510000000000005</v>
      </c>
      <c r="BD216" s="106">
        <v>32.86</v>
      </c>
      <c r="BE216" s="106">
        <v>31.7</v>
      </c>
      <c r="BF216" s="106">
        <v>32.059999999999995</v>
      </c>
      <c r="BG216" s="106">
        <v>33.450000000000003</v>
      </c>
      <c r="BH216" s="106">
        <v>33.029999999999994</v>
      </c>
      <c r="BI216" s="106">
        <v>32.68</v>
      </c>
      <c r="BJ216" s="106">
        <v>32.9</v>
      </c>
      <c r="BK216" s="106">
        <v>30.509999999999998</v>
      </c>
      <c r="BL216" s="106">
        <v>27.59</v>
      </c>
    </row>
    <row r="217" spans="1:65">
      <c r="A217" s="263"/>
      <c r="B217" s="126" t="s">
        <v>60</v>
      </c>
      <c r="C217" s="107">
        <v>178.79999999999998</v>
      </c>
      <c r="D217" s="107">
        <v>180.27</v>
      </c>
      <c r="E217" s="107">
        <v>182.01999999999998</v>
      </c>
      <c r="F217" s="107">
        <v>177.2</v>
      </c>
      <c r="G217" s="107">
        <v>183</v>
      </c>
      <c r="H217" s="107">
        <v>180.56</v>
      </c>
      <c r="I217" s="107">
        <v>181.66</v>
      </c>
      <c r="J217" s="107">
        <v>181.10000000000002</v>
      </c>
      <c r="K217" s="107">
        <v>180.34</v>
      </c>
      <c r="L217" s="107">
        <v>181.18</v>
      </c>
      <c r="M217" s="107">
        <v>177.02</v>
      </c>
      <c r="N217" s="107">
        <v>181.35000000000002</v>
      </c>
      <c r="O217" s="107">
        <v>174.72</v>
      </c>
      <c r="P217" s="107">
        <v>167.23</v>
      </c>
      <c r="Q217" s="107">
        <v>160.63</v>
      </c>
      <c r="R217" s="107">
        <v>160.92999999999998</v>
      </c>
      <c r="S217" s="107">
        <v>155.95000000000002</v>
      </c>
      <c r="T217" s="107">
        <v>150.12</v>
      </c>
      <c r="U217" s="107">
        <v>138.76</v>
      </c>
      <c r="V217" s="107">
        <v>133.36999999999998</v>
      </c>
      <c r="W217" s="107">
        <v>131.06</v>
      </c>
      <c r="X217" s="107">
        <v>127.37</v>
      </c>
      <c r="Y217" s="107">
        <v>125.23</v>
      </c>
      <c r="Z217" s="107">
        <v>118.13</v>
      </c>
      <c r="AA217" s="107">
        <v>115.59</v>
      </c>
      <c r="AB217" s="107">
        <v>105.71</v>
      </c>
      <c r="AC217" s="107">
        <v>103.33</v>
      </c>
      <c r="AD217" s="107">
        <v>102.25</v>
      </c>
      <c r="AE217" s="107">
        <v>105.34</v>
      </c>
      <c r="AF217" s="107">
        <v>103.72000000000001</v>
      </c>
      <c r="AG217" s="107">
        <v>107.19</v>
      </c>
      <c r="AH217" s="107">
        <v>109.13000000000001</v>
      </c>
      <c r="AI217" s="107">
        <v>108.58</v>
      </c>
      <c r="AJ217" s="107">
        <v>105.97</v>
      </c>
      <c r="AK217" s="107">
        <v>101.59</v>
      </c>
      <c r="AL217" s="107">
        <v>98.309999999999988</v>
      </c>
      <c r="AM217" s="107">
        <v>99.67</v>
      </c>
      <c r="AN217" s="107">
        <v>100.69</v>
      </c>
      <c r="AO217" s="107">
        <v>98.39</v>
      </c>
      <c r="AP217" s="107">
        <v>99.67</v>
      </c>
      <c r="AQ217" s="107">
        <v>100.73</v>
      </c>
      <c r="AR217" s="107">
        <v>92.57</v>
      </c>
      <c r="AS217" s="107">
        <v>92.759999999999991</v>
      </c>
      <c r="AT217" s="107">
        <v>89.399999999999991</v>
      </c>
      <c r="AU217" s="107">
        <v>85.48</v>
      </c>
      <c r="AV217" s="107">
        <v>84.96</v>
      </c>
      <c r="AW217" s="107">
        <v>81.03</v>
      </c>
      <c r="AX217" s="107">
        <v>78.210000000000008</v>
      </c>
      <c r="AY217" s="107">
        <v>79.680000000000007</v>
      </c>
      <c r="AZ217" s="107">
        <v>76.02000000000001</v>
      </c>
      <c r="BA217" s="107">
        <v>78.430000000000007</v>
      </c>
      <c r="BB217" s="107">
        <v>75.08</v>
      </c>
      <c r="BC217" s="107">
        <v>71.44</v>
      </c>
      <c r="BD217" s="107">
        <v>66.900000000000006</v>
      </c>
      <c r="BE217" s="107">
        <v>65.91</v>
      </c>
      <c r="BF217" s="107">
        <v>67.84</v>
      </c>
      <c r="BG217" s="107">
        <v>67.75</v>
      </c>
      <c r="BH217" s="107">
        <v>68.760000000000005</v>
      </c>
      <c r="BI217" s="107">
        <v>69.47</v>
      </c>
      <c r="BJ217" s="107">
        <v>68.070000000000007</v>
      </c>
      <c r="BK217" s="107">
        <v>68.320000000000007</v>
      </c>
      <c r="BL217" s="107">
        <v>64.11</v>
      </c>
    </row>
    <row r="218" spans="1:65">
      <c r="A218" s="263"/>
      <c r="B218" s="125" t="s">
        <v>61</v>
      </c>
      <c r="C218" s="106">
        <v>132.61999999999998</v>
      </c>
      <c r="D218" s="106">
        <v>138.01</v>
      </c>
      <c r="E218" s="106">
        <v>138.32</v>
      </c>
      <c r="F218" s="106">
        <v>136.78</v>
      </c>
      <c r="G218" s="106">
        <v>138.44999999999999</v>
      </c>
      <c r="H218" s="106">
        <v>135.77000000000001</v>
      </c>
      <c r="I218" s="106">
        <v>134.43</v>
      </c>
      <c r="J218" s="106">
        <v>131.72</v>
      </c>
      <c r="K218" s="106">
        <v>129.58000000000001</v>
      </c>
      <c r="L218" s="106">
        <v>129.75</v>
      </c>
      <c r="M218" s="106">
        <v>123.95</v>
      </c>
      <c r="N218" s="106">
        <v>124.09</v>
      </c>
      <c r="O218" s="106">
        <v>117.43</v>
      </c>
      <c r="P218" s="106">
        <v>116.17</v>
      </c>
      <c r="Q218" s="106">
        <v>109.75</v>
      </c>
      <c r="R218" s="106">
        <v>103.5</v>
      </c>
      <c r="S218" s="106">
        <v>93.240000000000009</v>
      </c>
      <c r="T218" s="106">
        <v>88.03</v>
      </c>
      <c r="U218" s="106">
        <v>80.44</v>
      </c>
      <c r="V218" s="106">
        <v>77.92</v>
      </c>
      <c r="W218" s="106">
        <v>76.099999999999994</v>
      </c>
      <c r="X218" s="106">
        <v>74.709999999999994</v>
      </c>
      <c r="Y218" s="106">
        <v>73.440000000000012</v>
      </c>
      <c r="Z218" s="106">
        <v>69.5</v>
      </c>
      <c r="AA218" s="106">
        <v>67.820000000000007</v>
      </c>
      <c r="AB218" s="106">
        <v>62.129999999999995</v>
      </c>
      <c r="AC218" s="106">
        <v>60.39</v>
      </c>
      <c r="AD218" s="106">
        <v>60.53</v>
      </c>
      <c r="AE218" s="106">
        <v>60.48</v>
      </c>
      <c r="AF218" s="106">
        <v>60.900000000000006</v>
      </c>
      <c r="AG218" s="106">
        <v>61.690000000000005</v>
      </c>
      <c r="AH218" s="106">
        <v>64.5</v>
      </c>
      <c r="AI218" s="106">
        <v>66.570000000000007</v>
      </c>
      <c r="AJ218" s="106">
        <v>68.459999999999994</v>
      </c>
      <c r="AK218" s="106">
        <v>66.78</v>
      </c>
      <c r="AL218" s="106">
        <v>68.510000000000005</v>
      </c>
      <c r="AM218" s="106">
        <v>72.709999999999994</v>
      </c>
      <c r="AN218" s="106">
        <v>75.44</v>
      </c>
      <c r="AO218" s="106">
        <v>78.960000000000008</v>
      </c>
      <c r="AP218" s="106">
        <v>79.75</v>
      </c>
      <c r="AQ218" s="106">
        <v>84.12</v>
      </c>
      <c r="AR218" s="106">
        <v>80.77</v>
      </c>
      <c r="AS218" s="106">
        <v>83.35</v>
      </c>
      <c r="AT218" s="106">
        <v>84.67</v>
      </c>
      <c r="AU218" s="106">
        <v>83.86</v>
      </c>
      <c r="AV218" s="106">
        <v>85.64</v>
      </c>
      <c r="AW218" s="106">
        <v>84.1</v>
      </c>
      <c r="AX218" s="106">
        <v>82.960000000000008</v>
      </c>
      <c r="AY218" s="106">
        <v>86.01</v>
      </c>
      <c r="AZ218" s="106">
        <v>83.1</v>
      </c>
      <c r="BA218" s="106">
        <v>86.81</v>
      </c>
      <c r="BB218" s="106">
        <v>86.3</v>
      </c>
      <c r="BC218" s="106">
        <v>82.84</v>
      </c>
      <c r="BD218" s="106">
        <v>79.790000000000006</v>
      </c>
      <c r="BE218" s="106">
        <v>82.03</v>
      </c>
      <c r="BF218" s="106">
        <v>89.67</v>
      </c>
      <c r="BG218" s="106">
        <v>92.59</v>
      </c>
      <c r="BH218" s="106">
        <v>92.97</v>
      </c>
      <c r="BI218" s="106">
        <v>96.25</v>
      </c>
      <c r="BJ218" s="106">
        <v>96.83</v>
      </c>
      <c r="BK218" s="106">
        <v>94.2</v>
      </c>
      <c r="BL218" s="106">
        <v>93.11</v>
      </c>
    </row>
    <row r="219" spans="1:65">
      <c r="A219" s="263"/>
      <c r="B219" s="126" t="s">
        <v>62</v>
      </c>
      <c r="C219" s="107">
        <v>94.740000000000009</v>
      </c>
      <c r="D219" s="107">
        <v>97.05</v>
      </c>
      <c r="E219" s="107">
        <v>96.36999999999999</v>
      </c>
      <c r="F219" s="107">
        <v>92.57</v>
      </c>
      <c r="G219" s="107">
        <v>95.710000000000008</v>
      </c>
      <c r="H219" s="107">
        <v>91.509999999999991</v>
      </c>
      <c r="I219" s="107">
        <v>91.1</v>
      </c>
      <c r="J219" s="107">
        <v>89.039999999999992</v>
      </c>
      <c r="K219" s="107">
        <v>86.88</v>
      </c>
      <c r="L219" s="107">
        <v>84.68</v>
      </c>
      <c r="M219" s="107">
        <v>79.41</v>
      </c>
      <c r="N219" s="107">
        <v>78.22</v>
      </c>
      <c r="O219" s="107">
        <v>74.789999999999992</v>
      </c>
      <c r="P219" s="107">
        <v>73.28</v>
      </c>
      <c r="Q219" s="107">
        <v>71.59</v>
      </c>
      <c r="R219" s="107">
        <v>63.56</v>
      </c>
      <c r="S219" s="107">
        <v>56.03</v>
      </c>
      <c r="T219" s="107">
        <v>49.83</v>
      </c>
      <c r="U219" s="107">
        <v>43.51</v>
      </c>
      <c r="V219" s="107">
        <v>40.4</v>
      </c>
      <c r="W219" s="107">
        <v>37.69</v>
      </c>
      <c r="X219" s="107">
        <v>35.32</v>
      </c>
      <c r="Y219" s="107">
        <v>33.779999999999994</v>
      </c>
      <c r="Z219" s="107">
        <v>31.23</v>
      </c>
      <c r="AA219" s="107">
        <v>30.49</v>
      </c>
      <c r="AB219" s="107">
        <v>28.03</v>
      </c>
      <c r="AC219" s="107">
        <v>26.03</v>
      </c>
      <c r="AD219" s="107">
        <v>26.04</v>
      </c>
      <c r="AE219" s="107">
        <v>24.6</v>
      </c>
      <c r="AF219" s="107">
        <v>24.13</v>
      </c>
      <c r="AG219" s="107">
        <v>23.27</v>
      </c>
      <c r="AH219" s="107">
        <v>24.02</v>
      </c>
      <c r="AI219" s="107">
        <v>23.77</v>
      </c>
      <c r="AJ219" s="107">
        <v>24.14</v>
      </c>
      <c r="AK219" s="107">
        <v>24.14</v>
      </c>
      <c r="AL219" s="107">
        <v>24.75</v>
      </c>
      <c r="AM219" s="107">
        <v>26.59</v>
      </c>
      <c r="AN219" s="107">
        <v>28.32</v>
      </c>
      <c r="AO219" s="107">
        <v>30.07</v>
      </c>
      <c r="AP219" s="107">
        <v>32.75</v>
      </c>
      <c r="AQ219" s="107">
        <v>34.24</v>
      </c>
      <c r="AR219" s="107">
        <v>33.619999999999997</v>
      </c>
      <c r="AS219" s="107">
        <v>34.979999999999997</v>
      </c>
      <c r="AT219" s="107">
        <v>35.700000000000003</v>
      </c>
      <c r="AU219" s="107">
        <v>36.15</v>
      </c>
      <c r="AV219" s="107">
        <v>37.78</v>
      </c>
      <c r="AW219" s="107">
        <v>38.589999999999996</v>
      </c>
      <c r="AX219" s="107">
        <v>39.489999999999995</v>
      </c>
      <c r="AY219" s="107">
        <v>42.01</v>
      </c>
      <c r="AZ219" s="107">
        <v>41.4</v>
      </c>
      <c r="BA219" s="107">
        <v>43.87</v>
      </c>
      <c r="BB219" s="107">
        <v>45.330000000000005</v>
      </c>
      <c r="BC219" s="107">
        <v>43.39</v>
      </c>
      <c r="BD219" s="107">
        <v>42.36</v>
      </c>
      <c r="BE219" s="107">
        <v>46.309999999999995</v>
      </c>
      <c r="BF219" s="107">
        <v>51.16</v>
      </c>
      <c r="BG219" s="107">
        <v>56.050000000000004</v>
      </c>
      <c r="BH219" s="107">
        <v>57.82</v>
      </c>
      <c r="BI219" s="107">
        <v>61.129999999999995</v>
      </c>
      <c r="BJ219" s="107">
        <v>62.489999999999995</v>
      </c>
      <c r="BK219" s="107">
        <v>63.16</v>
      </c>
      <c r="BL219" s="107">
        <v>61.1</v>
      </c>
    </row>
    <row r="220" spans="1:65">
      <c r="A220" s="263"/>
      <c r="B220" s="125" t="s">
        <v>63</v>
      </c>
      <c r="C220" s="106">
        <v>43.68</v>
      </c>
      <c r="D220" s="106">
        <v>43.93</v>
      </c>
      <c r="E220" s="106">
        <v>44.25</v>
      </c>
      <c r="F220" s="106">
        <v>42.92</v>
      </c>
      <c r="G220" s="106">
        <v>42.83</v>
      </c>
      <c r="H220" s="106">
        <v>40.520000000000003</v>
      </c>
      <c r="I220" s="106">
        <v>39.89</v>
      </c>
      <c r="J220" s="106">
        <v>39.18</v>
      </c>
      <c r="K220" s="106">
        <v>37.199999999999996</v>
      </c>
      <c r="L220" s="106">
        <v>36.6</v>
      </c>
      <c r="M220" s="106">
        <v>33.04</v>
      </c>
      <c r="N220" s="106">
        <v>33.65</v>
      </c>
      <c r="O220" s="106">
        <v>31.69</v>
      </c>
      <c r="P220" s="106">
        <v>32.04</v>
      </c>
      <c r="Q220" s="106">
        <v>29.21</v>
      </c>
      <c r="R220" s="106">
        <v>26.4</v>
      </c>
      <c r="S220" s="106">
        <v>23.419999999999998</v>
      </c>
      <c r="T220" s="106">
        <v>20.87</v>
      </c>
      <c r="U220" s="106">
        <v>18.37</v>
      </c>
      <c r="V220" s="106">
        <v>16.369999999999997</v>
      </c>
      <c r="W220" s="106">
        <v>15.19</v>
      </c>
      <c r="X220" s="106">
        <v>13.469999999999999</v>
      </c>
      <c r="Y220" s="106">
        <v>11.530000000000001</v>
      </c>
      <c r="Z220" s="106">
        <v>10.86</v>
      </c>
      <c r="AA220" s="106">
        <v>9.68</v>
      </c>
      <c r="AB220" s="106">
        <v>8.9700000000000006</v>
      </c>
      <c r="AC220" s="106">
        <v>8.2299999999999986</v>
      </c>
      <c r="AD220" s="106">
        <v>7.4</v>
      </c>
      <c r="AE220" s="106">
        <v>6.8599999999999994</v>
      </c>
      <c r="AF220" s="106">
        <v>6.08</v>
      </c>
      <c r="AG220" s="106">
        <v>5.6899999999999995</v>
      </c>
      <c r="AH220" s="106">
        <v>5.6899999999999995</v>
      </c>
      <c r="AI220" s="106">
        <v>5.51</v>
      </c>
      <c r="AJ220" s="106">
        <v>5.37</v>
      </c>
      <c r="AK220" s="106">
        <v>5.22</v>
      </c>
      <c r="AL220" s="106">
        <v>5.19</v>
      </c>
      <c r="AM220" s="106">
        <v>5.19</v>
      </c>
      <c r="AN220" s="106">
        <v>5.46</v>
      </c>
      <c r="AO220" s="106">
        <v>5.39</v>
      </c>
      <c r="AP220" s="106">
        <v>6.0600000000000005</v>
      </c>
      <c r="AQ220" s="106">
        <v>6.56</v>
      </c>
      <c r="AR220" s="106">
        <v>6.56</v>
      </c>
      <c r="AS220" s="106">
        <v>6.8</v>
      </c>
      <c r="AT220" s="106">
        <v>7.14</v>
      </c>
      <c r="AU220" s="106">
        <v>7.33</v>
      </c>
      <c r="AV220" s="106">
        <v>7.44</v>
      </c>
      <c r="AW220" s="106">
        <v>7.6899999999999995</v>
      </c>
      <c r="AX220" s="106">
        <v>7.41</v>
      </c>
      <c r="AY220" s="106">
        <v>7.82</v>
      </c>
      <c r="AZ220" s="106">
        <v>7.9799999999999995</v>
      </c>
      <c r="BA220" s="106">
        <v>9.0299999999999994</v>
      </c>
      <c r="BB220" s="106">
        <v>9.2999999999999989</v>
      </c>
      <c r="BC220" s="106">
        <v>8.99</v>
      </c>
      <c r="BD220" s="106">
        <v>9.07</v>
      </c>
      <c r="BE220" s="106">
        <v>9.8099999999999987</v>
      </c>
      <c r="BF220" s="106">
        <v>10.78</v>
      </c>
      <c r="BG220" s="106">
        <v>12.68</v>
      </c>
      <c r="BH220" s="106">
        <v>13.469999999999999</v>
      </c>
      <c r="BI220" s="106">
        <v>14.26</v>
      </c>
      <c r="BJ220" s="106">
        <v>15.219999999999999</v>
      </c>
      <c r="BK220" s="106">
        <v>15.559999999999999</v>
      </c>
      <c r="BL220" s="106">
        <v>15.93</v>
      </c>
    </row>
    <row r="221" spans="1:65">
      <c r="A221" s="264"/>
      <c r="B221" s="130" t="s">
        <v>64</v>
      </c>
      <c r="C221" s="131">
        <v>3.9899999999999998</v>
      </c>
      <c r="D221" s="131">
        <v>3.72</v>
      </c>
      <c r="E221" s="131">
        <v>3.7100000000000004</v>
      </c>
      <c r="F221" s="131">
        <v>3.52</v>
      </c>
      <c r="G221" s="131">
        <v>3.47</v>
      </c>
      <c r="H221" s="131">
        <v>3.73</v>
      </c>
      <c r="I221" s="131">
        <v>3.95</v>
      </c>
      <c r="J221" s="131">
        <v>4</v>
      </c>
      <c r="K221" s="131">
        <v>3.59</v>
      </c>
      <c r="L221" s="131">
        <v>3.3400000000000003</v>
      </c>
      <c r="M221" s="131">
        <v>3.21</v>
      </c>
      <c r="N221" s="131">
        <v>3.27</v>
      </c>
      <c r="O221" s="131">
        <v>3.14</v>
      </c>
      <c r="P221" s="131">
        <v>3.46</v>
      </c>
      <c r="Q221" s="131">
        <v>2.92</v>
      </c>
      <c r="R221" s="131">
        <v>2.5500000000000003</v>
      </c>
      <c r="S221" s="131">
        <v>2.42</v>
      </c>
      <c r="T221" s="131">
        <v>2.57</v>
      </c>
      <c r="U221" s="131">
        <v>2.19</v>
      </c>
      <c r="V221" s="131">
        <v>2.02</v>
      </c>
      <c r="W221" s="131">
        <v>1.85</v>
      </c>
      <c r="X221" s="131">
        <v>1.66</v>
      </c>
      <c r="Y221" s="131">
        <v>1.5</v>
      </c>
      <c r="Z221" s="131">
        <v>1.28</v>
      </c>
      <c r="AA221" s="131">
        <v>1.1299999999999999</v>
      </c>
      <c r="AB221" s="131">
        <v>0.95</v>
      </c>
      <c r="AC221" s="131">
        <v>0.91</v>
      </c>
      <c r="AD221" s="131">
        <v>0.73</v>
      </c>
      <c r="AE221" s="131">
        <v>0.64</v>
      </c>
      <c r="AF221" s="131">
        <v>0.55999999999999994</v>
      </c>
      <c r="AG221" s="131">
        <v>0.47</v>
      </c>
      <c r="AH221" s="131">
        <v>0.45</v>
      </c>
      <c r="AI221" s="131">
        <v>0.34</v>
      </c>
      <c r="AJ221" s="131">
        <v>0.36000000000000004</v>
      </c>
      <c r="AK221" s="131">
        <v>0.34</v>
      </c>
      <c r="AL221" s="131">
        <v>0.39</v>
      </c>
      <c r="AM221" s="131">
        <v>0.31</v>
      </c>
      <c r="AN221" s="131">
        <v>0.36000000000000004</v>
      </c>
      <c r="AO221" s="131">
        <v>0.28999999999999998</v>
      </c>
      <c r="AP221" s="131">
        <v>0.34</v>
      </c>
      <c r="AQ221" s="131">
        <v>0.45</v>
      </c>
      <c r="AR221" s="131">
        <v>0.41</v>
      </c>
      <c r="AS221" s="131">
        <v>0.43</v>
      </c>
      <c r="AT221" s="131">
        <v>0.4</v>
      </c>
      <c r="AU221" s="131">
        <v>0.51999999999999991</v>
      </c>
      <c r="AV221" s="131">
        <v>0.43</v>
      </c>
      <c r="AW221" s="131">
        <v>0.41</v>
      </c>
      <c r="AX221" s="131">
        <v>0.31</v>
      </c>
      <c r="AY221" s="131">
        <v>0.42000000000000004</v>
      </c>
      <c r="AZ221" s="131">
        <v>0.45</v>
      </c>
      <c r="BA221" s="131">
        <v>0.43</v>
      </c>
      <c r="BB221" s="131">
        <v>0.41</v>
      </c>
      <c r="BC221" s="131">
        <v>0.5</v>
      </c>
      <c r="BD221" s="131">
        <v>0.48000000000000004</v>
      </c>
      <c r="BE221" s="131">
        <v>0.55999999999999994</v>
      </c>
      <c r="BF221" s="131">
        <v>0.51</v>
      </c>
      <c r="BG221" s="131">
        <v>0.7</v>
      </c>
      <c r="BH221" s="131">
        <v>0.69</v>
      </c>
      <c r="BI221" s="131">
        <v>0.92</v>
      </c>
      <c r="BJ221" s="131">
        <v>0.94</v>
      </c>
      <c r="BK221" s="131">
        <v>1.07</v>
      </c>
      <c r="BL221" s="131">
        <v>1.1599999999999999</v>
      </c>
    </row>
    <row r="222" spans="1:65">
      <c r="A222" s="262" t="s">
        <v>14</v>
      </c>
      <c r="B222" s="124" t="s">
        <v>58</v>
      </c>
      <c r="C222" s="105">
        <v>49.910000000000004</v>
      </c>
      <c r="D222" s="105">
        <v>49.79</v>
      </c>
      <c r="E222" s="105">
        <v>46.940000000000005</v>
      </c>
      <c r="F222" s="105">
        <v>46.800000000000004</v>
      </c>
      <c r="G222" s="105">
        <v>44.22</v>
      </c>
      <c r="H222" s="105">
        <v>40.46</v>
      </c>
      <c r="I222" s="105">
        <v>39.79</v>
      </c>
      <c r="J222" s="105">
        <v>39.35</v>
      </c>
      <c r="K222" s="105">
        <v>38.6</v>
      </c>
      <c r="L222" s="105">
        <v>41.12</v>
      </c>
      <c r="M222" s="105">
        <v>39.1</v>
      </c>
      <c r="N222" s="105">
        <v>38.96</v>
      </c>
      <c r="O222" s="105">
        <v>40.47</v>
      </c>
      <c r="P222" s="105">
        <v>39.739999999999995</v>
      </c>
      <c r="Q222" s="105">
        <v>44.42</v>
      </c>
      <c r="R222" s="105">
        <v>46.35</v>
      </c>
      <c r="S222" s="105">
        <v>47.97</v>
      </c>
      <c r="T222" s="105">
        <v>47.53</v>
      </c>
      <c r="U222" s="105">
        <v>48.800000000000004</v>
      </c>
      <c r="V222" s="105">
        <v>48.79</v>
      </c>
      <c r="W222" s="105">
        <v>48.22</v>
      </c>
      <c r="X222" s="105">
        <v>46.22</v>
      </c>
      <c r="Y222" s="105">
        <v>48.28</v>
      </c>
      <c r="Z222" s="105">
        <v>50.48</v>
      </c>
      <c r="AA222" s="105">
        <v>51.49</v>
      </c>
      <c r="AB222" s="105">
        <v>51.8</v>
      </c>
      <c r="AC222" s="105">
        <v>50.54</v>
      </c>
      <c r="AD222" s="105">
        <v>50.18</v>
      </c>
      <c r="AE222" s="105">
        <v>48.4</v>
      </c>
      <c r="AF222" s="105">
        <v>46.699999999999996</v>
      </c>
      <c r="AG222" s="105">
        <v>45.260000000000005</v>
      </c>
      <c r="AH222" s="105">
        <v>49.92</v>
      </c>
      <c r="AI222" s="105">
        <v>47.22</v>
      </c>
      <c r="AJ222" s="105">
        <v>45.510000000000005</v>
      </c>
      <c r="AK222" s="105">
        <v>38.129999999999995</v>
      </c>
      <c r="AL222" s="105">
        <v>32.270000000000003</v>
      </c>
      <c r="AM222" s="105">
        <v>30.32</v>
      </c>
      <c r="AN222" s="105">
        <v>28.42</v>
      </c>
      <c r="AO222" s="105">
        <v>26.669999999999998</v>
      </c>
      <c r="AP222" s="105">
        <v>25.44</v>
      </c>
      <c r="AQ222" s="105">
        <v>23.8</v>
      </c>
      <c r="AR222" s="105">
        <v>21.18</v>
      </c>
      <c r="AS222" s="105">
        <v>21.15</v>
      </c>
      <c r="AT222" s="105">
        <v>20.53</v>
      </c>
      <c r="AU222" s="105">
        <v>20.32</v>
      </c>
      <c r="AV222" s="105">
        <v>20.27</v>
      </c>
      <c r="AW222" s="105">
        <v>20.28</v>
      </c>
      <c r="AX222" s="105">
        <v>20.69</v>
      </c>
      <c r="AY222" s="105">
        <v>21.62</v>
      </c>
      <c r="AZ222" s="105">
        <v>21.87</v>
      </c>
      <c r="BA222" s="105">
        <v>22.950000000000003</v>
      </c>
      <c r="BB222" s="105">
        <v>21.95</v>
      </c>
      <c r="BC222" s="105">
        <v>21.59</v>
      </c>
      <c r="BD222" s="105">
        <v>22.05</v>
      </c>
      <c r="BE222" s="105">
        <v>23.68</v>
      </c>
      <c r="BF222" s="105">
        <v>24.26</v>
      </c>
      <c r="BG222" s="105">
        <v>26.18</v>
      </c>
      <c r="BH222" s="105">
        <v>26.65</v>
      </c>
      <c r="BI222" s="105">
        <v>26.33</v>
      </c>
      <c r="BJ222" s="105">
        <v>26.880000000000003</v>
      </c>
      <c r="BK222" s="105">
        <v>25.83</v>
      </c>
      <c r="BL222" s="105">
        <v>26</v>
      </c>
    </row>
    <row r="223" spans="1:65">
      <c r="A223" s="263"/>
      <c r="B223" s="125" t="s">
        <v>59</v>
      </c>
      <c r="C223" s="106">
        <v>224.53</v>
      </c>
      <c r="D223" s="106">
        <v>221.33</v>
      </c>
      <c r="E223" s="106">
        <v>215.57999999999998</v>
      </c>
      <c r="F223" s="106">
        <v>219.67000000000002</v>
      </c>
      <c r="G223" s="106">
        <v>217.63</v>
      </c>
      <c r="H223" s="106">
        <v>212.35999999999999</v>
      </c>
      <c r="I223" s="106">
        <v>207.72</v>
      </c>
      <c r="J223" s="106">
        <v>196.41</v>
      </c>
      <c r="K223" s="106">
        <v>192.05</v>
      </c>
      <c r="L223" s="106">
        <v>195.17000000000002</v>
      </c>
      <c r="M223" s="106">
        <v>196.58</v>
      </c>
      <c r="N223" s="106">
        <v>197.08999999999997</v>
      </c>
      <c r="O223" s="106">
        <v>200.99</v>
      </c>
      <c r="P223" s="106">
        <v>207.32999999999998</v>
      </c>
      <c r="Q223" s="106">
        <v>213.35999999999999</v>
      </c>
      <c r="R223" s="106">
        <v>208.5</v>
      </c>
      <c r="S223" s="106">
        <v>209.73</v>
      </c>
      <c r="T223" s="106">
        <v>207.98</v>
      </c>
      <c r="U223" s="106">
        <v>210.2</v>
      </c>
      <c r="V223" s="106">
        <v>212.54999999999998</v>
      </c>
      <c r="W223" s="106">
        <v>205.43</v>
      </c>
      <c r="X223" s="106">
        <v>201.63</v>
      </c>
      <c r="Y223" s="106">
        <v>203.85</v>
      </c>
      <c r="Z223" s="106">
        <v>202.76</v>
      </c>
      <c r="AA223" s="106">
        <v>202.44</v>
      </c>
      <c r="AB223" s="106">
        <v>203.45</v>
      </c>
      <c r="AC223" s="106">
        <v>197.01</v>
      </c>
      <c r="AD223" s="106">
        <v>191.6</v>
      </c>
      <c r="AE223" s="106">
        <v>190.67999999999998</v>
      </c>
      <c r="AF223" s="106">
        <v>185.32000000000002</v>
      </c>
      <c r="AG223" s="106">
        <v>187.07</v>
      </c>
      <c r="AH223" s="106">
        <v>181.82999999999998</v>
      </c>
      <c r="AI223" s="106">
        <v>168.08</v>
      </c>
      <c r="AJ223" s="106">
        <v>158.92000000000002</v>
      </c>
      <c r="AK223" s="106">
        <v>139.58000000000001</v>
      </c>
      <c r="AL223" s="106">
        <v>124.42999999999999</v>
      </c>
      <c r="AM223" s="106">
        <v>114.95</v>
      </c>
      <c r="AN223" s="106">
        <v>107.47</v>
      </c>
      <c r="AO223" s="106">
        <v>99.070000000000007</v>
      </c>
      <c r="AP223" s="106">
        <v>90.46</v>
      </c>
      <c r="AQ223" s="106">
        <v>84.31</v>
      </c>
      <c r="AR223" s="106">
        <v>73.330000000000013</v>
      </c>
      <c r="AS223" s="106">
        <v>68.38</v>
      </c>
      <c r="AT223" s="106">
        <v>65</v>
      </c>
      <c r="AU223" s="106">
        <v>65.37</v>
      </c>
      <c r="AV223" s="106">
        <v>61.43</v>
      </c>
      <c r="AW223" s="106">
        <v>57.12</v>
      </c>
      <c r="AX223" s="106">
        <v>54.620000000000005</v>
      </c>
      <c r="AY223" s="106">
        <v>55.43</v>
      </c>
      <c r="AZ223" s="106">
        <v>57.160000000000004</v>
      </c>
      <c r="BA223" s="106">
        <v>54.22</v>
      </c>
      <c r="BB223" s="106">
        <v>52.339999999999996</v>
      </c>
      <c r="BC223" s="106">
        <v>49.02</v>
      </c>
      <c r="BD223" s="106">
        <v>49.27</v>
      </c>
      <c r="BE223" s="106">
        <v>48.88</v>
      </c>
      <c r="BF223" s="106">
        <v>50.03</v>
      </c>
      <c r="BG223" s="106">
        <v>53.6</v>
      </c>
      <c r="BH223" s="106">
        <v>55.82</v>
      </c>
      <c r="BI223" s="106">
        <v>57.2</v>
      </c>
      <c r="BJ223" s="106">
        <v>57.69</v>
      </c>
      <c r="BK223" s="106">
        <v>58.34</v>
      </c>
      <c r="BL223" s="106">
        <v>59.8</v>
      </c>
    </row>
    <row r="224" spans="1:65">
      <c r="A224" s="263"/>
      <c r="B224" s="126" t="s">
        <v>60</v>
      </c>
      <c r="C224" s="107">
        <v>165.07</v>
      </c>
      <c r="D224" s="107">
        <v>161.16</v>
      </c>
      <c r="E224" s="107">
        <v>156.62</v>
      </c>
      <c r="F224" s="107">
        <v>163.71</v>
      </c>
      <c r="G224" s="107">
        <v>162.95999999999998</v>
      </c>
      <c r="H224" s="107">
        <v>158.47</v>
      </c>
      <c r="I224" s="107">
        <v>151.18</v>
      </c>
      <c r="J224" s="107">
        <v>139.19999999999999</v>
      </c>
      <c r="K224" s="107">
        <v>132.59</v>
      </c>
      <c r="L224" s="107">
        <v>137.65</v>
      </c>
      <c r="M224" s="107">
        <v>137.30000000000001</v>
      </c>
      <c r="N224" s="107">
        <v>140.94999999999999</v>
      </c>
      <c r="O224" s="107">
        <v>146.31</v>
      </c>
      <c r="P224" s="107">
        <v>155.85999999999999</v>
      </c>
      <c r="Q224" s="107">
        <v>155.70000000000002</v>
      </c>
      <c r="R224" s="107">
        <v>152.47</v>
      </c>
      <c r="S224" s="107">
        <v>150.15</v>
      </c>
      <c r="T224" s="107">
        <v>147.34</v>
      </c>
      <c r="U224" s="107">
        <v>142.94</v>
      </c>
      <c r="V224" s="107">
        <v>141.38999999999999</v>
      </c>
      <c r="W224" s="107">
        <v>131.48000000000002</v>
      </c>
      <c r="X224" s="107">
        <v>129.92000000000002</v>
      </c>
      <c r="Y224" s="107">
        <v>128.12</v>
      </c>
      <c r="Z224" s="107">
        <v>127.21</v>
      </c>
      <c r="AA224" s="107">
        <v>125.15</v>
      </c>
      <c r="AB224" s="107">
        <v>123.67</v>
      </c>
      <c r="AC224" s="107">
        <v>122.32</v>
      </c>
      <c r="AD224" s="107">
        <v>119.03</v>
      </c>
      <c r="AE224" s="107">
        <v>120.84</v>
      </c>
      <c r="AF224" s="107">
        <v>116.8</v>
      </c>
      <c r="AG224" s="107">
        <v>116.54</v>
      </c>
      <c r="AH224" s="107">
        <v>111.39</v>
      </c>
      <c r="AI224" s="107">
        <v>105.89999999999999</v>
      </c>
      <c r="AJ224" s="107">
        <v>104.24</v>
      </c>
      <c r="AK224" s="107">
        <v>95.009999999999991</v>
      </c>
      <c r="AL224" s="107">
        <v>90.59</v>
      </c>
      <c r="AM224" s="107">
        <v>91.45</v>
      </c>
      <c r="AN224" s="107">
        <v>91.009999999999991</v>
      </c>
      <c r="AO224" s="107">
        <v>90.38</v>
      </c>
      <c r="AP224" s="107">
        <v>89.910000000000011</v>
      </c>
      <c r="AQ224" s="107">
        <v>89.16</v>
      </c>
      <c r="AR224" s="107">
        <v>84.33</v>
      </c>
      <c r="AS224" s="107">
        <v>83.419999999999987</v>
      </c>
      <c r="AT224" s="107">
        <v>85.6</v>
      </c>
      <c r="AU224" s="107">
        <v>87.95</v>
      </c>
      <c r="AV224" s="107">
        <v>89</v>
      </c>
      <c r="AW224" s="107">
        <v>85.82</v>
      </c>
      <c r="AX224" s="107">
        <v>84.88</v>
      </c>
      <c r="AY224" s="107">
        <v>87.85</v>
      </c>
      <c r="AZ224" s="107">
        <v>93.600000000000009</v>
      </c>
      <c r="BA224" s="107">
        <v>89.550000000000011</v>
      </c>
      <c r="BB224" s="107">
        <v>89.39</v>
      </c>
      <c r="BC224" s="107">
        <v>83.35</v>
      </c>
      <c r="BD224" s="107">
        <v>81.839999999999989</v>
      </c>
      <c r="BE224" s="107">
        <v>80.960000000000008</v>
      </c>
      <c r="BF224" s="107">
        <v>83.26</v>
      </c>
      <c r="BG224" s="107">
        <v>87.57</v>
      </c>
      <c r="BH224" s="107">
        <v>89.66</v>
      </c>
      <c r="BI224" s="107">
        <v>90.34</v>
      </c>
      <c r="BJ224" s="107">
        <v>91.44</v>
      </c>
      <c r="BK224" s="107">
        <v>94.86</v>
      </c>
      <c r="BL224" s="107">
        <v>96.710000000000008</v>
      </c>
    </row>
    <row r="225" spans="1:64">
      <c r="A225" s="263"/>
      <c r="B225" s="125" t="s">
        <v>61</v>
      </c>
      <c r="C225" s="106">
        <v>97.309999999999988</v>
      </c>
      <c r="D225" s="106">
        <v>94.03</v>
      </c>
      <c r="E225" s="106">
        <v>86.91</v>
      </c>
      <c r="F225" s="106">
        <v>92.72</v>
      </c>
      <c r="G225" s="106">
        <v>93.02000000000001</v>
      </c>
      <c r="H225" s="106">
        <v>88.3</v>
      </c>
      <c r="I225" s="106">
        <v>82.08</v>
      </c>
      <c r="J225" s="106">
        <v>74.819999999999993</v>
      </c>
      <c r="K225" s="106">
        <v>71.150000000000006</v>
      </c>
      <c r="L225" s="106">
        <v>70.13</v>
      </c>
      <c r="M225" s="106">
        <v>70.53</v>
      </c>
      <c r="N225" s="106">
        <v>70.44</v>
      </c>
      <c r="O225" s="106">
        <v>71.95</v>
      </c>
      <c r="P225" s="106">
        <v>72.400000000000006</v>
      </c>
      <c r="Q225" s="106">
        <v>72.709999999999994</v>
      </c>
      <c r="R225" s="106">
        <v>68.61</v>
      </c>
      <c r="S225" s="106">
        <v>68.790000000000006</v>
      </c>
      <c r="T225" s="106">
        <v>64.39</v>
      </c>
      <c r="U225" s="106">
        <v>63.92</v>
      </c>
      <c r="V225" s="106">
        <v>62.04</v>
      </c>
      <c r="W225" s="106">
        <v>55.82</v>
      </c>
      <c r="X225" s="106">
        <v>56.09</v>
      </c>
      <c r="Y225" s="106">
        <v>54.21</v>
      </c>
      <c r="Z225" s="106">
        <v>54.050000000000004</v>
      </c>
      <c r="AA225" s="106">
        <v>52.39</v>
      </c>
      <c r="AB225" s="106">
        <v>51.39</v>
      </c>
      <c r="AC225" s="106">
        <v>49.7</v>
      </c>
      <c r="AD225" s="106">
        <v>47.58</v>
      </c>
      <c r="AE225" s="106">
        <v>48.169999999999995</v>
      </c>
      <c r="AF225" s="106">
        <v>46</v>
      </c>
      <c r="AG225" s="106">
        <v>46.300000000000004</v>
      </c>
      <c r="AH225" s="106">
        <v>44.71</v>
      </c>
      <c r="AI225" s="106">
        <v>43.69</v>
      </c>
      <c r="AJ225" s="106">
        <v>44.900000000000006</v>
      </c>
      <c r="AK225" s="106">
        <v>42.11</v>
      </c>
      <c r="AL225" s="106">
        <v>40.01</v>
      </c>
      <c r="AM225" s="106">
        <v>40.03</v>
      </c>
      <c r="AN225" s="106">
        <v>41.099999999999994</v>
      </c>
      <c r="AO225" s="106">
        <v>41.64</v>
      </c>
      <c r="AP225" s="106">
        <v>42.44</v>
      </c>
      <c r="AQ225" s="106">
        <v>44.19</v>
      </c>
      <c r="AR225" s="106">
        <v>43.45</v>
      </c>
      <c r="AS225" s="106">
        <v>46.05</v>
      </c>
      <c r="AT225" s="106">
        <v>50.47</v>
      </c>
      <c r="AU225" s="106">
        <v>54.949999999999996</v>
      </c>
      <c r="AV225" s="106">
        <v>59.15</v>
      </c>
      <c r="AW225" s="106">
        <v>62.92</v>
      </c>
      <c r="AX225" s="106">
        <v>66.37</v>
      </c>
      <c r="AY225" s="106">
        <v>72.89</v>
      </c>
      <c r="AZ225" s="106">
        <v>79.72999999999999</v>
      </c>
      <c r="BA225" s="106">
        <v>81.809999999999988</v>
      </c>
      <c r="BB225" s="106">
        <v>85.7</v>
      </c>
      <c r="BC225" s="106">
        <v>76.11999999999999</v>
      </c>
      <c r="BD225" s="106">
        <v>75.990000000000009</v>
      </c>
      <c r="BE225" s="106">
        <v>78.61</v>
      </c>
      <c r="BF225" s="106">
        <v>80.930000000000007</v>
      </c>
      <c r="BG225" s="106">
        <v>84.13</v>
      </c>
      <c r="BH225" s="106">
        <v>86.36</v>
      </c>
      <c r="BI225" s="106">
        <v>87.49</v>
      </c>
      <c r="BJ225" s="106">
        <v>87.83</v>
      </c>
      <c r="BK225" s="106">
        <v>89.01</v>
      </c>
      <c r="BL225" s="106">
        <v>92.17</v>
      </c>
    </row>
    <row r="226" spans="1:64">
      <c r="A226" s="263"/>
      <c r="B226" s="126" t="s">
        <v>62</v>
      </c>
      <c r="C226" s="107">
        <v>51.62</v>
      </c>
      <c r="D226" s="107">
        <v>48.94</v>
      </c>
      <c r="E226" s="107">
        <v>43.91</v>
      </c>
      <c r="F226" s="107">
        <v>46.379999999999995</v>
      </c>
      <c r="G226" s="107">
        <v>45.830000000000005</v>
      </c>
      <c r="H226" s="107">
        <v>43.28</v>
      </c>
      <c r="I226" s="107">
        <v>39.199999999999996</v>
      </c>
      <c r="J226" s="107">
        <v>36.089999999999996</v>
      </c>
      <c r="K226" s="107">
        <v>32.79</v>
      </c>
      <c r="L226" s="107">
        <v>32.020000000000003</v>
      </c>
      <c r="M226" s="107">
        <v>29.75</v>
      </c>
      <c r="N226" s="107">
        <v>29.88</v>
      </c>
      <c r="O226" s="107">
        <v>30.23</v>
      </c>
      <c r="P226" s="107">
        <v>29.24</v>
      </c>
      <c r="Q226" s="107">
        <v>29.21</v>
      </c>
      <c r="R226" s="107">
        <v>27.11</v>
      </c>
      <c r="S226" s="107">
        <v>26</v>
      </c>
      <c r="T226" s="107">
        <v>24.52</v>
      </c>
      <c r="U226" s="107">
        <v>23.169999999999998</v>
      </c>
      <c r="V226" s="107">
        <v>20.830000000000002</v>
      </c>
      <c r="W226" s="107">
        <v>18.93</v>
      </c>
      <c r="X226" s="107">
        <v>19.400000000000002</v>
      </c>
      <c r="Y226" s="107">
        <v>18.079999999999998</v>
      </c>
      <c r="Z226" s="107">
        <v>18.73</v>
      </c>
      <c r="AA226" s="107">
        <v>17.52</v>
      </c>
      <c r="AB226" s="107">
        <v>17.809999999999999</v>
      </c>
      <c r="AC226" s="107">
        <v>16.72</v>
      </c>
      <c r="AD226" s="107">
        <v>16.02</v>
      </c>
      <c r="AE226" s="107">
        <v>15.959999999999999</v>
      </c>
      <c r="AF226" s="107">
        <v>15.49</v>
      </c>
      <c r="AG226" s="107">
        <v>15.23</v>
      </c>
      <c r="AH226" s="107">
        <v>14.959999999999999</v>
      </c>
      <c r="AI226" s="107">
        <v>15.469999999999999</v>
      </c>
      <c r="AJ226" s="107">
        <v>15.440000000000001</v>
      </c>
      <c r="AK226" s="107">
        <v>14.81</v>
      </c>
      <c r="AL226" s="107">
        <v>13.76</v>
      </c>
      <c r="AM226" s="107">
        <v>14.72</v>
      </c>
      <c r="AN226" s="107">
        <v>15.14</v>
      </c>
      <c r="AO226" s="107">
        <v>14.8</v>
      </c>
      <c r="AP226" s="107">
        <v>15.31</v>
      </c>
      <c r="AQ226" s="107">
        <v>15.92</v>
      </c>
      <c r="AR226" s="107">
        <v>15.389999999999999</v>
      </c>
      <c r="AS226" s="107">
        <v>16.16</v>
      </c>
      <c r="AT226" s="107">
        <v>17.059999999999999</v>
      </c>
      <c r="AU226" s="107">
        <v>18.66</v>
      </c>
      <c r="AV226" s="107">
        <v>20.61</v>
      </c>
      <c r="AW226" s="107">
        <v>22.14</v>
      </c>
      <c r="AX226" s="107">
        <v>24.240000000000002</v>
      </c>
      <c r="AY226" s="107">
        <v>27.259999999999998</v>
      </c>
      <c r="AZ226" s="107">
        <v>31.39</v>
      </c>
      <c r="BA226" s="107">
        <v>33.230000000000004</v>
      </c>
      <c r="BB226" s="107">
        <v>35.369999999999997</v>
      </c>
      <c r="BC226" s="107">
        <v>32.79</v>
      </c>
      <c r="BD226" s="107">
        <v>33.730000000000004</v>
      </c>
      <c r="BE226" s="107">
        <v>35.43</v>
      </c>
      <c r="BF226" s="107">
        <v>35.97</v>
      </c>
      <c r="BG226" s="107">
        <v>38.14</v>
      </c>
      <c r="BH226" s="107">
        <v>39.019999999999996</v>
      </c>
      <c r="BI226" s="107">
        <v>40.239999999999995</v>
      </c>
      <c r="BJ226" s="107">
        <v>41.19</v>
      </c>
      <c r="BK226" s="107">
        <v>41.279999999999994</v>
      </c>
      <c r="BL226" s="107">
        <v>43.08</v>
      </c>
    </row>
    <row r="227" spans="1:64">
      <c r="A227" s="263"/>
      <c r="B227" s="125" t="s">
        <v>63</v>
      </c>
      <c r="C227" s="106">
        <v>18.329999999999998</v>
      </c>
      <c r="D227" s="106">
        <v>16.010000000000002</v>
      </c>
      <c r="E227" s="106">
        <v>15.450000000000001</v>
      </c>
      <c r="F227" s="106">
        <v>14.43</v>
      </c>
      <c r="G227" s="106">
        <v>13.870000000000001</v>
      </c>
      <c r="H227" s="106">
        <v>12.84</v>
      </c>
      <c r="I227" s="106">
        <v>11.180000000000001</v>
      </c>
      <c r="J227" s="106">
        <v>9.8899999999999988</v>
      </c>
      <c r="K227" s="106">
        <v>9.27</v>
      </c>
      <c r="L227" s="106">
        <v>8.6199999999999992</v>
      </c>
      <c r="M227" s="106">
        <v>8.3000000000000007</v>
      </c>
      <c r="N227" s="106">
        <v>8.08</v>
      </c>
      <c r="O227" s="106">
        <v>7.6499999999999995</v>
      </c>
      <c r="P227" s="106">
        <v>7.7799999999999994</v>
      </c>
      <c r="Q227" s="106">
        <v>6.97</v>
      </c>
      <c r="R227" s="106">
        <v>6.21</v>
      </c>
      <c r="S227" s="106">
        <v>5.8900000000000006</v>
      </c>
      <c r="T227" s="106">
        <v>5.5</v>
      </c>
      <c r="U227" s="106">
        <v>5.14</v>
      </c>
      <c r="V227" s="106">
        <v>4.2</v>
      </c>
      <c r="W227" s="106">
        <v>4.29</v>
      </c>
      <c r="X227" s="106">
        <v>3.81</v>
      </c>
      <c r="Y227" s="106">
        <v>3.52</v>
      </c>
      <c r="Z227" s="106">
        <v>3.21</v>
      </c>
      <c r="AA227" s="106">
        <v>3.16</v>
      </c>
      <c r="AB227" s="106">
        <v>2.82</v>
      </c>
      <c r="AC227" s="106">
        <v>2.77</v>
      </c>
      <c r="AD227" s="106">
        <v>2.72</v>
      </c>
      <c r="AE227" s="106">
        <v>2.62</v>
      </c>
      <c r="AF227" s="106">
        <v>2.64</v>
      </c>
      <c r="AG227" s="106">
        <v>2.85</v>
      </c>
      <c r="AH227" s="106">
        <v>3.0300000000000002</v>
      </c>
      <c r="AI227" s="106">
        <v>3.21</v>
      </c>
      <c r="AJ227" s="106">
        <v>3.0799999999999996</v>
      </c>
      <c r="AK227" s="106">
        <v>2.8600000000000003</v>
      </c>
      <c r="AL227" s="106">
        <v>2.84</v>
      </c>
      <c r="AM227" s="106">
        <v>2.57</v>
      </c>
      <c r="AN227" s="106">
        <v>2.7399999999999998</v>
      </c>
      <c r="AO227" s="106">
        <v>2.81</v>
      </c>
      <c r="AP227" s="106">
        <v>2.77</v>
      </c>
      <c r="AQ227" s="106">
        <v>2.9499999999999997</v>
      </c>
      <c r="AR227" s="106">
        <v>2.97</v>
      </c>
      <c r="AS227" s="106">
        <v>2.9499999999999997</v>
      </c>
      <c r="AT227" s="106">
        <v>3.11</v>
      </c>
      <c r="AU227" s="106">
        <v>3.7</v>
      </c>
      <c r="AV227" s="106">
        <v>3.62</v>
      </c>
      <c r="AW227" s="106">
        <v>3.67</v>
      </c>
      <c r="AX227" s="106">
        <v>4.1399999999999997</v>
      </c>
      <c r="AY227" s="106">
        <v>4.43</v>
      </c>
      <c r="AZ227" s="106">
        <v>5.45</v>
      </c>
      <c r="BA227" s="106">
        <v>5.78</v>
      </c>
      <c r="BB227" s="106">
        <v>6.3</v>
      </c>
      <c r="BC227" s="106">
        <v>5.75</v>
      </c>
      <c r="BD227" s="106">
        <v>5.77</v>
      </c>
      <c r="BE227" s="106">
        <v>6.4</v>
      </c>
      <c r="BF227" s="106">
        <v>6.9899999999999993</v>
      </c>
      <c r="BG227" s="106">
        <v>7.1000000000000005</v>
      </c>
      <c r="BH227" s="106">
        <v>7.36</v>
      </c>
      <c r="BI227" s="106">
        <v>7.58</v>
      </c>
      <c r="BJ227" s="106">
        <v>7.95</v>
      </c>
      <c r="BK227" s="106">
        <v>8.370000000000001</v>
      </c>
      <c r="BL227" s="106">
        <v>8.48</v>
      </c>
    </row>
    <row r="228" spans="1:64">
      <c r="A228" s="264"/>
      <c r="B228" s="130" t="s">
        <v>64</v>
      </c>
      <c r="C228" s="131">
        <v>1.49</v>
      </c>
      <c r="D228" s="131">
        <v>0.93</v>
      </c>
      <c r="E228" s="131">
        <v>0.76999999999999991</v>
      </c>
      <c r="F228" s="131">
        <v>0.73</v>
      </c>
      <c r="G228" s="131">
        <v>0.84000000000000008</v>
      </c>
      <c r="H228" s="131">
        <v>1.02</v>
      </c>
      <c r="I228" s="131">
        <v>1.0900000000000001</v>
      </c>
      <c r="J228" s="131">
        <v>0.91</v>
      </c>
      <c r="K228" s="131">
        <v>0.74</v>
      </c>
      <c r="L228" s="131">
        <v>0.68</v>
      </c>
      <c r="M228" s="131">
        <v>0.6</v>
      </c>
      <c r="N228" s="131">
        <v>0.42000000000000004</v>
      </c>
      <c r="O228" s="131">
        <v>0.39</v>
      </c>
      <c r="P228" s="131">
        <v>0.47</v>
      </c>
      <c r="Q228" s="131">
        <v>0.47</v>
      </c>
      <c r="R228" s="131">
        <v>0.36000000000000004</v>
      </c>
      <c r="S228" s="131">
        <v>0.39</v>
      </c>
      <c r="T228" s="131">
        <v>0.34</v>
      </c>
      <c r="U228" s="131">
        <v>0.34</v>
      </c>
      <c r="V228" s="131">
        <v>0.32</v>
      </c>
      <c r="W228" s="131">
        <v>0.23</v>
      </c>
      <c r="X228" s="131">
        <v>0.25</v>
      </c>
      <c r="Y228" s="131">
        <v>0.18000000000000002</v>
      </c>
      <c r="Z228" s="131">
        <v>0.22</v>
      </c>
      <c r="AA228" s="131">
        <v>0.24000000000000002</v>
      </c>
      <c r="AB228" s="131">
        <v>0.12000000000000001</v>
      </c>
      <c r="AC228" s="131">
        <v>0.13999999999999999</v>
      </c>
      <c r="AD228" s="131">
        <v>0.12000000000000001</v>
      </c>
      <c r="AE228" s="131">
        <v>0.15</v>
      </c>
      <c r="AF228" s="131">
        <v>0.11</v>
      </c>
      <c r="AG228" s="131">
        <v>0.12000000000000001</v>
      </c>
      <c r="AH228" s="131">
        <v>0.12000000000000001</v>
      </c>
      <c r="AI228" s="131">
        <v>6.9999999999999993E-2</v>
      </c>
      <c r="AJ228" s="131">
        <v>0.12000000000000001</v>
      </c>
      <c r="AK228" s="131">
        <v>0.16</v>
      </c>
      <c r="AL228" s="131">
        <v>9.0000000000000011E-2</v>
      </c>
      <c r="AM228" s="131">
        <v>0.12999999999999998</v>
      </c>
      <c r="AN228" s="131">
        <v>0.12999999999999998</v>
      </c>
      <c r="AO228" s="131">
        <v>0.12999999999999998</v>
      </c>
      <c r="AP228" s="131">
        <v>9.0000000000000011E-2</v>
      </c>
      <c r="AQ228" s="131">
        <v>0.11</v>
      </c>
      <c r="AR228" s="131">
        <v>0.11</v>
      </c>
      <c r="AS228" s="131">
        <v>0.11</v>
      </c>
      <c r="AT228" s="131">
        <v>0.12000000000000001</v>
      </c>
      <c r="AU228" s="131">
        <v>9.0000000000000011E-2</v>
      </c>
      <c r="AV228" s="131">
        <v>0.17</v>
      </c>
      <c r="AW228" s="131">
        <v>0.17</v>
      </c>
      <c r="AX228" s="131">
        <v>0.19</v>
      </c>
      <c r="AY228" s="131">
        <v>0.25</v>
      </c>
      <c r="AZ228" s="131">
        <v>0.24000000000000002</v>
      </c>
      <c r="BA228" s="131">
        <v>0.25999999999999995</v>
      </c>
      <c r="BB228" s="131">
        <v>0.36000000000000004</v>
      </c>
      <c r="BC228" s="131">
        <v>0.24000000000000002</v>
      </c>
      <c r="BD228" s="131">
        <v>0.18000000000000002</v>
      </c>
      <c r="BE228" s="131">
        <v>0.24000000000000002</v>
      </c>
      <c r="BF228" s="131">
        <v>0.22</v>
      </c>
      <c r="BG228" s="131">
        <v>0.35</v>
      </c>
      <c r="BH228" s="131">
        <v>0.24000000000000002</v>
      </c>
      <c r="BI228" s="131">
        <v>0.32</v>
      </c>
      <c r="BJ228" s="131">
        <v>0.36000000000000004</v>
      </c>
      <c r="BK228" s="131">
        <v>0.48000000000000004</v>
      </c>
      <c r="BL228" s="131">
        <v>0.4</v>
      </c>
    </row>
    <row r="229" spans="1:64">
      <c r="A229" s="262" t="s">
        <v>13</v>
      </c>
      <c r="B229" s="124" t="s">
        <v>58</v>
      </c>
      <c r="C229" s="105" t="s">
        <v>45</v>
      </c>
      <c r="D229" s="105" t="s">
        <v>45</v>
      </c>
      <c r="E229" s="105" t="s">
        <v>45</v>
      </c>
      <c r="F229" s="105" t="s">
        <v>45</v>
      </c>
      <c r="G229" s="105" t="s">
        <v>45</v>
      </c>
      <c r="H229" s="105" t="s">
        <v>45</v>
      </c>
      <c r="I229" s="105" t="s">
        <v>45</v>
      </c>
      <c r="J229" s="105" t="s">
        <v>45</v>
      </c>
      <c r="K229" s="105" t="s">
        <v>45</v>
      </c>
      <c r="L229" s="105" t="s">
        <v>45</v>
      </c>
      <c r="M229" s="105" t="s">
        <v>45</v>
      </c>
      <c r="N229" s="105" t="s">
        <v>45</v>
      </c>
      <c r="O229" s="105" t="s">
        <v>45</v>
      </c>
      <c r="P229" s="105" t="s">
        <v>45</v>
      </c>
      <c r="Q229" s="105" t="s">
        <v>45</v>
      </c>
      <c r="R229" s="105" t="s">
        <v>45</v>
      </c>
      <c r="S229" s="105" t="s">
        <v>45</v>
      </c>
      <c r="T229" s="105" t="s">
        <v>45</v>
      </c>
      <c r="U229" s="105" t="s">
        <v>45</v>
      </c>
      <c r="V229" s="105" t="s">
        <v>45</v>
      </c>
      <c r="W229" s="105" t="s">
        <v>45</v>
      </c>
      <c r="X229" s="105" t="s">
        <v>45</v>
      </c>
      <c r="Y229" s="105">
        <v>46.370000000000005</v>
      </c>
      <c r="Z229" s="105">
        <v>45.68</v>
      </c>
      <c r="AA229" s="105">
        <v>43.81</v>
      </c>
      <c r="AB229" s="105">
        <v>41.27</v>
      </c>
      <c r="AC229" s="105">
        <v>37.510000000000005</v>
      </c>
      <c r="AD229" s="105">
        <v>34.700000000000003</v>
      </c>
      <c r="AE229" s="105">
        <v>31.79</v>
      </c>
      <c r="AF229" s="105">
        <v>27.16</v>
      </c>
      <c r="AG229" s="105">
        <v>24.53</v>
      </c>
      <c r="AH229" s="105">
        <v>21.069999999999997</v>
      </c>
      <c r="AI229" s="105">
        <v>19.3</v>
      </c>
      <c r="AJ229" s="105">
        <v>16.100000000000001</v>
      </c>
      <c r="AK229" s="105">
        <v>14.26</v>
      </c>
      <c r="AL229" s="105">
        <v>13.22</v>
      </c>
      <c r="AM229" s="105">
        <v>11.02</v>
      </c>
      <c r="AN229" s="105">
        <v>9.17</v>
      </c>
      <c r="AO229" s="105">
        <v>8.51</v>
      </c>
      <c r="AP229" s="105">
        <v>7.82</v>
      </c>
      <c r="AQ229" s="105">
        <v>7.54</v>
      </c>
      <c r="AR229" s="105">
        <v>6.7</v>
      </c>
      <c r="AS229" s="105">
        <v>5.95</v>
      </c>
      <c r="AT229" s="105">
        <v>5.78</v>
      </c>
      <c r="AU229" s="105">
        <v>5.3</v>
      </c>
      <c r="AV229" s="105">
        <v>6.09</v>
      </c>
      <c r="AW229" s="105">
        <v>4.74</v>
      </c>
      <c r="AX229" s="105">
        <v>5.12</v>
      </c>
      <c r="AY229" s="105">
        <v>5.13</v>
      </c>
      <c r="AZ229" s="105">
        <v>5.43</v>
      </c>
      <c r="BA229" s="105">
        <v>4.9399999999999995</v>
      </c>
      <c r="BB229" s="105">
        <v>5.1599999999999993</v>
      </c>
      <c r="BC229" s="105">
        <v>4.49</v>
      </c>
      <c r="BD229" s="105">
        <v>4.6499999999999995</v>
      </c>
      <c r="BE229" s="105">
        <v>4.9899999999999993</v>
      </c>
      <c r="BF229" s="105">
        <v>4.53</v>
      </c>
      <c r="BG229" s="105">
        <v>4.13</v>
      </c>
      <c r="BH229" s="105">
        <v>4.0200000000000005</v>
      </c>
      <c r="BI229" s="105">
        <v>3.8400000000000003</v>
      </c>
      <c r="BJ229" s="105">
        <v>4.57</v>
      </c>
      <c r="BK229" s="105">
        <v>4.2300000000000004</v>
      </c>
      <c r="BL229" s="105">
        <v>3.44</v>
      </c>
    </row>
    <row r="230" spans="1:64">
      <c r="A230" s="263"/>
      <c r="B230" s="125" t="s">
        <v>59</v>
      </c>
      <c r="C230" s="106" t="s">
        <v>45</v>
      </c>
      <c r="D230" s="106" t="s">
        <v>45</v>
      </c>
      <c r="E230" s="106" t="s">
        <v>45</v>
      </c>
      <c r="F230" s="106" t="s">
        <v>45</v>
      </c>
      <c r="G230" s="106" t="s">
        <v>45</v>
      </c>
      <c r="H230" s="106" t="s">
        <v>45</v>
      </c>
      <c r="I230" s="106" t="s">
        <v>45</v>
      </c>
      <c r="J230" s="106" t="s">
        <v>45</v>
      </c>
      <c r="K230" s="106" t="s">
        <v>45</v>
      </c>
      <c r="L230" s="106" t="s">
        <v>45</v>
      </c>
      <c r="M230" s="106" t="s">
        <v>45</v>
      </c>
      <c r="N230" s="106" t="s">
        <v>45</v>
      </c>
      <c r="O230" s="106" t="s">
        <v>45</v>
      </c>
      <c r="P230" s="106" t="s">
        <v>45</v>
      </c>
      <c r="Q230" s="106" t="s">
        <v>45</v>
      </c>
      <c r="R230" s="106" t="s">
        <v>45</v>
      </c>
      <c r="S230" s="106" t="s">
        <v>45</v>
      </c>
      <c r="T230" s="106" t="s">
        <v>45</v>
      </c>
      <c r="U230" s="106" t="s">
        <v>45</v>
      </c>
      <c r="V230" s="106" t="s">
        <v>45</v>
      </c>
      <c r="W230" s="106" t="s">
        <v>45</v>
      </c>
      <c r="X230" s="106" t="s">
        <v>45</v>
      </c>
      <c r="Y230" s="106">
        <v>160.62</v>
      </c>
      <c r="Z230" s="106">
        <v>152.63999999999999</v>
      </c>
      <c r="AA230" s="106">
        <v>147.12</v>
      </c>
      <c r="AB230" s="106">
        <v>144.09</v>
      </c>
      <c r="AC230" s="106">
        <v>141.65</v>
      </c>
      <c r="AD230" s="106">
        <v>139.47999999999999</v>
      </c>
      <c r="AE230" s="106">
        <v>134.72</v>
      </c>
      <c r="AF230" s="106">
        <v>126.67999999999999</v>
      </c>
      <c r="AG230" s="106">
        <v>118.82</v>
      </c>
      <c r="AH230" s="106">
        <v>112.10000000000001</v>
      </c>
      <c r="AI230" s="106">
        <v>102.83</v>
      </c>
      <c r="AJ230" s="106">
        <v>95.47</v>
      </c>
      <c r="AK230" s="106">
        <v>89.24</v>
      </c>
      <c r="AL230" s="106">
        <v>81.62</v>
      </c>
      <c r="AM230" s="106">
        <v>77.88000000000001</v>
      </c>
      <c r="AN230" s="106">
        <v>70.790000000000006</v>
      </c>
      <c r="AO230" s="106">
        <v>65.290000000000006</v>
      </c>
      <c r="AP230" s="106">
        <v>61.06</v>
      </c>
      <c r="AQ230" s="106">
        <v>58.57</v>
      </c>
      <c r="AR230" s="106">
        <v>51.46</v>
      </c>
      <c r="AS230" s="106">
        <v>46.43</v>
      </c>
      <c r="AT230" s="106">
        <v>44.37</v>
      </c>
      <c r="AU230" s="106">
        <v>43.430000000000007</v>
      </c>
      <c r="AV230" s="106">
        <v>40.550000000000004</v>
      </c>
      <c r="AW230" s="106">
        <v>39.21</v>
      </c>
      <c r="AX230" s="106">
        <v>39.199999999999996</v>
      </c>
      <c r="AY230" s="106">
        <v>43.22</v>
      </c>
      <c r="AZ230" s="106">
        <v>41.94</v>
      </c>
      <c r="BA230" s="106">
        <v>42.410000000000004</v>
      </c>
      <c r="BB230" s="106">
        <v>41.959999999999994</v>
      </c>
      <c r="BC230" s="106">
        <v>43.82</v>
      </c>
      <c r="BD230" s="106">
        <v>44.089999999999996</v>
      </c>
      <c r="BE230" s="106">
        <v>42.26</v>
      </c>
      <c r="BF230" s="106">
        <v>41.63</v>
      </c>
      <c r="BG230" s="106">
        <v>40.04</v>
      </c>
      <c r="BH230" s="106">
        <v>42.75</v>
      </c>
      <c r="BI230" s="106">
        <v>42.68</v>
      </c>
      <c r="BJ230" s="106">
        <v>41.99</v>
      </c>
      <c r="BK230" s="106">
        <v>40.69</v>
      </c>
      <c r="BL230" s="106">
        <v>39.309999999999995</v>
      </c>
    </row>
    <row r="231" spans="1:64">
      <c r="A231" s="263"/>
      <c r="B231" s="126" t="s">
        <v>60</v>
      </c>
      <c r="C231" s="107" t="s">
        <v>45</v>
      </c>
      <c r="D231" s="107" t="s">
        <v>45</v>
      </c>
      <c r="E231" s="107" t="s">
        <v>45</v>
      </c>
      <c r="F231" s="107" t="s">
        <v>45</v>
      </c>
      <c r="G231" s="107" t="s">
        <v>45</v>
      </c>
      <c r="H231" s="107" t="s">
        <v>45</v>
      </c>
      <c r="I231" s="107" t="s">
        <v>45</v>
      </c>
      <c r="J231" s="107" t="s">
        <v>45</v>
      </c>
      <c r="K231" s="107" t="s">
        <v>45</v>
      </c>
      <c r="L231" s="107" t="s">
        <v>45</v>
      </c>
      <c r="M231" s="107" t="s">
        <v>45</v>
      </c>
      <c r="N231" s="107" t="s">
        <v>45</v>
      </c>
      <c r="O231" s="107" t="s">
        <v>45</v>
      </c>
      <c r="P231" s="107" t="s">
        <v>45</v>
      </c>
      <c r="Q231" s="107" t="s">
        <v>45</v>
      </c>
      <c r="R231" s="107" t="s">
        <v>45</v>
      </c>
      <c r="S231" s="107" t="s">
        <v>45</v>
      </c>
      <c r="T231" s="107" t="s">
        <v>45</v>
      </c>
      <c r="U231" s="107" t="s">
        <v>45</v>
      </c>
      <c r="V231" s="107" t="s">
        <v>45</v>
      </c>
      <c r="W231" s="107" t="s">
        <v>45</v>
      </c>
      <c r="X231" s="107" t="s">
        <v>45</v>
      </c>
      <c r="Y231" s="107">
        <v>106.36</v>
      </c>
      <c r="Z231" s="107">
        <v>97.78</v>
      </c>
      <c r="AA231" s="107">
        <v>97.43</v>
      </c>
      <c r="AB231" s="107">
        <v>97.49</v>
      </c>
      <c r="AC231" s="107">
        <v>95.100000000000009</v>
      </c>
      <c r="AD231" s="107">
        <v>97.91</v>
      </c>
      <c r="AE231" s="107">
        <v>101.74</v>
      </c>
      <c r="AF231" s="107">
        <v>95.94</v>
      </c>
      <c r="AG231" s="107">
        <v>94.69</v>
      </c>
      <c r="AH231" s="107">
        <v>95.089999999999989</v>
      </c>
      <c r="AI231" s="107">
        <v>90.53</v>
      </c>
      <c r="AJ231" s="107">
        <v>95.42</v>
      </c>
      <c r="AK231" s="107">
        <v>97.23</v>
      </c>
      <c r="AL231" s="107">
        <v>97.320000000000007</v>
      </c>
      <c r="AM231" s="107">
        <v>98.5</v>
      </c>
      <c r="AN231" s="107">
        <v>98.74</v>
      </c>
      <c r="AO231" s="107">
        <v>98.26</v>
      </c>
      <c r="AP231" s="107">
        <v>97.51</v>
      </c>
      <c r="AQ231" s="107">
        <v>102.55</v>
      </c>
      <c r="AR231" s="107">
        <v>98.22</v>
      </c>
      <c r="AS231" s="107">
        <v>97.460000000000008</v>
      </c>
      <c r="AT231" s="107">
        <v>94.52000000000001</v>
      </c>
      <c r="AU231" s="107">
        <v>97.37</v>
      </c>
      <c r="AV231" s="107">
        <v>96.490000000000009</v>
      </c>
      <c r="AW231" s="107">
        <v>99.39</v>
      </c>
      <c r="AX231" s="107">
        <v>102.71</v>
      </c>
      <c r="AY231" s="107">
        <v>109.53999999999999</v>
      </c>
      <c r="AZ231" s="107">
        <v>110.05</v>
      </c>
      <c r="BA231" s="107">
        <v>111.88</v>
      </c>
      <c r="BB231" s="107">
        <v>110.28999999999999</v>
      </c>
      <c r="BC231" s="107">
        <v>110.14999999999999</v>
      </c>
      <c r="BD231" s="107">
        <v>108.33</v>
      </c>
      <c r="BE231" s="107">
        <v>110.58999999999999</v>
      </c>
      <c r="BF231" s="107">
        <v>109.8</v>
      </c>
      <c r="BG231" s="107">
        <v>110.57000000000001</v>
      </c>
      <c r="BH231" s="107">
        <v>111.42</v>
      </c>
      <c r="BI231" s="107">
        <v>109.38000000000001</v>
      </c>
      <c r="BJ231" s="107">
        <v>108.44</v>
      </c>
      <c r="BK231" s="107">
        <v>109.47</v>
      </c>
      <c r="BL231" s="107">
        <v>114.01</v>
      </c>
    </row>
    <row r="232" spans="1:64">
      <c r="A232" s="263"/>
      <c r="B232" s="125" t="s">
        <v>61</v>
      </c>
      <c r="C232" s="106" t="s">
        <v>45</v>
      </c>
      <c r="D232" s="106" t="s">
        <v>45</v>
      </c>
      <c r="E232" s="106" t="s">
        <v>45</v>
      </c>
      <c r="F232" s="106" t="s">
        <v>45</v>
      </c>
      <c r="G232" s="106" t="s">
        <v>45</v>
      </c>
      <c r="H232" s="106" t="s">
        <v>45</v>
      </c>
      <c r="I232" s="106" t="s">
        <v>45</v>
      </c>
      <c r="J232" s="106" t="s">
        <v>45</v>
      </c>
      <c r="K232" s="106" t="s">
        <v>45</v>
      </c>
      <c r="L232" s="106" t="s">
        <v>45</v>
      </c>
      <c r="M232" s="106" t="s">
        <v>45</v>
      </c>
      <c r="N232" s="106" t="s">
        <v>45</v>
      </c>
      <c r="O232" s="106" t="s">
        <v>45</v>
      </c>
      <c r="P232" s="106" t="s">
        <v>45</v>
      </c>
      <c r="Q232" s="106" t="s">
        <v>45</v>
      </c>
      <c r="R232" s="106" t="s">
        <v>45</v>
      </c>
      <c r="S232" s="106" t="s">
        <v>45</v>
      </c>
      <c r="T232" s="106" t="s">
        <v>45</v>
      </c>
      <c r="U232" s="106" t="s">
        <v>45</v>
      </c>
      <c r="V232" s="106" t="s">
        <v>45</v>
      </c>
      <c r="W232" s="106" t="s">
        <v>45</v>
      </c>
      <c r="X232" s="106" t="s">
        <v>45</v>
      </c>
      <c r="Y232" s="106">
        <v>48.51</v>
      </c>
      <c r="Z232" s="106">
        <v>44.949999999999996</v>
      </c>
      <c r="AA232" s="106">
        <v>42.12</v>
      </c>
      <c r="AB232" s="106">
        <v>41.39</v>
      </c>
      <c r="AC232" s="106">
        <v>41.78</v>
      </c>
      <c r="AD232" s="106">
        <v>40.54</v>
      </c>
      <c r="AE232" s="106">
        <v>40.370000000000005</v>
      </c>
      <c r="AF232" s="106">
        <v>38.519999999999996</v>
      </c>
      <c r="AG232" s="106">
        <v>38.72</v>
      </c>
      <c r="AH232" s="106">
        <v>39.96</v>
      </c>
      <c r="AI232" s="106">
        <v>39.160000000000004</v>
      </c>
      <c r="AJ232" s="106">
        <v>42.79</v>
      </c>
      <c r="AK232" s="106">
        <v>46.370000000000005</v>
      </c>
      <c r="AL232" s="106">
        <v>48.13</v>
      </c>
      <c r="AM232" s="106">
        <v>50.92</v>
      </c>
      <c r="AN232" s="106">
        <v>52.040000000000006</v>
      </c>
      <c r="AO232" s="106">
        <v>53.89</v>
      </c>
      <c r="AP232" s="106">
        <v>55.379999999999995</v>
      </c>
      <c r="AQ232" s="106">
        <v>59.83</v>
      </c>
      <c r="AR232" s="106">
        <v>62.66</v>
      </c>
      <c r="AS232" s="106">
        <v>67.150000000000006</v>
      </c>
      <c r="AT232" s="106">
        <v>70.48</v>
      </c>
      <c r="AU232" s="106">
        <v>75.53</v>
      </c>
      <c r="AV232" s="106">
        <v>78.95</v>
      </c>
      <c r="AW232" s="106">
        <v>86.34</v>
      </c>
      <c r="AX232" s="106">
        <v>93.100000000000009</v>
      </c>
      <c r="AY232" s="106">
        <v>104.55</v>
      </c>
      <c r="AZ232" s="106">
        <v>105.28999999999999</v>
      </c>
      <c r="BA232" s="106">
        <v>108.46000000000001</v>
      </c>
      <c r="BB232" s="106">
        <v>106.52000000000001</v>
      </c>
      <c r="BC232" s="106">
        <v>107.78999999999999</v>
      </c>
      <c r="BD232" s="106">
        <v>103.82</v>
      </c>
      <c r="BE232" s="106">
        <v>104.92</v>
      </c>
      <c r="BF232" s="106">
        <v>106.46</v>
      </c>
      <c r="BG232" s="106">
        <v>107.72</v>
      </c>
      <c r="BH232" s="106">
        <v>109.89</v>
      </c>
      <c r="BI232" s="106">
        <v>107.78999999999999</v>
      </c>
      <c r="BJ232" s="106">
        <v>106.96</v>
      </c>
      <c r="BK232" s="106">
        <v>107</v>
      </c>
      <c r="BL232" s="106">
        <v>112.07000000000001</v>
      </c>
    </row>
    <row r="233" spans="1:64">
      <c r="A233" s="263"/>
      <c r="B233" s="126" t="s">
        <v>62</v>
      </c>
      <c r="C233" s="107" t="s">
        <v>45</v>
      </c>
      <c r="D233" s="107" t="s">
        <v>45</v>
      </c>
      <c r="E233" s="107" t="s">
        <v>45</v>
      </c>
      <c r="F233" s="107" t="s">
        <v>45</v>
      </c>
      <c r="G233" s="107" t="s">
        <v>45</v>
      </c>
      <c r="H233" s="107" t="s">
        <v>45</v>
      </c>
      <c r="I233" s="107" t="s">
        <v>45</v>
      </c>
      <c r="J233" s="107" t="s">
        <v>45</v>
      </c>
      <c r="K233" s="107" t="s">
        <v>45</v>
      </c>
      <c r="L233" s="107" t="s">
        <v>45</v>
      </c>
      <c r="M233" s="107" t="s">
        <v>45</v>
      </c>
      <c r="N233" s="107" t="s">
        <v>45</v>
      </c>
      <c r="O233" s="107" t="s">
        <v>45</v>
      </c>
      <c r="P233" s="107" t="s">
        <v>45</v>
      </c>
      <c r="Q233" s="107" t="s">
        <v>45</v>
      </c>
      <c r="R233" s="107" t="s">
        <v>45</v>
      </c>
      <c r="S233" s="107" t="s">
        <v>45</v>
      </c>
      <c r="T233" s="107" t="s">
        <v>45</v>
      </c>
      <c r="U233" s="107" t="s">
        <v>45</v>
      </c>
      <c r="V233" s="107" t="s">
        <v>45</v>
      </c>
      <c r="W233" s="107" t="s">
        <v>45</v>
      </c>
      <c r="X233" s="107" t="s">
        <v>45</v>
      </c>
      <c r="Y233" s="107">
        <v>18.98</v>
      </c>
      <c r="Z233" s="107">
        <v>17.190000000000001</v>
      </c>
      <c r="AA233" s="107">
        <v>15</v>
      </c>
      <c r="AB233" s="107">
        <v>16.48</v>
      </c>
      <c r="AC233" s="107">
        <v>15.180000000000001</v>
      </c>
      <c r="AD233" s="107">
        <v>15.07</v>
      </c>
      <c r="AE233" s="107">
        <v>14.540000000000001</v>
      </c>
      <c r="AF233" s="107">
        <v>13.54</v>
      </c>
      <c r="AG233" s="107">
        <v>12.95</v>
      </c>
      <c r="AH233" s="107">
        <v>13.51</v>
      </c>
      <c r="AI233" s="107">
        <v>12.14</v>
      </c>
      <c r="AJ233" s="107">
        <v>13.68</v>
      </c>
      <c r="AK233" s="107">
        <v>13.92</v>
      </c>
      <c r="AL233" s="107">
        <v>14.62</v>
      </c>
      <c r="AM233" s="107">
        <v>15.08</v>
      </c>
      <c r="AN233" s="107">
        <v>16.32</v>
      </c>
      <c r="AO233" s="107">
        <v>17.399999999999999</v>
      </c>
      <c r="AP233" s="107">
        <v>17.47</v>
      </c>
      <c r="AQ233" s="107">
        <v>19.52</v>
      </c>
      <c r="AR233" s="107">
        <v>19.619999999999997</v>
      </c>
      <c r="AS233" s="107">
        <v>21.84</v>
      </c>
      <c r="AT233" s="107">
        <v>21.83</v>
      </c>
      <c r="AU233" s="107">
        <v>23.740000000000002</v>
      </c>
      <c r="AV233" s="107">
        <v>26.12</v>
      </c>
      <c r="AW233" s="107">
        <v>29.18</v>
      </c>
      <c r="AX233" s="107">
        <v>31.83</v>
      </c>
      <c r="AY233" s="107">
        <v>38.6</v>
      </c>
      <c r="AZ233" s="107">
        <v>39.43</v>
      </c>
      <c r="BA233" s="107">
        <v>42.4</v>
      </c>
      <c r="BB233" s="107">
        <v>43.78</v>
      </c>
      <c r="BC233" s="107">
        <v>43.71</v>
      </c>
      <c r="BD233" s="107">
        <v>42.18</v>
      </c>
      <c r="BE233" s="107">
        <v>45.93</v>
      </c>
      <c r="BF233" s="107">
        <v>43.94</v>
      </c>
      <c r="BG233" s="107">
        <v>45.449999999999996</v>
      </c>
      <c r="BH233" s="107">
        <v>46.629999999999995</v>
      </c>
      <c r="BI233" s="107">
        <v>47.980000000000004</v>
      </c>
      <c r="BJ233" s="107">
        <v>49.93</v>
      </c>
      <c r="BK233" s="107">
        <v>47.120000000000005</v>
      </c>
      <c r="BL233" s="107">
        <v>48.57</v>
      </c>
    </row>
    <row r="234" spans="1:64">
      <c r="A234" s="263"/>
      <c r="B234" s="125" t="s">
        <v>63</v>
      </c>
      <c r="C234" s="106" t="s">
        <v>45</v>
      </c>
      <c r="D234" s="106" t="s">
        <v>45</v>
      </c>
      <c r="E234" s="106" t="s">
        <v>45</v>
      </c>
      <c r="F234" s="106" t="s">
        <v>45</v>
      </c>
      <c r="G234" s="106" t="s">
        <v>45</v>
      </c>
      <c r="H234" s="106" t="s">
        <v>45</v>
      </c>
      <c r="I234" s="106" t="s">
        <v>45</v>
      </c>
      <c r="J234" s="106" t="s">
        <v>45</v>
      </c>
      <c r="K234" s="106" t="s">
        <v>45</v>
      </c>
      <c r="L234" s="106" t="s">
        <v>45</v>
      </c>
      <c r="M234" s="106" t="s">
        <v>45</v>
      </c>
      <c r="N234" s="106" t="s">
        <v>45</v>
      </c>
      <c r="O234" s="106" t="s">
        <v>45</v>
      </c>
      <c r="P234" s="106" t="s">
        <v>45</v>
      </c>
      <c r="Q234" s="106" t="s">
        <v>45</v>
      </c>
      <c r="R234" s="106" t="s">
        <v>45</v>
      </c>
      <c r="S234" s="106" t="s">
        <v>45</v>
      </c>
      <c r="T234" s="106" t="s">
        <v>45</v>
      </c>
      <c r="U234" s="106" t="s">
        <v>45</v>
      </c>
      <c r="V234" s="106" t="s">
        <v>45</v>
      </c>
      <c r="W234" s="106" t="s">
        <v>45</v>
      </c>
      <c r="X234" s="106" t="s">
        <v>45</v>
      </c>
      <c r="Y234" s="106">
        <v>4.63</v>
      </c>
      <c r="Z234" s="106">
        <v>4.13</v>
      </c>
      <c r="AA234" s="106">
        <v>3.87</v>
      </c>
      <c r="AB234" s="106">
        <v>3.4499999999999997</v>
      </c>
      <c r="AC234" s="106">
        <v>3.19</v>
      </c>
      <c r="AD234" s="106">
        <v>2.97</v>
      </c>
      <c r="AE234" s="106">
        <v>3.0799999999999996</v>
      </c>
      <c r="AF234" s="106">
        <v>3.0799999999999996</v>
      </c>
      <c r="AG234" s="106">
        <v>2.92</v>
      </c>
      <c r="AH234" s="106">
        <v>3.1</v>
      </c>
      <c r="AI234" s="106">
        <v>2.75</v>
      </c>
      <c r="AJ234" s="106">
        <v>2.59</v>
      </c>
      <c r="AK234" s="106">
        <v>2.17</v>
      </c>
      <c r="AL234" s="106">
        <v>2.4499999999999997</v>
      </c>
      <c r="AM234" s="106">
        <v>2.73</v>
      </c>
      <c r="AN234" s="106">
        <v>2.4499999999999997</v>
      </c>
      <c r="AO234" s="106">
        <v>3.07</v>
      </c>
      <c r="AP234" s="106">
        <v>2.92</v>
      </c>
      <c r="AQ234" s="106">
        <v>3.14</v>
      </c>
      <c r="AR234" s="106">
        <v>2.89</v>
      </c>
      <c r="AS234" s="106">
        <v>3.3899999999999997</v>
      </c>
      <c r="AT234" s="106">
        <v>3.54</v>
      </c>
      <c r="AU234" s="106">
        <v>4.2700000000000005</v>
      </c>
      <c r="AV234" s="106">
        <v>4.22</v>
      </c>
      <c r="AW234" s="106">
        <v>4.58</v>
      </c>
      <c r="AX234" s="106">
        <v>5.37</v>
      </c>
      <c r="AY234" s="106">
        <v>5.63</v>
      </c>
      <c r="AZ234" s="106">
        <v>5.7200000000000006</v>
      </c>
      <c r="BA234" s="106">
        <v>5.9899999999999993</v>
      </c>
      <c r="BB234" s="106">
        <v>6.28</v>
      </c>
      <c r="BC234" s="106">
        <v>7.47</v>
      </c>
      <c r="BD234" s="106">
        <v>7.36</v>
      </c>
      <c r="BE234" s="106">
        <v>7.4799999999999995</v>
      </c>
      <c r="BF234" s="106">
        <v>8.5</v>
      </c>
      <c r="BG234" s="106">
        <v>9.17</v>
      </c>
      <c r="BH234" s="106">
        <v>9.49</v>
      </c>
      <c r="BI234" s="106">
        <v>9.129999999999999</v>
      </c>
      <c r="BJ234" s="106">
        <v>10.14</v>
      </c>
      <c r="BK234" s="106">
        <v>9.7099999999999991</v>
      </c>
      <c r="BL234" s="106">
        <v>9.41</v>
      </c>
    </row>
    <row r="235" spans="1:64">
      <c r="A235" s="264"/>
      <c r="B235" s="130" t="s">
        <v>64</v>
      </c>
      <c r="C235" s="131" t="s">
        <v>45</v>
      </c>
      <c r="D235" s="131" t="s">
        <v>45</v>
      </c>
      <c r="E235" s="131" t="s">
        <v>45</v>
      </c>
      <c r="F235" s="131" t="s">
        <v>45</v>
      </c>
      <c r="G235" s="131" t="s">
        <v>45</v>
      </c>
      <c r="H235" s="131" t="s">
        <v>45</v>
      </c>
      <c r="I235" s="131" t="s">
        <v>45</v>
      </c>
      <c r="J235" s="131" t="s">
        <v>45</v>
      </c>
      <c r="K235" s="131" t="s">
        <v>45</v>
      </c>
      <c r="L235" s="131" t="s">
        <v>45</v>
      </c>
      <c r="M235" s="131" t="s">
        <v>45</v>
      </c>
      <c r="N235" s="131" t="s">
        <v>45</v>
      </c>
      <c r="O235" s="131" t="s">
        <v>45</v>
      </c>
      <c r="P235" s="131" t="s">
        <v>45</v>
      </c>
      <c r="Q235" s="131" t="s">
        <v>45</v>
      </c>
      <c r="R235" s="131" t="s">
        <v>45</v>
      </c>
      <c r="S235" s="131" t="s">
        <v>45</v>
      </c>
      <c r="T235" s="131" t="s">
        <v>45</v>
      </c>
      <c r="U235" s="131" t="s">
        <v>45</v>
      </c>
      <c r="V235" s="131" t="s">
        <v>45</v>
      </c>
      <c r="W235" s="131" t="s">
        <v>45</v>
      </c>
      <c r="X235" s="131" t="s">
        <v>45</v>
      </c>
      <c r="Y235" s="131">
        <v>0.34</v>
      </c>
      <c r="Z235" s="131">
        <v>0.32</v>
      </c>
      <c r="AA235" s="131">
        <v>0.28999999999999998</v>
      </c>
      <c r="AB235" s="131">
        <v>0.28999999999999998</v>
      </c>
      <c r="AC235" s="131">
        <v>0.23</v>
      </c>
      <c r="AD235" s="131">
        <v>0.08</v>
      </c>
      <c r="AE235" s="131">
        <v>0.1</v>
      </c>
      <c r="AF235" s="131">
        <v>0.11</v>
      </c>
      <c r="AG235" s="131">
        <v>0.13999999999999999</v>
      </c>
      <c r="AH235" s="131">
        <v>0.13999999999999999</v>
      </c>
      <c r="AI235" s="131">
        <v>0.15</v>
      </c>
      <c r="AJ235" s="131">
        <v>0.17</v>
      </c>
      <c r="AK235" s="131">
        <v>0.15</v>
      </c>
      <c r="AL235" s="131">
        <v>0.19</v>
      </c>
      <c r="AM235" s="131">
        <v>0.1</v>
      </c>
      <c r="AN235" s="131">
        <v>0.1</v>
      </c>
      <c r="AO235" s="131">
        <v>0.12000000000000001</v>
      </c>
      <c r="AP235" s="131">
        <v>0.15</v>
      </c>
      <c r="AQ235" s="131">
        <v>0.05</v>
      </c>
      <c r="AR235" s="131">
        <v>9.0000000000000011E-2</v>
      </c>
      <c r="AS235" s="131">
        <v>9.0000000000000011E-2</v>
      </c>
      <c r="AT235" s="131">
        <v>0.12999999999999998</v>
      </c>
      <c r="AU235" s="131">
        <v>0.16</v>
      </c>
      <c r="AV235" s="131">
        <v>0.25999999999999995</v>
      </c>
      <c r="AW235" s="131">
        <v>0.18000000000000002</v>
      </c>
      <c r="AX235" s="131">
        <v>0.24000000000000002</v>
      </c>
      <c r="AY235" s="131">
        <v>0.24000000000000002</v>
      </c>
      <c r="AZ235" s="131">
        <v>0.16</v>
      </c>
      <c r="BA235" s="131">
        <v>0.35</v>
      </c>
      <c r="BB235" s="131">
        <v>0.19</v>
      </c>
      <c r="BC235" s="131">
        <v>0.36000000000000004</v>
      </c>
      <c r="BD235" s="131">
        <v>0.34</v>
      </c>
      <c r="BE235" s="131">
        <v>0.38</v>
      </c>
      <c r="BF235" s="131">
        <v>0.31</v>
      </c>
      <c r="BG235" s="131">
        <v>0.46</v>
      </c>
      <c r="BH235" s="131">
        <v>0.48000000000000004</v>
      </c>
      <c r="BI235" s="131">
        <v>0.55000000000000004</v>
      </c>
      <c r="BJ235" s="131">
        <v>0.45</v>
      </c>
      <c r="BK235" s="131">
        <v>0.42000000000000004</v>
      </c>
      <c r="BL235" s="131">
        <v>0.4</v>
      </c>
    </row>
    <row r="236" spans="1:64">
      <c r="A236" s="262" t="s">
        <v>12</v>
      </c>
      <c r="B236" s="124" t="s">
        <v>58</v>
      </c>
      <c r="C236" s="105" t="s">
        <v>45</v>
      </c>
      <c r="D236" s="105" t="s">
        <v>45</v>
      </c>
      <c r="E236" s="105" t="s">
        <v>45</v>
      </c>
      <c r="F236" s="105" t="s">
        <v>45</v>
      </c>
      <c r="G236" s="105" t="s">
        <v>45</v>
      </c>
      <c r="H236" s="105" t="s">
        <v>45</v>
      </c>
      <c r="I236" s="105" t="s">
        <v>45</v>
      </c>
      <c r="J236" s="105" t="s">
        <v>45</v>
      </c>
      <c r="K236" s="105" t="s">
        <v>45</v>
      </c>
      <c r="L236" s="105" t="s">
        <v>45</v>
      </c>
      <c r="M236" s="105" t="s">
        <v>45</v>
      </c>
      <c r="N236" s="105">
        <v>15.17</v>
      </c>
      <c r="O236" s="105">
        <v>15.84</v>
      </c>
      <c r="P236" s="105">
        <v>16.940000000000001</v>
      </c>
      <c r="Q236" s="105">
        <v>21.04</v>
      </c>
      <c r="R236" s="105">
        <v>21.82</v>
      </c>
      <c r="S236" s="105">
        <v>25.01</v>
      </c>
      <c r="T236" s="105">
        <v>25.84</v>
      </c>
      <c r="U236" s="105">
        <v>26.38</v>
      </c>
      <c r="V236" s="105">
        <v>26.52</v>
      </c>
      <c r="W236" s="105">
        <v>25.46</v>
      </c>
      <c r="X236" s="105">
        <v>22.56</v>
      </c>
      <c r="Y236" s="105">
        <v>21.11</v>
      </c>
      <c r="Z236" s="105">
        <v>19.900000000000002</v>
      </c>
      <c r="AA236" s="105">
        <v>19.040000000000003</v>
      </c>
      <c r="AB236" s="105">
        <v>18.350000000000001</v>
      </c>
      <c r="AC236" s="105">
        <v>16.650000000000002</v>
      </c>
      <c r="AD236" s="105">
        <v>15.83</v>
      </c>
      <c r="AE236" s="105">
        <v>15.16</v>
      </c>
      <c r="AF236" s="105">
        <v>13.14</v>
      </c>
      <c r="AG236" s="105">
        <v>11.780000000000001</v>
      </c>
      <c r="AH236" s="105">
        <v>10.83</v>
      </c>
      <c r="AI236" s="105">
        <v>9.879999999999999</v>
      </c>
      <c r="AJ236" s="105">
        <v>8.9700000000000006</v>
      </c>
      <c r="AK236" s="105">
        <v>8.07</v>
      </c>
      <c r="AL236" s="105">
        <v>7.51</v>
      </c>
      <c r="AM236" s="105">
        <v>7.24</v>
      </c>
      <c r="AN236" s="105">
        <v>7.5900000000000007</v>
      </c>
      <c r="AO236" s="105">
        <v>7.67</v>
      </c>
      <c r="AP236" s="105">
        <v>8.370000000000001</v>
      </c>
      <c r="AQ236" s="105">
        <v>8.81</v>
      </c>
      <c r="AR236" s="105">
        <v>9.6399999999999988</v>
      </c>
      <c r="AS236" s="105">
        <v>9.8600000000000012</v>
      </c>
      <c r="AT236" s="105">
        <v>10.56</v>
      </c>
      <c r="AU236" s="105">
        <v>10.74</v>
      </c>
      <c r="AV236" s="105">
        <v>11.350000000000001</v>
      </c>
      <c r="AW236" s="105">
        <v>12</v>
      </c>
      <c r="AX236" s="105">
        <v>12.83</v>
      </c>
      <c r="AY236" s="105">
        <v>13.28</v>
      </c>
      <c r="AZ236" s="105">
        <v>11.83</v>
      </c>
      <c r="BA236" s="105">
        <v>10.61</v>
      </c>
      <c r="BB236" s="105">
        <v>9.5</v>
      </c>
      <c r="BC236" s="105">
        <v>8.99</v>
      </c>
      <c r="BD236" s="105">
        <v>8.3800000000000008</v>
      </c>
      <c r="BE236" s="105">
        <v>8.08</v>
      </c>
      <c r="BF236" s="105">
        <v>7.7200000000000006</v>
      </c>
      <c r="BG236" s="105">
        <v>7.34</v>
      </c>
      <c r="BH236" s="105">
        <v>7.0299999999999994</v>
      </c>
      <c r="BI236" s="105">
        <v>6.22</v>
      </c>
      <c r="BJ236" s="105">
        <v>5.96</v>
      </c>
      <c r="BK236" s="105">
        <v>5.33</v>
      </c>
      <c r="BL236" s="105">
        <v>4.5900000000000007</v>
      </c>
    </row>
    <row r="237" spans="1:64">
      <c r="A237" s="263"/>
      <c r="B237" s="125" t="s">
        <v>59</v>
      </c>
      <c r="C237" s="106" t="s">
        <v>45</v>
      </c>
      <c r="D237" s="106" t="s">
        <v>45</v>
      </c>
      <c r="E237" s="106" t="s">
        <v>45</v>
      </c>
      <c r="F237" s="106" t="s">
        <v>45</v>
      </c>
      <c r="G237" s="106" t="s">
        <v>45</v>
      </c>
      <c r="H237" s="106" t="s">
        <v>45</v>
      </c>
      <c r="I237" s="106" t="s">
        <v>45</v>
      </c>
      <c r="J237" s="106" t="s">
        <v>45</v>
      </c>
      <c r="K237" s="106" t="s">
        <v>45</v>
      </c>
      <c r="L237" s="106" t="s">
        <v>45</v>
      </c>
      <c r="M237" s="106" t="s">
        <v>45</v>
      </c>
      <c r="N237" s="106">
        <v>129.51</v>
      </c>
      <c r="O237" s="106">
        <v>135.06</v>
      </c>
      <c r="P237" s="106">
        <v>134.89000000000001</v>
      </c>
      <c r="Q237" s="106">
        <v>136.36000000000001</v>
      </c>
      <c r="R237" s="106">
        <v>132.97999999999999</v>
      </c>
      <c r="S237" s="106">
        <v>141.88999999999999</v>
      </c>
      <c r="T237" s="106">
        <v>138.44</v>
      </c>
      <c r="U237" s="106">
        <v>132.36000000000001</v>
      </c>
      <c r="V237" s="106">
        <v>124.14999999999999</v>
      </c>
      <c r="W237" s="106">
        <v>116.03</v>
      </c>
      <c r="X237" s="106">
        <v>104.92999999999999</v>
      </c>
      <c r="Y237" s="106">
        <v>97.08</v>
      </c>
      <c r="Z237" s="106">
        <v>86.78</v>
      </c>
      <c r="AA237" s="106">
        <v>80.56</v>
      </c>
      <c r="AB237" s="106">
        <v>73.429999999999993</v>
      </c>
      <c r="AC237" s="106">
        <v>66.98</v>
      </c>
      <c r="AD237" s="106">
        <v>62.370000000000005</v>
      </c>
      <c r="AE237" s="106">
        <v>58.93</v>
      </c>
      <c r="AF237" s="106">
        <v>54.41</v>
      </c>
      <c r="AG237" s="106">
        <v>50.34</v>
      </c>
      <c r="AH237" s="106">
        <v>45.85</v>
      </c>
      <c r="AI237" s="106">
        <v>41.79</v>
      </c>
      <c r="AJ237" s="106">
        <v>36.56</v>
      </c>
      <c r="AK237" s="106">
        <v>31.57</v>
      </c>
      <c r="AL237" s="106">
        <v>27.64</v>
      </c>
      <c r="AM237" s="106">
        <v>25.18</v>
      </c>
      <c r="AN237" s="106">
        <v>24.14</v>
      </c>
      <c r="AO237" s="106">
        <v>22.970000000000002</v>
      </c>
      <c r="AP237" s="106">
        <v>23.67</v>
      </c>
      <c r="AQ237" s="106">
        <v>24.94</v>
      </c>
      <c r="AR237" s="106">
        <v>26.28</v>
      </c>
      <c r="AS237" s="106">
        <v>27.720000000000002</v>
      </c>
      <c r="AT237" s="106">
        <v>28.819999999999997</v>
      </c>
      <c r="AU237" s="106">
        <v>30.3</v>
      </c>
      <c r="AV237" s="106">
        <v>30.64</v>
      </c>
      <c r="AW237" s="106">
        <v>32.5</v>
      </c>
      <c r="AX237" s="106">
        <v>34.729999999999997</v>
      </c>
      <c r="AY237" s="106">
        <v>37.979999999999997</v>
      </c>
      <c r="AZ237" s="106">
        <v>34.909999999999997</v>
      </c>
      <c r="BA237" s="106">
        <v>33.82</v>
      </c>
      <c r="BB237" s="106">
        <v>30.77</v>
      </c>
      <c r="BC237" s="106">
        <v>29.32</v>
      </c>
      <c r="BD237" s="106">
        <v>27.040000000000003</v>
      </c>
      <c r="BE237" s="106">
        <v>26.689999999999998</v>
      </c>
      <c r="BF237" s="106">
        <v>26.15</v>
      </c>
      <c r="BG237" s="106">
        <v>25.66</v>
      </c>
      <c r="BH237" s="106">
        <v>25.15</v>
      </c>
      <c r="BI237" s="106">
        <v>24.119999999999997</v>
      </c>
      <c r="BJ237" s="106">
        <v>23.93</v>
      </c>
      <c r="BK237" s="106">
        <v>22.64</v>
      </c>
      <c r="BL237" s="106">
        <v>20.28</v>
      </c>
    </row>
    <row r="238" spans="1:64">
      <c r="A238" s="263"/>
      <c r="B238" s="126" t="s">
        <v>60</v>
      </c>
      <c r="C238" s="107" t="s">
        <v>45</v>
      </c>
      <c r="D238" s="107" t="s">
        <v>45</v>
      </c>
      <c r="E238" s="107" t="s">
        <v>45</v>
      </c>
      <c r="F238" s="107" t="s">
        <v>45</v>
      </c>
      <c r="G238" s="107" t="s">
        <v>45</v>
      </c>
      <c r="H238" s="107" t="s">
        <v>45</v>
      </c>
      <c r="I238" s="107" t="s">
        <v>45</v>
      </c>
      <c r="J238" s="107" t="s">
        <v>45</v>
      </c>
      <c r="K238" s="107" t="s">
        <v>45</v>
      </c>
      <c r="L238" s="107" t="s">
        <v>45</v>
      </c>
      <c r="M238" s="107" t="s">
        <v>45</v>
      </c>
      <c r="N238" s="107">
        <v>201.22</v>
      </c>
      <c r="O238" s="107">
        <v>194.89000000000001</v>
      </c>
      <c r="P238" s="107">
        <v>197.07</v>
      </c>
      <c r="Q238" s="107">
        <v>196.36</v>
      </c>
      <c r="R238" s="107">
        <v>186.09</v>
      </c>
      <c r="S238" s="107">
        <v>184.13</v>
      </c>
      <c r="T238" s="107">
        <v>174.6</v>
      </c>
      <c r="U238" s="107">
        <v>167.45</v>
      </c>
      <c r="V238" s="107">
        <v>156.95999999999998</v>
      </c>
      <c r="W238" s="107">
        <v>147.13000000000002</v>
      </c>
      <c r="X238" s="107">
        <v>137.86000000000001</v>
      </c>
      <c r="Y238" s="107">
        <v>132.6</v>
      </c>
      <c r="Z238" s="107">
        <v>124.86999999999999</v>
      </c>
      <c r="AA238" s="107">
        <v>120.86</v>
      </c>
      <c r="AB238" s="107">
        <v>116.87</v>
      </c>
      <c r="AC238" s="107">
        <v>112.58999999999999</v>
      </c>
      <c r="AD238" s="107">
        <v>109.28999999999999</v>
      </c>
      <c r="AE238" s="107">
        <v>106.84</v>
      </c>
      <c r="AF238" s="107">
        <v>103.92</v>
      </c>
      <c r="AG238" s="107">
        <v>101.24</v>
      </c>
      <c r="AH238" s="107">
        <v>98.39</v>
      </c>
      <c r="AI238" s="107">
        <v>96.53</v>
      </c>
      <c r="AJ238" s="107">
        <v>91.539999999999992</v>
      </c>
      <c r="AK238" s="107">
        <v>84.1</v>
      </c>
      <c r="AL238" s="107">
        <v>79.089999999999989</v>
      </c>
      <c r="AM238" s="107">
        <v>75.34</v>
      </c>
      <c r="AN238" s="107">
        <v>71.87</v>
      </c>
      <c r="AO238" s="107">
        <v>66.989999999999995</v>
      </c>
      <c r="AP238" s="107">
        <v>65.949999999999989</v>
      </c>
      <c r="AQ238" s="107">
        <v>66.489999999999995</v>
      </c>
      <c r="AR238" s="107">
        <v>64.490000000000009</v>
      </c>
      <c r="AS238" s="107">
        <v>63.61</v>
      </c>
      <c r="AT238" s="107">
        <v>64.33</v>
      </c>
      <c r="AU238" s="107">
        <v>63.58</v>
      </c>
      <c r="AV238" s="107">
        <v>63.11</v>
      </c>
      <c r="AW238" s="107">
        <v>64.290000000000006</v>
      </c>
      <c r="AX238" s="107">
        <v>64.03</v>
      </c>
      <c r="AY238" s="107">
        <v>67.09</v>
      </c>
      <c r="AZ238" s="107">
        <v>62.99</v>
      </c>
      <c r="BA238" s="107">
        <v>61.67</v>
      </c>
      <c r="BB238" s="107">
        <v>59.49</v>
      </c>
      <c r="BC238" s="107">
        <v>57.92</v>
      </c>
      <c r="BD238" s="107">
        <v>55.84</v>
      </c>
      <c r="BE238" s="107">
        <v>57.87</v>
      </c>
      <c r="BF238" s="107">
        <v>57.53</v>
      </c>
      <c r="BG238" s="107">
        <v>57.12</v>
      </c>
      <c r="BH238" s="107">
        <v>54.71</v>
      </c>
      <c r="BI238" s="107">
        <v>51.72</v>
      </c>
      <c r="BJ238" s="107">
        <v>49.79</v>
      </c>
      <c r="BK238" s="107">
        <v>47.79</v>
      </c>
      <c r="BL238" s="107">
        <v>45.72</v>
      </c>
    </row>
    <row r="239" spans="1:64">
      <c r="A239" s="263"/>
      <c r="B239" s="125" t="s">
        <v>61</v>
      </c>
      <c r="C239" s="106" t="s">
        <v>45</v>
      </c>
      <c r="D239" s="106" t="s">
        <v>45</v>
      </c>
      <c r="E239" s="106" t="s">
        <v>45</v>
      </c>
      <c r="F239" s="106" t="s">
        <v>45</v>
      </c>
      <c r="G239" s="106" t="s">
        <v>45</v>
      </c>
      <c r="H239" s="106" t="s">
        <v>45</v>
      </c>
      <c r="I239" s="106" t="s">
        <v>45</v>
      </c>
      <c r="J239" s="106" t="s">
        <v>45</v>
      </c>
      <c r="K239" s="106" t="s">
        <v>45</v>
      </c>
      <c r="L239" s="106" t="s">
        <v>45</v>
      </c>
      <c r="M239" s="106" t="s">
        <v>45</v>
      </c>
      <c r="N239" s="106">
        <v>133.04</v>
      </c>
      <c r="O239" s="106">
        <v>129.59</v>
      </c>
      <c r="P239" s="106">
        <v>125.01</v>
      </c>
      <c r="Q239" s="106">
        <v>128.6</v>
      </c>
      <c r="R239" s="106">
        <v>122.95</v>
      </c>
      <c r="S239" s="106">
        <v>118.7</v>
      </c>
      <c r="T239" s="106">
        <v>112.10000000000001</v>
      </c>
      <c r="U239" s="106">
        <v>106.89999999999999</v>
      </c>
      <c r="V239" s="106">
        <v>97.919999999999987</v>
      </c>
      <c r="W239" s="106">
        <v>91.33</v>
      </c>
      <c r="X239" s="106">
        <v>84.85</v>
      </c>
      <c r="Y239" s="106">
        <v>83.09</v>
      </c>
      <c r="Z239" s="106">
        <v>78.36999999999999</v>
      </c>
      <c r="AA239" s="106">
        <v>77.740000000000009</v>
      </c>
      <c r="AB239" s="106">
        <v>75.349999999999994</v>
      </c>
      <c r="AC239" s="106">
        <v>73.98</v>
      </c>
      <c r="AD239" s="106">
        <v>72.819999999999993</v>
      </c>
      <c r="AE239" s="106">
        <v>73.099999999999994</v>
      </c>
      <c r="AF239" s="106">
        <v>73.929999999999993</v>
      </c>
      <c r="AG239" s="106">
        <v>75.190000000000012</v>
      </c>
      <c r="AH239" s="106">
        <v>76.8</v>
      </c>
      <c r="AI239" s="106">
        <v>79.650000000000006</v>
      </c>
      <c r="AJ239" s="106">
        <v>80.259999999999991</v>
      </c>
      <c r="AK239" s="106">
        <v>80.22</v>
      </c>
      <c r="AL239" s="106">
        <v>82</v>
      </c>
      <c r="AM239" s="106">
        <v>83.99</v>
      </c>
      <c r="AN239" s="106">
        <v>87.01</v>
      </c>
      <c r="AO239" s="106">
        <v>86.84</v>
      </c>
      <c r="AP239" s="106">
        <v>90.2</v>
      </c>
      <c r="AQ239" s="106">
        <v>94.22</v>
      </c>
      <c r="AR239" s="106">
        <v>94.589999999999989</v>
      </c>
      <c r="AS239" s="106">
        <v>95.56</v>
      </c>
      <c r="AT239" s="106">
        <v>98.3</v>
      </c>
      <c r="AU239" s="106">
        <v>98.89</v>
      </c>
      <c r="AV239" s="106">
        <v>99.38</v>
      </c>
      <c r="AW239" s="106">
        <v>99.19</v>
      </c>
      <c r="AX239" s="106">
        <v>97.12</v>
      </c>
      <c r="AY239" s="106">
        <v>99.75</v>
      </c>
      <c r="AZ239" s="106">
        <v>94.91</v>
      </c>
      <c r="BA239" s="106">
        <v>94.5</v>
      </c>
      <c r="BB239" s="106">
        <v>93.55</v>
      </c>
      <c r="BC239" s="106">
        <v>91.71</v>
      </c>
      <c r="BD239" s="106">
        <v>88.23</v>
      </c>
      <c r="BE239" s="106">
        <v>92.11999999999999</v>
      </c>
      <c r="BF239" s="106">
        <v>93.33</v>
      </c>
      <c r="BG239" s="106">
        <v>93.25</v>
      </c>
      <c r="BH239" s="106">
        <v>90.759999999999991</v>
      </c>
      <c r="BI239" s="106">
        <v>86.9</v>
      </c>
      <c r="BJ239" s="106">
        <v>84.3</v>
      </c>
      <c r="BK239" s="106">
        <v>80.69</v>
      </c>
      <c r="BL239" s="106">
        <v>82.78</v>
      </c>
    </row>
    <row r="240" spans="1:64">
      <c r="A240" s="263"/>
      <c r="B240" s="126" t="s">
        <v>62</v>
      </c>
      <c r="C240" s="107" t="s">
        <v>45</v>
      </c>
      <c r="D240" s="107" t="s">
        <v>45</v>
      </c>
      <c r="E240" s="107" t="s">
        <v>45</v>
      </c>
      <c r="F240" s="107" t="s">
        <v>45</v>
      </c>
      <c r="G240" s="107" t="s">
        <v>45</v>
      </c>
      <c r="H240" s="107" t="s">
        <v>45</v>
      </c>
      <c r="I240" s="107" t="s">
        <v>45</v>
      </c>
      <c r="J240" s="107" t="s">
        <v>45</v>
      </c>
      <c r="K240" s="107" t="s">
        <v>45</v>
      </c>
      <c r="L240" s="107" t="s">
        <v>45</v>
      </c>
      <c r="M240" s="107" t="s">
        <v>45</v>
      </c>
      <c r="N240" s="107">
        <v>73.679999999999993</v>
      </c>
      <c r="O240" s="107">
        <v>71.959999999999994</v>
      </c>
      <c r="P240" s="107">
        <v>69.010000000000005</v>
      </c>
      <c r="Q240" s="107">
        <v>65.490000000000009</v>
      </c>
      <c r="R240" s="107">
        <v>64.290000000000006</v>
      </c>
      <c r="S240" s="107">
        <v>61.37</v>
      </c>
      <c r="T240" s="107">
        <v>57.58</v>
      </c>
      <c r="U240" s="107">
        <v>55.08</v>
      </c>
      <c r="V240" s="107">
        <v>50.160000000000004</v>
      </c>
      <c r="W240" s="107">
        <v>45.809999999999995</v>
      </c>
      <c r="X240" s="107">
        <v>42.21</v>
      </c>
      <c r="Y240" s="107">
        <v>39.96</v>
      </c>
      <c r="Z240" s="107">
        <v>37.24</v>
      </c>
      <c r="AA240" s="107">
        <v>35.75</v>
      </c>
      <c r="AB240" s="107">
        <v>33.529999999999994</v>
      </c>
      <c r="AC240" s="107">
        <v>31.45</v>
      </c>
      <c r="AD240" s="107">
        <v>30.13</v>
      </c>
      <c r="AE240" s="107">
        <v>28.52</v>
      </c>
      <c r="AF240" s="107">
        <v>27.79</v>
      </c>
      <c r="AG240" s="107">
        <v>27.799999999999997</v>
      </c>
      <c r="AH240" s="107">
        <v>27.61</v>
      </c>
      <c r="AI240" s="107">
        <v>28.61</v>
      </c>
      <c r="AJ240" s="107">
        <v>29.01</v>
      </c>
      <c r="AK240" s="107">
        <v>29.64</v>
      </c>
      <c r="AL240" s="107">
        <v>30.509999999999998</v>
      </c>
      <c r="AM240" s="107">
        <v>31.83</v>
      </c>
      <c r="AN240" s="107">
        <v>34.299999999999997</v>
      </c>
      <c r="AO240" s="107">
        <v>35.99</v>
      </c>
      <c r="AP240" s="107">
        <v>39.53</v>
      </c>
      <c r="AQ240" s="107">
        <v>42.54</v>
      </c>
      <c r="AR240" s="107">
        <v>44.769999999999996</v>
      </c>
      <c r="AS240" s="107">
        <v>46.46</v>
      </c>
      <c r="AT240" s="107">
        <v>49.44</v>
      </c>
      <c r="AU240" s="107">
        <v>51.09</v>
      </c>
      <c r="AV240" s="107">
        <v>53</v>
      </c>
      <c r="AW240" s="107">
        <v>55.34</v>
      </c>
      <c r="AX240" s="107">
        <v>57.1</v>
      </c>
      <c r="AY240" s="107">
        <v>60.62</v>
      </c>
      <c r="AZ240" s="107">
        <v>60.400000000000006</v>
      </c>
      <c r="BA240" s="107">
        <v>61.74</v>
      </c>
      <c r="BB240" s="107">
        <v>62.97</v>
      </c>
      <c r="BC240" s="107">
        <v>62.72</v>
      </c>
      <c r="BD240" s="107">
        <v>60.94</v>
      </c>
      <c r="BE240" s="107">
        <v>63.58</v>
      </c>
      <c r="BF240" s="107">
        <v>65.25</v>
      </c>
      <c r="BG240" s="107">
        <v>66.36</v>
      </c>
      <c r="BH240" s="107">
        <v>65.790000000000006</v>
      </c>
      <c r="BI240" s="107">
        <v>64.38000000000001</v>
      </c>
      <c r="BJ240" s="107">
        <v>64.06</v>
      </c>
      <c r="BK240" s="107">
        <v>62.25</v>
      </c>
      <c r="BL240" s="107">
        <v>64.61</v>
      </c>
    </row>
    <row r="241" spans="1:64">
      <c r="A241" s="263"/>
      <c r="B241" s="125" t="s">
        <v>63</v>
      </c>
      <c r="C241" s="106" t="s">
        <v>45</v>
      </c>
      <c r="D241" s="106" t="s">
        <v>45</v>
      </c>
      <c r="E241" s="106" t="s">
        <v>45</v>
      </c>
      <c r="F241" s="106" t="s">
        <v>45</v>
      </c>
      <c r="G241" s="106" t="s">
        <v>45</v>
      </c>
      <c r="H241" s="106" t="s">
        <v>45</v>
      </c>
      <c r="I241" s="106" t="s">
        <v>45</v>
      </c>
      <c r="J241" s="106" t="s">
        <v>45</v>
      </c>
      <c r="K241" s="106" t="s">
        <v>45</v>
      </c>
      <c r="L241" s="106" t="s">
        <v>45</v>
      </c>
      <c r="M241" s="106" t="s">
        <v>45</v>
      </c>
      <c r="N241" s="106">
        <v>25.43</v>
      </c>
      <c r="O241" s="106">
        <v>24.94</v>
      </c>
      <c r="P241" s="106">
        <v>22.86</v>
      </c>
      <c r="Q241" s="106">
        <v>23.85</v>
      </c>
      <c r="R241" s="106">
        <v>22.96</v>
      </c>
      <c r="S241" s="106">
        <v>21</v>
      </c>
      <c r="T241" s="106">
        <v>19.220000000000002</v>
      </c>
      <c r="U241" s="106">
        <v>17.559999999999999</v>
      </c>
      <c r="V241" s="106">
        <v>15.270000000000001</v>
      </c>
      <c r="W241" s="106">
        <v>14.59</v>
      </c>
      <c r="X241" s="106">
        <v>13.29</v>
      </c>
      <c r="Y241" s="106">
        <v>12.79</v>
      </c>
      <c r="Z241" s="106">
        <v>11.59</v>
      </c>
      <c r="AA241" s="106">
        <v>10.84</v>
      </c>
      <c r="AB241" s="106">
        <v>9.83</v>
      </c>
      <c r="AC241" s="106">
        <v>8.94</v>
      </c>
      <c r="AD241" s="106">
        <v>7.77</v>
      </c>
      <c r="AE241" s="106">
        <v>7.1000000000000005</v>
      </c>
      <c r="AF241" s="106">
        <v>6.57</v>
      </c>
      <c r="AG241" s="106">
        <v>5.8500000000000005</v>
      </c>
      <c r="AH241" s="106">
        <v>5.7600000000000007</v>
      </c>
      <c r="AI241" s="106">
        <v>5.54</v>
      </c>
      <c r="AJ241" s="106">
        <v>5.25</v>
      </c>
      <c r="AK241" s="106">
        <v>5.17</v>
      </c>
      <c r="AL241" s="106">
        <v>5.07</v>
      </c>
      <c r="AM241" s="106">
        <v>5.15</v>
      </c>
      <c r="AN241" s="106">
        <v>5.5</v>
      </c>
      <c r="AO241" s="106">
        <v>5.67</v>
      </c>
      <c r="AP241" s="106">
        <v>6.33</v>
      </c>
      <c r="AQ241" s="106">
        <v>6.67</v>
      </c>
      <c r="AR241" s="106">
        <v>7.17</v>
      </c>
      <c r="AS241" s="106">
        <v>7.56</v>
      </c>
      <c r="AT241" s="106">
        <v>8.2299999999999986</v>
      </c>
      <c r="AU241" s="106">
        <v>8.7200000000000006</v>
      </c>
      <c r="AV241" s="106">
        <v>9.2999999999999989</v>
      </c>
      <c r="AW241" s="106">
        <v>9.879999999999999</v>
      </c>
      <c r="AX241" s="106">
        <v>10.33</v>
      </c>
      <c r="AY241" s="106">
        <v>11.34</v>
      </c>
      <c r="AZ241" s="106">
        <v>11.610000000000001</v>
      </c>
      <c r="BA241" s="106">
        <v>12.3</v>
      </c>
      <c r="BB241" s="106">
        <v>13.08</v>
      </c>
      <c r="BC241" s="106">
        <v>14.05</v>
      </c>
      <c r="BD241" s="106">
        <v>14.43</v>
      </c>
      <c r="BE241" s="106">
        <v>15.180000000000001</v>
      </c>
      <c r="BF241" s="106">
        <v>15.9</v>
      </c>
      <c r="BG241" s="106">
        <v>16.45</v>
      </c>
      <c r="BH241" s="106">
        <v>16.78</v>
      </c>
      <c r="BI241" s="106">
        <v>16.93</v>
      </c>
      <c r="BJ241" s="106">
        <v>16.66</v>
      </c>
      <c r="BK241" s="106">
        <v>16.350000000000001</v>
      </c>
      <c r="BL241" s="106">
        <v>17.170000000000002</v>
      </c>
    </row>
    <row r="242" spans="1:64">
      <c r="A242" s="264"/>
      <c r="B242" s="130" t="s">
        <v>64</v>
      </c>
      <c r="C242" s="131" t="s">
        <v>45</v>
      </c>
      <c r="D242" s="131" t="s">
        <v>45</v>
      </c>
      <c r="E242" s="131" t="s">
        <v>45</v>
      </c>
      <c r="F242" s="131" t="s">
        <v>45</v>
      </c>
      <c r="G242" s="131" t="s">
        <v>45</v>
      </c>
      <c r="H242" s="131" t="s">
        <v>45</v>
      </c>
      <c r="I242" s="131" t="s">
        <v>45</v>
      </c>
      <c r="J242" s="131" t="s">
        <v>45</v>
      </c>
      <c r="K242" s="131" t="s">
        <v>45</v>
      </c>
      <c r="L242" s="131" t="s">
        <v>45</v>
      </c>
      <c r="M242" s="131" t="s">
        <v>45</v>
      </c>
      <c r="N242" s="131">
        <v>2.39</v>
      </c>
      <c r="O242" s="131">
        <v>2.4499999999999997</v>
      </c>
      <c r="P242" s="131">
        <v>2.21</v>
      </c>
      <c r="Q242" s="131">
        <v>2.17</v>
      </c>
      <c r="R242" s="131">
        <v>2.06</v>
      </c>
      <c r="S242" s="131">
        <v>1.82</v>
      </c>
      <c r="T242" s="131">
        <v>1.74</v>
      </c>
      <c r="U242" s="131">
        <v>1.55</v>
      </c>
      <c r="V242" s="131">
        <v>1.3699999999999999</v>
      </c>
      <c r="W242" s="131">
        <v>1.3</v>
      </c>
      <c r="X242" s="131">
        <v>1.0399999999999998</v>
      </c>
      <c r="Y242" s="131">
        <v>1.0399999999999998</v>
      </c>
      <c r="Z242" s="131">
        <v>0.91</v>
      </c>
      <c r="AA242" s="131">
        <v>0.86</v>
      </c>
      <c r="AB242" s="131">
        <v>0.83</v>
      </c>
      <c r="AC242" s="131">
        <v>0.69</v>
      </c>
      <c r="AD242" s="131">
        <v>0.59000000000000008</v>
      </c>
      <c r="AE242" s="131">
        <v>0.53</v>
      </c>
      <c r="AF242" s="131">
        <v>0.44</v>
      </c>
      <c r="AG242" s="131">
        <v>0.42000000000000004</v>
      </c>
      <c r="AH242" s="131">
        <v>0.37</v>
      </c>
      <c r="AI242" s="131">
        <v>0.32</v>
      </c>
      <c r="AJ242" s="131">
        <v>0.28999999999999998</v>
      </c>
      <c r="AK242" s="131">
        <v>0.25999999999999995</v>
      </c>
      <c r="AL242" s="131">
        <v>0.25</v>
      </c>
      <c r="AM242" s="131">
        <v>0.23</v>
      </c>
      <c r="AN242" s="131">
        <v>0.24000000000000002</v>
      </c>
      <c r="AO242" s="131">
        <v>0.24000000000000002</v>
      </c>
      <c r="AP242" s="131">
        <v>0.28999999999999998</v>
      </c>
      <c r="AQ242" s="131">
        <v>0.32</v>
      </c>
      <c r="AR242" s="131">
        <v>0.36000000000000004</v>
      </c>
      <c r="AS242" s="131">
        <v>0.39</v>
      </c>
      <c r="AT242" s="131">
        <v>0.42000000000000004</v>
      </c>
      <c r="AU242" s="131">
        <v>0.43</v>
      </c>
      <c r="AV242" s="131">
        <v>0.48000000000000004</v>
      </c>
      <c r="AW242" s="131">
        <v>0.66</v>
      </c>
      <c r="AX242" s="131">
        <v>0.73</v>
      </c>
      <c r="AY242" s="131">
        <v>0.73</v>
      </c>
      <c r="AZ242" s="131">
        <v>0.86</v>
      </c>
      <c r="BA242" s="131">
        <v>0.87</v>
      </c>
      <c r="BB242" s="131">
        <v>0.82</v>
      </c>
      <c r="BC242" s="131">
        <v>0.9</v>
      </c>
      <c r="BD242" s="131">
        <v>0.91</v>
      </c>
      <c r="BE242" s="131">
        <v>1.05</v>
      </c>
      <c r="BF242" s="131">
        <v>1.1000000000000001</v>
      </c>
      <c r="BG242" s="131">
        <v>1.27</v>
      </c>
      <c r="BH242" s="131">
        <v>1.42</v>
      </c>
      <c r="BI242" s="131">
        <v>1.49</v>
      </c>
      <c r="BJ242" s="131">
        <v>1.49</v>
      </c>
      <c r="BK242" s="131">
        <v>1.4300000000000002</v>
      </c>
      <c r="BL242" s="131">
        <v>1.57</v>
      </c>
    </row>
    <row r="243" spans="1:64">
      <c r="A243" s="262" t="s">
        <v>11</v>
      </c>
      <c r="B243" s="124" t="s">
        <v>58</v>
      </c>
      <c r="C243" s="105" t="s">
        <v>45</v>
      </c>
      <c r="D243" s="105" t="s">
        <v>45</v>
      </c>
      <c r="E243" s="105" t="s">
        <v>45</v>
      </c>
      <c r="F243" s="105" t="s">
        <v>45</v>
      </c>
      <c r="G243" s="105" t="s">
        <v>45</v>
      </c>
      <c r="H243" s="105" t="s">
        <v>45</v>
      </c>
      <c r="I243" s="105" t="s">
        <v>45</v>
      </c>
      <c r="J243" s="105" t="s">
        <v>45</v>
      </c>
      <c r="K243" s="105">
        <v>41.34</v>
      </c>
      <c r="L243" s="105">
        <v>34.92</v>
      </c>
      <c r="M243" s="105">
        <v>33.92</v>
      </c>
      <c r="N243" s="105">
        <v>34.49</v>
      </c>
      <c r="O243" s="105">
        <v>33.54</v>
      </c>
      <c r="P243" s="105">
        <v>31.060000000000002</v>
      </c>
      <c r="Q243" s="105">
        <v>31.96</v>
      </c>
      <c r="R243" s="105">
        <v>28.76</v>
      </c>
      <c r="S243" s="105">
        <v>24.99</v>
      </c>
      <c r="T243" s="105">
        <v>22.1</v>
      </c>
      <c r="U243" s="105">
        <v>19.18</v>
      </c>
      <c r="V243" s="105">
        <v>17.3</v>
      </c>
      <c r="W243" s="105">
        <v>15.73</v>
      </c>
      <c r="X243" s="105">
        <v>14.44</v>
      </c>
      <c r="Y243" s="105">
        <v>13.19</v>
      </c>
      <c r="Z243" s="105">
        <v>11.709999999999999</v>
      </c>
      <c r="AA243" s="105">
        <v>10.72</v>
      </c>
      <c r="AB243" s="105">
        <v>10.959999999999999</v>
      </c>
      <c r="AC243" s="105">
        <v>11.28</v>
      </c>
      <c r="AD243" s="105">
        <v>10.83</v>
      </c>
      <c r="AE243" s="105">
        <v>11.350000000000001</v>
      </c>
      <c r="AF243" s="105">
        <v>12.66</v>
      </c>
      <c r="AG243" s="105">
        <v>14.02</v>
      </c>
      <c r="AH243" s="105">
        <v>13.09</v>
      </c>
      <c r="AI243" s="105">
        <v>11.84</v>
      </c>
      <c r="AJ243" s="105">
        <v>11.02</v>
      </c>
      <c r="AK243" s="105">
        <v>9.56</v>
      </c>
      <c r="AL243" s="105">
        <v>8.57</v>
      </c>
      <c r="AM243" s="105">
        <v>7.71</v>
      </c>
      <c r="AN243" s="105">
        <v>7.2</v>
      </c>
      <c r="AO243" s="105">
        <v>6.53</v>
      </c>
      <c r="AP243" s="105">
        <v>6.7600000000000007</v>
      </c>
      <c r="AQ243" s="105">
        <v>7.0299999999999994</v>
      </c>
      <c r="AR243" s="105">
        <v>6.6</v>
      </c>
      <c r="AS243" s="105">
        <v>6.62</v>
      </c>
      <c r="AT243" s="105">
        <v>5.9899999999999993</v>
      </c>
      <c r="AU243" s="105">
        <v>5.8100000000000005</v>
      </c>
      <c r="AV243" s="105">
        <v>5.8900000000000006</v>
      </c>
      <c r="AW243" s="105">
        <v>5.9300000000000006</v>
      </c>
      <c r="AX243" s="105">
        <v>5.8999999999999995</v>
      </c>
      <c r="AY243" s="105">
        <v>5.92</v>
      </c>
      <c r="AZ243" s="105">
        <v>5.88</v>
      </c>
      <c r="BA243" s="105">
        <v>5.8999999999999995</v>
      </c>
      <c r="BB243" s="105">
        <v>5.87</v>
      </c>
      <c r="BC243" s="105">
        <v>5.33</v>
      </c>
      <c r="BD243" s="105">
        <v>5.31</v>
      </c>
      <c r="BE243" s="105">
        <v>5.01</v>
      </c>
      <c r="BF243" s="105">
        <v>4.45</v>
      </c>
      <c r="BG243" s="105">
        <v>4.4400000000000004</v>
      </c>
      <c r="BH243" s="105">
        <v>4.33</v>
      </c>
      <c r="BI243" s="105">
        <v>4.21</v>
      </c>
      <c r="BJ243" s="105">
        <v>3.3800000000000003</v>
      </c>
      <c r="BK243" s="105">
        <v>2.84</v>
      </c>
      <c r="BL243" s="105">
        <v>2.4299999999999997</v>
      </c>
    </row>
    <row r="244" spans="1:64">
      <c r="A244" s="263"/>
      <c r="B244" s="125" t="s">
        <v>59</v>
      </c>
      <c r="C244" s="106" t="s">
        <v>45</v>
      </c>
      <c r="D244" s="106" t="s">
        <v>45</v>
      </c>
      <c r="E244" s="106" t="s">
        <v>45</v>
      </c>
      <c r="F244" s="106" t="s">
        <v>45</v>
      </c>
      <c r="G244" s="106" t="s">
        <v>45</v>
      </c>
      <c r="H244" s="106" t="s">
        <v>45</v>
      </c>
      <c r="I244" s="106" t="s">
        <v>45</v>
      </c>
      <c r="J244" s="106" t="s">
        <v>45</v>
      </c>
      <c r="K244" s="106">
        <v>124.78999999999999</v>
      </c>
      <c r="L244" s="106">
        <v>117.3</v>
      </c>
      <c r="M244" s="106">
        <v>120.32</v>
      </c>
      <c r="N244" s="106">
        <v>125.81</v>
      </c>
      <c r="O244" s="106">
        <v>124.06</v>
      </c>
      <c r="P244" s="106">
        <v>121.59</v>
      </c>
      <c r="Q244" s="106">
        <v>122.58</v>
      </c>
      <c r="R244" s="106">
        <v>115</v>
      </c>
      <c r="S244" s="106">
        <v>107.05000000000001</v>
      </c>
      <c r="T244" s="106">
        <v>103.56</v>
      </c>
      <c r="U244" s="106">
        <v>97.070000000000007</v>
      </c>
      <c r="V244" s="106">
        <v>95.5</v>
      </c>
      <c r="W244" s="106">
        <v>95.56</v>
      </c>
      <c r="X244" s="106">
        <v>90.32</v>
      </c>
      <c r="Y244" s="106">
        <v>86.07</v>
      </c>
      <c r="Z244" s="106">
        <v>82.98</v>
      </c>
      <c r="AA244" s="106">
        <v>80.27</v>
      </c>
      <c r="AB244" s="106">
        <v>81.850000000000009</v>
      </c>
      <c r="AC244" s="106">
        <v>83.44</v>
      </c>
      <c r="AD244" s="106">
        <v>84.279999999999987</v>
      </c>
      <c r="AE244" s="106">
        <v>90.52000000000001</v>
      </c>
      <c r="AF244" s="106">
        <v>92.8</v>
      </c>
      <c r="AG244" s="106">
        <v>98.59</v>
      </c>
      <c r="AH244" s="106">
        <v>94.009999999999991</v>
      </c>
      <c r="AI244" s="106">
        <v>90.190000000000012</v>
      </c>
      <c r="AJ244" s="106">
        <v>82.14</v>
      </c>
      <c r="AK244" s="106">
        <v>73.830000000000013</v>
      </c>
      <c r="AL244" s="106">
        <v>66.309999999999988</v>
      </c>
      <c r="AM244" s="106">
        <v>58.47</v>
      </c>
      <c r="AN244" s="106">
        <v>54.620000000000005</v>
      </c>
      <c r="AO244" s="106">
        <v>50.08</v>
      </c>
      <c r="AP244" s="106">
        <v>48.13</v>
      </c>
      <c r="AQ244" s="106">
        <v>47.300000000000004</v>
      </c>
      <c r="AR244" s="106">
        <v>46.67</v>
      </c>
      <c r="AS244" s="106">
        <v>47.65</v>
      </c>
      <c r="AT244" s="106">
        <v>47.11</v>
      </c>
      <c r="AU244" s="106">
        <v>46.940000000000005</v>
      </c>
      <c r="AV244" s="106">
        <v>46.67</v>
      </c>
      <c r="AW244" s="106">
        <v>47.620000000000005</v>
      </c>
      <c r="AX244" s="106">
        <v>49.56</v>
      </c>
      <c r="AY244" s="106">
        <v>51.07</v>
      </c>
      <c r="AZ244" s="106">
        <v>50.49</v>
      </c>
      <c r="BA244" s="106">
        <v>50.7</v>
      </c>
      <c r="BB244" s="106">
        <v>47.9</v>
      </c>
      <c r="BC244" s="106">
        <v>47.309999999999995</v>
      </c>
      <c r="BD244" s="106">
        <v>45.71</v>
      </c>
      <c r="BE244" s="106">
        <v>44.45</v>
      </c>
      <c r="BF244" s="106">
        <v>43.55</v>
      </c>
      <c r="BG244" s="106">
        <v>43.12</v>
      </c>
      <c r="BH244" s="106">
        <v>41.02</v>
      </c>
      <c r="BI244" s="106">
        <v>40.39</v>
      </c>
      <c r="BJ244" s="106">
        <v>38.18</v>
      </c>
      <c r="BK244" s="106">
        <v>34.85</v>
      </c>
      <c r="BL244" s="106">
        <v>32.43</v>
      </c>
    </row>
    <row r="245" spans="1:64">
      <c r="A245" s="263"/>
      <c r="B245" s="126" t="s">
        <v>60</v>
      </c>
      <c r="C245" s="107" t="s">
        <v>45</v>
      </c>
      <c r="D245" s="107" t="s">
        <v>45</v>
      </c>
      <c r="E245" s="107" t="s">
        <v>45</v>
      </c>
      <c r="F245" s="107" t="s">
        <v>45</v>
      </c>
      <c r="G245" s="107" t="s">
        <v>45</v>
      </c>
      <c r="H245" s="107" t="s">
        <v>45</v>
      </c>
      <c r="I245" s="107" t="s">
        <v>45</v>
      </c>
      <c r="J245" s="107" t="s">
        <v>45</v>
      </c>
      <c r="K245" s="107">
        <v>135.52000000000001</v>
      </c>
      <c r="L245" s="107">
        <v>129.03</v>
      </c>
      <c r="M245" s="107">
        <v>129.35</v>
      </c>
      <c r="N245" s="107">
        <v>132.80000000000001</v>
      </c>
      <c r="O245" s="107">
        <v>130.27000000000001</v>
      </c>
      <c r="P245" s="107">
        <v>128.56</v>
      </c>
      <c r="Q245" s="107">
        <v>128.44</v>
      </c>
      <c r="R245" s="107">
        <v>123.31</v>
      </c>
      <c r="S245" s="107">
        <v>118.82</v>
      </c>
      <c r="T245" s="107">
        <v>117.9</v>
      </c>
      <c r="U245" s="107">
        <v>116.03</v>
      </c>
      <c r="V245" s="107">
        <v>122.67</v>
      </c>
      <c r="W245" s="107">
        <v>124.22999999999999</v>
      </c>
      <c r="X245" s="107">
        <v>120.55000000000001</v>
      </c>
      <c r="Y245" s="107">
        <v>120.88</v>
      </c>
      <c r="Z245" s="107">
        <v>121.5</v>
      </c>
      <c r="AA245" s="107">
        <v>125.76</v>
      </c>
      <c r="AB245" s="107">
        <v>131.85</v>
      </c>
      <c r="AC245" s="107">
        <v>136.42000000000002</v>
      </c>
      <c r="AD245" s="107">
        <v>138.72999999999999</v>
      </c>
      <c r="AE245" s="107">
        <v>147.21</v>
      </c>
      <c r="AF245" s="107">
        <v>149.03</v>
      </c>
      <c r="AG245" s="107">
        <v>155.65</v>
      </c>
      <c r="AH245" s="107">
        <v>154.07000000000002</v>
      </c>
      <c r="AI245" s="107">
        <v>151.51999999999998</v>
      </c>
      <c r="AJ245" s="107">
        <v>145.55000000000001</v>
      </c>
      <c r="AK245" s="107">
        <v>138.72</v>
      </c>
      <c r="AL245" s="107">
        <v>125.7</v>
      </c>
      <c r="AM245" s="107">
        <v>115.39</v>
      </c>
      <c r="AN245" s="107">
        <v>108.86999999999999</v>
      </c>
      <c r="AO245" s="107">
        <v>104.96</v>
      </c>
      <c r="AP245" s="107">
        <v>103.64</v>
      </c>
      <c r="AQ245" s="107">
        <v>106.67</v>
      </c>
      <c r="AR245" s="107">
        <v>104.33000000000001</v>
      </c>
      <c r="AS245" s="107">
        <v>109.16</v>
      </c>
      <c r="AT245" s="107">
        <v>111.27</v>
      </c>
      <c r="AU245" s="107">
        <v>111.9</v>
      </c>
      <c r="AV245" s="107">
        <v>109.75</v>
      </c>
      <c r="AW245" s="107">
        <v>113.55</v>
      </c>
      <c r="AX245" s="107">
        <v>112.44</v>
      </c>
      <c r="AY245" s="107">
        <v>114.55</v>
      </c>
      <c r="AZ245" s="107">
        <v>115.26</v>
      </c>
      <c r="BA245" s="107">
        <v>118.25</v>
      </c>
      <c r="BB245" s="107">
        <v>111.92</v>
      </c>
      <c r="BC245" s="107">
        <v>112.10000000000001</v>
      </c>
      <c r="BD245" s="107">
        <v>110.97</v>
      </c>
      <c r="BE245" s="107">
        <v>112.64</v>
      </c>
      <c r="BF245" s="107">
        <v>111.71000000000001</v>
      </c>
      <c r="BG245" s="107">
        <v>111.60000000000001</v>
      </c>
      <c r="BH245" s="107">
        <v>105.75</v>
      </c>
      <c r="BI245" s="107">
        <v>104.3</v>
      </c>
      <c r="BJ245" s="107">
        <v>100.59</v>
      </c>
      <c r="BK245" s="107">
        <v>99.09</v>
      </c>
      <c r="BL245" s="107">
        <v>96.62</v>
      </c>
    </row>
    <row r="246" spans="1:64">
      <c r="A246" s="263"/>
      <c r="B246" s="125" t="s">
        <v>61</v>
      </c>
      <c r="C246" s="106" t="s">
        <v>45</v>
      </c>
      <c r="D246" s="106" t="s">
        <v>45</v>
      </c>
      <c r="E246" s="106" t="s">
        <v>45</v>
      </c>
      <c r="F246" s="106" t="s">
        <v>45</v>
      </c>
      <c r="G246" s="106" t="s">
        <v>45</v>
      </c>
      <c r="H246" s="106" t="s">
        <v>45</v>
      </c>
      <c r="I246" s="106" t="s">
        <v>45</v>
      </c>
      <c r="J246" s="106" t="s">
        <v>45</v>
      </c>
      <c r="K246" s="106">
        <v>76.240000000000009</v>
      </c>
      <c r="L246" s="106">
        <v>71.7</v>
      </c>
      <c r="M246" s="106">
        <v>70.040000000000006</v>
      </c>
      <c r="N246" s="106">
        <v>69.94</v>
      </c>
      <c r="O246" s="106">
        <v>67.45</v>
      </c>
      <c r="P246" s="106">
        <v>66.559999999999988</v>
      </c>
      <c r="Q246" s="106">
        <v>66.98</v>
      </c>
      <c r="R246" s="106">
        <v>64.14</v>
      </c>
      <c r="S246" s="106">
        <v>62.35</v>
      </c>
      <c r="T246" s="106">
        <v>61.49</v>
      </c>
      <c r="U246" s="106">
        <v>62.43</v>
      </c>
      <c r="V246" s="106">
        <v>67.13</v>
      </c>
      <c r="W246" s="106">
        <v>70.7</v>
      </c>
      <c r="X246" s="106">
        <v>71.709999999999994</v>
      </c>
      <c r="Y246" s="106">
        <v>72.95</v>
      </c>
      <c r="Z246" s="106">
        <v>74.660000000000011</v>
      </c>
      <c r="AA246" s="106">
        <v>79.88000000000001</v>
      </c>
      <c r="AB246" s="106">
        <v>85.92</v>
      </c>
      <c r="AC246" s="106">
        <v>89.800000000000011</v>
      </c>
      <c r="AD246" s="106">
        <v>95.04</v>
      </c>
      <c r="AE246" s="106">
        <v>100.43</v>
      </c>
      <c r="AF246" s="106">
        <v>103.41</v>
      </c>
      <c r="AG246" s="106">
        <v>110.25999999999999</v>
      </c>
      <c r="AH246" s="106">
        <v>111.92</v>
      </c>
      <c r="AI246" s="106">
        <v>112.66</v>
      </c>
      <c r="AJ246" s="106">
        <v>109.67</v>
      </c>
      <c r="AK246" s="106">
        <v>104.96</v>
      </c>
      <c r="AL246" s="106">
        <v>99.06</v>
      </c>
      <c r="AM246" s="106">
        <v>93.44</v>
      </c>
      <c r="AN246" s="106">
        <v>90.58</v>
      </c>
      <c r="AO246" s="106">
        <v>92.71</v>
      </c>
      <c r="AP246" s="106">
        <v>92.960000000000008</v>
      </c>
      <c r="AQ246" s="106">
        <v>97.28</v>
      </c>
      <c r="AR246" s="106">
        <v>102.42999999999999</v>
      </c>
      <c r="AS246" s="106">
        <v>110.68</v>
      </c>
      <c r="AT246" s="106">
        <v>118.06</v>
      </c>
      <c r="AU246" s="106">
        <v>122.35</v>
      </c>
      <c r="AV246" s="106">
        <v>124.75</v>
      </c>
      <c r="AW246" s="106">
        <v>131.17999999999998</v>
      </c>
      <c r="AX246" s="106">
        <v>131.75</v>
      </c>
      <c r="AY246" s="106">
        <v>132.34</v>
      </c>
      <c r="AZ246" s="106">
        <v>134.41</v>
      </c>
      <c r="BA246" s="106">
        <v>137.78</v>
      </c>
      <c r="BB246" s="106">
        <v>131.79</v>
      </c>
      <c r="BC246" s="106">
        <v>133.21</v>
      </c>
      <c r="BD246" s="106">
        <v>132.80000000000001</v>
      </c>
      <c r="BE246" s="106">
        <v>131.09</v>
      </c>
      <c r="BF246" s="106">
        <v>127.99</v>
      </c>
      <c r="BG246" s="106">
        <v>127.36</v>
      </c>
      <c r="BH246" s="106">
        <v>123.38000000000001</v>
      </c>
      <c r="BI246" s="106">
        <v>122.25</v>
      </c>
      <c r="BJ246" s="106">
        <v>119.24</v>
      </c>
      <c r="BK246" s="106">
        <v>118.16</v>
      </c>
      <c r="BL246" s="106">
        <v>122.69</v>
      </c>
    </row>
    <row r="247" spans="1:64">
      <c r="A247" s="263"/>
      <c r="B247" s="126" t="s">
        <v>62</v>
      </c>
      <c r="C247" s="107" t="s">
        <v>45</v>
      </c>
      <c r="D247" s="107" t="s">
        <v>45</v>
      </c>
      <c r="E247" s="107" t="s">
        <v>45</v>
      </c>
      <c r="F247" s="107" t="s">
        <v>45</v>
      </c>
      <c r="G247" s="107" t="s">
        <v>45</v>
      </c>
      <c r="H247" s="107" t="s">
        <v>45</v>
      </c>
      <c r="I247" s="107" t="s">
        <v>45</v>
      </c>
      <c r="J247" s="107" t="s">
        <v>45</v>
      </c>
      <c r="K247" s="107">
        <v>31.919999999999998</v>
      </c>
      <c r="L247" s="107">
        <v>28.22</v>
      </c>
      <c r="M247" s="107">
        <v>27.39</v>
      </c>
      <c r="N247" s="107">
        <v>26.39</v>
      </c>
      <c r="O247" s="107">
        <v>24.44</v>
      </c>
      <c r="P247" s="107">
        <v>23.419999999999998</v>
      </c>
      <c r="Q247" s="107">
        <v>22.9</v>
      </c>
      <c r="R247" s="107">
        <v>20.729999999999997</v>
      </c>
      <c r="S247" s="107">
        <v>20.51</v>
      </c>
      <c r="T247" s="107">
        <v>20.740000000000002</v>
      </c>
      <c r="U247" s="107">
        <v>21.55</v>
      </c>
      <c r="V247" s="107">
        <v>24.43</v>
      </c>
      <c r="W247" s="107">
        <v>24.85</v>
      </c>
      <c r="X247" s="107">
        <v>24.8</v>
      </c>
      <c r="Y247" s="107">
        <v>25.54</v>
      </c>
      <c r="Z247" s="107">
        <v>26.13</v>
      </c>
      <c r="AA247" s="107">
        <v>28.080000000000002</v>
      </c>
      <c r="AB247" s="107">
        <v>30.259999999999998</v>
      </c>
      <c r="AC247" s="107">
        <v>31.9</v>
      </c>
      <c r="AD247" s="107">
        <v>32.700000000000003</v>
      </c>
      <c r="AE247" s="107">
        <v>36.26</v>
      </c>
      <c r="AF247" s="107">
        <v>38.72</v>
      </c>
      <c r="AG247" s="107">
        <v>41.44</v>
      </c>
      <c r="AH247" s="107">
        <v>42.8</v>
      </c>
      <c r="AI247" s="107">
        <v>44.1</v>
      </c>
      <c r="AJ247" s="107">
        <v>43.32</v>
      </c>
      <c r="AK247" s="107">
        <v>43.08</v>
      </c>
      <c r="AL247" s="107">
        <v>40.630000000000003</v>
      </c>
      <c r="AM247" s="107">
        <v>38.85</v>
      </c>
      <c r="AN247" s="107">
        <v>37.659999999999997</v>
      </c>
      <c r="AO247" s="107">
        <v>40.32</v>
      </c>
      <c r="AP247" s="107">
        <v>41.36</v>
      </c>
      <c r="AQ247" s="107">
        <v>43.14</v>
      </c>
      <c r="AR247" s="107">
        <v>45.39</v>
      </c>
      <c r="AS247" s="107">
        <v>47.260000000000005</v>
      </c>
      <c r="AT247" s="107">
        <v>51.06</v>
      </c>
      <c r="AU247" s="107">
        <v>52.91</v>
      </c>
      <c r="AV247" s="107">
        <v>55.08</v>
      </c>
      <c r="AW247" s="107">
        <v>59.360000000000007</v>
      </c>
      <c r="AX247" s="107">
        <v>62.230000000000004</v>
      </c>
      <c r="AY247" s="107">
        <v>63.83</v>
      </c>
      <c r="AZ247" s="107">
        <v>66.77</v>
      </c>
      <c r="BA247" s="107">
        <v>69.239999999999995</v>
      </c>
      <c r="BB247" s="107">
        <v>67.290000000000006</v>
      </c>
      <c r="BC247" s="107">
        <v>67.28</v>
      </c>
      <c r="BD247" s="107">
        <v>67.260000000000005</v>
      </c>
      <c r="BE247" s="107">
        <v>67.2</v>
      </c>
      <c r="BF247" s="107">
        <v>67.48</v>
      </c>
      <c r="BG247" s="107">
        <v>69.260000000000005</v>
      </c>
      <c r="BH247" s="107">
        <v>67.47</v>
      </c>
      <c r="BI247" s="107">
        <v>66.320000000000007</v>
      </c>
      <c r="BJ247" s="107">
        <v>65.8</v>
      </c>
      <c r="BK247" s="107">
        <v>64.86999999999999</v>
      </c>
      <c r="BL247" s="107">
        <v>66.540000000000006</v>
      </c>
    </row>
    <row r="248" spans="1:64">
      <c r="A248" s="263"/>
      <c r="B248" s="125" t="s">
        <v>63</v>
      </c>
      <c r="C248" s="106" t="s">
        <v>45</v>
      </c>
      <c r="D248" s="106" t="s">
        <v>45</v>
      </c>
      <c r="E248" s="106" t="s">
        <v>45</v>
      </c>
      <c r="F248" s="106" t="s">
        <v>45</v>
      </c>
      <c r="G248" s="106" t="s">
        <v>45</v>
      </c>
      <c r="H248" s="106" t="s">
        <v>45</v>
      </c>
      <c r="I248" s="106" t="s">
        <v>45</v>
      </c>
      <c r="J248" s="106" t="s">
        <v>45</v>
      </c>
      <c r="K248" s="106">
        <v>7.18</v>
      </c>
      <c r="L248" s="106">
        <v>6.9300000000000006</v>
      </c>
      <c r="M248" s="106">
        <v>6.11</v>
      </c>
      <c r="N248" s="106">
        <v>5.74</v>
      </c>
      <c r="O248" s="106">
        <v>5.21</v>
      </c>
      <c r="P248" s="106">
        <v>4.38</v>
      </c>
      <c r="Q248" s="106">
        <v>4.37</v>
      </c>
      <c r="R248" s="106">
        <v>3.7</v>
      </c>
      <c r="S248" s="106">
        <v>3.6</v>
      </c>
      <c r="T248" s="106">
        <v>3.57</v>
      </c>
      <c r="U248" s="106">
        <v>3.68</v>
      </c>
      <c r="V248" s="106">
        <v>4.3099999999999996</v>
      </c>
      <c r="W248" s="106">
        <v>4.25</v>
      </c>
      <c r="X248" s="106">
        <v>4.42</v>
      </c>
      <c r="Y248" s="106">
        <v>4.58</v>
      </c>
      <c r="Z248" s="106">
        <v>4.74</v>
      </c>
      <c r="AA248" s="106">
        <v>5.43</v>
      </c>
      <c r="AB248" s="106">
        <v>5.6</v>
      </c>
      <c r="AC248" s="106">
        <v>5.67</v>
      </c>
      <c r="AD248" s="106">
        <v>5.75</v>
      </c>
      <c r="AE248" s="106">
        <v>6.01</v>
      </c>
      <c r="AF248" s="106">
        <v>6.35</v>
      </c>
      <c r="AG248" s="106">
        <v>6.96</v>
      </c>
      <c r="AH248" s="106">
        <v>7.17</v>
      </c>
      <c r="AI248" s="106">
        <v>7.34</v>
      </c>
      <c r="AJ248" s="106">
        <v>7.51</v>
      </c>
      <c r="AK248" s="106">
        <v>7.4</v>
      </c>
      <c r="AL248" s="106">
        <v>7.09</v>
      </c>
      <c r="AM248" s="106">
        <v>7.05</v>
      </c>
      <c r="AN248" s="106">
        <v>7.0600000000000005</v>
      </c>
      <c r="AO248" s="106">
        <v>7.2700000000000005</v>
      </c>
      <c r="AP248" s="106">
        <v>7.47</v>
      </c>
      <c r="AQ248" s="106">
        <v>7.67</v>
      </c>
      <c r="AR248" s="106">
        <v>8.24</v>
      </c>
      <c r="AS248" s="106">
        <v>8.8699999999999992</v>
      </c>
      <c r="AT248" s="106">
        <v>9.56</v>
      </c>
      <c r="AU248" s="106">
        <v>10.71</v>
      </c>
      <c r="AV248" s="106">
        <v>10.67</v>
      </c>
      <c r="AW248" s="106">
        <v>11.48</v>
      </c>
      <c r="AX248" s="106">
        <v>12.26</v>
      </c>
      <c r="AY248" s="106">
        <v>12.07</v>
      </c>
      <c r="AZ248" s="106">
        <v>12.76</v>
      </c>
      <c r="BA248" s="106">
        <v>13.32</v>
      </c>
      <c r="BB248" s="106">
        <v>13.559999999999999</v>
      </c>
      <c r="BC248" s="106">
        <v>13.91</v>
      </c>
      <c r="BD248" s="106">
        <v>13.99</v>
      </c>
      <c r="BE248" s="106">
        <v>14.64</v>
      </c>
      <c r="BF248" s="106">
        <v>14.16</v>
      </c>
      <c r="BG248" s="106">
        <v>14.99</v>
      </c>
      <c r="BH248" s="106">
        <v>15.07</v>
      </c>
      <c r="BI248" s="106">
        <v>14.3</v>
      </c>
      <c r="BJ248" s="106">
        <v>15.19</v>
      </c>
      <c r="BK248" s="106">
        <v>15.07</v>
      </c>
      <c r="BL248" s="106">
        <v>15.68</v>
      </c>
    </row>
    <row r="249" spans="1:64">
      <c r="A249" s="264"/>
      <c r="B249" s="130" t="s">
        <v>64</v>
      </c>
      <c r="C249" s="131" t="s">
        <v>45</v>
      </c>
      <c r="D249" s="131" t="s">
        <v>45</v>
      </c>
      <c r="E249" s="131" t="s">
        <v>45</v>
      </c>
      <c r="F249" s="131" t="s">
        <v>45</v>
      </c>
      <c r="G249" s="131" t="s">
        <v>45</v>
      </c>
      <c r="H249" s="131" t="s">
        <v>45</v>
      </c>
      <c r="I249" s="131" t="s">
        <v>45</v>
      </c>
      <c r="J249" s="131" t="s">
        <v>45</v>
      </c>
      <c r="K249" s="131">
        <v>0.33</v>
      </c>
      <c r="L249" s="131">
        <v>0.4</v>
      </c>
      <c r="M249" s="131">
        <v>0.38</v>
      </c>
      <c r="N249" s="131">
        <v>0.28999999999999998</v>
      </c>
      <c r="O249" s="131">
        <v>0.24000000000000002</v>
      </c>
      <c r="P249" s="131">
        <v>0.31</v>
      </c>
      <c r="Q249" s="131">
        <v>0.19</v>
      </c>
      <c r="R249" s="131">
        <v>0.17</v>
      </c>
      <c r="S249" s="131">
        <v>0.21000000000000002</v>
      </c>
      <c r="T249" s="131">
        <v>0.2</v>
      </c>
      <c r="U249" s="131">
        <v>0.13999999999999999</v>
      </c>
      <c r="V249" s="131">
        <v>0.15</v>
      </c>
      <c r="W249" s="131">
        <v>0.13999999999999999</v>
      </c>
      <c r="X249" s="131">
        <v>0.16</v>
      </c>
      <c r="Y249" s="131">
        <v>0.18000000000000002</v>
      </c>
      <c r="Z249" s="131">
        <v>0.18000000000000002</v>
      </c>
      <c r="AA249" s="131">
        <v>0.22</v>
      </c>
      <c r="AB249" s="131">
        <v>0.23</v>
      </c>
      <c r="AC249" s="131">
        <v>0.2</v>
      </c>
      <c r="AD249" s="131">
        <v>0.22</v>
      </c>
      <c r="AE249" s="131">
        <v>0.25999999999999995</v>
      </c>
      <c r="AF249" s="131">
        <v>0.28999999999999998</v>
      </c>
      <c r="AG249" s="131">
        <v>0.24000000000000002</v>
      </c>
      <c r="AH249" s="131">
        <v>0.28999999999999998</v>
      </c>
      <c r="AI249" s="131">
        <v>0.3</v>
      </c>
      <c r="AJ249" s="131">
        <v>0.22</v>
      </c>
      <c r="AK249" s="131">
        <v>0.27</v>
      </c>
      <c r="AL249" s="131">
        <v>0.24000000000000002</v>
      </c>
      <c r="AM249" s="131">
        <v>0.27</v>
      </c>
      <c r="AN249" s="131">
        <v>0.25</v>
      </c>
      <c r="AO249" s="131">
        <v>0.28999999999999998</v>
      </c>
      <c r="AP249" s="131">
        <v>0.27999999999999997</v>
      </c>
      <c r="AQ249" s="131">
        <v>0.34</v>
      </c>
      <c r="AR249" s="131">
        <v>0.3</v>
      </c>
      <c r="AS249" s="131">
        <v>0.33</v>
      </c>
      <c r="AT249" s="131">
        <v>0.4</v>
      </c>
      <c r="AU249" s="131">
        <v>0.34</v>
      </c>
      <c r="AV249" s="131">
        <v>0.5</v>
      </c>
      <c r="AW249" s="131">
        <v>0.49</v>
      </c>
      <c r="AX249" s="131">
        <v>0.59000000000000008</v>
      </c>
      <c r="AY249" s="131">
        <v>0.61</v>
      </c>
      <c r="AZ249" s="131">
        <v>0.7</v>
      </c>
      <c r="BA249" s="131">
        <v>0.76999999999999991</v>
      </c>
      <c r="BB249" s="131">
        <v>0.7</v>
      </c>
      <c r="BC249" s="131">
        <v>0.85</v>
      </c>
      <c r="BD249" s="131">
        <v>0.76999999999999991</v>
      </c>
      <c r="BE249" s="131">
        <v>0.79</v>
      </c>
      <c r="BF249" s="131">
        <v>0.85</v>
      </c>
      <c r="BG249" s="131">
        <v>0.8899999999999999</v>
      </c>
      <c r="BH249" s="131">
        <v>0.99</v>
      </c>
      <c r="BI249" s="131">
        <v>0.95</v>
      </c>
      <c r="BJ249" s="131">
        <v>1.21</v>
      </c>
      <c r="BK249" s="131">
        <v>1.06</v>
      </c>
      <c r="BL249" s="131">
        <v>0.91</v>
      </c>
    </row>
    <row r="250" spans="1:64">
      <c r="A250" s="262" t="s">
        <v>10</v>
      </c>
      <c r="B250" s="124" t="s">
        <v>58</v>
      </c>
      <c r="C250" s="105">
        <v>15.72</v>
      </c>
      <c r="D250" s="105">
        <v>24.5</v>
      </c>
      <c r="E250" s="105">
        <v>25.42</v>
      </c>
      <c r="F250" s="105">
        <v>27.82</v>
      </c>
      <c r="G250" s="105">
        <v>29.33</v>
      </c>
      <c r="H250" s="105">
        <v>29.86</v>
      </c>
      <c r="I250" s="105">
        <v>30.86</v>
      </c>
      <c r="J250" s="105">
        <v>31.66</v>
      </c>
      <c r="K250" s="105">
        <v>31.59</v>
      </c>
      <c r="L250" s="105">
        <v>22.790000000000003</v>
      </c>
      <c r="M250" s="105">
        <v>22.610000000000003</v>
      </c>
      <c r="N250" s="105">
        <v>21.7</v>
      </c>
      <c r="O250" s="105">
        <v>20.47</v>
      </c>
      <c r="P250" s="105">
        <v>19.529999999999998</v>
      </c>
      <c r="Q250" s="105">
        <v>17.600000000000001</v>
      </c>
      <c r="R250" s="105">
        <v>15.25</v>
      </c>
      <c r="S250" s="105">
        <v>12.64</v>
      </c>
      <c r="T250" s="105">
        <v>10.48</v>
      </c>
      <c r="U250" s="105">
        <v>10.040000000000001</v>
      </c>
      <c r="V250" s="105">
        <v>9.66</v>
      </c>
      <c r="W250" s="105">
        <v>9.94</v>
      </c>
      <c r="X250" s="105">
        <v>9.65</v>
      </c>
      <c r="Y250" s="105">
        <v>9.39</v>
      </c>
      <c r="Z250" s="105">
        <v>8.0300000000000011</v>
      </c>
      <c r="AA250" s="105">
        <v>7.8</v>
      </c>
      <c r="AB250" s="105">
        <v>6.5500000000000007</v>
      </c>
      <c r="AC250" s="105">
        <v>6.42</v>
      </c>
      <c r="AD250" s="105">
        <v>6.01</v>
      </c>
      <c r="AE250" s="105">
        <v>6.62</v>
      </c>
      <c r="AF250" s="105">
        <v>6.6499999999999995</v>
      </c>
      <c r="AG250" s="105">
        <v>6.94</v>
      </c>
      <c r="AH250" s="105">
        <v>7.9799999999999995</v>
      </c>
      <c r="AI250" s="105">
        <v>7.25</v>
      </c>
      <c r="AJ250" s="105">
        <v>6.7</v>
      </c>
      <c r="AK250" s="105">
        <v>5.95</v>
      </c>
      <c r="AL250" s="105">
        <v>5.5</v>
      </c>
      <c r="AM250" s="105">
        <v>5.63</v>
      </c>
      <c r="AN250" s="105">
        <v>5.6</v>
      </c>
      <c r="AO250" s="105">
        <v>5.56</v>
      </c>
      <c r="AP250" s="105">
        <v>5.91</v>
      </c>
      <c r="AQ250" s="105">
        <v>5.98</v>
      </c>
      <c r="AR250" s="105">
        <v>5.44</v>
      </c>
      <c r="AS250" s="105">
        <v>5.39</v>
      </c>
      <c r="AT250" s="105">
        <v>5.24</v>
      </c>
      <c r="AU250" s="105">
        <v>5.14</v>
      </c>
      <c r="AV250" s="105">
        <v>5.08</v>
      </c>
      <c r="AW250" s="105">
        <v>4.54</v>
      </c>
      <c r="AX250" s="105">
        <v>4.33</v>
      </c>
      <c r="AY250" s="105">
        <v>4.28</v>
      </c>
      <c r="AZ250" s="105">
        <v>4.1000000000000005</v>
      </c>
      <c r="BA250" s="105">
        <v>3.92</v>
      </c>
      <c r="BB250" s="105">
        <v>3.3400000000000003</v>
      </c>
      <c r="BC250" s="105">
        <v>3.4299999999999997</v>
      </c>
      <c r="BD250" s="105">
        <v>3.0300000000000002</v>
      </c>
      <c r="BE250" s="105">
        <v>2.92</v>
      </c>
      <c r="BF250" s="105">
        <v>2.63</v>
      </c>
      <c r="BG250" s="105">
        <v>2.8600000000000003</v>
      </c>
      <c r="BH250" s="105">
        <v>2.4</v>
      </c>
      <c r="BI250" s="105">
        <v>2.3199999999999998</v>
      </c>
      <c r="BJ250" s="105">
        <v>1.97</v>
      </c>
      <c r="BK250" s="105">
        <v>1.65</v>
      </c>
      <c r="BL250" s="105">
        <v>1.31</v>
      </c>
    </row>
    <row r="251" spans="1:64">
      <c r="A251" s="263"/>
      <c r="B251" s="125" t="s">
        <v>59</v>
      </c>
      <c r="C251" s="106">
        <v>124.03</v>
      </c>
      <c r="D251" s="106">
        <v>142.38999999999999</v>
      </c>
      <c r="E251" s="106">
        <v>150.13999999999999</v>
      </c>
      <c r="F251" s="106">
        <v>154.87</v>
      </c>
      <c r="G251" s="106">
        <v>156.57</v>
      </c>
      <c r="H251" s="106">
        <v>155.37</v>
      </c>
      <c r="I251" s="106">
        <v>149.43</v>
      </c>
      <c r="J251" s="106">
        <v>146.94999999999999</v>
      </c>
      <c r="K251" s="106">
        <v>141.94</v>
      </c>
      <c r="L251" s="106">
        <v>127.87</v>
      </c>
      <c r="M251" s="106">
        <v>125.74</v>
      </c>
      <c r="N251" s="106">
        <v>123.78</v>
      </c>
      <c r="O251" s="106">
        <v>115.6</v>
      </c>
      <c r="P251" s="106">
        <v>107.71</v>
      </c>
      <c r="Q251" s="106">
        <v>103.19</v>
      </c>
      <c r="R251" s="106">
        <v>94.539999999999992</v>
      </c>
      <c r="S251" s="106">
        <v>89.01</v>
      </c>
      <c r="T251" s="106">
        <v>84.73</v>
      </c>
      <c r="U251" s="106">
        <v>79.61</v>
      </c>
      <c r="V251" s="106">
        <v>80.05</v>
      </c>
      <c r="W251" s="106">
        <v>79.930000000000007</v>
      </c>
      <c r="X251" s="106">
        <v>79.58</v>
      </c>
      <c r="Y251" s="106">
        <v>78.17</v>
      </c>
      <c r="Z251" s="106">
        <v>74.58</v>
      </c>
      <c r="AA251" s="106">
        <v>71.78</v>
      </c>
      <c r="AB251" s="106">
        <v>66.44</v>
      </c>
      <c r="AC251" s="106">
        <v>64.040000000000006</v>
      </c>
      <c r="AD251" s="106">
        <v>59.83</v>
      </c>
      <c r="AE251" s="106">
        <v>60.24</v>
      </c>
      <c r="AF251" s="106">
        <v>57.74</v>
      </c>
      <c r="AG251" s="106">
        <v>58.93</v>
      </c>
      <c r="AH251" s="106">
        <v>58.67</v>
      </c>
      <c r="AI251" s="106">
        <v>57.24</v>
      </c>
      <c r="AJ251" s="106">
        <v>53.17</v>
      </c>
      <c r="AK251" s="106">
        <v>50.160000000000004</v>
      </c>
      <c r="AL251" s="106">
        <v>50.33</v>
      </c>
      <c r="AM251" s="106">
        <v>49.099999999999994</v>
      </c>
      <c r="AN251" s="106">
        <v>47.75</v>
      </c>
      <c r="AO251" s="106">
        <v>47.22</v>
      </c>
      <c r="AP251" s="106">
        <v>48.550000000000004</v>
      </c>
      <c r="AQ251" s="106">
        <v>46.67</v>
      </c>
      <c r="AR251" s="106">
        <v>41.5</v>
      </c>
      <c r="AS251" s="106">
        <v>40.730000000000004</v>
      </c>
      <c r="AT251" s="106">
        <v>39.919999999999995</v>
      </c>
      <c r="AU251" s="106">
        <v>39.39</v>
      </c>
      <c r="AV251" s="106">
        <v>37.839999999999996</v>
      </c>
      <c r="AW251" s="106">
        <v>37.589999999999996</v>
      </c>
      <c r="AX251" s="106">
        <v>36.110000000000007</v>
      </c>
      <c r="AY251" s="106">
        <v>35.299999999999997</v>
      </c>
      <c r="AZ251" s="106">
        <v>33.9</v>
      </c>
      <c r="BA251" s="106">
        <v>33.799999999999997</v>
      </c>
      <c r="BB251" s="106">
        <v>31.87</v>
      </c>
      <c r="BC251" s="106">
        <v>30.439999999999998</v>
      </c>
      <c r="BD251" s="106">
        <v>29.9</v>
      </c>
      <c r="BE251" s="106">
        <v>28.41</v>
      </c>
      <c r="BF251" s="106">
        <v>28.18</v>
      </c>
      <c r="BG251" s="106">
        <v>27.36</v>
      </c>
      <c r="BH251" s="106">
        <v>25.81</v>
      </c>
      <c r="BI251" s="106">
        <v>24.52</v>
      </c>
      <c r="BJ251" s="106">
        <v>23.09</v>
      </c>
      <c r="BK251" s="106">
        <v>21.43</v>
      </c>
      <c r="BL251" s="106">
        <v>20.54</v>
      </c>
    </row>
    <row r="252" spans="1:64">
      <c r="A252" s="263"/>
      <c r="B252" s="126" t="s">
        <v>60</v>
      </c>
      <c r="C252" s="107">
        <v>166.05</v>
      </c>
      <c r="D252" s="107">
        <v>168.52</v>
      </c>
      <c r="E252" s="107">
        <v>172.21</v>
      </c>
      <c r="F252" s="107">
        <v>177.07999999999998</v>
      </c>
      <c r="G252" s="107">
        <v>175.33</v>
      </c>
      <c r="H252" s="107">
        <v>170.5</v>
      </c>
      <c r="I252" s="107">
        <v>165.35</v>
      </c>
      <c r="J252" s="107">
        <v>155.29000000000002</v>
      </c>
      <c r="K252" s="107">
        <v>147.91999999999999</v>
      </c>
      <c r="L252" s="107">
        <v>147.03</v>
      </c>
      <c r="M252" s="107">
        <v>140.53</v>
      </c>
      <c r="N252" s="107">
        <v>137.72</v>
      </c>
      <c r="O252" s="107">
        <v>132.31</v>
      </c>
      <c r="P252" s="107">
        <v>129.07</v>
      </c>
      <c r="Q252" s="107">
        <v>125.76</v>
      </c>
      <c r="R252" s="107">
        <v>120.95</v>
      </c>
      <c r="S252" s="107">
        <v>118.25</v>
      </c>
      <c r="T252" s="107">
        <v>120.36</v>
      </c>
      <c r="U252" s="107">
        <v>120.45</v>
      </c>
      <c r="V252" s="107">
        <v>122.92999999999999</v>
      </c>
      <c r="W252" s="107">
        <v>125.15</v>
      </c>
      <c r="X252" s="107">
        <v>123.92</v>
      </c>
      <c r="Y252" s="107">
        <v>125.88</v>
      </c>
      <c r="Z252" s="107">
        <v>123.83</v>
      </c>
      <c r="AA252" s="107">
        <v>125.22</v>
      </c>
      <c r="AB252" s="107">
        <v>126.37</v>
      </c>
      <c r="AC252" s="107">
        <v>128.20000000000002</v>
      </c>
      <c r="AD252" s="107">
        <v>126.36</v>
      </c>
      <c r="AE252" s="107">
        <v>130.29</v>
      </c>
      <c r="AF252" s="107">
        <v>127.77</v>
      </c>
      <c r="AG252" s="107">
        <v>126.38</v>
      </c>
      <c r="AH252" s="107">
        <v>124.08</v>
      </c>
      <c r="AI252" s="107">
        <v>122.28999999999999</v>
      </c>
      <c r="AJ252" s="107">
        <v>115.46</v>
      </c>
      <c r="AK252" s="107">
        <v>113.96000000000001</v>
      </c>
      <c r="AL252" s="107">
        <v>110.71000000000001</v>
      </c>
      <c r="AM252" s="107">
        <v>110.93</v>
      </c>
      <c r="AN252" s="107">
        <v>106.92</v>
      </c>
      <c r="AO252" s="107">
        <v>104.27</v>
      </c>
      <c r="AP252" s="107">
        <v>102.25</v>
      </c>
      <c r="AQ252" s="107">
        <v>101.6</v>
      </c>
      <c r="AR252" s="107">
        <v>91.14</v>
      </c>
      <c r="AS252" s="107">
        <v>89.86</v>
      </c>
      <c r="AT252" s="107">
        <v>87.35</v>
      </c>
      <c r="AU252" s="107">
        <v>86.99</v>
      </c>
      <c r="AV252" s="107">
        <v>85.39</v>
      </c>
      <c r="AW252" s="107">
        <v>84.65</v>
      </c>
      <c r="AX252" s="107">
        <v>83.97</v>
      </c>
      <c r="AY252" s="107">
        <v>84.43</v>
      </c>
      <c r="AZ252" s="107">
        <v>82.37</v>
      </c>
      <c r="BA252" s="107">
        <v>83.49</v>
      </c>
      <c r="BB252" s="107">
        <v>82</v>
      </c>
      <c r="BC252" s="107">
        <v>80.91</v>
      </c>
      <c r="BD252" s="107">
        <v>80.820000000000007</v>
      </c>
      <c r="BE252" s="107">
        <v>80.16</v>
      </c>
      <c r="BF252" s="107">
        <v>79.91</v>
      </c>
      <c r="BG252" s="107">
        <v>79.61</v>
      </c>
      <c r="BH252" s="107">
        <v>78.38000000000001</v>
      </c>
      <c r="BI252" s="107">
        <v>76.88000000000001</v>
      </c>
      <c r="BJ252" s="107">
        <v>74.349999999999994</v>
      </c>
      <c r="BK252" s="107">
        <v>74.38</v>
      </c>
      <c r="BL252" s="107">
        <v>75.31</v>
      </c>
    </row>
    <row r="253" spans="1:64">
      <c r="A253" s="263"/>
      <c r="B253" s="125" t="s">
        <v>61</v>
      </c>
      <c r="C253" s="106">
        <v>110.83</v>
      </c>
      <c r="D253" s="106">
        <v>104.57</v>
      </c>
      <c r="E253" s="106">
        <v>103.08</v>
      </c>
      <c r="F253" s="106">
        <v>105.63</v>
      </c>
      <c r="G253" s="106">
        <v>105.82</v>
      </c>
      <c r="H253" s="106">
        <v>101.44</v>
      </c>
      <c r="I253" s="106">
        <v>97.919999999999987</v>
      </c>
      <c r="J253" s="106">
        <v>92.960000000000008</v>
      </c>
      <c r="K253" s="106">
        <v>87.88</v>
      </c>
      <c r="L253" s="106">
        <v>90.01</v>
      </c>
      <c r="M253" s="106">
        <v>84.68</v>
      </c>
      <c r="N253" s="106">
        <v>80.790000000000006</v>
      </c>
      <c r="O253" s="106">
        <v>75.06</v>
      </c>
      <c r="P253" s="106">
        <v>70.540000000000006</v>
      </c>
      <c r="Q253" s="106">
        <v>68.650000000000006</v>
      </c>
      <c r="R253" s="106">
        <v>64.11999999999999</v>
      </c>
      <c r="S253" s="106">
        <v>63.66</v>
      </c>
      <c r="T253" s="106">
        <v>65.540000000000006</v>
      </c>
      <c r="U253" s="106">
        <v>66.63</v>
      </c>
      <c r="V253" s="106">
        <v>67.36</v>
      </c>
      <c r="W253" s="106">
        <v>70.52</v>
      </c>
      <c r="X253" s="106">
        <v>70.66</v>
      </c>
      <c r="Y253" s="106">
        <v>72.78</v>
      </c>
      <c r="Z253" s="106">
        <v>72.959999999999994</v>
      </c>
      <c r="AA253" s="106">
        <v>75.239999999999995</v>
      </c>
      <c r="AB253" s="106">
        <v>77.7</v>
      </c>
      <c r="AC253" s="106">
        <v>81.33</v>
      </c>
      <c r="AD253" s="106">
        <v>83.68</v>
      </c>
      <c r="AE253" s="106">
        <v>87.98</v>
      </c>
      <c r="AF253" s="106">
        <v>90.36</v>
      </c>
      <c r="AG253" s="106">
        <v>92.149999999999991</v>
      </c>
      <c r="AH253" s="106">
        <v>93.22999999999999</v>
      </c>
      <c r="AI253" s="106">
        <v>95.27</v>
      </c>
      <c r="AJ253" s="106">
        <v>93.539999999999992</v>
      </c>
      <c r="AK253" s="106">
        <v>93.05</v>
      </c>
      <c r="AL253" s="106">
        <v>94.009999999999991</v>
      </c>
      <c r="AM253" s="106">
        <v>97.309999999999988</v>
      </c>
      <c r="AN253" s="106">
        <v>96.339999999999989</v>
      </c>
      <c r="AO253" s="106">
        <v>96.04</v>
      </c>
      <c r="AP253" s="106">
        <v>96.75</v>
      </c>
      <c r="AQ253" s="106">
        <v>99.47</v>
      </c>
      <c r="AR253" s="106">
        <v>93.61999999999999</v>
      </c>
      <c r="AS253" s="106">
        <v>94.47</v>
      </c>
      <c r="AT253" s="106">
        <v>95.009999999999991</v>
      </c>
      <c r="AU253" s="106">
        <v>98.61</v>
      </c>
      <c r="AV253" s="106">
        <v>99.36</v>
      </c>
      <c r="AW253" s="106">
        <v>101.26</v>
      </c>
      <c r="AX253" s="106">
        <v>103.78999999999999</v>
      </c>
      <c r="AY253" s="106">
        <v>106.09</v>
      </c>
      <c r="AZ253" s="106">
        <v>108.47999999999999</v>
      </c>
      <c r="BA253" s="106">
        <v>110.78</v>
      </c>
      <c r="BB253" s="106">
        <v>110.61999999999999</v>
      </c>
      <c r="BC253" s="106">
        <v>113</v>
      </c>
      <c r="BD253" s="106">
        <v>110.66</v>
      </c>
      <c r="BE253" s="106">
        <v>114.26</v>
      </c>
      <c r="BF253" s="106">
        <v>113.99</v>
      </c>
      <c r="BG253" s="106">
        <v>114.89</v>
      </c>
      <c r="BH253" s="106">
        <v>113.49</v>
      </c>
      <c r="BI253" s="106">
        <v>114</v>
      </c>
      <c r="BJ253" s="106">
        <v>112.53</v>
      </c>
      <c r="BK253" s="106">
        <v>113.03</v>
      </c>
      <c r="BL253" s="106">
        <v>119.09</v>
      </c>
    </row>
    <row r="254" spans="1:64">
      <c r="A254" s="263"/>
      <c r="B254" s="126" t="s">
        <v>62</v>
      </c>
      <c r="C254" s="107">
        <v>53.650000000000006</v>
      </c>
      <c r="D254" s="107">
        <v>49.12</v>
      </c>
      <c r="E254" s="107">
        <v>49.87</v>
      </c>
      <c r="F254" s="107">
        <v>48.82</v>
      </c>
      <c r="G254" s="107">
        <v>49.15</v>
      </c>
      <c r="H254" s="107">
        <v>46.83</v>
      </c>
      <c r="I254" s="107">
        <v>44.790000000000006</v>
      </c>
      <c r="J254" s="107">
        <v>41.25</v>
      </c>
      <c r="K254" s="107">
        <v>39.08</v>
      </c>
      <c r="L254" s="107">
        <v>40.57</v>
      </c>
      <c r="M254" s="107">
        <v>38.190000000000005</v>
      </c>
      <c r="N254" s="107">
        <v>35.75</v>
      </c>
      <c r="O254" s="107">
        <v>32.28</v>
      </c>
      <c r="P254" s="107">
        <v>29.03</v>
      </c>
      <c r="Q254" s="107">
        <v>26.419999999999998</v>
      </c>
      <c r="R254" s="107">
        <v>23.029999999999998</v>
      </c>
      <c r="S254" s="107">
        <v>21.42</v>
      </c>
      <c r="T254" s="107">
        <v>21.37</v>
      </c>
      <c r="U254" s="107">
        <v>20.62</v>
      </c>
      <c r="V254" s="107">
        <v>20.7</v>
      </c>
      <c r="W254" s="107">
        <v>21.02</v>
      </c>
      <c r="X254" s="107">
        <v>21.44</v>
      </c>
      <c r="Y254" s="107">
        <v>21.12</v>
      </c>
      <c r="Z254" s="107">
        <v>20.47</v>
      </c>
      <c r="AA254" s="107">
        <v>21.77</v>
      </c>
      <c r="AB254" s="107">
        <v>22.4</v>
      </c>
      <c r="AC254" s="107">
        <v>22.950000000000003</v>
      </c>
      <c r="AD254" s="107">
        <v>24.27</v>
      </c>
      <c r="AE254" s="107">
        <v>26.25</v>
      </c>
      <c r="AF254" s="107">
        <v>27.869999999999997</v>
      </c>
      <c r="AG254" s="107">
        <v>29.4</v>
      </c>
      <c r="AH254" s="107">
        <v>30.58</v>
      </c>
      <c r="AI254" s="107">
        <v>31.2</v>
      </c>
      <c r="AJ254" s="107">
        <v>31.189999999999998</v>
      </c>
      <c r="AK254" s="107">
        <v>32.5</v>
      </c>
      <c r="AL254" s="107">
        <v>32.910000000000004</v>
      </c>
      <c r="AM254" s="107">
        <v>34.61</v>
      </c>
      <c r="AN254" s="107">
        <v>35.29</v>
      </c>
      <c r="AO254" s="107">
        <v>36.549999999999997</v>
      </c>
      <c r="AP254" s="107">
        <v>38.07</v>
      </c>
      <c r="AQ254" s="107">
        <v>40.050000000000004</v>
      </c>
      <c r="AR254" s="107">
        <v>38.9</v>
      </c>
      <c r="AS254" s="107">
        <v>40.43</v>
      </c>
      <c r="AT254" s="107">
        <v>41.980000000000004</v>
      </c>
      <c r="AU254" s="107">
        <v>45.089999999999996</v>
      </c>
      <c r="AV254" s="107">
        <v>47.32</v>
      </c>
      <c r="AW254" s="107">
        <v>49.43</v>
      </c>
      <c r="AX254" s="107">
        <v>52.46</v>
      </c>
      <c r="AY254" s="107">
        <v>55.620000000000005</v>
      </c>
      <c r="AZ254" s="107">
        <v>58.88</v>
      </c>
      <c r="BA254" s="107">
        <v>60.51</v>
      </c>
      <c r="BB254" s="107">
        <v>63.06</v>
      </c>
      <c r="BC254" s="107">
        <v>64.180000000000007</v>
      </c>
      <c r="BD254" s="107">
        <v>65.63</v>
      </c>
      <c r="BE254" s="107">
        <v>68.09</v>
      </c>
      <c r="BF254" s="107">
        <v>68.81</v>
      </c>
      <c r="BG254" s="107">
        <v>69.570000000000007</v>
      </c>
      <c r="BH254" s="107">
        <v>69.349999999999994</v>
      </c>
      <c r="BI254" s="107">
        <v>70.63</v>
      </c>
      <c r="BJ254" s="107">
        <v>68.56</v>
      </c>
      <c r="BK254" s="107">
        <v>67.900000000000006</v>
      </c>
      <c r="BL254" s="107">
        <v>72.59</v>
      </c>
    </row>
    <row r="255" spans="1:64">
      <c r="A255" s="263"/>
      <c r="B255" s="125" t="s">
        <v>63</v>
      </c>
      <c r="C255" s="106">
        <v>17.670000000000002</v>
      </c>
      <c r="D255" s="106">
        <v>14.44</v>
      </c>
      <c r="E255" s="106">
        <v>14.51</v>
      </c>
      <c r="F255" s="106">
        <v>13.93</v>
      </c>
      <c r="G255" s="106">
        <v>13.39</v>
      </c>
      <c r="H255" s="106">
        <v>12.66</v>
      </c>
      <c r="I255" s="106">
        <v>12.1</v>
      </c>
      <c r="J255" s="106">
        <v>11.530000000000001</v>
      </c>
      <c r="K255" s="106">
        <v>10.25</v>
      </c>
      <c r="L255" s="106">
        <v>11.36</v>
      </c>
      <c r="M255" s="106">
        <v>10.28</v>
      </c>
      <c r="N255" s="106">
        <v>9.51</v>
      </c>
      <c r="O255" s="106">
        <v>8.44</v>
      </c>
      <c r="P255" s="106">
        <v>7.53</v>
      </c>
      <c r="Q255" s="106">
        <v>6.1199999999999992</v>
      </c>
      <c r="R255" s="106">
        <v>5.66</v>
      </c>
      <c r="S255" s="106">
        <v>4.84</v>
      </c>
      <c r="T255" s="106">
        <v>4.3099999999999996</v>
      </c>
      <c r="U255" s="106">
        <v>4.1599999999999993</v>
      </c>
      <c r="V255" s="106">
        <v>3.57</v>
      </c>
      <c r="W255" s="106">
        <v>3.7100000000000004</v>
      </c>
      <c r="X255" s="106">
        <v>3.31</v>
      </c>
      <c r="Y255" s="106">
        <v>3.4</v>
      </c>
      <c r="Z255" s="106">
        <v>3.42</v>
      </c>
      <c r="AA255" s="106">
        <v>3.5500000000000003</v>
      </c>
      <c r="AB255" s="106">
        <v>3.35</v>
      </c>
      <c r="AC255" s="106">
        <v>3.44</v>
      </c>
      <c r="AD255" s="106">
        <v>3.42</v>
      </c>
      <c r="AE255" s="106">
        <v>3.5100000000000002</v>
      </c>
      <c r="AF255" s="106">
        <v>3.76</v>
      </c>
      <c r="AG255" s="106">
        <v>3.8</v>
      </c>
      <c r="AH255" s="106">
        <v>4.41</v>
      </c>
      <c r="AI255" s="106">
        <v>4.63</v>
      </c>
      <c r="AJ255" s="106">
        <v>4.3099999999999996</v>
      </c>
      <c r="AK255" s="106">
        <v>4.8099999999999996</v>
      </c>
      <c r="AL255" s="106">
        <v>4.6499999999999995</v>
      </c>
      <c r="AM255" s="106">
        <v>5.1000000000000005</v>
      </c>
      <c r="AN255" s="106">
        <v>5.4799999999999995</v>
      </c>
      <c r="AO255" s="106">
        <v>5.75</v>
      </c>
      <c r="AP255" s="106">
        <v>5.9300000000000006</v>
      </c>
      <c r="AQ255" s="106">
        <v>6.2700000000000005</v>
      </c>
      <c r="AR255" s="106">
        <v>6.5500000000000007</v>
      </c>
      <c r="AS255" s="106">
        <v>6.83</v>
      </c>
      <c r="AT255" s="106">
        <v>7.17</v>
      </c>
      <c r="AU255" s="106">
        <v>7.5</v>
      </c>
      <c r="AV255" s="106">
        <v>8.3000000000000007</v>
      </c>
      <c r="AW255" s="106">
        <v>8.9700000000000006</v>
      </c>
      <c r="AX255" s="106">
        <v>9.379999999999999</v>
      </c>
      <c r="AY255" s="106">
        <v>9.93</v>
      </c>
      <c r="AZ255" s="106">
        <v>10.61</v>
      </c>
      <c r="BA255" s="106">
        <v>11.26</v>
      </c>
      <c r="BB255" s="106">
        <v>11.709999999999999</v>
      </c>
      <c r="BC255" s="106">
        <v>12.4</v>
      </c>
      <c r="BD255" s="106">
        <v>12.6</v>
      </c>
      <c r="BE255" s="106">
        <v>13.469999999999999</v>
      </c>
      <c r="BF255" s="106">
        <v>14.33</v>
      </c>
      <c r="BG255" s="106">
        <v>14.74</v>
      </c>
      <c r="BH255" s="106">
        <v>14.88</v>
      </c>
      <c r="BI255" s="106">
        <v>15.360000000000001</v>
      </c>
      <c r="BJ255" s="106">
        <v>15.440000000000001</v>
      </c>
      <c r="BK255" s="106">
        <v>14.840000000000002</v>
      </c>
      <c r="BL255" s="106">
        <v>15.180000000000001</v>
      </c>
    </row>
    <row r="256" spans="1:64">
      <c r="A256" s="264"/>
      <c r="B256" s="130" t="s">
        <v>64</v>
      </c>
      <c r="C256" s="131">
        <v>1.31</v>
      </c>
      <c r="D256" s="131">
        <v>0.98</v>
      </c>
      <c r="E256" s="131">
        <v>0.85</v>
      </c>
      <c r="F256" s="131">
        <v>0.76999999999999991</v>
      </c>
      <c r="G256" s="131">
        <v>0.74</v>
      </c>
      <c r="H256" s="131">
        <v>0.84000000000000008</v>
      </c>
      <c r="I256" s="131">
        <v>0.74</v>
      </c>
      <c r="J256" s="131">
        <v>0.82</v>
      </c>
      <c r="K256" s="131">
        <v>0.80999999999999994</v>
      </c>
      <c r="L256" s="131">
        <v>0.87</v>
      </c>
      <c r="M256" s="131">
        <v>0.85</v>
      </c>
      <c r="N256" s="131">
        <v>0.76999999999999991</v>
      </c>
      <c r="O256" s="131">
        <v>0.66</v>
      </c>
      <c r="P256" s="131">
        <v>0.55000000000000004</v>
      </c>
      <c r="Q256" s="131">
        <v>0.49</v>
      </c>
      <c r="R256" s="131">
        <v>0.32</v>
      </c>
      <c r="S256" s="131">
        <v>0.36000000000000004</v>
      </c>
      <c r="T256" s="131">
        <v>0.31</v>
      </c>
      <c r="U256" s="131">
        <v>0.28999999999999998</v>
      </c>
      <c r="V256" s="131">
        <v>0.23</v>
      </c>
      <c r="W256" s="131">
        <v>0.27999999999999997</v>
      </c>
      <c r="X256" s="131">
        <v>0.18000000000000002</v>
      </c>
      <c r="Y256" s="131">
        <v>0.18000000000000002</v>
      </c>
      <c r="Z256" s="131">
        <v>0.12999999999999998</v>
      </c>
      <c r="AA256" s="131">
        <v>0.19</v>
      </c>
      <c r="AB256" s="131">
        <v>0.17</v>
      </c>
      <c r="AC256" s="131">
        <v>0.15</v>
      </c>
      <c r="AD256" s="131">
        <v>0.18000000000000002</v>
      </c>
      <c r="AE256" s="131">
        <v>0.18000000000000002</v>
      </c>
      <c r="AF256" s="131">
        <v>0.13999999999999999</v>
      </c>
      <c r="AG256" s="131">
        <v>0.12000000000000001</v>
      </c>
      <c r="AH256" s="131">
        <v>0.11</v>
      </c>
      <c r="AI256" s="131">
        <v>0.17</v>
      </c>
      <c r="AJ256" s="131">
        <v>0.16</v>
      </c>
      <c r="AK256" s="131">
        <v>0.12000000000000001</v>
      </c>
      <c r="AL256" s="131">
        <v>0.12999999999999998</v>
      </c>
      <c r="AM256" s="131">
        <v>0.2</v>
      </c>
      <c r="AN256" s="131">
        <v>0.2</v>
      </c>
      <c r="AO256" s="131">
        <v>0.21000000000000002</v>
      </c>
      <c r="AP256" s="131">
        <v>0.2</v>
      </c>
      <c r="AQ256" s="131">
        <v>0.27</v>
      </c>
      <c r="AR256" s="131">
        <v>0.23</v>
      </c>
      <c r="AS256" s="131">
        <v>0.32</v>
      </c>
      <c r="AT256" s="131">
        <v>0.32</v>
      </c>
      <c r="AU256" s="131">
        <v>0.23</v>
      </c>
      <c r="AV256" s="131">
        <v>0.28999999999999998</v>
      </c>
      <c r="AW256" s="131">
        <v>0.33</v>
      </c>
      <c r="AX256" s="131">
        <v>0.5</v>
      </c>
      <c r="AY256" s="131">
        <v>0.54</v>
      </c>
      <c r="AZ256" s="131">
        <v>0.59000000000000008</v>
      </c>
      <c r="BA256" s="131">
        <v>0.51</v>
      </c>
      <c r="BB256" s="131">
        <v>0.65</v>
      </c>
      <c r="BC256" s="131">
        <v>0.71</v>
      </c>
      <c r="BD256" s="131">
        <v>0.75</v>
      </c>
      <c r="BE256" s="131">
        <v>0.84000000000000008</v>
      </c>
      <c r="BF256" s="131">
        <v>0.87</v>
      </c>
      <c r="BG256" s="131">
        <v>0.91</v>
      </c>
      <c r="BH256" s="131">
        <v>1.02</v>
      </c>
      <c r="BI256" s="131">
        <v>1.03</v>
      </c>
      <c r="BJ256" s="131">
        <v>1.1100000000000001</v>
      </c>
      <c r="BK256" s="131">
        <v>1.0900000000000001</v>
      </c>
      <c r="BL256" s="131">
        <v>1.02</v>
      </c>
    </row>
    <row r="257" spans="1:64">
      <c r="A257" s="262" t="s">
        <v>102</v>
      </c>
      <c r="B257" s="124" t="s">
        <v>58</v>
      </c>
      <c r="C257" s="105" t="s">
        <v>45</v>
      </c>
      <c r="D257" s="105" t="s">
        <v>45</v>
      </c>
      <c r="E257" s="105" t="s">
        <v>45</v>
      </c>
      <c r="F257" s="105" t="s">
        <v>45</v>
      </c>
      <c r="G257" s="105" t="s">
        <v>45</v>
      </c>
      <c r="H257" s="105" t="s">
        <v>45</v>
      </c>
      <c r="I257" s="105" t="s">
        <v>45</v>
      </c>
      <c r="J257" s="105" t="s">
        <v>45</v>
      </c>
      <c r="K257" s="105" t="s">
        <v>45</v>
      </c>
      <c r="L257" s="105" t="s">
        <v>45</v>
      </c>
      <c r="M257" s="105" t="s">
        <v>45</v>
      </c>
      <c r="N257" s="105" t="s">
        <v>45</v>
      </c>
      <c r="O257" s="105" t="s">
        <v>45</v>
      </c>
      <c r="P257" s="105" t="s">
        <v>45</v>
      </c>
      <c r="Q257" s="105" t="s">
        <v>45</v>
      </c>
      <c r="R257" s="105" t="s">
        <v>45</v>
      </c>
      <c r="S257" s="105" t="s">
        <v>45</v>
      </c>
      <c r="T257" s="105" t="s">
        <v>45</v>
      </c>
      <c r="U257" s="105" t="s">
        <v>45</v>
      </c>
      <c r="V257" s="105" t="s">
        <v>45</v>
      </c>
      <c r="W257" s="105" t="s">
        <v>45</v>
      </c>
      <c r="X257" s="105" t="s">
        <v>45</v>
      </c>
      <c r="Y257" s="105" t="s">
        <v>45</v>
      </c>
      <c r="Z257" s="105" t="s">
        <v>45</v>
      </c>
      <c r="AA257" s="105" t="s">
        <v>45</v>
      </c>
      <c r="AB257" s="105" t="s">
        <v>45</v>
      </c>
      <c r="AC257" s="105" t="s">
        <v>45</v>
      </c>
      <c r="AD257" s="105" t="s">
        <v>45</v>
      </c>
      <c r="AE257" s="105" t="s">
        <v>45</v>
      </c>
      <c r="AF257" s="105" t="s">
        <v>45</v>
      </c>
      <c r="AG257" s="105" t="s">
        <v>45</v>
      </c>
      <c r="AH257" s="105" t="s">
        <v>45</v>
      </c>
      <c r="AI257" s="105" t="s">
        <v>45</v>
      </c>
      <c r="AJ257" s="105" t="s">
        <v>45</v>
      </c>
      <c r="AK257" s="105" t="s">
        <v>45</v>
      </c>
      <c r="AL257" s="105" t="s">
        <v>45</v>
      </c>
      <c r="AM257" s="105" t="s">
        <v>45</v>
      </c>
      <c r="AN257" s="105" t="s">
        <v>45</v>
      </c>
      <c r="AO257" s="105" t="s">
        <v>45</v>
      </c>
      <c r="AP257" s="105" t="s">
        <v>45</v>
      </c>
      <c r="AQ257" s="105" t="s">
        <v>45</v>
      </c>
      <c r="AR257" s="158">
        <v>37.680000305175781</v>
      </c>
      <c r="AS257" s="158">
        <v>37.680000305175781</v>
      </c>
      <c r="AT257" s="158">
        <v>37.680000305175781</v>
      </c>
      <c r="AU257" s="158">
        <v>37.680000305175781</v>
      </c>
      <c r="AV257" s="158">
        <v>37.680000305175781</v>
      </c>
      <c r="AW257" s="158">
        <v>37.680000305175781</v>
      </c>
      <c r="AX257" s="105">
        <v>37.680000305175781</v>
      </c>
      <c r="AY257" s="105">
        <v>35.939998626708984</v>
      </c>
      <c r="AZ257" s="105">
        <v>36.75</v>
      </c>
      <c r="BA257" s="105">
        <v>32.009998321533203</v>
      </c>
      <c r="BB257" s="105">
        <v>31.270000457763672</v>
      </c>
      <c r="BC257" s="105">
        <v>29.620000839233398</v>
      </c>
      <c r="BD257" s="105">
        <v>28.040000915527344</v>
      </c>
      <c r="BE257" s="105">
        <v>26.889999389648438</v>
      </c>
      <c r="BF257" s="158">
        <v>25.23999969482422</v>
      </c>
      <c r="BG257" s="105">
        <v>23.59</v>
      </c>
      <c r="BH257" s="105">
        <v>21.73</v>
      </c>
      <c r="BI257" s="105">
        <v>19.21</v>
      </c>
      <c r="BJ257" s="105">
        <v>17.330000000000002</v>
      </c>
      <c r="BK257" s="105">
        <v>15.16</v>
      </c>
      <c r="BL257" s="222" t="s">
        <v>45</v>
      </c>
    </row>
    <row r="258" spans="1:64">
      <c r="A258" s="263"/>
      <c r="B258" s="125" t="s">
        <v>59</v>
      </c>
      <c r="C258" s="106" t="s">
        <v>45</v>
      </c>
      <c r="D258" s="106" t="s">
        <v>45</v>
      </c>
      <c r="E258" s="106" t="s">
        <v>45</v>
      </c>
      <c r="F258" s="106" t="s">
        <v>45</v>
      </c>
      <c r="G258" s="106" t="s">
        <v>45</v>
      </c>
      <c r="H258" s="106" t="s">
        <v>45</v>
      </c>
      <c r="I258" s="106" t="s">
        <v>45</v>
      </c>
      <c r="J258" s="106" t="s">
        <v>45</v>
      </c>
      <c r="K258" s="106" t="s">
        <v>45</v>
      </c>
      <c r="L258" s="106" t="s">
        <v>45</v>
      </c>
      <c r="M258" s="106" t="s">
        <v>45</v>
      </c>
      <c r="N258" s="106" t="s">
        <v>45</v>
      </c>
      <c r="O258" s="106" t="s">
        <v>45</v>
      </c>
      <c r="P258" s="106" t="s">
        <v>45</v>
      </c>
      <c r="Q258" s="106" t="s">
        <v>45</v>
      </c>
      <c r="R258" s="106" t="s">
        <v>45</v>
      </c>
      <c r="S258" s="106" t="s">
        <v>45</v>
      </c>
      <c r="T258" s="106" t="s">
        <v>45</v>
      </c>
      <c r="U258" s="106" t="s">
        <v>45</v>
      </c>
      <c r="V258" s="106" t="s">
        <v>45</v>
      </c>
      <c r="W258" s="106" t="s">
        <v>45</v>
      </c>
      <c r="X258" s="106" t="s">
        <v>45</v>
      </c>
      <c r="Y258" s="106" t="s">
        <v>45</v>
      </c>
      <c r="Z258" s="106" t="s">
        <v>45</v>
      </c>
      <c r="AA258" s="106" t="s">
        <v>45</v>
      </c>
      <c r="AB258" s="106" t="s">
        <v>45</v>
      </c>
      <c r="AC258" s="106" t="s">
        <v>45</v>
      </c>
      <c r="AD258" s="106" t="s">
        <v>45</v>
      </c>
      <c r="AE258" s="106" t="s">
        <v>45</v>
      </c>
      <c r="AF258" s="106" t="s">
        <v>45</v>
      </c>
      <c r="AG258" s="106" t="s">
        <v>45</v>
      </c>
      <c r="AH258" s="106" t="s">
        <v>45</v>
      </c>
      <c r="AI258" s="106" t="s">
        <v>45</v>
      </c>
      <c r="AJ258" s="106" t="s">
        <v>45</v>
      </c>
      <c r="AK258" s="106" t="s">
        <v>45</v>
      </c>
      <c r="AL258" s="106" t="s">
        <v>45</v>
      </c>
      <c r="AM258" s="106" t="s">
        <v>45</v>
      </c>
      <c r="AN258" s="106" t="s">
        <v>45</v>
      </c>
      <c r="AO258" s="106" t="s">
        <v>45</v>
      </c>
      <c r="AP258" s="106" t="s">
        <v>45</v>
      </c>
      <c r="AQ258" s="106" t="s">
        <v>45</v>
      </c>
      <c r="AR258" s="159">
        <v>120.02999877929688</v>
      </c>
      <c r="AS258" s="159">
        <v>120.02999877929688</v>
      </c>
      <c r="AT258" s="159">
        <v>120.02999877929688</v>
      </c>
      <c r="AU258" s="159">
        <v>120.02999877929688</v>
      </c>
      <c r="AV258" s="159">
        <v>120.02999877929688</v>
      </c>
      <c r="AW258" s="159">
        <v>120.02999877929688</v>
      </c>
      <c r="AX258" s="106">
        <v>120.02999877929688</v>
      </c>
      <c r="AY258" s="106">
        <v>120.30999755859375</v>
      </c>
      <c r="AZ258" s="106">
        <v>117.16999816894531</v>
      </c>
      <c r="BA258" s="106">
        <v>111.01000213623047</v>
      </c>
      <c r="BB258" s="106">
        <v>108.94999694824219</v>
      </c>
      <c r="BC258" s="106">
        <v>108.58999633789063</v>
      </c>
      <c r="BD258" s="106">
        <v>105.84999847412109</v>
      </c>
      <c r="BE258" s="106">
        <v>106.68000030517578</v>
      </c>
      <c r="BF258" s="159">
        <v>103.35500015258788</v>
      </c>
      <c r="BG258" s="106">
        <v>100.02999999999999</v>
      </c>
      <c r="BH258" s="106">
        <v>96.63</v>
      </c>
      <c r="BI258" s="106">
        <v>90.11</v>
      </c>
      <c r="BJ258" s="106">
        <v>82.460000000000008</v>
      </c>
      <c r="BK258" s="106">
        <v>76.349999999999994</v>
      </c>
      <c r="BL258" s="223" t="s">
        <v>45</v>
      </c>
    </row>
    <row r="259" spans="1:64">
      <c r="A259" s="263"/>
      <c r="B259" s="126" t="s">
        <v>60</v>
      </c>
      <c r="C259" s="107" t="s">
        <v>45</v>
      </c>
      <c r="D259" s="107" t="s">
        <v>45</v>
      </c>
      <c r="E259" s="107" t="s">
        <v>45</v>
      </c>
      <c r="F259" s="107" t="s">
        <v>45</v>
      </c>
      <c r="G259" s="107" t="s">
        <v>45</v>
      </c>
      <c r="H259" s="107" t="s">
        <v>45</v>
      </c>
      <c r="I259" s="107" t="s">
        <v>45</v>
      </c>
      <c r="J259" s="107" t="s">
        <v>45</v>
      </c>
      <c r="K259" s="107" t="s">
        <v>45</v>
      </c>
      <c r="L259" s="107" t="s">
        <v>45</v>
      </c>
      <c r="M259" s="107" t="s">
        <v>45</v>
      </c>
      <c r="N259" s="107" t="s">
        <v>45</v>
      </c>
      <c r="O259" s="107" t="s">
        <v>45</v>
      </c>
      <c r="P259" s="107" t="s">
        <v>45</v>
      </c>
      <c r="Q259" s="107" t="s">
        <v>45</v>
      </c>
      <c r="R259" s="107" t="s">
        <v>45</v>
      </c>
      <c r="S259" s="107" t="s">
        <v>45</v>
      </c>
      <c r="T259" s="107" t="s">
        <v>45</v>
      </c>
      <c r="U259" s="107" t="s">
        <v>45</v>
      </c>
      <c r="V259" s="107" t="s">
        <v>45</v>
      </c>
      <c r="W259" s="107" t="s">
        <v>45</v>
      </c>
      <c r="X259" s="107" t="s">
        <v>45</v>
      </c>
      <c r="Y259" s="107" t="s">
        <v>45</v>
      </c>
      <c r="Z259" s="107" t="s">
        <v>45</v>
      </c>
      <c r="AA259" s="107" t="s">
        <v>45</v>
      </c>
      <c r="AB259" s="107" t="s">
        <v>45</v>
      </c>
      <c r="AC259" s="107" t="s">
        <v>45</v>
      </c>
      <c r="AD259" s="107" t="s">
        <v>45</v>
      </c>
      <c r="AE259" s="107" t="s">
        <v>45</v>
      </c>
      <c r="AF259" s="107" t="s">
        <v>45</v>
      </c>
      <c r="AG259" s="107" t="s">
        <v>45</v>
      </c>
      <c r="AH259" s="107" t="s">
        <v>45</v>
      </c>
      <c r="AI259" s="107" t="s">
        <v>45</v>
      </c>
      <c r="AJ259" s="107" t="s">
        <v>45</v>
      </c>
      <c r="AK259" s="107" t="s">
        <v>45</v>
      </c>
      <c r="AL259" s="107" t="s">
        <v>45</v>
      </c>
      <c r="AM259" s="107" t="s">
        <v>45</v>
      </c>
      <c r="AN259" s="107" t="s">
        <v>45</v>
      </c>
      <c r="AO259" s="107" t="s">
        <v>45</v>
      </c>
      <c r="AP259" s="107" t="s">
        <v>45</v>
      </c>
      <c r="AQ259" s="107" t="s">
        <v>45</v>
      </c>
      <c r="AR259" s="160">
        <v>131.02999877929688</v>
      </c>
      <c r="AS259" s="160">
        <v>131.02999877929688</v>
      </c>
      <c r="AT259" s="160">
        <v>131.02999877929688</v>
      </c>
      <c r="AU259" s="160">
        <v>131.02999877929688</v>
      </c>
      <c r="AV259" s="160">
        <v>131.02999877929688</v>
      </c>
      <c r="AW259" s="160">
        <v>131.02999877929688</v>
      </c>
      <c r="AX259" s="107">
        <v>131.02999877929688</v>
      </c>
      <c r="AY259" s="107">
        <v>127.11000061035156</v>
      </c>
      <c r="AZ259" s="107">
        <v>125.51999664306641</v>
      </c>
      <c r="BA259" s="107">
        <v>124.02999877929688</v>
      </c>
      <c r="BB259" s="107">
        <v>124.06999969482422</v>
      </c>
      <c r="BC259" s="107">
        <v>128.32000732421875</v>
      </c>
      <c r="BD259" s="107">
        <v>129.1199951171875</v>
      </c>
      <c r="BE259" s="107">
        <v>134.52999877929688</v>
      </c>
      <c r="BF259" s="160">
        <v>133.55999938964845</v>
      </c>
      <c r="BG259" s="107">
        <v>132.59</v>
      </c>
      <c r="BH259" s="107">
        <v>131.77000000000001</v>
      </c>
      <c r="BI259" s="107">
        <v>128.28</v>
      </c>
      <c r="BJ259" s="107">
        <v>122.36</v>
      </c>
      <c r="BK259" s="107">
        <v>115.39</v>
      </c>
      <c r="BL259" s="224" t="s">
        <v>45</v>
      </c>
    </row>
    <row r="260" spans="1:64">
      <c r="A260" s="263"/>
      <c r="B260" s="125" t="s">
        <v>61</v>
      </c>
      <c r="C260" s="106" t="s">
        <v>45</v>
      </c>
      <c r="D260" s="106" t="s">
        <v>45</v>
      </c>
      <c r="E260" s="106" t="s">
        <v>45</v>
      </c>
      <c r="F260" s="106" t="s">
        <v>45</v>
      </c>
      <c r="G260" s="106" t="s">
        <v>45</v>
      </c>
      <c r="H260" s="106" t="s">
        <v>45</v>
      </c>
      <c r="I260" s="106" t="s">
        <v>45</v>
      </c>
      <c r="J260" s="106" t="s">
        <v>45</v>
      </c>
      <c r="K260" s="106" t="s">
        <v>45</v>
      </c>
      <c r="L260" s="106" t="s">
        <v>45</v>
      </c>
      <c r="M260" s="106" t="s">
        <v>45</v>
      </c>
      <c r="N260" s="106" t="s">
        <v>45</v>
      </c>
      <c r="O260" s="106" t="s">
        <v>45</v>
      </c>
      <c r="P260" s="106" t="s">
        <v>45</v>
      </c>
      <c r="Q260" s="106" t="s">
        <v>45</v>
      </c>
      <c r="R260" s="106" t="s">
        <v>45</v>
      </c>
      <c r="S260" s="106" t="s">
        <v>45</v>
      </c>
      <c r="T260" s="106" t="s">
        <v>45</v>
      </c>
      <c r="U260" s="106" t="s">
        <v>45</v>
      </c>
      <c r="V260" s="106" t="s">
        <v>45</v>
      </c>
      <c r="W260" s="106" t="s">
        <v>45</v>
      </c>
      <c r="X260" s="106" t="s">
        <v>45</v>
      </c>
      <c r="Y260" s="106" t="s">
        <v>45</v>
      </c>
      <c r="Z260" s="106" t="s">
        <v>45</v>
      </c>
      <c r="AA260" s="106" t="s">
        <v>45</v>
      </c>
      <c r="AB260" s="106" t="s">
        <v>45</v>
      </c>
      <c r="AC260" s="106" t="s">
        <v>45</v>
      </c>
      <c r="AD260" s="106" t="s">
        <v>45</v>
      </c>
      <c r="AE260" s="106" t="s">
        <v>45</v>
      </c>
      <c r="AF260" s="106" t="s">
        <v>45</v>
      </c>
      <c r="AG260" s="106" t="s">
        <v>45</v>
      </c>
      <c r="AH260" s="106" t="s">
        <v>45</v>
      </c>
      <c r="AI260" s="106" t="s">
        <v>45</v>
      </c>
      <c r="AJ260" s="106" t="s">
        <v>45</v>
      </c>
      <c r="AK260" s="106" t="s">
        <v>45</v>
      </c>
      <c r="AL260" s="106" t="s">
        <v>45</v>
      </c>
      <c r="AM260" s="106" t="s">
        <v>45</v>
      </c>
      <c r="AN260" s="106" t="s">
        <v>45</v>
      </c>
      <c r="AO260" s="106" t="s">
        <v>45</v>
      </c>
      <c r="AP260" s="106" t="s">
        <v>45</v>
      </c>
      <c r="AQ260" s="106" t="s">
        <v>45</v>
      </c>
      <c r="AR260" s="159">
        <v>84.139999389648438</v>
      </c>
      <c r="AS260" s="159">
        <v>84.139999389648438</v>
      </c>
      <c r="AT260" s="159">
        <v>84.139999389648438</v>
      </c>
      <c r="AU260" s="159">
        <v>84.139999389648438</v>
      </c>
      <c r="AV260" s="159">
        <v>84.139999389648438</v>
      </c>
      <c r="AW260" s="159">
        <v>84.139999389648438</v>
      </c>
      <c r="AX260" s="106">
        <v>84.139999389648438</v>
      </c>
      <c r="AY260" s="106">
        <v>85.160003662109375</v>
      </c>
      <c r="AZ260" s="106">
        <v>84.849998474121094</v>
      </c>
      <c r="BA260" s="106">
        <v>87.050003051757813</v>
      </c>
      <c r="BB260" s="106">
        <v>89.300003051757813</v>
      </c>
      <c r="BC260" s="106">
        <v>94.720001220703125</v>
      </c>
      <c r="BD260" s="106">
        <v>95.379997253417969</v>
      </c>
      <c r="BE260" s="106">
        <v>101.38999938964844</v>
      </c>
      <c r="BF260" s="159">
        <v>100.87499969482423</v>
      </c>
      <c r="BG260" s="106">
        <v>100.36</v>
      </c>
      <c r="BH260" s="106">
        <v>99.8</v>
      </c>
      <c r="BI260" s="106">
        <v>98.41</v>
      </c>
      <c r="BJ260" s="106">
        <v>93.78</v>
      </c>
      <c r="BK260" s="106">
        <v>89.179999999999993</v>
      </c>
      <c r="BL260" s="223" t="s">
        <v>45</v>
      </c>
    </row>
    <row r="261" spans="1:64">
      <c r="A261" s="263"/>
      <c r="B261" s="126" t="s">
        <v>62</v>
      </c>
      <c r="C261" s="107" t="s">
        <v>45</v>
      </c>
      <c r="D261" s="107" t="s">
        <v>45</v>
      </c>
      <c r="E261" s="107" t="s">
        <v>45</v>
      </c>
      <c r="F261" s="107" t="s">
        <v>45</v>
      </c>
      <c r="G261" s="107" t="s">
        <v>45</v>
      </c>
      <c r="H261" s="107" t="s">
        <v>45</v>
      </c>
      <c r="I261" s="107" t="s">
        <v>45</v>
      </c>
      <c r="J261" s="107" t="s">
        <v>45</v>
      </c>
      <c r="K261" s="107" t="s">
        <v>45</v>
      </c>
      <c r="L261" s="107" t="s">
        <v>45</v>
      </c>
      <c r="M261" s="107" t="s">
        <v>45</v>
      </c>
      <c r="N261" s="107" t="s">
        <v>45</v>
      </c>
      <c r="O261" s="107" t="s">
        <v>45</v>
      </c>
      <c r="P261" s="107" t="s">
        <v>45</v>
      </c>
      <c r="Q261" s="107" t="s">
        <v>45</v>
      </c>
      <c r="R261" s="107" t="s">
        <v>45</v>
      </c>
      <c r="S261" s="107" t="s">
        <v>45</v>
      </c>
      <c r="T261" s="107" t="s">
        <v>45</v>
      </c>
      <c r="U261" s="107" t="s">
        <v>45</v>
      </c>
      <c r="V261" s="107" t="s">
        <v>45</v>
      </c>
      <c r="W261" s="107" t="s">
        <v>45</v>
      </c>
      <c r="X261" s="107" t="s">
        <v>45</v>
      </c>
      <c r="Y261" s="107" t="s">
        <v>45</v>
      </c>
      <c r="Z261" s="107" t="s">
        <v>45</v>
      </c>
      <c r="AA261" s="107" t="s">
        <v>45</v>
      </c>
      <c r="AB261" s="107" t="s">
        <v>45</v>
      </c>
      <c r="AC261" s="107" t="s">
        <v>45</v>
      </c>
      <c r="AD261" s="107" t="s">
        <v>45</v>
      </c>
      <c r="AE261" s="107" t="s">
        <v>45</v>
      </c>
      <c r="AF261" s="107" t="s">
        <v>45</v>
      </c>
      <c r="AG261" s="107" t="s">
        <v>45</v>
      </c>
      <c r="AH261" s="107" t="s">
        <v>45</v>
      </c>
      <c r="AI261" s="107" t="s">
        <v>45</v>
      </c>
      <c r="AJ261" s="107" t="s">
        <v>45</v>
      </c>
      <c r="AK261" s="107" t="s">
        <v>45</v>
      </c>
      <c r="AL261" s="107" t="s">
        <v>45</v>
      </c>
      <c r="AM261" s="107" t="s">
        <v>45</v>
      </c>
      <c r="AN261" s="107" t="s">
        <v>45</v>
      </c>
      <c r="AO261" s="107" t="s">
        <v>45</v>
      </c>
      <c r="AP261" s="107" t="s">
        <v>45</v>
      </c>
      <c r="AQ261" s="107" t="s">
        <v>45</v>
      </c>
      <c r="AR261" s="160">
        <v>38.630001068115234</v>
      </c>
      <c r="AS261" s="160">
        <v>38.630001068115234</v>
      </c>
      <c r="AT261" s="160">
        <v>38.630001068115234</v>
      </c>
      <c r="AU261" s="160">
        <v>38.630001068115234</v>
      </c>
      <c r="AV261" s="160">
        <v>38.630001068115234</v>
      </c>
      <c r="AW261" s="160">
        <v>38.630001068115234</v>
      </c>
      <c r="AX261" s="107">
        <v>38.630001068115234</v>
      </c>
      <c r="AY261" s="107">
        <v>39.799999237060547</v>
      </c>
      <c r="AZ261" s="107">
        <v>42.200000762939453</v>
      </c>
      <c r="BA261" s="107">
        <v>42.279998779296875</v>
      </c>
      <c r="BB261" s="107">
        <v>41.669998168945313</v>
      </c>
      <c r="BC261" s="107">
        <v>44.560001373291016</v>
      </c>
      <c r="BD261" s="107">
        <v>46.470001220703125</v>
      </c>
      <c r="BE261" s="107">
        <v>49.909999847412109</v>
      </c>
      <c r="BF261" s="160">
        <v>50.879999923706052</v>
      </c>
      <c r="BG261" s="107">
        <v>51.85</v>
      </c>
      <c r="BH261" s="107">
        <v>51.46</v>
      </c>
      <c r="BI261" s="107">
        <v>50.11</v>
      </c>
      <c r="BJ261" s="107">
        <v>47.33</v>
      </c>
      <c r="BK261" s="107">
        <v>44.15</v>
      </c>
      <c r="BL261" s="224" t="s">
        <v>45</v>
      </c>
    </row>
    <row r="262" spans="1:64">
      <c r="A262" s="263"/>
      <c r="B262" s="125" t="s">
        <v>63</v>
      </c>
      <c r="C262" s="106" t="s">
        <v>45</v>
      </c>
      <c r="D262" s="106" t="s">
        <v>45</v>
      </c>
      <c r="E262" s="106" t="s">
        <v>45</v>
      </c>
      <c r="F262" s="106" t="s">
        <v>45</v>
      </c>
      <c r="G262" s="106" t="s">
        <v>45</v>
      </c>
      <c r="H262" s="106" t="s">
        <v>45</v>
      </c>
      <c r="I262" s="106" t="s">
        <v>45</v>
      </c>
      <c r="J262" s="106" t="s">
        <v>45</v>
      </c>
      <c r="K262" s="106" t="s">
        <v>45</v>
      </c>
      <c r="L262" s="106" t="s">
        <v>45</v>
      </c>
      <c r="M262" s="106" t="s">
        <v>45</v>
      </c>
      <c r="N262" s="106" t="s">
        <v>45</v>
      </c>
      <c r="O262" s="106" t="s">
        <v>45</v>
      </c>
      <c r="P262" s="106" t="s">
        <v>45</v>
      </c>
      <c r="Q262" s="106" t="s">
        <v>45</v>
      </c>
      <c r="R262" s="106" t="s">
        <v>45</v>
      </c>
      <c r="S262" s="106" t="s">
        <v>45</v>
      </c>
      <c r="T262" s="106" t="s">
        <v>45</v>
      </c>
      <c r="U262" s="106" t="s">
        <v>45</v>
      </c>
      <c r="V262" s="106" t="s">
        <v>45</v>
      </c>
      <c r="W262" s="106" t="s">
        <v>45</v>
      </c>
      <c r="X262" s="106" t="s">
        <v>45</v>
      </c>
      <c r="Y262" s="106" t="s">
        <v>45</v>
      </c>
      <c r="Z262" s="106" t="s">
        <v>45</v>
      </c>
      <c r="AA262" s="106" t="s">
        <v>45</v>
      </c>
      <c r="AB262" s="106" t="s">
        <v>45</v>
      </c>
      <c r="AC262" s="106" t="s">
        <v>45</v>
      </c>
      <c r="AD262" s="106" t="s">
        <v>45</v>
      </c>
      <c r="AE262" s="106" t="s">
        <v>45</v>
      </c>
      <c r="AF262" s="106" t="s">
        <v>45</v>
      </c>
      <c r="AG262" s="106" t="s">
        <v>45</v>
      </c>
      <c r="AH262" s="106" t="s">
        <v>45</v>
      </c>
      <c r="AI262" s="106" t="s">
        <v>45</v>
      </c>
      <c r="AJ262" s="106" t="s">
        <v>45</v>
      </c>
      <c r="AK262" s="106" t="s">
        <v>45</v>
      </c>
      <c r="AL262" s="106" t="s">
        <v>45</v>
      </c>
      <c r="AM262" s="106" t="s">
        <v>45</v>
      </c>
      <c r="AN262" s="106" t="s">
        <v>45</v>
      </c>
      <c r="AO262" s="106" t="s">
        <v>45</v>
      </c>
      <c r="AP262" s="106" t="s">
        <v>45</v>
      </c>
      <c r="AQ262" s="106" t="s">
        <v>45</v>
      </c>
      <c r="AR262" s="159">
        <v>12.25</v>
      </c>
      <c r="AS262" s="159">
        <v>12.25</v>
      </c>
      <c r="AT262" s="159">
        <v>12.25</v>
      </c>
      <c r="AU262" s="159">
        <v>12.25</v>
      </c>
      <c r="AV262" s="159">
        <v>12.25</v>
      </c>
      <c r="AW262" s="159">
        <v>12.25</v>
      </c>
      <c r="AX262" s="106">
        <v>12.25</v>
      </c>
      <c r="AY262" s="106">
        <v>10.920000076293945</v>
      </c>
      <c r="AZ262" s="106">
        <v>10.680000305175781</v>
      </c>
      <c r="BA262" s="106">
        <v>10.659999847412109</v>
      </c>
      <c r="BB262" s="106">
        <v>10.060000419616699</v>
      </c>
      <c r="BC262" s="106">
        <v>10.729999542236328</v>
      </c>
      <c r="BD262" s="106">
        <v>11.220000267028809</v>
      </c>
      <c r="BE262" s="106">
        <v>12.689999580383301</v>
      </c>
      <c r="BF262" s="159">
        <v>12.324999790191651</v>
      </c>
      <c r="BG262" s="106">
        <v>11.96</v>
      </c>
      <c r="BH262" s="106">
        <v>11.809999999999999</v>
      </c>
      <c r="BI262" s="106">
        <v>11.88</v>
      </c>
      <c r="BJ262" s="106">
        <v>11.39</v>
      </c>
      <c r="BK262" s="106">
        <v>10.99</v>
      </c>
      <c r="BL262" s="223" t="s">
        <v>45</v>
      </c>
    </row>
    <row r="263" spans="1:64">
      <c r="A263" s="264"/>
      <c r="B263" s="130" t="s">
        <v>64</v>
      </c>
      <c r="C263" s="131" t="s">
        <v>45</v>
      </c>
      <c r="D263" s="131" t="s">
        <v>45</v>
      </c>
      <c r="E263" s="131" t="s">
        <v>45</v>
      </c>
      <c r="F263" s="131" t="s">
        <v>45</v>
      </c>
      <c r="G263" s="131" t="s">
        <v>45</v>
      </c>
      <c r="H263" s="131" t="s">
        <v>45</v>
      </c>
      <c r="I263" s="131" t="s">
        <v>45</v>
      </c>
      <c r="J263" s="131" t="s">
        <v>45</v>
      </c>
      <c r="K263" s="131" t="s">
        <v>45</v>
      </c>
      <c r="L263" s="131" t="s">
        <v>45</v>
      </c>
      <c r="M263" s="131" t="s">
        <v>45</v>
      </c>
      <c r="N263" s="131" t="s">
        <v>45</v>
      </c>
      <c r="O263" s="131" t="s">
        <v>45</v>
      </c>
      <c r="P263" s="131" t="s">
        <v>45</v>
      </c>
      <c r="Q263" s="131" t="s">
        <v>45</v>
      </c>
      <c r="R263" s="131" t="s">
        <v>45</v>
      </c>
      <c r="S263" s="131" t="s">
        <v>45</v>
      </c>
      <c r="T263" s="131" t="s">
        <v>45</v>
      </c>
      <c r="U263" s="131" t="s">
        <v>45</v>
      </c>
      <c r="V263" s="131" t="s">
        <v>45</v>
      </c>
      <c r="W263" s="131" t="s">
        <v>45</v>
      </c>
      <c r="X263" s="131" t="s">
        <v>45</v>
      </c>
      <c r="Y263" s="131" t="s">
        <v>45</v>
      </c>
      <c r="Z263" s="131" t="s">
        <v>45</v>
      </c>
      <c r="AA263" s="131" t="s">
        <v>45</v>
      </c>
      <c r="AB263" s="131" t="s">
        <v>45</v>
      </c>
      <c r="AC263" s="131" t="s">
        <v>45</v>
      </c>
      <c r="AD263" s="131" t="s">
        <v>45</v>
      </c>
      <c r="AE263" s="131" t="s">
        <v>45</v>
      </c>
      <c r="AF263" s="131" t="s">
        <v>45</v>
      </c>
      <c r="AG263" s="131" t="s">
        <v>45</v>
      </c>
      <c r="AH263" s="131" t="s">
        <v>45</v>
      </c>
      <c r="AI263" s="131" t="s">
        <v>45</v>
      </c>
      <c r="AJ263" s="131" t="s">
        <v>45</v>
      </c>
      <c r="AK263" s="131" t="s">
        <v>45</v>
      </c>
      <c r="AL263" s="131" t="s">
        <v>45</v>
      </c>
      <c r="AM263" s="131" t="s">
        <v>45</v>
      </c>
      <c r="AN263" s="131" t="s">
        <v>45</v>
      </c>
      <c r="AO263" s="131" t="s">
        <v>45</v>
      </c>
      <c r="AP263" s="131" t="s">
        <v>45</v>
      </c>
      <c r="AQ263" s="131" t="s">
        <v>45</v>
      </c>
      <c r="AR263" s="160">
        <v>2.059999942779541</v>
      </c>
      <c r="AS263" s="160">
        <v>2.059999942779541</v>
      </c>
      <c r="AT263" s="160">
        <v>2.059999942779541</v>
      </c>
      <c r="AU263" s="160">
        <v>2.059999942779541</v>
      </c>
      <c r="AV263" s="161">
        <v>2.059999942779541</v>
      </c>
      <c r="AW263" s="161">
        <v>2.059999942779541</v>
      </c>
      <c r="AX263" s="108">
        <v>2.059999942779541</v>
      </c>
      <c r="AY263" s="108">
        <v>1.8899999856948853</v>
      </c>
      <c r="AZ263" s="108">
        <v>1.75</v>
      </c>
      <c r="BA263" s="108">
        <v>1.7599999904632568</v>
      </c>
      <c r="BB263" s="108">
        <v>1.7200000286102295</v>
      </c>
      <c r="BC263" s="108">
        <v>1.440000057220459</v>
      </c>
      <c r="BD263" s="108">
        <v>1.2300000190734863</v>
      </c>
      <c r="BE263" s="108">
        <v>1.1200000047683716</v>
      </c>
      <c r="BF263" s="161">
        <v>1.0750000023841859</v>
      </c>
      <c r="BG263" s="108">
        <v>1.03</v>
      </c>
      <c r="BH263" s="108">
        <v>0.98</v>
      </c>
      <c r="BI263" s="108">
        <v>0.94</v>
      </c>
      <c r="BJ263" s="108">
        <v>0.99</v>
      </c>
      <c r="BK263" s="108">
        <v>0.92</v>
      </c>
      <c r="BL263" s="225" t="s">
        <v>45</v>
      </c>
    </row>
    <row r="264" spans="1:64">
      <c r="A264" s="262" t="s">
        <v>9</v>
      </c>
      <c r="B264" s="124" t="s">
        <v>58</v>
      </c>
      <c r="C264" s="105" t="s">
        <v>45</v>
      </c>
      <c r="D264" s="105" t="s">
        <v>45</v>
      </c>
      <c r="E264" s="105" t="s">
        <v>45</v>
      </c>
      <c r="F264" s="105" t="s">
        <v>45</v>
      </c>
      <c r="G264" s="105" t="s">
        <v>45</v>
      </c>
      <c r="H264" s="105" t="s">
        <v>45</v>
      </c>
      <c r="I264" s="105" t="s">
        <v>45</v>
      </c>
      <c r="J264" s="105" t="s">
        <v>45</v>
      </c>
      <c r="K264" s="105" t="s">
        <v>45</v>
      </c>
      <c r="L264" s="105" t="s">
        <v>45</v>
      </c>
      <c r="M264" s="105" t="s">
        <v>45</v>
      </c>
      <c r="N264" s="105" t="s">
        <v>45</v>
      </c>
      <c r="O264" s="105" t="s">
        <v>45</v>
      </c>
      <c r="P264" s="105">
        <v>43.63</v>
      </c>
      <c r="Q264" s="105">
        <v>40.370000000000005</v>
      </c>
      <c r="R264" s="105">
        <v>36.549999999999997</v>
      </c>
      <c r="S264" s="105">
        <v>32.410000000000004</v>
      </c>
      <c r="T264" s="105">
        <v>29.63</v>
      </c>
      <c r="U264" s="105">
        <v>29.65</v>
      </c>
      <c r="V264" s="105">
        <v>30.39</v>
      </c>
      <c r="W264" s="105">
        <v>30.55</v>
      </c>
      <c r="X264" s="105">
        <v>28.31</v>
      </c>
      <c r="Y264" s="105">
        <v>27.689999999999998</v>
      </c>
      <c r="Z264" s="105">
        <v>27.05</v>
      </c>
      <c r="AA264" s="105">
        <v>27.619999999999997</v>
      </c>
      <c r="AB264" s="105">
        <v>29.33</v>
      </c>
      <c r="AC264" s="105">
        <v>30.12</v>
      </c>
      <c r="AD264" s="105">
        <v>30.87</v>
      </c>
      <c r="AE264" s="105">
        <v>32.36</v>
      </c>
      <c r="AF264" s="105">
        <v>31.72</v>
      </c>
      <c r="AG264" s="105">
        <v>33.01</v>
      </c>
      <c r="AH264" s="105">
        <v>32.739999999999995</v>
      </c>
      <c r="AI264" s="105">
        <v>31.49</v>
      </c>
      <c r="AJ264" s="105">
        <v>30.38</v>
      </c>
      <c r="AK264" s="105">
        <v>28.43</v>
      </c>
      <c r="AL264" s="105">
        <v>28.02</v>
      </c>
      <c r="AM264" s="105">
        <v>29.38</v>
      </c>
      <c r="AN264" s="105">
        <v>30.020000000000003</v>
      </c>
      <c r="AO264" s="105">
        <v>30.71</v>
      </c>
      <c r="AP264" s="105">
        <v>30.630000000000003</v>
      </c>
      <c r="AQ264" s="105">
        <v>28.94</v>
      </c>
      <c r="AR264" s="105">
        <v>27.67</v>
      </c>
      <c r="AS264" s="105">
        <v>26.71</v>
      </c>
      <c r="AT264" s="105">
        <v>26.610000000000003</v>
      </c>
      <c r="AU264" s="132">
        <v>26.9</v>
      </c>
      <c r="AV264" s="107">
        <v>26.4</v>
      </c>
      <c r="AW264" s="107">
        <v>26.6</v>
      </c>
      <c r="AX264" s="107">
        <v>25.9</v>
      </c>
      <c r="AY264" s="107">
        <v>25.7</v>
      </c>
      <c r="AZ264" s="107">
        <v>24.8</v>
      </c>
      <c r="BA264" s="107">
        <v>23.4</v>
      </c>
      <c r="BB264" s="107">
        <v>21.2</v>
      </c>
      <c r="BC264" s="107">
        <v>19.899999999999999</v>
      </c>
      <c r="BD264" s="107">
        <v>17.399999999999999</v>
      </c>
      <c r="BE264" s="107">
        <v>15.6</v>
      </c>
      <c r="BF264" s="107">
        <v>14.5</v>
      </c>
      <c r="BG264" s="107">
        <v>13.7</v>
      </c>
      <c r="BH264" s="107">
        <v>12.7</v>
      </c>
      <c r="BI264" s="107">
        <v>11.9</v>
      </c>
      <c r="BJ264" s="107">
        <v>11.2</v>
      </c>
      <c r="BK264" s="107">
        <v>10</v>
      </c>
      <c r="BL264" s="107">
        <v>8.4</v>
      </c>
    </row>
    <row r="265" spans="1:64">
      <c r="A265" s="263"/>
      <c r="B265" s="125" t="s">
        <v>59</v>
      </c>
      <c r="C265" s="106" t="s">
        <v>45</v>
      </c>
      <c r="D265" s="106" t="s">
        <v>45</v>
      </c>
      <c r="E265" s="106" t="s">
        <v>45</v>
      </c>
      <c r="F265" s="106" t="s">
        <v>45</v>
      </c>
      <c r="G265" s="106" t="s">
        <v>45</v>
      </c>
      <c r="H265" s="106" t="s">
        <v>45</v>
      </c>
      <c r="I265" s="106" t="s">
        <v>45</v>
      </c>
      <c r="J265" s="106" t="s">
        <v>45</v>
      </c>
      <c r="K265" s="106" t="s">
        <v>45</v>
      </c>
      <c r="L265" s="106" t="s">
        <v>45</v>
      </c>
      <c r="M265" s="106" t="s">
        <v>45</v>
      </c>
      <c r="N265" s="106" t="s">
        <v>45</v>
      </c>
      <c r="O265" s="106" t="s">
        <v>45</v>
      </c>
      <c r="P265" s="106">
        <v>131.30000000000001</v>
      </c>
      <c r="Q265" s="106">
        <v>124.58</v>
      </c>
      <c r="R265" s="106">
        <v>115.69</v>
      </c>
      <c r="S265" s="106">
        <v>110.8</v>
      </c>
      <c r="T265" s="106">
        <v>105.14</v>
      </c>
      <c r="U265" s="106">
        <v>108.03999999999999</v>
      </c>
      <c r="V265" s="106">
        <v>111.96000000000001</v>
      </c>
      <c r="W265" s="106">
        <v>113.48</v>
      </c>
      <c r="X265" s="106">
        <v>106.99</v>
      </c>
      <c r="Y265" s="106">
        <v>102.66</v>
      </c>
      <c r="Z265" s="106">
        <v>99.54</v>
      </c>
      <c r="AA265" s="106">
        <v>96.68</v>
      </c>
      <c r="AB265" s="106">
        <v>95.79</v>
      </c>
      <c r="AC265" s="106">
        <v>93.61999999999999</v>
      </c>
      <c r="AD265" s="106">
        <v>93.95</v>
      </c>
      <c r="AE265" s="106">
        <v>94.649999999999991</v>
      </c>
      <c r="AF265" s="106">
        <v>91.35</v>
      </c>
      <c r="AG265" s="106">
        <v>90.649999999999991</v>
      </c>
      <c r="AH265" s="106">
        <v>89.09</v>
      </c>
      <c r="AI265" s="106">
        <v>85.57</v>
      </c>
      <c r="AJ265" s="106">
        <v>81.75</v>
      </c>
      <c r="AK265" s="106">
        <v>77.86999999999999</v>
      </c>
      <c r="AL265" s="106">
        <v>75.56</v>
      </c>
      <c r="AM265" s="106">
        <v>75.550000000000011</v>
      </c>
      <c r="AN265" s="106">
        <v>74.550000000000011</v>
      </c>
      <c r="AO265" s="106">
        <v>73.09</v>
      </c>
      <c r="AP265" s="106">
        <v>71.58</v>
      </c>
      <c r="AQ265" s="106">
        <v>68.58</v>
      </c>
      <c r="AR265" s="106">
        <v>67.919999999999987</v>
      </c>
      <c r="AS265" s="106">
        <v>67.540000000000006</v>
      </c>
      <c r="AT265" s="106">
        <v>69.31</v>
      </c>
      <c r="AU265" s="133">
        <v>71.8</v>
      </c>
      <c r="AV265" s="106">
        <v>70.5</v>
      </c>
      <c r="AW265" s="106">
        <v>72.099999999999994</v>
      </c>
      <c r="AX265" s="106">
        <v>72.599999999999994</v>
      </c>
      <c r="AY265" s="106">
        <v>74.099999999999994</v>
      </c>
      <c r="AZ265" s="106">
        <v>73.900000000000006</v>
      </c>
      <c r="BA265" s="106">
        <v>74.099999999999994</v>
      </c>
      <c r="BB265" s="106">
        <v>71.599999999999994</v>
      </c>
      <c r="BC265" s="106">
        <v>69.900000000000006</v>
      </c>
      <c r="BD265" s="106">
        <v>63.7</v>
      </c>
      <c r="BE265" s="106">
        <v>60.1</v>
      </c>
      <c r="BF265" s="106">
        <v>58</v>
      </c>
      <c r="BG265" s="106">
        <v>55.8</v>
      </c>
      <c r="BH265" s="106">
        <v>53.7</v>
      </c>
      <c r="BI265" s="106">
        <v>50.5</v>
      </c>
      <c r="BJ265" s="106">
        <v>48.4</v>
      </c>
      <c r="BK265" s="106">
        <v>44.8</v>
      </c>
      <c r="BL265" s="106">
        <v>43.2</v>
      </c>
    </row>
    <row r="266" spans="1:64">
      <c r="A266" s="263"/>
      <c r="B266" s="126" t="s">
        <v>60</v>
      </c>
      <c r="C266" s="107" t="s">
        <v>45</v>
      </c>
      <c r="D266" s="107" t="s">
        <v>45</v>
      </c>
      <c r="E266" s="107" t="s">
        <v>45</v>
      </c>
      <c r="F266" s="107" t="s">
        <v>45</v>
      </c>
      <c r="G266" s="107" t="s">
        <v>45</v>
      </c>
      <c r="H266" s="107" t="s">
        <v>45</v>
      </c>
      <c r="I266" s="107" t="s">
        <v>45</v>
      </c>
      <c r="J266" s="107" t="s">
        <v>45</v>
      </c>
      <c r="K266" s="107" t="s">
        <v>45</v>
      </c>
      <c r="L266" s="107" t="s">
        <v>45</v>
      </c>
      <c r="M266" s="107" t="s">
        <v>45</v>
      </c>
      <c r="N266" s="107" t="s">
        <v>45</v>
      </c>
      <c r="O266" s="107" t="s">
        <v>45</v>
      </c>
      <c r="P266" s="107">
        <v>136.83000000000001</v>
      </c>
      <c r="Q266" s="107">
        <v>129.64000000000001</v>
      </c>
      <c r="R266" s="107">
        <v>123.83</v>
      </c>
      <c r="S266" s="107">
        <v>122.14999999999999</v>
      </c>
      <c r="T266" s="107">
        <v>118.46</v>
      </c>
      <c r="U266" s="107">
        <v>123.67999999999999</v>
      </c>
      <c r="V266" s="107">
        <v>132.84</v>
      </c>
      <c r="W266" s="107">
        <v>134.55000000000001</v>
      </c>
      <c r="X266" s="107">
        <v>130.28</v>
      </c>
      <c r="Y266" s="107">
        <v>126.92999999999999</v>
      </c>
      <c r="Z266" s="107">
        <v>126.59</v>
      </c>
      <c r="AA266" s="107">
        <v>126.34</v>
      </c>
      <c r="AB266" s="107">
        <v>127.78999999999999</v>
      </c>
      <c r="AC266" s="107">
        <v>124.56</v>
      </c>
      <c r="AD266" s="107">
        <v>125.53</v>
      </c>
      <c r="AE266" s="107">
        <v>124.49000000000001</v>
      </c>
      <c r="AF266" s="107">
        <v>120.62</v>
      </c>
      <c r="AG266" s="107">
        <v>123.1</v>
      </c>
      <c r="AH266" s="107">
        <v>120.19000000000001</v>
      </c>
      <c r="AI266" s="107">
        <v>118.11000000000001</v>
      </c>
      <c r="AJ266" s="107">
        <v>114.65</v>
      </c>
      <c r="AK266" s="107">
        <v>112.47</v>
      </c>
      <c r="AL266" s="107">
        <v>108.24000000000001</v>
      </c>
      <c r="AM266" s="107">
        <v>106.72</v>
      </c>
      <c r="AN266" s="107">
        <v>104.36</v>
      </c>
      <c r="AO266" s="107">
        <v>101.55</v>
      </c>
      <c r="AP266" s="107">
        <v>97.91</v>
      </c>
      <c r="AQ266" s="107">
        <v>94.240000000000009</v>
      </c>
      <c r="AR266" s="107">
        <v>91.5</v>
      </c>
      <c r="AS266" s="107">
        <v>90.47</v>
      </c>
      <c r="AT266" s="107">
        <v>94.11999999999999</v>
      </c>
      <c r="AU266" s="134">
        <v>96.5</v>
      </c>
      <c r="AV266" s="107">
        <v>96</v>
      </c>
      <c r="AW266" s="107">
        <v>97.9</v>
      </c>
      <c r="AX266" s="107">
        <v>100.1</v>
      </c>
      <c r="AY266" s="107">
        <v>103</v>
      </c>
      <c r="AZ266" s="107">
        <v>102.4</v>
      </c>
      <c r="BA266" s="107">
        <v>104.1</v>
      </c>
      <c r="BB266" s="107">
        <v>104.3</v>
      </c>
      <c r="BC266" s="107">
        <v>105.1</v>
      </c>
      <c r="BD266" s="107">
        <v>101.5</v>
      </c>
      <c r="BE266" s="107">
        <v>100.8</v>
      </c>
      <c r="BF266" s="107">
        <v>100.8</v>
      </c>
      <c r="BG266" s="107">
        <v>98.8</v>
      </c>
      <c r="BH266" s="107">
        <v>95.3</v>
      </c>
      <c r="BI266" s="107">
        <v>91.3</v>
      </c>
      <c r="BJ266" s="107">
        <v>88.3</v>
      </c>
      <c r="BK266" s="107">
        <v>84.6</v>
      </c>
      <c r="BL266" s="107">
        <v>84.6</v>
      </c>
    </row>
    <row r="267" spans="1:64">
      <c r="A267" s="263"/>
      <c r="B267" s="125" t="s">
        <v>61</v>
      </c>
      <c r="C267" s="106" t="s">
        <v>45</v>
      </c>
      <c r="D267" s="106" t="s">
        <v>45</v>
      </c>
      <c r="E267" s="106" t="s">
        <v>45</v>
      </c>
      <c r="F267" s="106" t="s">
        <v>45</v>
      </c>
      <c r="G267" s="106" t="s">
        <v>45</v>
      </c>
      <c r="H267" s="106" t="s">
        <v>45</v>
      </c>
      <c r="I267" s="106" t="s">
        <v>45</v>
      </c>
      <c r="J267" s="106" t="s">
        <v>45</v>
      </c>
      <c r="K267" s="106" t="s">
        <v>45</v>
      </c>
      <c r="L267" s="106" t="s">
        <v>45</v>
      </c>
      <c r="M267" s="106" t="s">
        <v>45</v>
      </c>
      <c r="N267" s="106" t="s">
        <v>45</v>
      </c>
      <c r="O267" s="106" t="s">
        <v>45</v>
      </c>
      <c r="P267" s="106">
        <v>65.11</v>
      </c>
      <c r="Q267" s="106">
        <v>61.43</v>
      </c>
      <c r="R267" s="106">
        <v>59.1</v>
      </c>
      <c r="S267" s="106">
        <v>57.910000000000004</v>
      </c>
      <c r="T267" s="106">
        <v>60.17</v>
      </c>
      <c r="U267" s="106">
        <v>64.47999999999999</v>
      </c>
      <c r="V267" s="106">
        <v>70.06</v>
      </c>
      <c r="W267" s="106">
        <v>71.53</v>
      </c>
      <c r="X267" s="106">
        <v>70.459999999999994</v>
      </c>
      <c r="Y267" s="106">
        <v>69.400000000000006</v>
      </c>
      <c r="Z267" s="106">
        <v>71.72</v>
      </c>
      <c r="AA267" s="106">
        <v>73.87</v>
      </c>
      <c r="AB267" s="106">
        <v>76.349999999999994</v>
      </c>
      <c r="AC267" s="106">
        <v>78.03</v>
      </c>
      <c r="AD267" s="106">
        <v>81.100000000000009</v>
      </c>
      <c r="AE267" s="106">
        <v>82.15</v>
      </c>
      <c r="AF267" s="106">
        <v>82.52</v>
      </c>
      <c r="AG267" s="106">
        <v>86.37</v>
      </c>
      <c r="AH267" s="106">
        <v>86.6</v>
      </c>
      <c r="AI267" s="106">
        <v>87.25</v>
      </c>
      <c r="AJ267" s="106">
        <v>87.17</v>
      </c>
      <c r="AK267" s="106">
        <v>89.22</v>
      </c>
      <c r="AL267" s="106">
        <v>88.26</v>
      </c>
      <c r="AM267" s="106">
        <v>89.74</v>
      </c>
      <c r="AN267" s="106">
        <v>90.039999999999992</v>
      </c>
      <c r="AO267" s="106">
        <v>90.52000000000001</v>
      </c>
      <c r="AP267" s="106">
        <v>89.46</v>
      </c>
      <c r="AQ267" s="106">
        <v>87.63</v>
      </c>
      <c r="AR267" s="106">
        <v>88.1</v>
      </c>
      <c r="AS267" s="106">
        <v>89.800000000000011</v>
      </c>
      <c r="AT267" s="106">
        <v>94.67</v>
      </c>
      <c r="AU267" s="133">
        <v>99.3</v>
      </c>
      <c r="AV267" s="106">
        <v>99.9</v>
      </c>
      <c r="AW267" s="106">
        <v>103.4</v>
      </c>
      <c r="AX267" s="106">
        <v>107.8</v>
      </c>
      <c r="AY267" s="106">
        <v>109.8</v>
      </c>
      <c r="AZ267" s="106">
        <v>108.7</v>
      </c>
      <c r="BA267" s="106">
        <v>112.3</v>
      </c>
      <c r="BB267" s="106">
        <v>111.9</v>
      </c>
      <c r="BC267" s="106">
        <v>113.9</v>
      </c>
      <c r="BD267" s="106">
        <v>109.4</v>
      </c>
      <c r="BE267" s="106">
        <v>110.4</v>
      </c>
      <c r="BF267" s="106">
        <v>111</v>
      </c>
      <c r="BG267" s="106">
        <v>112</v>
      </c>
      <c r="BH267" s="106">
        <v>109.8</v>
      </c>
      <c r="BI267" s="106">
        <v>106.8</v>
      </c>
      <c r="BJ267" s="106">
        <v>104.7</v>
      </c>
      <c r="BK267" s="106">
        <v>102.5</v>
      </c>
      <c r="BL267" s="106">
        <v>107</v>
      </c>
    </row>
    <row r="268" spans="1:64">
      <c r="A268" s="263"/>
      <c r="B268" s="126" t="s">
        <v>62</v>
      </c>
      <c r="C268" s="107" t="s">
        <v>45</v>
      </c>
      <c r="D268" s="107" t="s">
        <v>45</v>
      </c>
      <c r="E268" s="107" t="s">
        <v>45</v>
      </c>
      <c r="F268" s="107" t="s">
        <v>45</v>
      </c>
      <c r="G268" s="107" t="s">
        <v>45</v>
      </c>
      <c r="H268" s="107" t="s">
        <v>45</v>
      </c>
      <c r="I268" s="107" t="s">
        <v>45</v>
      </c>
      <c r="J268" s="107" t="s">
        <v>45</v>
      </c>
      <c r="K268" s="107" t="s">
        <v>45</v>
      </c>
      <c r="L268" s="107" t="s">
        <v>45</v>
      </c>
      <c r="M268" s="107" t="s">
        <v>45</v>
      </c>
      <c r="N268" s="107" t="s">
        <v>45</v>
      </c>
      <c r="O268" s="107" t="s">
        <v>45</v>
      </c>
      <c r="P268" s="107">
        <v>25.64</v>
      </c>
      <c r="Q268" s="107">
        <v>22.49</v>
      </c>
      <c r="R268" s="107">
        <v>20.95</v>
      </c>
      <c r="S268" s="107">
        <v>19.46</v>
      </c>
      <c r="T268" s="107">
        <v>18.87</v>
      </c>
      <c r="U268" s="107">
        <v>20.18</v>
      </c>
      <c r="V268" s="107">
        <v>22.16</v>
      </c>
      <c r="W268" s="107">
        <v>22.970000000000002</v>
      </c>
      <c r="X268" s="107">
        <v>22.15</v>
      </c>
      <c r="Y268" s="107">
        <v>23.52</v>
      </c>
      <c r="Z268" s="107">
        <v>23.720000000000002</v>
      </c>
      <c r="AA268" s="107">
        <v>24.01</v>
      </c>
      <c r="AB268" s="107">
        <v>24.5</v>
      </c>
      <c r="AC268" s="107">
        <v>25.15</v>
      </c>
      <c r="AD268" s="107">
        <v>26.43</v>
      </c>
      <c r="AE268" s="107">
        <v>27.82</v>
      </c>
      <c r="AF268" s="107">
        <v>29.18</v>
      </c>
      <c r="AG268" s="107">
        <v>30.87</v>
      </c>
      <c r="AH268" s="107">
        <v>31.88</v>
      </c>
      <c r="AI268" s="107">
        <v>33.130000000000003</v>
      </c>
      <c r="AJ268" s="107">
        <v>33.799999999999997</v>
      </c>
      <c r="AK268" s="107">
        <v>35.39</v>
      </c>
      <c r="AL268" s="107">
        <v>35.880000000000003</v>
      </c>
      <c r="AM268" s="107">
        <v>37.17</v>
      </c>
      <c r="AN268" s="107">
        <v>39.07</v>
      </c>
      <c r="AO268" s="107">
        <v>40.020000000000003</v>
      </c>
      <c r="AP268" s="107">
        <v>40.169999999999995</v>
      </c>
      <c r="AQ268" s="107">
        <v>41.11</v>
      </c>
      <c r="AR268" s="107">
        <v>41.349999999999994</v>
      </c>
      <c r="AS268" s="107">
        <v>42.73</v>
      </c>
      <c r="AT268" s="107">
        <v>45.940000000000005</v>
      </c>
      <c r="AU268" s="134">
        <v>48.8</v>
      </c>
      <c r="AV268" s="107">
        <v>50.3</v>
      </c>
      <c r="AW268" s="107">
        <v>53.6</v>
      </c>
      <c r="AX268" s="107">
        <v>56.5</v>
      </c>
      <c r="AY268" s="107">
        <v>57.8</v>
      </c>
      <c r="AZ268" s="107">
        <v>58.1</v>
      </c>
      <c r="BA268" s="107">
        <v>60.3</v>
      </c>
      <c r="BB268" s="107">
        <v>62.1</v>
      </c>
      <c r="BC268" s="107">
        <v>63.7</v>
      </c>
      <c r="BD268" s="107">
        <v>62.9</v>
      </c>
      <c r="BE268" s="107">
        <v>64.5</v>
      </c>
      <c r="BF268" s="107">
        <v>66</v>
      </c>
      <c r="BG268" s="107">
        <v>66.900000000000006</v>
      </c>
      <c r="BH268" s="107">
        <v>65.099999999999994</v>
      </c>
      <c r="BI268" s="107">
        <v>63.4</v>
      </c>
      <c r="BJ268" s="107">
        <v>61.9</v>
      </c>
      <c r="BK268" s="107">
        <v>59.8</v>
      </c>
      <c r="BL268" s="107">
        <v>62.8</v>
      </c>
    </row>
    <row r="269" spans="1:64">
      <c r="A269" s="263"/>
      <c r="B269" s="125" t="s">
        <v>63</v>
      </c>
      <c r="C269" s="106" t="s">
        <v>45</v>
      </c>
      <c r="D269" s="106" t="s">
        <v>45</v>
      </c>
      <c r="E269" s="106" t="s">
        <v>45</v>
      </c>
      <c r="F269" s="106" t="s">
        <v>45</v>
      </c>
      <c r="G269" s="106" t="s">
        <v>45</v>
      </c>
      <c r="H269" s="106" t="s">
        <v>45</v>
      </c>
      <c r="I269" s="106" t="s">
        <v>45</v>
      </c>
      <c r="J269" s="106" t="s">
        <v>45</v>
      </c>
      <c r="K269" s="106" t="s">
        <v>45</v>
      </c>
      <c r="L269" s="106" t="s">
        <v>45</v>
      </c>
      <c r="M269" s="106" t="s">
        <v>45</v>
      </c>
      <c r="N269" s="106" t="s">
        <v>45</v>
      </c>
      <c r="O269" s="106" t="s">
        <v>45</v>
      </c>
      <c r="P269" s="106">
        <v>6.39</v>
      </c>
      <c r="Q269" s="106">
        <v>5.7</v>
      </c>
      <c r="R269" s="106">
        <v>5.13</v>
      </c>
      <c r="S269" s="106">
        <v>4.68</v>
      </c>
      <c r="T269" s="106">
        <v>4.34</v>
      </c>
      <c r="U269" s="106">
        <v>4.3099999999999996</v>
      </c>
      <c r="V269" s="106">
        <v>4.5199999999999996</v>
      </c>
      <c r="W269" s="106">
        <v>4.5</v>
      </c>
      <c r="X269" s="106">
        <v>5.0299999999999994</v>
      </c>
      <c r="Y269" s="106">
        <v>4.3499999999999996</v>
      </c>
      <c r="Z269" s="106">
        <v>4.5199999999999996</v>
      </c>
      <c r="AA269" s="106">
        <v>4.6399999999999997</v>
      </c>
      <c r="AB269" s="106">
        <v>4.62</v>
      </c>
      <c r="AC269" s="106">
        <v>4.5199999999999996</v>
      </c>
      <c r="AD269" s="106">
        <v>4.83</v>
      </c>
      <c r="AE269" s="106">
        <v>4.83</v>
      </c>
      <c r="AF269" s="106">
        <v>4.8999999999999995</v>
      </c>
      <c r="AG269" s="106">
        <v>5</v>
      </c>
      <c r="AH269" s="106">
        <v>5.1100000000000003</v>
      </c>
      <c r="AI269" s="106">
        <v>5.43</v>
      </c>
      <c r="AJ269" s="106">
        <v>5.7600000000000007</v>
      </c>
      <c r="AK269" s="106">
        <v>6.01</v>
      </c>
      <c r="AL269" s="106">
        <v>6.34</v>
      </c>
      <c r="AM269" s="106">
        <v>6.75</v>
      </c>
      <c r="AN269" s="106">
        <v>7.13</v>
      </c>
      <c r="AO269" s="106">
        <v>7.37</v>
      </c>
      <c r="AP269" s="106">
        <v>7.5900000000000007</v>
      </c>
      <c r="AQ269" s="106">
        <v>7.8100000000000005</v>
      </c>
      <c r="AR269" s="106">
        <v>8.19</v>
      </c>
      <c r="AS269" s="106">
        <v>8.44</v>
      </c>
      <c r="AT269" s="106">
        <v>9.11</v>
      </c>
      <c r="AU269" s="133">
        <v>10.4</v>
      </c>
      <c r="AV269" s="106">
        <v>10.8</v>
      </c>
      <c r="AW269" s="106">
        <v>11.4</v>
      </c>
      <c r="AX269" s="106">
        <v>12</v>
      </c>
      <c r="AY269" s="106">
        <v>12.6</v>
      </c>
      <c r="AZ269" s="106">
        <v>12.9</v>
      </c>
      <c r="BA269" s="106">
        <v>13.4</v>
      </c>
      <c r="BB269" s="106">
        <v>14.2</v>
      </c>
      <c r="BC269" s="106">
        <v>14.6</v>
      </c>
      <c r="BD269" s="106">
        <v>14.5</v>
      </c>
      <c r="BE269" s="106">
        <v>14.7</v>
      </c>
      <c r="BF269" s="106">
        <v>15.2</v>
      </c>
      <c r="BG269" s="106">
        <v>15.9</v>
      </c>
      <c r="BH269" s="106">
        <v>16.100000000000001</v>
      </c>
      <c r="BI269" s="106">
        <v>16.100000000000001</v>
      </c>
      <c r="BJ269" s="106">
        <v>16.5</v>
      </c>
      <c r="BK269" s="106">
        <v>16</v>
      </c>
      <c r="BL269" s="106">
        <v>16.2</v>
      </c>
    </row>
    <row r="270" spans="1:64">
      <c r="A270" s="264"/>
      <c r="B270" s="130" t="s">
        <v>64</v>
      </c>
      <c r="C270" s="131" t="s">
        <v>45</v>
      </c>
      <c r="D270" s="131" t="s">
        <v>45</v>
      </c>
      <c r="E270" s="131" t="s">
        <v>45</v>
      </c>
      <c r="F270" s="131" t="s">
        <v>45</v>
      </c>
      <c r="G270" s="131" t="s">
        <v>45</v>
      </c>
      <c r="H270" s="131" t="s">
        <v>45</v>
      </c>
      <c r="I270" s="131" t="s">
        <v>45</v>
      </c>
      <c r="J270" s="131" t="s">
        <v>45</v>
      </c>
      <c r="K270" s="131" t="s">
        <v>45</v>
      </c>
      <c r="L270" s="131" t="s">
        <v>45</v>
      </c>
      <c r="M270" s="131" t="s">
        <v>45</v>
      </c>
      <c r="N270" s="131" t="s">
        <v>45</v>
      </c>
      <c r="O270" s="131" t="s">
        <v>45</v>
      </c>
      <c r="P270" s="131">
        <v>0.41</v>
      </c>
      <c r="Q270" s="131">
        <v>0.37</v>
      </c>
      <c r="R270" s="131">
        <v>0.38</v>
      </c>
      <c r="S270" s="131">
        <v>0.34</v>
      </c>
      <c r="T270" s="131">
        <v>0.32</v>
      </c>
      <c r="U270" s="131">
        <v>0.35</v>
      </c>
      <c r="V270" s="131">
        <v>0.36000000000000004</v>
      </c>
      <c r="W270" s="131">
        <v>0.4</v>
      </c>
      <c r="X270" s="131" t="s">
        <v>45</v>
      </c>
      <c r="Y270" s="131">
        <v>0.39</v>
      </c>
      <c r="Z270" s="131">
        <v>0.41</v>
      </c>
      <c r="AA270" s="131">
        <v>0.34</v>
      </c>
      <c r="AB270" s="131">
        <v>0.36000000000000004</v>
      </c>
      <c r="AC270" s="131">
        <v>0.32</v>
      </c>
      <c r="AD270" s="131">
        <v>0.32</v>
      </c>
      <c r="AE270" s="131">
        <v>0.3</v>
      </c>
      <c r="AF270" s="131">
        <v>0.31</v>
      </c>
      <c r="AG270" s="131">
        <v>0.28999999999999998</v>
      </c>
      <c r="AH270" s="131">
        <v>0.3</v>
      </c>
      <c r="AI270" s="131">
        <v>0.27</v>
      </c>
      <c r="AJ270" s="131">
        <v>0.25999999999999995</v>
      </c>
      <c r="AK270" s="131">
        <v>0.24000000000000002</v>
      </c>
      <c r="AL270" s="131">
        <v>0.27</v>
      </c>
      <c r="AM270" s="131">
        <v>0.28999999999999998</v>
      </c>
      <c r="AN270" s="131">
        <v>0.28999999999999998</v>
      </c>
      <c r="AO270" s="131">
        <v>0.31</v>
      </c>
      <c r="AP270" s="131">
        <v>0.35</v>
      </c>
      <c r="AQ270" s="131">
        <v>0.35</v>
      </c>
      <c r="AR270" s="131">
        <v>0.4</v>
      </c>
      <c r="AS270" s="131">
        <v>0.46</v>
      </c>
      <c r="AT270" s="131">
        <v>0.44</v>
      </c>
      <c r="AU270" s="135" t="s">
        <v>45</v>
      </c>
      <c r="AV270" s="131" t="s">
        <v>45</v>
      </c>
      <c r="AW270" s="131" t="s">
        <v>45</v>
      </c>
      <c r="AX270" s="131" t="s">
        <v>45</v>
      </c>
      <c r="AY270" s="131" t="s">
        <v>45</v>
      </c>
      <c r="AZ270" s="131" t="s">
        <v>45</v>
      </c>
      <c r="BA270" s="131" t="s">
        <v>45</v>
      </c>
      <c r="BB270" s="131" t="s">
        <v>45</v>
      </c>
      <c r="BC270" s="131" t="s">
        <v>45</v>
      </c>
      <c r="BD270" s="131" t="s">
        <v>45</v>
      </c>
      <c r="BE270" s="131" t="s">
        <v>45</v>
      </c>
      <c r="BF270" s="131" t="s">
        <v>45</v>
      </c>
      <c r="BG270" s="131" t="s">
        <v>45</v>
      </c>
      <c r="BH270" s="131" t="s">
        <v>45</v>
      </c>
      <c r="BI270" s="131" t="s">
        <v>45</v>
      </c>
      <c r="BJ270" s="131" t="s">
        <v>45</v>
      </c>
      <c r="BK270" s="131" t="s">
        <v>45</v>
      </c>
      <c r="BL270" s="131" t="s">
        <v>45</v>
      </c>
    </row>
    <row r="271" spans="1:64">
      <c r="A271" s="262" t="s">
        <v>8</v>
      </c>
      <c r="B271" s="124" t="s">
        <v>58</v>
      </c>
      <c r="C271" s="105">
        <v>88.525962829589844</v>
      </c>
      <c r="D271" s="105">
        <v>88.131378173828125</v>
      </c>
      <c r="E271" s="105">
        <v>81.790756225585938</v>
      </c>
      <c r="F271" s="105">
        <v>76.649559020996094</v>
      </c>
      <c r="G271" s="105">
        <v>73.122573852539063</v>
      </c>
      <c r="H271" s="105">
        <v>70.41552734375</v>
      </c>
      <c r="I271" s="105">
        <v>70.650375366210938</v>
      </c>
      <c r="J271" s="105">
        <v>67.394386291503906</v>
      </c>
      <c r="K271" s="105">
        <v>65.589698791503906</v>
      </c>
      <c r="L271" s="105">
        <v>65.434913635253906</v>
      </c>
      <c r="M271" s="105">
        <v>68.300003051757813</v>
      </c>
      <c r="N271" s="105">
        <v>64.5</v>
      </c>
      <c r="O271" s="105">
        <v>61.700000762939453</v>
      </c>
      <c r="P271" s="105">
        <v>59.299999237060547</v>
      </c>
      <c r="Q271" s="105">
        <v>57.5</v>
      </c>
      <c r="R271" s="105">
        <v>55.599998474121094</v>
      </c>
      <c r="S271" s="105">
        <v>52.799999237060547</v>
      </c>
      <c r="T271" s="105">
        <v>52.799999237060547</v>
      </c>
      <c r="U271" s="105">
        <v>51.5</v>
      </c>
      <c r="V271" s="105">
        <v>52.299999237060547</v>
      </c>
      <c r="W271" s="105">
        <v>53</v>
      </c>
      <c r="X271" s="105">
        <v>52.200000762939453</v>
      </c>
      <c r="Y271" s="105">
        <v>52.400001525878906</v>
      </c>
      <c r="Z271" s="105">
        <v>51.400001525878906</v>
      </c>
      <c r="AA271" s="105">
        <v>50.599998474121094</v>
      </c>
      <c r="AB271" s="105">
        <v>51</v>
      </c>
      <c r="AC271" s="105">
        <v>50.200000762939453</v>
      </c>
      <c r="AD271" s="105">
        <v>50.599998474121094</v>
      </c>
      <c r="AE271" s="105">
        <v>53</v>
      </c>
      <c r="AF271" s="105">
        <v>57.299999237060547</v>
      </c>
      <c r="AG271" s="105">
        <v>59.900001525878906</v>
      </c>
      <c r="AH271" s="105">
        <v>61.799999237060547</v>
      </c>
      <c r="AI271" s="105">
        <v>60.299999237060547</v>
      </c>
      <c r="AJ271" s="105">
        <v>59</v>
      </c>
      <c r="AK271" s="105">
        <v>58.200000762939453</v>
      </c>
      <c r="AL271" s="105">
        <v>56</v>
      </c>
      <c r="AM271" s="105">
        <v>53.5</v>
      </c>
      <c r="AN271" s="105">
        <v>51.299999237060547</v>
      </c>
      <c r="AO271" s="105">
        <v>50.299999237060547</v>
      </c>
      <c r="AP271" s="105">
        <v>48.799999237060547</v>
      </c>
      <c r="AQ271" s="105">
        <v>47.700000762939453</v>
      </c>
      <c r="AR271" s="105">
        <v>45</v>
      </c>
      <c r="AS271" s="105">
        <v>42.599998474121094</v>
      </c>
      <c r="AT271" s="105">
        <v>41.099998474121094</v>
      </c>
      <c r="AU271" s="105">
        <v>40.5</v>
      </c>
      <c r="AV271" s="105">
        <v>39.700000762939453</v>
      </c>
      <c r="AW271" s="105">
        <v>41.099998474121094</v>
      </c>
      <c r="AX271" s="105">
        <v>41.5</v>
      </c>
      <c r="AY271" s="105">
        <v>40.200000762939453</v>
      </c>
      <c r="AZ271" s="105">
        <v>37.900001525878906</v>
      </c>
      <c r="BA271" s="105">
        <v>34.200000762939453</v>
      </c>
      <c r="BB271" s="105">
        <v>31.299999237060547</v>
      </c>
      <c r="BC271" s="105">
        <v>29.399999618530273</v>
      </c>
      <c r="BD271" s="105">
        <v>26.5</v>
      </c>
      <c r="BE271" s="105">
        <v>24.200000762939453</v>
      </c>
      <c r="BF271" s="105">
        <v>22.299999237060547</v>
      </c>
      <c r="BG271" s="136">
        <v>20.309999999999999</v>
      </c>
      <c r="BH271" s="136">
        <v>18.809999999999999</v>
      </c>
      <c r="BI271" s="136">
        <v>17.399999999999999</v>
      </c>
      <c r="BJ271" s="136">
        <v>16.7</v>
      </c>
      <c r="BK271" s="105">
        <v>15</v>
      </c>
      <c r="BL271" s="105">
        <v>13.9</v>
      </c>
    </row>
    <row r="272" spans="1:64">
      <c r="A272" s="263"/>
      <c r="B272" s="125" t="s">
        <v>59</v>
      </c>
      <c r="C272" s="106">
        <v>255.65165710449219</v>
      </c>
      <c r="D272" s="106">
        <v>251.51152038574219</v>
      </c>
      <c r="E272" s="106">
        <v>241.475341796875</v>
      </c>
      <c r="F272" s="106">
        <v>229.71742248535156</v>
      </c>
      <c r="G272" s="106">
        <v>218.1162109375</v>
      </c>
      <c r="H272" s="106">
        <v>195.81283569335938</v>
      </c>
      <c r="I272" s="106">
        <v>184.74075317382813</v>
      </c>
      <c r="J272" s="106">
        <v>173.72331237792969</v>
      </c>
      <c r="K272" s="106">
        <v>166.54490661621094</v>
      </c>
      <c r="L272" s="106">
        <v>165.60513305664063</v>
      </c>
      <c r="M272" s="106">
        <v>167.80000305175781</v>
      </c>
      <c r="N272" s="106">
        <v>150.10000610351563</v>
      </c>
      <c r="O272" s="106">
        <v>130.19999694824219</v>
      </c>
      <c r="P272" s="106">
        <v>119.69999694824219</v>
      </c>
      <c r="Q272" s="106">
        <v>117.69999694824219</v>
      </c>
      <c r="R272" s="106">
        <v>113</v>
      </c>
      <c r="S272" s="106">
        <v>110.30000305175781</v>
      </c>
      <c r="T272" s="106">
        <v>112.90000152587891</v>
      </c>
      <c r="U272" s="106">
        <v>109.90000152587891</v>
      </c>
      <c r="V272" s="106">
        <v>112.80000305175781</v>
      </c>
      <c r="W272" s="106">
        <v>115.09999847412109</v>
      </c>
      <c r="X272" s="106">
        <v>112.19999694824219</v>
      </c>
      <c r="Y272" s="106">
        <v>111.59999847412109</v>
      </c>
      <c r="Z272" s="106">
        <v>107.80000305175781</v>
      </c>
      <c r="AA272" s="106">
        <v>106.80000305175781</v>
      </c>
      <c r="AB272" s="106">
        <v>108.30000305175781</v>
      </c>
      <c r="AC272" s="106">
        <v>107.40000152587891</v>
      </c>
      <c r="AD272" s="106">
        <v>107.90000152587891</v>
      </c>
      <c r="AE272" s="106">
        <v>110.19999694824219</v>
      </c>
      <c r="AF272" s="106">
        <v>113.80000305175781</v>
      </c>
      <c r="AG272" s="106">
        <v>116.5</v>
      </c>
      <c r="AH272" s="106">
        <v>115.30000305175781</v>
      </c>
      <c r="AI272" s="106">
        <v>113.69999694824219</v>
      </c>
      <c r="AJ272" s="106">
        <v>111.30000305175781</v>
      </c>
      <c r="AK272" s="106">
        <v>109.19999694824219</v>
      </c>
      <c r="AL272" s="106">
        <v>107.5</v>
      </c>
      <c r="AM272" s="106">
        <v>107.80000305175781</v>
      </c>
      <c r="AN272" s="106">
        <v>107.30000305175781</v>
      </c>
      <c r="AO272" s="106">
        <v>108.40000152587891</v>
      </c>
      <c r="AP272" s="106">
        <v>107.90000152587891</v>
      </c>
      <c r="AQ272" s="106">
        <v>109.69999694824219</v>
      </c>
      <c r="AR272" s="106">
        <v>105.59999847412109</v>
      </c>
      <c r="AS272" s="106">
        <v>103.09999847412109</v>
      </c>
      <c r="AT272" s="106">
        <v>102.30000305175781</v>
      </c>
      <c r="AU272" s="106">
        <v>101.5</v>
      </c>
      <c r="AV272" s="106">
        <v>101.80000305175781</v>
      </c>
      <c r="AW272" s="106">
        <v>105.5</v>
      </c>
      <c r="AX272" s="106">
        <v>105.40000152587891</v>
      </c>
      <c r="AY272" s="106">
        <v>101.80000305175781</v>
      </c>
      <c r="AZ272" s="106">
        <v>96.199996948242188</v>
      </c>
      <c r="BA272" s="106">
        <v>90</v>
      </c>
      <c r="BB272" s="106">
        <v>85.300003051757813</v>
      </c>
      <c r="BC272" s="106">
        <v>83.099998474121094</v>
      </c>
      <c r="BD272" s="106">
        <v>80.699996948242188</v>
      </c>
      <c r="BE272" s="106">
        <v>79</v>
      </c>
      <c r="BF272" s="106">
        <v>76.800003051757813</v>
      </c>
      <c r="BG272" s="129">
        <v>73.83</v>
      </c>
      <c r="BH272" s="129">
        <v>71.010000000000005</v>
      </c>
      <c r="BI272" s="129">
        <v>68</v>
      </c>
      <c r="BJ272" s="129">
        <v>66.599999999999994</v>
      </c>
      <c r="BK272" s="106">
        <v>63.3</v>
      </c>
      <c r="BL272" s="106">
        <v>61.5</v>
      </c>
    </row>
    <row r="273" spans="1:64">
      <c r="A273" s="263"/>
      <c r="B273" s="126" t="s">
        <v>60</v>
      </c>
      <c r="C273" s="107">
        <v>197.96455383300781</v>
      </c>
      <c r="D273" s="107">
        <v>197.11083984375</v>
      </c>
      <c r="E273" s="107">
        <v>190.48101806640625</v>
      </c>
      <c r="F273" s="107">
        <v>184.838623046875</v>
      </c>
      <c r="G273" s="107">
        <v>178.63552856445313</v>
      </c>
      <c r="H273" s="107">
        <v>161.31832885742188</v>
      </c>
      <c r="I273" s="107">
        <v>148.06634521484375</v>
      </c>
      <c r="J273" s="107">
        <v>141.85194396972656</v>
      </c>
      <c r="K273" s="107">
        <v>140.44090270996094</v>
      </c>
      <c r="L273" s="107">
        <v>143.25291442871094</v>
      </c>
      <c r="M273" s="107">
        <v>145.10000610351563</v>
      </c>
      <c r="N273" s="107">
        <v>134.10000610351563</v>
      </c>
      <c r="O273" s="107">
        <v>117.69999694824219</v>
      </c>
      <c r="P273" s="107">
        <v>112.19999694824219</v>
      </c>
      <c r="Q273" s="107">
        <v>111.5</v>
      </c>
      <c r="R273" s="107">
        <v>108.19999694824219</v>
      </c>
      <c r="S273" s="107">
        <v>106.19999694824219</v>
      </c>
      <c r="T273" s="107">
        <v>111</v>
      </c>
      <c r="U273" s="107">
        <v>108.5</v>
      </c>
      <c r="V273" s="107">
        <v>111.40000152587891</v>
      </c>
      <c r="W273" s="107">
        <v>112.90000152587891</v>
      </c>
      <c r="X273" s="107">
        <v>111.5</v>
      </c>
      <c r="Y273" s="107">
        <v>111</v>
      </c>
      <c r="Z273" s="107">
        <v>108.5</v>
      </c>
      <c r="AA273" s="107">
        <v>108.69999694824219</v>
      </c>
      <c r="AB273" s="107">
        <v>111</v>
      </c>
      <c r="AC273" s="107">
        <v>109.80000305175781</v>
      </c>
      <c r="AD273" s="107">
        <v>111.59999847412109</v>
      </c>
      <c r="AE273" s="107">
        <v>114.40000152587891</v>
      </c>
      <c r="AF273" s="107">
        <v>117.59999847412109</v>
      </c>
      <c r="AG273" s="107">
        <v>120.19999694824219</v>
      </c>
      <c r="AH273" s="107">
        <v>117.19999694824219</v>
      </c>
      <c r="AI273" s="107">
        <v>115.69999694824219</v>
      </c>
      <c r="AJ273" s="107">
        <v>113.19999694824219</v>
      </c>
      <c r="AK273" s="107">
        <v>111</v>
      </c>
      <c r="AL273" s="107">
        <v>108.80000305175781</v>
      </c>
      <c r="AM273" s="107">
        <v>108.59999847412109</v>
      </c>
      <c r="AN273" s="107">
        <v>108.30000305175781</v>
      </c>
      <c r="AO273" s="107">
        <v>110.19999694824219</v>
      </c>
      <c r="AP273" s="107">
        <v>111.19999694824219</v>
      </c>
      <c r="AQ273" s="107">
        <v>113.5</v>
      </c>
      <c r="AR273" s="107">
        <v>113.80000305175781</v>
      </c>
      <c r="AS273" s="107">
        <v>114.69999694824219</v>
      </c>
      <c r="AT273" s="107">
        <v>116.69999694824219</v>
      </c>
      <c r="AU273" s="107">
        <v>116.5</v>
      </c>
      <c r="AV273" s="107">
        <v>116.5</v>
      </c>
      <c r="AW273" s="107">
        <v>118</v>
      </c>
      <c r="AX273" s="107">
        <v>118.09999847412109</v>
      </c>
      <c r="AY273" s="107">
        <v>115</v>
      </c>
      <c r="AZ273" s="107">
        <v>111.5</v>
      </c>
      <c r="BA273" s="107">
        <v>108.30000305175781</v>
      </c>
      <c r="BB273" s="107">
        <v>107.19999694824219</v>
      </c>
      <c r="BC273" s="107">
        <v>106.5</v>
      </c>
      <c r="BD273" s="107">
        <v>105.5</v>
      </c>
      <c r="BE273" s="107">
        <v>105.80000305175781</v>
      </c>
      <c r="BF273" s="107">
        <v>104.30000305175781</v>
      </c>
      <c r="BG273" s="128">
        <v>102.06</v>
      </c>
      <c r="BH273" s="128">
        <v>97.97</v>
      </c>
      <c r="BI273" s="128">
        <v>95.3</v>
      </c>
      <c r="BJ273" s="128">
        <v>93.7</v>
      </c>
      <c r="BK273" s="107">
        <v>90.9</v>
      </c>
      <c r="BL273" s="107">
        <v>93</v>
      </c>
    </row>
    <row r="274" spans="1:64">
      <c r="A274" s="263"/>
      <c r="B274" s="125" t="s">
        <v>61</v>
      </c>
      <c r="C274" s="106">
        <v>113.22658538818359</v>
      </c>
      <c r="D274" s="106">
        <v>113.243408203125</v>
      </c>
      <c r="E274" s="106">
        <v>108.64971160888672</v>
      </c>
      <c r="F274" s="106">
        <v>105.68428802490234</v>
      </c>
      <c r="G274" s="106">
        <v>103.19814300537109</v>
      </c>
      <c r="H274" s="106">
        <v>94.244499206542969</v>
      </c>
      <c r="I274" s="106">
        <v>84.863922119140625</v>
      </c>
      <c r="J274" s="106">
        <v>78.435005187988281</v>
      </c>
      <c r="K274" s="106">
        <v>74.094429016113281</v>
      </c>
      <c r="L274" s="106">
        <v>73.389839172363281</v>
      </c>
      <c r="M274" s="106">
        <v>73.300003051757813</v>
      </c>
      <c r="N274" s="106">
        <v>67.300003051757813</v>
      </c>
      <c r="O274" s="106">
        <v>59.799999237060547</v>
      </c>
      <c r="P274" s="106">
        <v>55.599998474121094</v>
      </c>
      <c r="Q274" s="106">
        <v>53.799999237060547</v>
      </c>
      <c r="R274" s="106">
        <v>52.299999237060547</v>
      </c>
      <c r="S274" s="106">
        <v>53.599998474121094</v>
      </c>
      <c r="T274" s="106">
        <v>56.400001525878906</v>
      </c>
      <c r="U274" s="106">
        <v>57.799999237060547</v>
      </c>
      <c r="V274" s="106">
        <v>60.299999237060547</v>
      </c>
      <c r="W274" s="106">
        <v>61.900001525878906</v>
      </c>
      <c r="X274" s="106">
        <v>61.400001525878906</v>
      </c>
      <c r="Y274" s="106">
        <v>64.099998474121094</v>
      </c>
      <c r="Z274" s="106">
        <v>64.900001525878906</v>
      </c>
      <c r="AA274" s="106">
        <v>67</v>
      </c>
      <c r="AB274" s="106">
        <v>69.099998474121094</v>
      </c>
      <c r="AC274" s="106">
        <v>70.099998474121094</v>
      </c>
      <c r="AD274" s="106">
        <v>72.099998474121094</v>
      </c>
      <c r="AE274" s="106">
        <v>74.800003051757813</v>
      </c>
      <c r="AF274" s="106">
        <v>77.400001525878906</v>
      </c>
      <c r="AG274" s="106">
        <v>80.800003051757813</v>
      </c>
      <c r="AH274" s="106">
        <v>79.199996948242188</v>
      </c>
      <c r="AI274" s="106">
        <v>79.599998474121094</v>
      </c>
      <c r="AJ274" s="106">
        <v>79.900001525878906</v>
      </c>
      <c r="AK274" s="106">
        <v>80.400001525878906</v>
      </c>
      <c r="AL274" s="106">
        <v>81.099998474121094</v>
      </c>
      <c r="AM274" s="106">
        <v>82.099998474121094</v>
      </c>
      <c r="AN274" s="106">
        <v>83</v>
      </c>
      <c r="AO274" s="106">
        <v>85.199996948242188</v>
      </c>
      <c r="AP274" s="106">
        <v>87.099998474121094</v>
      </c>
      <c r="AQ274" s="106">
        <v>91.199996948242188</v>
      </c>
      <c r="AR274" s="106">
        <v>91.800003051757813</v>
      </c>
      <c r="AS274" s="106">
        <v>92.599998474121094</v>
      </c>
      <c r="AT274" s="106">
        <v>95.699996948242188</v>
      </c>
      <c r="AU274" s="106">
        <v>96.199996948242188</v>
      </c>
      <c r="AV274" s="106">
        <v>96.699996948242188</v>
      </c>
      <c r="AW274" s="106">
        <v>98.900001525878906</v>
      </c>
      <c r="AX274" s="106">
        <v>100.59999847412109</v>
      </c>
      <c r="AY274" s="106">
        <v>99.400001525878906</v>
      </c>
      <c r="AZ274" s="106">
        <v>97.5</v>
      </c>
      <c r="BA274" s="106">
        <v>96.5</v>
      </c>
      <c r="BB274" s="106">
        <v>96.5</v>
      </c>
      <c r="BC274" s="106">
        <v>97.300003051757813</v>
      </c>
      <c r="BD274" s="106">
        <v>98</v>
      </c>
      <c r="BE274" s="106">
        <v>100.80000305175781</v>
      </c>
      <c r="BF274" s="106">
        <v>101.5</v>
      </c>
      <c r="BG274" s="129">
        <v>102.7</v>
      </c>
      <c r="BH274" s="129">
        <v>100.33</v>
      </c>
      <c r="BI274" s="129">
        <v>99.7</v>
      </c>
      <c r="BJ274" s="129">
        <v>98.3</v>
      </c>
      <c r="BK274" s="106">
        <v>94.9</v>
      </c>
      <c r="BL274" s="106">
        <v>97.6</v>
      </c>
    </row>
    <row r="275" spans="1:64">
      <c r="A275" s="263"/>
      <c r="B275" s="126" t="s">
        <v>62</v>
      </c>
      <c r="C275" s="107">
        <v>56.299503326416016</v>
      </c>
      <c r="D275" s="107">
        <v>55.655750274658203</v>
      </c>
      <c r="E275" s="107">
        <v>52.660663604736328</v>
      </c>
      <c r="F275" s="107">
        <v>51.203948974609375</v>
      </c>
      <c r="G275" s="107">
        <v>49.884368896484375</v>
      </c>
      <c r="H275" s="107">
        <v>46.216209411621094</v>
      </c>
      <c r="I275" s="107">
        <v>41.886116027832031</v>
      </c>
      <c r="J275" s="107">
        <v>38.322368621826172</v>
      </c>
      <c r="K275" s="107">
        <v>35.308933258056641</v>
      </c>
      <c r="L275" s="107">
        <v>33.081127166748047</v>
      </c>
      <c r="M275" s="107">
        <v>31.700000762939453</v>
      </c>
      <c r="N275" s="107">
        <v>28.700000762939453</v>
      </c>
      <c r="O275" s="107">
        <v>24.799999237060547</v>
      </c>
      <c r="P275" s="107">
        <v>22.100000381469727</v>
      </c>
      <c r="Q275" s="107">
        <v>20.200000762939453</v>
      </c>
      <c r="R275" s="107">
        <v>19.5</v>
      </c>
      <c r="S275" s="107">
        <v>19</v>
      </c>
      <c r="T275" s="107">
        <v>19.200000762939453</v>
      </c>
      <c r="U275" s="107">
        <v>19</v>
      </c>
      <c r="V275" s="107">
        <v>19.5</v>
      </c>
      <c r="W275" s="107">
        <v>19.799999237060547</v>
      </c>
      <c r="X275" s="107">
        <v>20</v>
      </c>
      <c r="Y275" s="107">
        <v>21.200000762939453</v>
      </c>
      <c r="Z275" s="107">
        <v>22</v>
      </c>
      <c r="AA275" s="107">
        <v>22.899999618530273</v>
      </c>
      <c r="AB275" s="107">
        <v>24</v>
      </c>
      <c r="AC275" s="107">
        <v>24.399999618530273</v>
      </c>
      <c r="AD275" s="107">
        <v>26.299999237060547</v>
      </c>
      <c r="AE275" s="107">
        <v>28.100000381469727</v>
      </c>
      <c r="AF275" s="107">
        <v>29.899999618530273</v>
      </c>
      <c r="AG275" s="107">
        <v>31.700000762939453</v>
      </c>
      <c r="AH275" s="107">
        <v>31.899999618530273</v>
      </c>
      <c r="AI275" s="107">
        <v>32.299999237060547</v>
      </c>
      <c r="AJ275" s="107">
        <v>32.700000762939453</v>
      </c>
      <c r="AK275" s="107">
        <v>33.400001525878906</v>
      </c>
      <c r="AL275" s="107">
        <v>34</v>
      </c>
      <c r="AM275" s="107">
        <v>34.900001525878906</v>
      </c>
      <c r="AN275" s="107">
        <v>35.700000762939453</v>
      </c>
      <c r="AO275" s="107">
        <v>36.900001525878906</v>
      </c>
      <c r="AP275" s="107">
        <v>37.799999237060547</v>
      </c>
      <c r="AQ275" s="107">
        <v>39.700000762939453</v>
      </c>
      <c r="AR275" s="107">
        <v>40.5</v>
      </c>
      <c r="AS275" s="107">
        <v>41.599998474121094</v>
      </c>
      <c r="AT275" s="107">
        <v>43.900001525878906</v>
      </c>
      <c r="AU275" s="107">
        <v>45.5</v>
      </c>
      <c r="AV275" s="107">
        <v>46.400001525878906</v>
      </c>
      <c r="AW275" s="107">
        <v>47.5</v>
      </c>
      <c r="AX275" s="107">
        <v>47.599998474121094</v>
      </c>
      <c r="AY275" s="107">
        <v>46.799999237060547</v>
      </c>
      <c r="AZ275" s="107">
        <v>46.099998474121094</v>
      </c>
      <c r="BA275" s="107">
        <v>45.900001525878906</v>
      </c>
      <c r="BB275" s="107">
        <v>47.200000762939453</v>
      </c>
      <c r="BC275" s="107">
        <v>48.299999237060547</v>
      </c>
      <c r="BD275" s="107">
        <v>49.299999237060547</v>
      </c>
      <c r="BE275" s="107">
        <v>51</v>
      </c>
      <c r="BF275" s="107">
        <v>51.799999237060547</v>
      </c>
      <c r="BG275" s="128">
        <v>52.66</v>
      </c>
      <c r="BH275" s="128">
        <v>52.26</v>
      </c>
      <c r="BI275" s="128">
        <v>52.6</v>
      </c>
      <c r="BJ275" s="128">
        <v>52.8</v>
      </c>
      <c r="BK275" s="107">
        <v>51.8</v>
      </c>
      <c r="BL275" s="107">
        <v>53.7</v>
      </c>
    </row>
    <row r="276" spans="1:64">
      <c r="A276" s="263"/>
      <c r="B276" s="125" t="s">
        <v>63</v>
      </c>
      <c r="C276" s="106">
        <v>15.384215354919434</v>
      </c>
      <c r="D276" s="106">
        <v>15.564701080322266</v>
      </c>
      <c r="E276" s="106">
        <v>14.873653411865234</v>
      </c>
      <c r="F276" s="106">
        <v>14.239174842834473</v>
      </c>
      <c r="G276" s="106">
        <v>13.860318183898926</v>
      </c>
      <c r="H276" s="106">
        <v>12.847869873046875</v>
      </c>
      <c r="I276" s="106">
        <v>11.694822311401367</v>
      </c>
      <c r="J276" s="106">
        <v>10.575429916381836</v>
      </c>
      <c r="K276" s="106">
        <v>9.6086797714233398</v>
      </c>
      <c r="L276" s="106">
        <v>8.7594423294067383</v>
      </c>
      <c r="M276" s="106">
        <v>8.1000003814697266</v>
      </c>
      <c r="N276" s="106">
        <v>7.0999999046325684</v>
      </c>
      <c r="O276" s="106">
        <v>6.1999998092651367</v>
      </c>
      <c r="P276" s="106">
        <v>5.4000000953674316</v>
      </c>
      <c r="Q276" s="106">
        <v>4.8000001907348633</v>
      </c>
      <c r="R276" s="106">
        <v>4.5999999046325684</v>
      </c>
      <c r="S276" s="106">
        <v>4.3000001907348633</v>
      </c>
      <c r="T276" s="106">
        <v>4.1999998092651367</v>
      </c>
      <c r="U276" s="106">
        <v>3.9000000953674316</v>
      </c>
      <c r="V276" s="106">
        <v>3.9000000953674316</v>
      </c>
      <c r="W276" s="106">
        <v>3.9000000953674316</v>
      </c>
      <c r="X276" s="106">
        <v>3.7999999523162842</v>
      </c>
      <c r="Y276" s="106">
        <v>3.9000000953674316</v>
      </c>
      <c r="Z276" s="106">
        <v>3.9000000953674316</v>
      </c>
      <c r="AA276" s="106">
        <v>3.9000000953674316</v>
      </c>
      <c r="AB276" s="106">
        <v>4</v>
      </c>
      <c r="AC276" s="106">
        <v>4.0999999046325684</v>
      </c>
      <c r="AD276" s="106">
        <v>4.4000000953674316</v>
      </c>
      <c r="AE276" s="106">
        <v>4.8000001907348633</v>
      </c>
      <c r="AF276" s="106">
        <v>5.1999998092651367</v>
      </c>
      <c r="AG276" s="106">
        <v>5.5</v>
      </c>
      <c r="AH276" s="106">
        <v>5.5</v>
      </c>
      <c r="AI276" s="106">
        <v>5.9000000953674316</v>
      </c>
      <c r="AJ276" s="106">
        <v>6.0999999046325684</v>
      </c>
      <c r="AK276" s="106">
        <v>6.4000000953674316</v>
      </c>
      <c r="AL276" s="106">
        <v>6.5999999046325684</v>
      </c>
      <c r="AM276" s="106">
        <v>6.8000001907348633</v>
      </c>
      <c r="AN276" s="106">
        <v>7.0999999046325684</v>
      </c>
      <c r="AO276" s="106">
        <v>7.4000000953674316</v>
      </c>
      <c r="AP276" s="106">
        <v>7.4000000953674316</v>
      </c>
      <c r="AQ276" s="106">
        <v>8</v>
      </c>
      <c r="AR276" s="106">
        <v>8.1000003814697266</v>
      </c>
      <c r="AS276" s="106">
        <v>8.3000001907348633</v>
      </c>
      <c r="AT276" s="106">
        <v>8.6999998092651367</v>
      </c>
      <c r="AU276" s="106">
        <v>9</v>
      </c>
      <c r="AV276" s="106">
        <v>9.1000003814697266</v>
      </c>
      <c r="AW276" s="106">
        <v>9.3999996185302734</v>
      </c>
      <c r="AX276" s="106">
        <v>9.6000003814697266</v>
      </c>
      <c r="AY276" s="106">
        <v>9.8999996185302734</v>
      </c>
      <c r="AZ276" s="106">
        <v>10</v>
      </c>
      <c r="BA276" s="106">
        <v>10.199999809265137</v>
      </c>
      <c r="BB276" s="106">
        <v>10.300000190734863</v>
      </c>
      <c r="BC276" s="106">
        <v>10.399999618530273</v>
      </c>
      <c r="BD276" s="106">
        <v>10.399999618530273</v>
      </c>
      <c r="BE276" s="106">
        <v>10.600000381469727</v>
      </c>
      <c r="BF276" s="106">
        <v>11</v>
      </c>
      <c r="BG276" s="129">
        <v>11.4</v>
      </c>
      <c r="BH276" s="129">
        <v>11.6</v>
      </c>
      <c r="BI276" s="129">
        <v>11.8</v>
      </c>
      <c r="BJ276" s="129">
        <v>12</v>
      </c>
      <c r="BK276" s="106">
        <v>11.8</v>
      </c>
      <c r="BL276" s="106">
        <v>12</v>
      </c>
    </row>
    <row r="277" spans="1:64" ht="13.5" thickBot="1">
      <c r="A277" s="269"/>
      <c r="B277" s="127" t="s">
        <v>64</v>
      </c>
      <c r="C277" s="109">
        <v>0.91143673658370972</v>
      </c>
      <c r="D277" s="109">
        <v>0.91649103164672852</v>
      </c>
      <c r="E277" s="109">
        <v>0.8823096752166748</v>
      </c>
      <c r="F277" s="109">
        <v>0.85254114866256714</v>
      </c>
      <c r="G277" s="109">
        <v>0.81193214654922485</v>
      </c>
      <c r="H277" s="109">
        <v>0.7911376953125</v>
      </c>
      <c r="I277" s="109">
        <v>0.74818122386932373</v>
      </c>
      <c r="J277" s="109">
        <v>0.68870556354522705</v>
      </c>
      <c r="K277" s="109">
        <v>0.61712837219238281</v>
      </c>
      <c r="L277" s="109">
        <v>0.54614490270614624</v>
      </c>
      <c r="M277" s="109">
        <v>0.5</v>
      </c>
      <c r="N277" s="109">
        <v>0.40000000596046448</v>
      </c>
      <c r="O277" s="109">
        <v>0.40000000596046448</v>
      </c>
      <c r="P277" s="109">
        <v>0.30000001192092896</v>
      </c>
      <c r="Q277" s="109">
        <v>0.30000001192092896</v>
      </c>
      <c r="R277" s="109">
        <v>0.30000001192092896</v>
      </c>
      <c r="S277" s="109">
        <v>0.20000000298023224</v>
      </c>
      <c r="T277" s="109">
        <v>0.20000000298023224</v>
      </c>
      <c r="U277" s="109">
        <v>0.20000000298023224</v>
      </c>
      <c r="V277" s="109">
        <v>0.20000000298023224</v>
      </c>
      <c r="W277" s="109">
        <v>0.20000000298023224</v>
      </c>
      <c r="X277" s="109">
        <v>0.20000000298023224</v>
      </c>
      <c r="Y277" s="109">
        <v>0.20000000298023224</v>
      </c>
      <c r="Z277" s="109">
        <v>0.20000000298023224</v>
      </c>
      <c r="AA277" s="109">
        <v>0.20000000298023224</v>
      </c>
      <c r="AB277" s="109">
        <v>0.20000000298023224</v>
      </c>
      <c r="AC277" s="109">
        <v>0.20000000298023224</v>
      </c>
      <c r="AD277" s="109">
        <v>0.20000000298023224</v>
      </c>
      <c r="AE277" s="109">
        <v>0.20000000298023224</v>
      </c>
      <c r="AF277" s="109">
        <v>0.20000000298023224</v>
      </c>
      <c r="AG277" s="109">
        <v>0.20000000298023224</v>
      </c>
      <c r="AH277" s="109">
        <v>0.20000000298023224</v>
      </c>
      <c r="AI277" s="109">
        <v>0.30000001192092896</v>
      </c>
      <c r="AJ277" s="109">
        <v>0.30000001192092896</v>
      </c>
      <c r="AK277" s="109">
        <v>0.30000001192092896</v>
      </c>
      <c r="AL277" s="109">
        <v>0.30000001192092896</v>
      </c>
      <c r="AM277" s="109">
        <v>0.30000001192092896</v>
      </c>
      <c r="AN277" s="109">
        <v>0.40000000596046448</v>
      </c>
      <c r="AO277" s="109">
        <v>0.40000000596046448</v>
      </c>
      <c r="AP277" s="109">
        <v>0.40000000596046448</v>
      </c>
      <c r="AQ277" s="109">
        <v>0.5</v>
      </c>
      <c r="AR277" s="109">
        <v>0.5</v>
      </c>
      <c r="AS277" s="109">
        <v>0.5</v>
      </c>
      <c r="AT277" s="109">
        <v>0.5</v>
      </c>
      <c r="AU277" s="109">
        <v>0.5</v>
      </c>
      <c r="AV277" s="109">
        <v>0.60000002384185791</v>
      </c>
      <c r="AW277" s="109">
        <v>0.60000002384185791</v>
      </c>
      <c r="AX277" s="109">
        <v>0.60000002384185791</v>
      </c>
      <c r="AY277" s="109">
        <v>0.69999998807907104</v>
      </c>
      <c r="AZ277" s="109">
        <v>0.69999998807907104</v>
      </c>
      <c r="BA277" s="109">
        <v>0.69999998807907104</v>
      </c>
      <c r="BB277" s="109">
        <v>0.69999998807907104</v>
      </c>
      <c r="BC277" s="109">
        <v>0.69999998807907104</v>
      </c>
      <c r="BD277" s="109">
        <v>0.80000001192092896</v>
      </c>
      <c r="BE277" s="109">
        <v>0.80000001192092896</v>
      </c>
      <c r="BF277" s="109">
        <v>0.80000001192092896</v>
      </c>
      <c r="BG277" s="109">
        <v>0.9</v>
      </c>
      <c r="BH277" s="109">
        <v>0.9</v>
      </c>
      <c r="BI277" s="109">
        <v>0.9</v>
      </c>
      <c r="BJ277" s="109">
        <v>0.9</v>
      </c>
      <c r="BK277" s="109">
        <v>0.9</v>
      </c>
      <c r="BL277" s="109">
        <v>0.9</v>
      </c>
    </row>
    <row r="278" spans="1:64">
      <c r="A278" s="263" t="s">
        <v>50</v>
      </c>
      <c r="B278" s="126" t="s">
        <v>58</v>
      </c>
      <c r="C278" s="107" t="s">
        <v>45</v>
      </c>
      <c r="D278" s="107" t="s">
        <v>45</v>
      </c>
      <c r="E278" s="107" t="s">
        <v>45</v>
      </c>
      <c r="F278" s="107" t="s">
        <v>45</v>
      </c>
      <c r="G278" s="107" t="s">
        <v>45</v>
      </c>
      <c r="H278" s="107" t="s">
        <v>45</v>
      </c>
      <c r="I278" s="107" t="s">
        <v>45</v>
      </c>
      <c r="J278" s="107" t="s">
        <v>45</v>
      </c>
      <c r="K278" s="107" t="s">
        <v>45</v>
      </c>
      <c r="L278" s="107">
        <v>77</v>
      </c>
      <c r="M278" s="107" t="s">
        <v>45</v>
      </c>
      <c r="N278" s="107" t="s">
        <v>45</v>
      </c>
      <c r="O278" s="107" t="s">
        <v>45</v>
      </c>
      <c r="P278" s="107" t="s">
        <v>45</v>
      </c>
      <c r="Q278" s="107">
        <v>86</v>
      </c>
      <c r="R278" s="107" t="s">
        <v>45</v>
      </c>
      <c r="S278" s="107" t="s">
        <v>45</v>
      </c>
      <c r="T278" s="107" t="s">
        <v>45</v>
      </c>
      <c r="U278" s="107" t="s">
        <v>45</v>
      </c>
      <c r="V278" s="107">
        <v>81</v>
      </c>
      <c r="W278" s="107" t="s">
        <v>45</v>
      </c>
      <c r="X278" s="107" t="s">
        <v>45</v>
      </c>
      <c r="Y278" s="107" t="s">
        <v>45</v>
      </c>
      <c r="Z278" s="107" t="s">
        <v>45</v>
      </c>
      <c r="AA278" s="107">
        <v>80</v>
      </c>
      <c r="AB278" s="107">
        <v>74</v>
      </c>
      <c r="AC278" s="107" t="s">
        <v>45</v>
      </c>
      <c r="AD278" s="107" t="s">
        <v>45</v>
      </c>
      <c r="AE278" s="107" t="s">
        <v>45</v>
      </c>
      <c r="AF278" s="107">
        <v>97</v>
      </c>
      <c r="AG278" s="107" t="s">
        <v>45</v>
      </c>
      <c r="AH278" s="107" t="s">
        <v>45</v>
      </c>
      <c r="AI278" s="107" t="s">
        <v>45</v>
      </c>
      <c r="AJ278" s="107" t="s">
        <v>45</v>
      </c>
      <c r="AK278" s="107" t="s">
        <v>45</v>
      </c>
      <c r="AL278" s="107">
        <v>64.98</v>
      </c>
      <c r="AM278" s="107">
        <v>73.47</v>
      </c>
      <c r="AN278" s="107">
        <v>77.959999999999994</v>
      </c>
      <c r="AO278" s="107">
        <v>80.13</v>
      </c>
      <c r="AP278" s="107">
        <v>82.19</v>
      </c>
      <c r="AQ278" s="107">
        <v>83.31</v>
      </c>
      <c r="AR278" s="107">
        <v>81.36</v>
      </c>
      <c r="AS278" s="107">
        <v>78.41</v>
      </c>
      <c r="AT278" s="107">
        <v>75.17</v>
      </c>
      <c r="AU278" s="107">
        <v>73.739999999999995</v>
      </c>
      <c r="AV278" s="107">
        <v>73.33</v>
      </c>
      <c r="AW278" s="107">
        <v>73.92</v>
      </c>
      <c r="AX278" s="107">
        <v>70.900000000000006</v>
      </c>
      <c r="AY278" s="107">
        <v>68.52</v>
      </c>
      <c r="AZ278" s="107">
        <v>67.27</v>
      </c>
      <c r="BA278" s="107">
        <v>64.58</v>
      </c>
      <c r="BB278" s="107">
        <v>64.2</v>
      </c>
      <c r="BC278" s="107">
        <v>64</v>
      </c>
      <c r="BD278" s="107">
        <v>63.3</v>
      </c>
      <c r="BE278" s="107">
        <v>63.2</v>
      </c>
      <c r="BF278" s="128">
        <v>64.2</v>
      </c>
      <c r="BG278" s="136">
        <v>63.5</v>
      </c>
      <c r="BH278" s="136">
        <v>58.6</v>
      </c>
      <c r="BI278" s="136" t="s">
        <v>45</v>
      </c>
      <c r="BJ278" s="136" t="s">
        <v>45</v>
      </c>
      <c r="BK278" s="136" t="s">
        <v>45</v>
      </c>
      <c r="BL278" s="136"/>
    </row>
    <row r="279" spans="1:64">
      <c r="A279" s="263"/>
      <c r="B279" s="125" t="s">
        <v>59</v>
      </c>
      <c r="C279" s="106" t="s">
        <v>45</v>
      </c>
      <c r="D279" s="106" t="s">
        <v>45</v>
      </c>
      <c r="E279" s="106" t="s">
        <v>45</v>
      </c>
      <c r="F279" s="106" t="s">
        <v>45</v>
      </c>
      <c r="G279" s="106" t="s">
        <v>45</v>
      </c>
      <c r="H279" s="106" t="s">
        <v>45</v>
      </c>
      <c r="I279" s="106" t="s">
        <v>45</v>
      </c>
      <c r="J279" s="106" t="s">
        <v>45</v>
      </c>
      <c r="K279" s="106" t="s">
        <v>45</v>
      </c>
      <c r="L279" s="106">
        <v>251</v>
      </c>
      <c r="M279" s="106" t="s">
        <v>45</v>
      </c>
      <c r="N279" s="106" t="s">
        <v>45</v>
      </c>
      <c r="O279" s="106" t="s">
        <v>45</v>
      </c>
      <c r="P279" s="106" t="s">
        <v>45</v>
      </c>
      <c r="Q279" s="106">
        <v>223</v>
      </c>
      <c r="R279" s="106" t="s">
        <v>45</v>
      </c>
      <c r="S279" s="106" t="s">
        <v>45</v>
      </c>
      <c r="T279" s="106" t="s">
        <v>45</v>
      </c>
      <c r="U279" s="106" t="s">
        <v>45</v>
      </c>
      <c r="V279" s="106">
        <v>220</v>
      </c>
      <c r="W279" s="106" t="s">
        <v>45</v>
      </c>
      <c r="X279" s="106" t="s">
        <v>45</v>
      </c>
      <c r="Y279" s="106" t="s">
        <v>45</v>
      </c>
      <c r="Z279" s="106" t="s">
        <v>45</v>
      </c>
      <c r="AA279" s="106">
        <v>199</v>
      </c>
      <c r="AB279" s="106">
        <v>186</v>
      </c>
      <c r="AC279" s="106" t="s">
        <v>45</v>
      </c>
      <c r="AD279" s="106" t="s">
        <v>45</v>
      </c>
      <c r="AE279" s="106" t="s">
        <v>45</v>
      </c>
      <c r="AF279" s="106">
        <v>180</v>
      </c>
      <c r="AG279" s="106" t="s">
        <v>45</v>
      </c>
      <c r="AH279" s="106" t="s">
        <v>45</v>
      </c>
      <c r="AI279" s="106" t="s">
        <v>45</v>
      </c>
      <c r="AJ279" s="106" t="s">
        <v>45</v>
      </c>
      <c r="AK279" s="106" t="s">
        <v>45</v>
      </c>
      <c r="AL279" s="106">
        <v>114.14</v>
      </c>
      <c r="AM279" s="106">
        <v>122.11</v>
      </c>
      <c r="AN279" s="106">
        <v>123.92</v>
      </c>
      <c r="AO279" s="106">
        <v>124.86</v>
      </c>
      <c r="AP279" s="106">
        <v>127.49</v>
      </c>
      <c r="AQ279" s="106">
        <v>129.68</v>
      </c>
      <c r="AR279" s="106">
        <v>124.05</v>
      </c>
      <c r="AS279" s="106">
        <v>118.16</v>
      </c>
      <c r="AT279" s="106">
        <v>114.1</v>
      </c>
      <c r="AU279" s="106">
        <v>110.3</v>
      </c>
      <c r="AV279" s="106">
        <v>106.36</v>
      </c>
      <c r="AW279" s="106">
        <v>104.27</v>
      </c>
      <c r="AX279" s="106">
        <v>98.79</v>
      </c>
      <c r="AY279" s="106">
        <v>95.4</v>
      </c>
      <c r="AZ279" s="106">
        <v>96.12</v>
      </c>
      <c r="BA279" s="106">
        <v>94.61</v>
      </c>
      <c r="BB279" s="106">
        <v>95.7</v>
      </c>
      <c r="BC279" s="106">
        <v>94.6</v>
      </c>
      <c r="BD279" s="106">
        <v>91.8</v>
      </c>
      <c r="BE279" s="106">
        <v>90</v>
      </c>
      <c r="BF279" s="129">
        <v>90.8</v>
      </c>
      <c r="BG279" s="129">
        <v>91.1</v>
      </c>
      <c r="BH279" s="129">
        <v>86.4</v>
      </c>
      <c r="BI279" s="129" t="s">
        <v>45</v>
      </c>
      <c r="BJ279" s="129" t="s">
        <v>45</v>
      </c>
      <c r="BK279" s="129" t="s">
        <v>45</v>
      </c>
      <c r="BL279" s="129"/>
    </row>
    <row r="280" spans="1:64">
      <c r="A280" s="263"/>
      <c r="B280" s="126" t="s">
        <v>60</v>
      </c>
      <c r="C280" s="107" t="s">
        <v>45</v>
      </c>
      <c r="D280" s="107" t="s">
        <v>45</v>
      </c>
      <c r="E280" s="107" t="s">
        <v>45</v>
      </c>
      <c r="F280" s="107" t="s">
        <v>45</v>
      </c>
      <c r="G280" s="107" t="s">
        <v>45</v>
      </c>
      <c r="H280" s="107" t="s">
        <v>45</v>
      </c>
      <c r="I280" s="107" t="s">
        <v>45</v>
      </c>
      <c r="J280" s="107" t="s">
        <v>45</v>
      </c>
      <c r="K280" s="107" t="s">
        <v>45</v>
      </c>
      <c r="L280" s="107">
        <v>276</v>
      </c>
      <c r="M280" s="107" t="s">
        <v>45</v>
      </c>
      <c r="N280" s="107" t="s">
        <v>45</v>
      </c>
      <c r="O280" s="107" t="s">
        <v>45</v>
      </c>
      <c r="P280" s="107" t="s">
        <v>45</v>
      </c>
      <c r="Q280" s="107">
        <v>248</v>
      </c>
      <c r="R280" s="107" t="s">
        <v>45</v>
      </c>
      <c r="S280" s="107" t="s">
        <v>45</v>
      </c>
      <c r="T280" s="107" t="s">
        <v>45</v>
      </c>
      <c r="U280" s="107" t="s">
        <v>45</v>
      </c>
      <c r="V280" s="107">
        <v>214</v>
      </c>
      <c r="W280" s="107" t="s">
        <v>45</v>
      </c>
      <c r="X280" s="107" t="s">
        <v>45</v>
      </c>
      <c r="Y280" s="107" t="s">
        <v>45</v>
      </c>
      <c r="Z280" s="107" t="s">
        <v>45</v>
      </c>
      <c r="AA280" s="107">
        <v>189</v>
      </c>
      <c r="AB280" s="107">
        <v>169</v>
      </c>
      <c r="AC280" s="107" t="s">
        <v>45</v>
      </c>
      <c r="AD280" s="107" t="s">
        <v>45</v>
      </c>
      <c r="AE280" s="107" t="s">
        <v>45</v>
      </c>
      <c r="AF280" s="107">
        <v>159</v>
      </c>
      <c r="AG280" s="107" t="s">
        <v>45</v>
      </c>
      <c r="AH280" s="107" t="s">
        <v>45</v>
      </c>
      <c r="AI280" s="107" t="s">
        <v>45</v>
      </c>
      <c r="AJ280" s="107" t="s">
        <v>45</v>
      </c>
      <c r="AK280" s="107" t="s">
        <v>45</v>
      </c>
      <c r="AL280" s="107">
        <v>94.97</v>
      </c>
      <c r="AM280" s="107">
        <v>100.48</v>
      </c>
      <c r="AN280" s="107">
        <v>101.48</v>
      </c>
      <c r="AO280" s="107">
        <v>101.08</v>
      </c>
      <c r="AP280" s="107">
        <v>103.03</v>
      </c>
      <c r="AQ280" s="107">
        <v>104.75</v>
      </c>
      <c r="AR280" s="107">
        <v>100.52</v>
      </c>
      <c r="AS280" s="107">
        <v>95.55</v>
      </c>
      <c r="AT280" s="107">
        <v>92.32</v>
      </c>
      <c r="AU280" s="107">
        <v>91.28</v>
      </c>
      <c r="AV280" s="107">
        <v>90.03</v>
      </c>
      <c r="AW280" s="107">
        <v>89.38</v>
      </c>
      <c r="AX280" s="107">
        <v>85.85</v>
      </c>
      <c r="AY280" s="107">
        <v>83.88</v>
      </c>
      <c r="AZ280" s="107">
        <v>84.78</v>
      </c>
      <c r="BA280" s="107">
        <v>81.849999999999994</v>
      </c>
      <c r="BB280" s="107">
        <v>85</v>
      </c>
      <c r="BC280" s="107">
        <v>85.5</v>
      </c>
      <c r="BD280" s="107">
        <v>83.9</v>
      </c>
      <c r="BE280" s="107">
        <v>82.8</v>
      </c>
      <c r="BF280" s="128">
        <v>84.8</v>
      </c>
      <c r="BG280" s="128">
        <v>86.2</v>
      </c>
      <c r="BH280" s="128">
        <v>81.099999999999994</v>
      </c>
      <c r="BI280" s="128" t="s">
        <v>45</v>
      </c>
      <c r="BJ280" s="128" t="s">
        <v>45</v>
      </c>
      <c r="BK280" s="128" t="s">
        <v>45</v>
      </c>
      <c r="BL280" s="128"/>
    </row>
    <row r="281" spans="1:64">
      <c r="A281" s="263"/>
      <c r="B281" s="125" t="s">
        <v>61</v>
      </c>
      <c r="C281" s="106" t="s">
        <v>45</v>
      </c>
      <c r="D281" s="106" t="s">
        <v>45</v>
      </c>
      <c r="E281" s="106" t="s">
        <v>45</v>
      </c>
      <c r="F281" s="106" t="s">
        <v>45</v>
      </c>
      <c r="G281" s="106" t="s">
        <v>45</v>
      </c>
      <c r="H281" s="106" t="s">
        <v>45</v>
      </c>
      <c r="I281" s="106" t="s">
        <v>45</v>
      </c>
      <c r="J281" s="106" t="s">
        <v>45</v>
      </c>
      <c r="K281" s="106" t="s">
        <v>45</v>
      </c>
      <c r="L281" s="106">
        <v>224.46680000000001</v>
      </c>
      <c r="M281" s="106" t="s">
        <v>45</v>
      </c>
      <c r="N281" s="106" t="s">
        <v>45</v>
      </c>
      <c r="O281" s="106" t="s">
        <v>45</v>
      </c>
      <c r="P281" s="106" t="s">
        <v>45</v>
      </c>
      <c r="Q281" s="106">
        <v>207</v>
      </c>
      <c r="R281" s="106" t="s">
        <v>45</v>
      </c>
      <c r="S281" s="106" t="s">
        <v>45</v>
      </c>
      <c r="T281" s="106" t="s">
        <v>45</v>
      </c>
      <c r="U281" s="106" t="s">
        <v>45</v>
      </c>
      <c r="V281" s="106">
        <v>176</v>
      </c>
      <c r="W281" s="106" t="s">
        <v>45</v>
      </c>
      <c r="X281" s="106" t="s">
        <v>45</v>
      </c>
      <c r="Y281" s="106" t="s">
        <v>45</v>
      </c>
      <c r="Z281" s="106" t="s">
        <v>45</v>
      </c>
      <c r="AA281" s="106">
        <v>140</v>
      </c>
      <c r="AB281" s="106">
        <v>128</v>
      </c>
      <c r="AC281" s="106" t="s">
        <v>45</v>
      </c>
      <c r="AD281" s="106" t="s">
        <v>45</v>
      </c>
      <c r="AE281" s="106" t="s">
        <v>45</v>
      </c>
      <c r="AF281" s="106">
        <v>107</v>
      </c>
      <c r="AG281" s="106" t="s">
        <v>45</v>
      </c>
      <c r="AH281" s="106" t="s">
        <v>45</v>
      </c>
      <c r="AI281" s="106" t="s">
        <v>45</v>
      </c>
      <c r="AJ281" s="106" t="s">
        <v>45</v>
      </c>
      <c r="AK281" s="106" t="s">
        <v>45</v>
      </c>
      <c r="AL281" s="106">
        <v>59.48</v>
      </c>
      <c r="AM281" s="106">
        <v>63.22</v>
      </c>
      <c r="AN281" s="106">
        <v>64.37</v>
      </c>
      <c r="AO281" s="106">
        <v>65.17</v>
      </c>
      <c r="AP281" s="106">
        <v>66.48</v>
      </c>
      <c r="AQ281" s="106">
        <v>67.72</v>
      </c>
      <c r="AR281" s="106">
        <v>66.239999999999995</v>
      </c>
      <c r="AS281" s="106">
        <v>63.67</v>
      </c>
      <c r="AT281" s="106">
        <v>62.36</v>
      </c>
      <c r="AU281" s="106">
        <v>62.13</v>
      </c>
      <c r="AV281" s="106">
        <v>62.26</v>
      </c>
      <c r="AW281" s="106">
        <v>62.14</v>
      </c>
      <c r="AX281" s="106">
        <v>60.53</v>
      </c>
      <c r="AY281" s="106">
        <v>59.77</v>
      </c>
      <c r="AZ281" s="106">
        <v>61.56</v>
      </c>
      <c r="BA281" s="106">
        <v>60.97</v>
      </c>
      <c r="BB281" s="106">
        <v>62</v>
      </c>
      <c r="BC281" s="106">
        <v>64.2</v>
      </c>
      <c r="BD281" s="106">
        <v>65.2</v>
      </c>
      <c r="BE281" s="106">
        <v>66.400000000000006</v>
      </c>
      <c r="BF281" s="129">
        <v>68.7</v>
      </c>
      <c r="BG281" s="129">
        <v>70.2</v>
      </c>
      <c r="BH281" s="129">
        <v>66.5</v>
      </c>
      <c r="BI281" s="129" t="s">
        <v>45</v>
      </c>
      <c r="BJ281" s="129" t="s">
        <v>45</v>
      </c>
      <c r="BK281" s="129" t="s">
        <v>45</v>
      </c>
      <c r="BL281" s="129"/>
    </row>
    <row r="282" spans="1:64">
      <c r="A282" s="263"/>
      <c r="B282" s="126" t="s">
        <v>62</v>
      </c>
      <c r="C282" s="107" t="s">
        <v>45</v>
      </c>
      <c r="D282" s="107" t="s">
        <v>45</v>
      </c>
      <c r="E282" s="107" t="s">
        <v>45</v>
      </c>
      <c r="F282" s="107" t="s">
        <v>45</v>
      </c>
      <c r="G282" s="107" t="s">
        <v>45</v>
      </c>
      <c r="H282" s="107" t="s">
        <v>45</v>
      </c>
      <c r="I282" s="107" t="s">
        <v>45</v>
      </c>
      <c r="J282" s="107" t="s">
        <v>45</v>
      </c>
      <c r="K282" s="107" t="s">
        <v>45</v>
      </c>
      <c r="L282" s="107">
        <v>149.8674</v>
      </c>
      <c r="M282" s="107" t="s">
        <v>45</v>
      </c>
      <c r="N282" s="107" t="s">
        <v>45</v>
      </c>
      <c r="O282" s="107" t="s">
        <v>45</v>
      </c>
      <c r="P282" s="107" t="s">
        <v>45</v>
      </c>
      <c r="Q282" s="107">
        <v>138.2055</v>
      </c>
      <c r="R282" s="107" t="s">
        <v>45</v>
      </c>
      <c r="S282" s="107" t="s">
        <v>45</v>
      </c>
      <c r="T282" s="107" t="s">
        <v>45</v>
      </c>
      <c r="U282" s="107" t="s">
        <v>45</v>
      </c>
      <c r="V282" s="107">
        <v>125</v>
      </c>
      <c r="W282" s="107" t="s">
        <v>45</v>
      </c>
      <c r="X282" s="107" t="s">
        <v>45</v>
      </c>
      <c r="Y282" s="107" t="s">
        <v>45</v>
      </c>
      <c r="Z282" s="107" t="s">
        <v>45</v>
      </c>
      <c r="AA282" s="107">
        <v>90</v>
      </c>
      <c r="AB282" s="107">
        <v>80</v>
      </c>
      <c r="AC282" s="107" t="s">
        <v>45</v>
      </c>
      <c r="AD282" s="107" t="s">
        <v>45</v>
      </c>
      <c r="AE282" s="107" t="s">
        <v>45</v>
      </c>
      <c r="AF282" s="107">
        <v>64</v>
      </c>
      <c r="AG282" s="107" t="s">
        <v>45</v>
      </c>
      <c r="AH282" s="107" t="s">
        <v>45</v>
      </c>
      <c r="AI282" s="107" t="s">
        <v>45</v>
      </c>
      <c r="AJ282" s="107" t="s">
        <v>45</v>
      </c>
      <c r="AK282" s="107" t="s">
        <v>45</v>
      </c>
      <c r="AL282" s="107">
        <v>29.53</v>
      </c>
      <c r="AM282" s="107">
        <v>32.1</v>
      </c>
      <c r="AN282" s="107">
        <v>32.549999999999997</v>
      </c>
      <c r="AO282" s="107">
        <v>32.49</v>
      </c>
      <c r="AP282" s="107">
        <v>33.299999999999997</v>
      </c>
      <c r="AQ282" s="107">
        <v>34.5</v>
      </c>
      <c r="AR282" s="107">
        <v>34.28</v>
      </c>
      <c r="AS282" s="107">
        <v>33.130000000000003</v>
      </c>
      <c r="AT282" s="107">
        <v>33.01</v>
      </c>
      <c r="AU282" s="107">
        <v>32.5</v>
      </c>
      <c r="AV282" s="107">
        <v>32.68</v>
      </c>
      <c r="AW282" s="107">
        <v>32.51</v>
      </c>
      <c r="AX282" s="107">
        <v>32.340000000000003</v>
      </c>
      <c r="AY282" s="107">
        <v>31.99</v>
      </c>
      <c r="AZ282" s="107">
        <v>32.89</v>
      </c>
      <c r="BA282" s="107">
        <v>32.58</v>
      </c>
      <c r="BB282" s="107">
        <v>33.1</v>
      </c>
      <c r="BC282" s="107">
        <v>34.200000000000003</v>
      </c>
      <c r="BD282" s="107">
        <v>34.700000000000003</v>
      </c>
      <c r="BE282" s="107">
        <v>35</v>
      </c>
      <c r="BF282" s="128">
        <v>36.700000000000003</v>
      </c>
      <c r="BG282" s="128">
        <v>38.5</v>
      </c>
      <c r="BH282" s="128">
        <v>37.4</v>
      </c>
      <c r="BI282" s="128" t="s">
        <v>45</v>
      </c>
      <c r="BJ282" s="128" t="s">
        <v>45</v>
      </c>
      <c r="BK282" s="128" t="s">
        <v>45</v>
      </c>
      <c r="BL282" s="128"/>
    </row>
    <row r="283" spans="1:64">
      <c r="A283" s="263"/>
      <c r="B283" s="125" t="s">
        <v>63</v>
      </c>
      <c r="C283" s="106" t="s">
        <v>45</v>
      </c>
      <c r="D283" s="106" t="s">
        <v>45</v>
      </c>
      <c r="E283" s="106" t="s">
        <v>45</v>
      </c>
      <c r="F283" s="106" t="s">
        <v>45</v>
      </c>
      <c r="G283" s="106" t="s">
        <v>45</v>
      </c>
      <c r="H283" s="106" t="s">
        <v>45</v>
      </c>
      <c r="I283" s="106" t="s">
        <v>45</v>
      </c>
      <c r="J283" s="106" t="s">
        <v>45</v>
      </c>
      <c r="K283" s="106" t="s">
        <v>45</v>
      </c>
      <c r="L283" s="106">
        <v>60.269869999999997</v>
      </c>
      <c r="M283" s="106" t="s">
        <v>45</v>
      </c>
      <c r="N283" s="106" t="s">
        <v>45</v>
      </c>
      <c r="O283" s="106" t="s">
        <v>45</v>
      </c>
      <c r="P283" s="106" t="s">
        <v>45</v>
      </c>
      <c r="Q283" s="106">
        <v>55.579990000000002</v>
      </c>
      <c r="R283" s="106" t="s">
        <v>45</v>
      </c>
      <c r="S283" s="106" t="s">
        <v>45</v>
      </c>
      <c r="T283" s="106" t="s">
        <v>45</v>
      </c>
      <c r="U283" s="106" t="s">
        <v>45</v>
      </c>
      <c r="V283" s="106">
        <v>50.26934</v>
      </c>
      <c r="W283" s="106" t="s">
        <v>45</v>
      </c>
      <c r="X283" s="106" t="s">
        <v>45</v>
      </c>
      <c r="Y283" s="106" t="s">
        <v>45</v>
      </c>
      <c r="Z283" s="106" t="s">
        <v>45</v>
      </c>
      <c r="AA283" s="106">
        <v>43</v>
      </c>
      <c r="AB283" s="106">
        <v>37</v>
      </c>
      <c r="AC283" s="106" t="s">
        <v>45</v>
      </c>
      <c r="AD283" s="106" t="s">
        <v>45</v>
      </c>
      <c r="AE283" s="106" t="s">
        <v>45</v>
      </c>
      <c r="AF283" s="106">
        <v>31</v>
      </c>
      <c r="AG283" s="106" t="s">
        <v>45</v>
      </c>
      <c r="AH283" s="106" t="s">
        <v>45</v>
      </c>
      <c r="AI283" s="106" t="s">
        <v>45</v>
      </c>
      <c r="AJ283" s="106" t="s">
        <v>45</v>
      </c>
      <c r="AK283" s="106" t="s">
        <v>45</v>
      </c>
      <c r="AL283" s="106">
        <v>9.52</v>
      </c>
      <c r="AM283" s="106">
        <v>10.25</v>
      </c>
      <c r="AN283" s="106">
        <v>10.29</v>
      </c>
      <c r="AO283" s="106">
        <v>10.18</v>
      </c>
      <c r="AP283" s="106">
        <v>10.37</v>
      </c>
      <c r="AQ283" s="106">
        <v>10.14</v>
      </c>
      <c r="AR283" s="106">
        <v>10.24</v>
      </c>
      <c r="AS283" s="106">
        <v>9.81</v>
      </c>
      <c r="AT283" s="106">
        <v>9.57</v>
      </c>
      <c r="AU283" s="106">
        <v>9.39</v>
      </c>
      <c r="AV283" s="106">
        <v>9.57</v>
      </c>
      <c r="AW283" s="106">
        <v>9.35</v>
      </c>
      <c r="AX283" s="106">
        <v>9.1999999999999993</v>
      </c>
      <c r="AY283" s="106">
        <v>9.11</v>
      </c>
      <c r="AZ283" s="106">
        <v>9.18</v>
      </c>
      <c r="BA283" s="106">
        <v>9.09</v>
      </c>
      <c r="BB283" s="106">
        <v>9.3000000000000007</v>
      </c>
      <c r="BC283" s="106">
        <v>9.4</v>
      </c>
      <c r="BD283" s="106">
        <v>9.4</v>
      </c>
      <c r="BE283" s="106">
        <v>9.5</v>
      </c>
      <c r="BF283" s="129">
        <v>9.9</v>
      </c>
      <c r="BG283" s="129">
        <v>10.199999999999999</v>
      </c>
      <c r="BH283" s="129">
        <v>9.9</v>
      </c>
      <c r="BI283" s="129" t="s">
        <v>45</v>
      </c>
      <c r="BJ283" s="129" t="s">
        <v>45</v>
      </c>
      <c r="BK283" s="129" t="s">
        <v>45</v>
      </c>
      <c r="BL283" s="129"/>
    </row>
    <row r="284" spans="1:64">
      <c r="A284" s="264"/>
      <c r="B284" s="130" t="s">
        <v>64</v>
      </c>
      <c r="C284" s="131" t="s">
        <v>45</v>
      </c>
      <c r="D284" s="131" t="s">
        <v>45</v>
      </c>
      <c r="E284" s="131" t="s">
        <v>45</v>
      </c>
      <c r="F284" s="131" t="s">
        <v>45</v>
      </c>
      <c r="G284" s="131" t="s">
        <v>45</v>
      </c>
      <c r="H284" s="131" t="s">
        <v>45</v>
      </c>
      <c r="I284" s="131" t="s">
        <v>45</v>
      </c>
      <c r="J284" s="131" t="s">
        <v>45</v>
      </c>
      <c r="K284" s="131" t="s">
        <v>45</v>
      </c>
      <c r="L284" s="131">
        <v>0</v>
      </c>
      <c r="M284" s="131" t="s">
        <v>45</v>
      </c>
      <c r="N284" s="131" t="s">
        <v>45</v>
      </c>
      <c r="O284" s="131" t="s">
        <v>45</v>
      </c>
      <c r="P284" s="131" t="s">
        <v>45</v>
      </c>
      <c r="Q284" s="131">
        <v>0</v>
      </c>
      <c r="R284" s="131" t="s">
        <v>45</v>
      </c>
      <c r="S284" s="131" t="s">
        <v>45</v>
      </c>
      <c r="T284" s="131" t="s">
        <v>45</v>
      </c>
      <c r="U284" s="131" t="s">
        <v>45</v>
      </c>
      <c r="V284" s="131">
        <v>0</v>
      </c>
      <c r="W284" s="131" t="s">
        <v>45</v>
      </c>
      <c r="X284" s="131" t="s">
        <v>45</v>
      </c>
      <c r="Y284" s="131" t="s">
        <v>45</v>
      </c>
      <c r="Z284" s="131" t="s">
        <v>45</v>
      </c>
      <c r="AA284" s="131" t="s">
        <v>45</v>
      </c>
      <c r="AB284" s="131" t="s">
        <v>45</v>
      </c>
      <c r="AC284" s="131" t="s">
        <v>45</v>
      </c>
      <c r="AD284" s="131" t="s">
        <v>45</v>
      </c>
      <c r="AE284" s="131" t="s">
        <v>45</v>
      </c>
      <c r="AF284" s="131">
        <v>3.7603140000000002</v>
      </c>
      <c r="AG284" s="131" t="s">
        <v>45</v>
      </c>
      <c r="AH284" s="131" t="s">
        <v>45</v>
      </c>
      <c r="AI284" s="131" t="s">
        <v>45</v>
      </c>
      <c r="AJ284" s="131" t="s">
        <v>45</v>
      </c>
      <c r="AK284" s="131" t="s">
        <v>45</v>
      </c>
      <c r="AL284" s="131">
        <v>1.1200000000000001</v>
      </c>
      <c r="AM284" s="131">
        <v>1.28</v>
      </c>
      <c r="AN284" s="131">
        <v>1.29</v>
      </c>
      <c r="AO284" s="131">
        <v>1.17</v>
      </c>
      <c r="AP284" s="131">
        <v>1.17</v>
      </c>
      <c r="AQ284" s="131">
        <v>1.06</v>
      </c>
      <c r="AR284" s="131">
        <v>1.03</v>
      </c>
      <c r="AS284" s="131">
        <v>1</v>
      </c>
      <c r="AT284" s="131">
        <v>0.86</v>
      </c>
      <c r="AU284" s="131">
        <v>0.82</v>
      </c>
      <c r="AV284" s="131">
        <v>0.74</v>
      </c>
      <c r="AW284" s="131">
        <v>0.74</v>
      </c>
      <c r="AX284" s="131">
        <v>0.76</v>
      </c>
      <c r="AY284" s="131">
        <v>0.69</v>
      </c>
      <c r="AZ284" s="131">
        <v>0.71</v>
      </c>
      <c r="BA284" s="131">
        <v>0.68</v>
      </c>
      <c r="BB284" s="131">
        <v>0.8</v>
      </c>
      <c r="BC284" s="131">
        <v>0.8</v>
      </c>
      <c r="BD284" s="131">
        <v>0.7</v>
      </c>
      <c r="BE284" s="131">
        <v>0.7</v>
      </c>
      <c r="BF284" s="140">
        <v>0.7</v>
      </c>
      <c r="BG284" s="128">
        <v>0.7</v>
      </c>
      <c r="BH284" s="128">
        <v>0.7</v>
      </c>
      <c r="BI284" s="128" t="s">
        <v>45</v>
      </c>
      <c r="BJ284" s="128" t="s">
        <v>45</v>
      </c>
      <c r="BK284" s="128" t="s">
        <v>45</v>
      </c>
      <c r="BL284" s="128"/>
    </row>
    <row r="285" spans="1:64">
      <c r="A285" s="262" t="s">
        <v>51</v>
      </c>
      <c r="B285" s="124" t="s">
        <v>58</v>
      </c>
      <c r="C285" s="105">
        <v>46</v>
      </c>
      <c r="D285" s="105">
        <v>40.4</v>
      </c>
      <c r="E285" s="105">
        <v>34.799999999999997</v>
      </c>
      <c r="F285" s="105">
        <v>58.2</v>
      </c>
      <c r="G285" s="105">
        <v>78.8</v>
      </c>
      <c r="H285" s="105">
        <v>70.2</v>
      </c>
      <c r="I285" s="105">
        <v>58.4</v>
      </c>
      <c r="J285" s="105">
        <v>56.4</v>
      </c>
      <c r="K285" s="105">
        <v>43</v>
      </c>
      <c r="L285" s="105">
        <v>54.6</v>
      </c>
      <c r="M285" s="105">
        <v>45</v>
      </c>
      <c r="N285" s="105">
        <v>44.4</v>
      </c>
      <c r="O285" s="105">
        <v>39.799999999999997</v>
      </c>
      <c r="P285" s="105">
        <v>32</v>
      </c>
      <c r="Q285" s="105">
        <v>27.8</v>
      </c>
      <c r="R285" s="105">
        <v>24.7</v>
      </c>
      <c r="S285" s="105">
        <v>22.9</v>
      </c>
      <c r="T285" s="105">
        <v>21</v>
      </c>
      <c r="U285" s="105">
        <v>16.8</v>
      </c>
      <c r="V285" s="105">
        <v>12.6</v>
      </c>
      <c r="W285" s="105">
        <v>12.2</v>
      </c>
      <c r="X285" s="105">
        <v>14.1</v>
      </c>
      <c r="Y285" s="105">
        <v>22</v>
      </c>
      <c r="Z285" s="105">
        <v>25.3</v>
      </c>
      <c r="AA285" s="105">
        <v>24.8</v>
      </c>
      <c r="AB285" s="105">
        <v>25.7</v>
      </c>
      <c r="AC285" s="105">
        <v>25.5</v>
      </c>
      <c r="AD285" s="105">
        <v>25.6</v>
      </c>
      <c r="AE285" s="105">
        <v>24.5</v>
      </c>
      <c r="AF285" s="105">
        <v>22.9</v>
      </c>
      <c r="AG285" s="105">
        <v>24</v>
      </c>
      <c r="AH285" s="105">
        <v>19.100000000000001</v>
      </c>
      <c r="AI285" s="105">
        <v>17.7</v>
      </c>
      <c r="AJ285" s="105">
        <v>17.100000000000001</v>
      </c>
      <c r="AK285" s="105">
        <v>14.9</v>
      </c>
      <c r="AL285" s="105">
        <v>14.5</v>
      </c>
      <c r="AM285" s="105">
        <v>7.0045310000000001</v>
      </c>
      <c r="AN285" s="105">
        <v>2.9979870000000002</v>
      </c>
      <c r="AO285" s="105">
        <v>2.9859529999999999</v>
      </c>
      <c r="AP285" s="105">
        <v>2.6</v>
      </c>
      <c r="AQ285" s="105">
        <v>5.96</v>
      </c>
      <c r="AR285" s="105">
        <v>2.7</v>
      </c>
      <c r="AS285" s="105">
        <v>2.68</v>
      </c>
      <c r="AT285" s="105">
        <v>5.25</v>
      </c>
      <c r="AU285" s="105">
        <v>5.56</v>
      </c>
      <c r="AV285" s="105">
        <v>6.34</v>
      </c>
      <c r="AW285" s="105">
        <v>4.59</v>
      </c>
      <c r="AX285" s="105">
        <v>3.83</v>
      </c>
      <c r="AY285" s="105">
        <v>5.26</v>
      </c>
      <c r="AZ285" s="105">
        <v>6.16</v>
      </c>
      <c r="BA285" s="105">
        <v>5.93</v>
      </c>
      <c r="BB285" s="105">
        <v>6.16</v>
      </c>
      <c r="BC285" s="105">
        <v>6.72</v>
      </c>
      <c r="BD285" s="105">
        <v>7.84</v>
      </c>
      <c r="BE285" s="105">
        <v>11.19</v>
      </c>
      <c r="BF285" s="136">
        <v>9.19</v>
      </c>
      <c r="BG285" s="136" t="s">
        <v>45</v>
      </c>
      <c r="BH285" s="136" t="s">
        <v>45</v>
      </c>
      <c r="BI285" s="136" t="s">
        <v>45</v>
      </c>
      <c r="BJ285" s="136" t="s">
        <v>45</v>
      </c>
      <c r="BK285" s="136" t="s">
        <v>45</v>
      </c>
      <c r="BL285" s="136"/>
    </row>
    <row r="286" spans="1:64">
      <c r="A286" s="263"/>
      <c r="B286" s="125" t="s">
        <v>59</v>
      </c>
      <c r="C286" s="106">
        <v>195.8</v>
      </c>
      <c r="D286" s="106">
        <v>184.6</v>
      </c>
      <c r="E286" s="106">
        <v>165.4</v>
      </c>
      <c r="F286" s="106">
        <v>288.2</v>
      </c>
      <c r="G286" s="106">
        <v>347.8</v>
      </c>
      <c r="H286" s="106">
        <v>295.39999999999998</v>
      </c>
      <c r="I286" s="106">
        <v>288.8</v>
      </c>
      <c r="J286" s="106">
        <v>298.60000000000002</v>
      </c>
      <c r="K286" s="106">
        <v>255.4</v>
      </c>
      <c r="L286" s="106">
        <v>307.39999999999998</v>
      </c>
      <c r="M286" s="106">
        <v>274.60000000000002</v>
      </c>
      <c r="N286" s="106">
        <v>283.2</v>
      </c>
      <c r="O286" s="106">
        <v>269.2</v>
      </c>
      <c r="P286" s="106">
        <v>243.8</v>
      </c>
      <c r="Q286" s="106">
        <v>227.6</v>
      </c>
      <c r="R286" s="106">
        <v>188.8</v>
      </c>
      <c r="S286" s="106">
        <v>175.7</v>
      </c>
      <c r="T286" s="106">
        <v>164.9</v>
      </c>
      <c r="U286" s="106">
        <v>154</v>
      </c>
      <c r="V286" s="106">
        <v>154.9</v>
      </c>
      <c r="W286" s="106">
        <v>161.5</v>
      </c>
      <c r="X286" s="106">
        <v>165.2</v>
      </c>
      <c r="Y286" s="106">
        <v>212.4</v>
      </c>
      <c r="Z286" s="106">
        <v>193</v>
      </c>
      <c r="AA286" s="106">
        <v>177.1</v>
      </c>
      <c r="AB286" s="106">
        <v>184.6</v>
      </c>
      <c r="AC286" s="106">
        <v>193.3</v>
      </c>
      <c r="AD286" s="106">
        <v>210.1</v>
      </c>
      <c r="AE286" s="106">
        <v>203.4</v>
      </c>
      <c r="AF286" s="106">
        <v>191</v>
      </c>
      <c r="AG286" s="106">
        <v>197.8</v>
      </c>
      <c r="AH286" s="106">
        <v>158.80000000000001</v>
      </c>
      <c r="AI286" s="106">
        <v>150.1</v>
      </c>
      <c r="AJ286" s="106">
        <v>145.30000000000001</v>
      </c>
      <c r="AK286" s="106">
        <v>133.80000000000001</v>
      </c>
      <c r="AL286" s="106">
        <v>138.80000000000001</v>
      </c>
      <c r="AM286" s="106">
        <v>152.0984</v>
      </c>
      <c r="AN286" s="106">
        <v>128.9134</v>
      </c>
      <c r="AO286" s="106">
        <v>126.4053</v>
      </c>
      <c r="AP286" s="106">
        <v>122</v>
      </c>
      <c r="AQ286" s="106">
        <v>114.49</v>
      </c>
      <c r="AR286" s="106">
        <v>107.7</v>
      </c>
      <c r="AS286" s="106">
        <v>113.15</v>
      </c>
      <c r="AT286" s="106">
        <v>122.67</v>
      </c>
      <c r="AU286" s="106">
        <v>120.85</v>
      </c>
      <c r="AV286" s="106">
        <v>114.46</v>
      </c>
      <c r="AW286" s="106">
        <v>101.52</v>
      </c>
      <c r="AX286" s="106">
        <v>93.67</v>
      </c>
      <c r="AY286" s="106">
        <v>94.6</v>
      </c>
      <c r="AZ286" s="106">
        <v>86.61</v>
      </c>
      <c r="BA286" s="106">
        <v>69.47</v>
      </c>
      <c r="BB286" s="106">
        <v>66.510000000000005</v>
      </c>
      <c r="BC286" s="106">
        <v>72.8</v>
      </c>
      <c r="BD286" s="106">
        <v>69.53</v>
      </c>
      <c r="BE286" s="106">
        <v>79.77</v>
      </c>
      <c r="BF286" s="129">
        <v>54.96</v>
      </c>
      <c r="BG286" s="129" t="s">
        <v>45</v>
      </c>
      <c r="BH286" s="129" t="s">
        <v>45</v>
      </c>
      <c r="BI286" s="129" t="s">
        <v>45</v>
      </c>
      <c r="BJ286" s="129" t="s">
        <v>45</v>
      </c>
      <c r="BK286" s="129" t="s">
        <v>45</v>
      </c>
      <c r="BL286" s="129"/>
    </row>
    <row r="287" spans="1:64">
      <c r="A287" s="263"/>
      <c r="B287" s="126" t="s">
        <v>60</v>
      </c>
      <c r="C287" s="107">
        <v>221.8</v>
      </c>
      <c r="D287" s="107">
        <v>204.4</v>
      </c>
      <c r="E287" s="107">
        <v>174.62</v>
      </c>
      <c r="F287" s="107">
        <v>323.2</v>
      </c>
      <c r="G287" s="107">
        <v>374.2</v>
      </c>
      <c r="H287" s="107">
        <v>308.39999999999998</v>
      </c>
      <c r="I287" s="107">
        <v>311.2</v>
      </c>
      <c r="J287" s="107">
        <v>321.8</v>
      </c>
      <c r="K287" s="107">
        <v>286.8</v>
      </c>
      <c r="L287" s="107">
        <v>345.2</v>
      </c>
      <c r="M287" s="107">
        <v>310.8</v>
      </c>
      <c r="N287" s="107">
        <v>312.2</v>
      </c>
      <c r="O287" s="107">
        <v>302.2</v>
      </c>
      <c r="P287" s="107">
        <v>285</v>
      </c>
      <c r="Q287" s="107">
        <v>270.8</v>
      </c>
      <c r="R287" s="107">
        <v>242.3</v>
      </c>
      <c r="S287" s="107">
        <v>233.2</v>
      </c>
      <c r="T287" s="107">
        <v>220.4</v>
      </c>
      <c r="U287" s="107">
        <v>214</v>
      </c>
      <c r="V287" s="107">
        <v>217.3</v>
      </c>
      <c r="W287" s="107">
        <v>211.8</v>
      </c>
      <c r="X287" s="107">
        <v>193.1</v>
      </c>
      <c r="Y287" s="107">
        <v>218.3</v>
      </c>
      <c r="Z287" s="107">
        <v>190.1</v>
      </c>
      <c r="AA287" s="107">
        <v>168.8</v>
      </c>
      <c r="AB287" s="107">
        <v>161.19999999999999</v>
      </c>
      <c r="AC287" s="107">
        <v>157.5</v>
      </c>
      <c r="AD287" s="107">
        <v>165.8</v>
      </c>
      <c r="AE287" s="107">
        <v>165.2</v>
      </c>
      <c r="AF287" s="107">
        <v>158.19999999999999</v>
      </c>
      <c r="AG287" s="107">
        <v>163.30000000000001</v>
      </c>
      <c r="AH287" s="107">
        <v>119.2</v>
      </c>
      <c r="AI287" s="107">
        <v>105.8</v>
      </c>
      <c r="AJ287" s="107">
        <v>99.5</v>
      </c>
      <c r="AK287" s="107">
        <v>94.1</v>
      </c>
      <c r="AL287" s="107">
        <v>98.5</v>
      </c>
      <c r="AM287" s="107">
        <v>109.0705</v>
      </c>
      <c r="AN287" s="107">
        <v>121.9181</v>
      </c>
      <c r="AO287" s="107">
        <v>118.44280000000001</v>
      </c>
      <c r="AP287" s="107">
        <v>118.8</v>
      </c>
      <c r="AQ287" s="107">
        <v>101.2</v>
      </c>
      <c r="AR287" s="107">
        <v>115.4</v>
      </c>
      <c r="AS287" s="107">
        <v>106.09</v>
      </c>
      <c r="AT287" s="107">
        <v>102.44</v>
      </c>
      <c r="AU287" s="107">
        <v>107.6</v>
      </c>
      <c r="AV287" s="107">
        <v>91.7</v>
      </c>
      <c r="AW287" s="107">
        <v>99.7</v>
      </c>
      <c r="AX287" s="107">
        <v>103.78</v>
      </c>
      <c r="AY287" s="107">
        <v>101.44</v>
      </c>
      <c r="AZ287" s="107">
        <v>96.58</v>
      </c>
      <c r="BA287" s="107">
        <v>84.08</v>
      </c>
      <c r="BB287" s="107">
        <v>77.23</v>
      </c>
      <c r="BC287" s="107">
        <v>96.82</v>
      </c>
      <c r="BD287" s="107">
        <v>93.97</v>
      </c>
      <c r="BE287" s="107">
        <v>93.62</v>
      </c>
      <c r="BF287" s="128">
        <v>74.31</v>
      </c>
      <c r="BG287" s="128" t="s">
        <v>45</v>
      </c>
      <c r="BH287" s="128" t="s">
        <v>45</v>
      </c>
      <c r="BI287" s="128" t="s">
        <v>45</v>
      </c>
      <c r="BJ287" s="128" t="s">
        <v>45</v>
      </c>
      <c r="BK287" s="128" t="s">
        <v>45</v>
      </c>
      <c r="BL287" s="128"/>
    </row>
    <row r="288" spans="1:64">
      <c r="A288" s="263"/>
      <c r="B288" s="125" t="s">
        <v>61</v>
      </c>
      <c r="C288" s="106">
        <v>187.2</v>
      </c>
      <c r="D288" s="106">
        <v>168.64</v>
      </c>
      <c r="E288" s="106">
        <v>143.4</v>
      </c>
      <c r="F288" s="106">
        <v>268.8</v>
      </c>
      <c r="G288" s="106">
        <v>326</v>
      </c>
      <c r="H288" s="106">
        <v>261</v>
      </c>
      <c r="I288" s="106">
        <v>257</v>
      </c>
      <c r="J288" s="106">
        <v>264</v>
      </c>
      <c r="K288" s="106">
        <v>226.6</v>
      </c>
      <c r="L288" s="106">
        <v>281.2</v>
      </c>
      <c r="M288" s="106">
        <v>241</v>
      </c>
      <c r="N288" s="106">
        <v>253</v>
      </c>
      <c r="O288" s="106">
        <v>234.8</v>
      </c>
      <c r="P288" s="106">
        <v>213</v>
      </c>
      <c r="Q288" s="106">
        <v>192.6</v>
      </c>
      <c r="R288" s="106">
        <v>153.6</v>
      </c>
      <c r="S288" s="106">
        <v>136.80000000000001</v>
      </c>
      <c r="T288" s="106">
        <v>119.6</v>
      </c>
      <c r="U288" s="106">
        <v>108.9</v>
      </c>
      <c r="V288" s="106">
        <v>104.3</v>
      </c>
      <c r="W288" s="106">
        <v>91.8</v>
      </c>
      <c r="X288" s="106">
        <v>74.400000000000006</v>
      </c>
      <c r="Y288" s="106">
        <v>80.400000000000006</v>
      </c>
      <c r="Z288" s="106">
        <v>68.400000000000006</v>
      </c>
      <c r="AA288" s="106">
        <v>60.3</v>
      </c>
      <c r="AB288" s="106">
        <v>60.6</v>
      </c>
      <c r="AC288" s="106">
        <v>63.1</v>
      </c>
      <c r="AD288" s="106">
        <v>74.2</v>
      </c>
      <c r="AE288" s="106">
        <v>69.2</v>
      </c>
      <c r="AF288" s="106">
        <v>59.3</v>
      </c>
      <c r="AG288" s="106">
        <v>64.7</v>
      </c>
      <c r="AH288" s="106">
        <v>47.5</v>
      </c>
      <c r="AI288" s="106">
        <v>41.6</v>
      </c>
      <c r="AJ288" s="106">
        <v>39.6</v>
      </c>
      <c r="AK288" s="106">
        <v>35.799999999999997</v>
      </c>
      <c r="AL288" s="106">
        <v>35.200000000000003</v>
      </c>
      <c r="AM288" s="106">
        <v>31.02007</v>
      </c>
      <c r="AN288" s="106">
        <v>34.976509999999998</v>
      </c>
      <c r="AO288" s="106">
        <v>37.822069999999997</v>
      </c>
      <c r="AP288" s="106">
        <v>40</v>
      </c>
      <c r="AQ288" s="106">
        <v>28.62</v>
      </c>
      <c r="AR288" s="106">
        <v>40.1</v>
      </c>
      <c r="AS288" s="106">
        <v>42.68</v>
      </c>
      <c r="AT288" s="106">
        <v>38.28</v>
      </c>
      <c r="AU288" s="106">
        <v>42.21</v>
      </c>
      <c r="AV288" s="106">
        <v>40.22</v>
      </c>
      <c r="AW288" s="106">
        <v>47</v>
      </c>
      <c r="AX288" s="106">
        <v>52.34</v>
      </c>
      <c r="AY288" s="106">
        <v>53.85</v>
      </c>
      <c r="AZ288" s="106">
        <v>50.29</v>
      </c>
      <c r="BA288" s="106">
        <v>45.84</v>
      </c>
      <c r="BB288" s="106">
        <v>40.85</v>
      </c>
      <c r="BC288" s="106">
        <v>50.81</v>
      </c>
      <c r="BD288" s="106">
        <v>50.84</v>
      </c>
      <c r="BE288" s="106">
        <v>49.03</v>
      </c>
      <c r="BF288" s="129">
        <v>45.31</v>
      </c>
      <c r="BG288" s="129" t="s">
        <v>45</v>
      </c>
      <c r="BH288" s="129" t="s">
        <v>45</v>
      </c>
      <c r="BI288" s="129" t="s">
        <v>45</v>
      </c>
      <c r="BJ288" s="129" t="s">
        <v>45</v>
      </c>
      <c r="BK288" s="129" t="s">
        <v>45</v>
      </c>
      <c r="BL288" s="129"/>
    </row>
    <row r="289" spans="1:64">
      <c r="A289" s="263"/>
      <c r="B289" s="126" t="s">
        <v>62</v>
      </c>
      <c r="C289" s="107">
        <v>136.19999999999999</v>
      </c>
      <c r="D289" s="107">
        <v>136.6</v>
      </c>
      <c r="E289" s="107">
        <v>94</v>
      </c>
      <c r="F289" s="107">
        <v>185.8</v>
      </c>
      <c r="G289" s="107">
        <v>253.6</v>
      </c>
      <c r="H289" s="107">
        <v>193</v>
      </c>
      <c r="I289" s="107">
        <v>195.6</v>
      </c>
      <c r="J289" s="107">
        <v>205.8</v>
      </c>
      <c r="K289" s="107">
        <v>164.4</v>
      </c>
      <c r="L289" s="107">
        <v>198.2</v>
      </c>
      <c r="M289" s="107">
        <v>178.6</v>
      </c>
      <c r="N289" s="107">
        <v>178.2</v>
      </c>
      <c r="O289" s="107">
        <v>161.19999999999999</v>
      </c>
      <c r="P289" s="107">
        <v>147.80000000000001</v>
      </c>
      <c r="Q289" s="107">
        <v>126.2</v>
      </c>
      <c r="R289" s="107">
        <v>93.6</v>
      </c>
      <c r="S289" s="107">
        <v>76.3</v>
      </c>
      <c r="T289" s="107">
        <v>64.2</v>
      </c>
      <c r="U289" s="107">
        <v>55.3</v>
      </c>
      <c r="V289" s="107">
        <v>48.3</v>
      </c>
      <c r="W289" s="107">
        <v>40.5</v>
      </c>
      <c r="X289" s="107">
        <v>32.4</v>
      </c>
      <c r="Y289" s="107">
        <v>33.5</v>
      </c>
      <c r="Z289" s="107">
        <v>26.6</v>
      </c>
      <c r="AA289" s="107">
        <v>22.5</v>
      </c>
      <c r="AB289" s="107">
        <v>22.4</v>
      </c>
      <c r="AC289" s="107">
        <v>23.1</v>
      </c>
      <c r="AD289" s="107">
        <v>25</v>
      </c>
      <c r="AE289" s="107">
        <v>23.4</v>
      </c>
      <c r="AF289" s="107">
        <v>20.9</v>
      </c>
      <c r="AG289" s="107">
        <v>24.9</v>
      </c>
      <c r="AH289" s="107">
        <v>17.5</v>
      </c>
      <c r="AI289" s="107">
        <v>14.3</v>
      </c>
      <c r="AJ289" s="107">
        <v>12.9</v>
      </c>
      <c r="AK289" s="107">
        <v>11</v>
      </c>
      <c r="AL289" s="107">
        <v>10.3</v>
      </c>
      <c r="AM289" s="107">
        <v>7.0045310000000001</v>
      </c>
      <c r="AN289" s="107">
        <v>6.9953019999999997</v>
      </c>
      <c r="AO289" s="107">
        <v>8.9578600000000002</v>
      </c>
      <c r="AP289" s="107">
        <v>9.8000000000000007</v>
      </c>
      <c r="AQ289" s="107">
        <v>6.22</v>
      </c>
      <c r="AR289" s="107">
        <v>9.1999999999999993</v>
      </c>
      <c r="AS289" s="107">
        <v>9.68</v>
      </c>
      <c r="AT289" s="107">
        <v>8.65</v>
      </c>
      <c r="AU289" s="107">
        <v>10.14</v>
      </c>
      <c r="AV289" s="107">
        <v>10.98</v>
      </c>
      <c r="AW289" s="107">
        <v>16.23</v>
      </c>
      <c r="AX289" s="107">
        <v>20.41</v>
      </c>
      <c r="AY289" s="107">
        <v>21.93</v>
      </c>
      <c r="AZ289" s="107">
        <v>19.84</v>
      </c>
      <c r="BA289" s="107">
        <v>18.71</v>
      </c>
      <c r="BB289" s="107">
        <v>12.56</v>
      </c>
      <c r="BC289" s="107">
        <v>17.149999999999999</v>
      </c>
      <c r="BD289" s="107">
        <v>18.68</v>
      </c>
      <c r="BE289" s="107">
        <v>17.04</v>
      </c>
      <c r="BF289" s="128">
        <v>18.600000000000001</v>
      </c>
      <c r="BG289" s="128" t="s">
        <v>45</v>
      </c>
      <c r="BH289" s="128" t="s">
        <v>45</v>
      </c>
      <c r="BI289" s="128" t="s">
        <v>45</v>
      </c>
      <c r="BJ289" s="128" t="s">
        <v>45</v>
      </c>
      <c r="BK289" s="128" t="s">
        <v>45</v>
      </c>
      <c r="BL289" s="128"/>
    </row>
    <row r="290" spans="1:64">
      <c r="A290" s="263"/>
      <c r="B290" s="125" t="s">
        <v>63</v>
      </c>
      <c r="C290" s="106">
        <v>65.599999999999994</v>
      </c>
      <c r="D290" s="106">
        <v>61.6</v>
      </c>
      <c r="E290" s="106">
        <v>40.82</v>
      </c>
      <c r="F290" s="106">
        <v>70.400000000000006</v>
      </c>
      <c r="G290" s="106">
        <v>108.4</v>
      </c>
      <c r="H290" s="106">
        <v>95.6</v>
      </c>
      <c r="I290" s="106">
        <v>92.6</v>
      </c>
      <c r="J290" s="106">
        <v>93.6</v>
      </c>
      <c r="K290" s="106">
        <v>78.599999999999994</v>
      </c>
      <c r="L290" s="106">
        <v>94.8</v>
      </c>
      <c r="M290" s="106">
        <v>84.6</v>
      </c>
      <c r="N290" s="106">
        <v>82.4</v>
      </c>
      <c r="O290" s="106">
        <v>73.8</v>
      </c>
      <c r="P290" s="106">
        <v>68.2</v>
      </c>
      <c r="Q290" s="106">
        <v>55.6</v>
      </c>
      <c r="R290" s="106">
        <v>46.7</v>
      </c>
      <c r="S290" s="106">
        <v>37.700000000000003</v>
      </c>
      <c r="T290" s="106">
        <v>31.3</v>
      </c>
      <c r="U290" s="106">
        <v>26.2</v>
      </c>
      <c r="V290" s="106">
        <v>21.5</v>
      </c>
      <c r="W290" s="106">
        <v>17.100000000000001</v>
      </c>
      <c r="X290" s="106">
        <v>14</v>
      </c>
      <c r="Y290" s="106">
        <v>14.1</v>
      </c>
      <c r="Z290" s="106">
        <v>11.7</v>
      </c>
      <c r="AA290" s="106">
        <v>9.5</v>
      </c>
      <c r="AB290" s="106">
        <v>9.3000000000000007</v>
      </c>
      <c r="AC290" s="106">
        <v>9</v>
      </c>
      <c r="AD290" s="106">
        <v>8.4</v>
      </c>
      <c r="AE290" s="106">
        <v>8</v>
      </c>
      <c r="AF290" s="106">
        <v>6.7</v>
      </c>
      <c r="AG290" s="106">
        <v>6.2</v>
      </c>
      <c r="AH290" s="106">
        <v>4.8</v>
      </c>
      <c r="AI290" s="106">
        <v>4.0999999999999996</v>
      </c>
      <c r="AJ290" s="106">
        <v>3.6</v>
      </c>
      <c r="AK290" s="106">
        <v>3.3</v>
      </c>
      <c r="AL290" s="106">
        <v>3.2</v>
      </c>
      <c r="AM290" s="106">
        <v>2.0012949999999998</v>
      </c>
      <c r="AN290" s="106">
        <v>0.99932889999999996</v>
      </c>
      <c r="AO290" s="106">
        <v>1.9906349999999999</v>
      </c>
      <c r="AP290" s="106">
        <v>1.3</v>
      </c>
      <c r="AQ290" s="106">
        <v>1.46</v>
      </c>
      <c r="AR290" s="106">
        <v>1.8</v>
      </c>
      <c r="AS290" s="106">
        <v>1.88</v>
      </c>
      <c r="AT290" s="106">
        <v>1.77</v>
      </c>
      <c r="AU290" s="106">
        <v>1.93</v>
      </c>
      <c r="AV290" s="106">
        <v>2.0499999999999998</v>
      </c>
      <c r="AW290" s="106">
        <v>4.42</v>
      </c>
      <c r="AX290" s="106">
        <v>6.7</v>
      </c>
      <c r="AY290" s="106">
        <v>9.93</v>
      </c>
      <c r="AZ290" s="106">
        <v>7.57</v>
      </c>
      <c r="BA290" s="106">
        <v>7.51</v>
      </c>
      <c r="BB290" s="106">
        <v>3.4</v>
      </c>
      <c r="BC290" s="106">
        <v>5.47</v>
      </c>
      <c r="BD290" s="106">
        <v>4.66</v>
      </c>
      <c r="BE290" s="106">
        <v>3.96</v>
      </c>
      <c r="BF290" s="129">
        <v>5.37</v>
      </c>
      <c r="BG290" s="129" t="s">
        <v>45</v>
      </c>
      <c r="BH290" s="129" t="s">
        <v>45</v>
      </c>
      <c r="BI290" s="129" t="s">
        <v>45</v>
      </c>
      <c r="BJ290" s="129" t="s">
        <v>45</v>
      </c>
      <c r="BK290" s="129" t="s">
        <v>45</v>
      </c>
      <c r="BL290" s="129"/>
    </row>
    <row r="291" spans="1:64">
      <c r="A291" s="264"/>
      <c r="B291" s="137" t="s">
        <v>64</v>
      </c>
      <c r="C291" s="108">
        <v>8.02</v>
      </c>
      <c r="D291" s="108">
        <v>6.8</v>
      </c>
      <c r="E291" s="108">
        <v>4.4000000000000004</v>
      </c>
      <c r="F291" s="108">
        <v>10</v>
      </c>
      <c r="G291" s="108">
        <v>12</v>
      </c>
      <c r="H291" s="108">
        <v>11</v>
      </c>
      <c r="I291" s="108">
        <v>11.6</v>
      </c>
      <c r="J291" s="108">
        <v>11.6</v>
      </c>
      <c r="K291" s="108">
        <v>7.8</v>
      </c>
      <c r="L291" s="108">
        <v>10.199999999999999</v>
      </c>
      <c r="M291" s="108">
        <v>10</v>
      </c>
      <c r="N291" s="108">
        <v>9</v>
      </c>
      <c r="O291" s="108">
        <v>7.4</v>
      </c>
      <c r="P291" s="108">
        <v>7</v>
      </c>
      <c r="Q291" s="108">
        <v>7.2</v>
      </c>
      <c r="R291" s="108">
        <v>9.3000000000000007</v>
      </c>
      <c r="S291" s="108">
        <v>7.2</v>
      </c>
      <c r="T291" s="108">
        <v>6.9</v>
      </c>
      <c r="U291" s="108">
        <v>5.0999999999999996</v>
      </c>
      <c r="V291" s="108">
        <v>4.3</v>
      </c>
      <c r="W291" s="108">
        <v>3.9</v>
      </c>
      <c r="X291" s="108">
        <v>3.3</v>
      </c>
      <c r="Y291" s="108">
        <v>3.3</v>
      </c>
      <c r="Z291" s="108">
        <v>2.6</v>
      </c>
      <c r="AA291" s="108">
        <v>2</v>
      </c>
      <c r="AB291" s="108">
        <v>1.9</v>
      </c>
      <c r="AC291" s="108">
        <v>2</v>
      </c>
      <c r="AD291" s="108">
        <v>2.2999999999999998</v>
      </c>
      <c r="AE291" s="108">
        <v>2.2999999999999998</v>
      </c>
      <c r="AF291" s="108">
        <v>2.1</v>
      </c>
      <c r="AG291" s="108">
        <v>1.9</v>
      </c>
      <c r="AH291" s="108">
        <v>1.2</v>
      </c>
      <c r="AI291" s="108">
        <v>1.2</v>
      </c>
      <c r="AJ291" s="108">
        <v>1.1000000000000001</v>
      </c>
      <c r="AK291" s="108">
        <v>0.9</v>
      </c>
      <c r="AL291" s="108">
        <v>1</v>
      </c>
      <c r="AM291" s="108">
        <v>1.0006470000000001</v>
      </c>
      <c r="AN291" s="108">
        <v>0.99932889999999996</v>
      </c>
      <c r="AO291" s="108">
        <v>0.99531769999999997</v>
      </c>
      <c r="AP291" s="108">
        <v>0.4</v>
      </c>
      <c r="AQ291" s="108">
        <v>0.68</v>
      </c>
      <c r="AR291" s="108">
        <v>0.6</v>
      </c>
      <c r="AS291" s="108">
        <v>0.37</v>
      </c>
      <c r="AT291" s="108">
        <v>0.56000000000000005</v>
      </c>
      <c r="AU291" s="108">
        <v>0.41</v>
      </c>
      <c r="AV291" s="108">
        <v>0.77</v>
      </c>
      <c r="AW291" s="108">
        <v>2.2599999999999998</v>
      </c>
      <c r="AX291" s="108">
        <v>5.19</v>
      </c>
      <c r="AY291" s="108">
        <v>6.65</v>
      </c>
      <c r="AZ291" s="108">
        <v>5.78</v>
      </c>
      <c r="BA291" s="108">
        <v>4.68</v>
      </c>
      <c r="BB291" s="108">
        <v>1.25</v>
      </c>
      <c r="BC291" s="108">
        <v>1.56</v>
      </c>
      <c r="BD291" s="108">
        <v>1.76</v>
      </c>
      <c r="BE291" s="108">
        <v>1.07</v>
      </c>
      <c r="BF291" s="138">
        <v>3.11</v>
      </c>
      <c r="BG291" s="128" t="s">
        <v>45</v>
      </c>
      <c r="BH291" s="128" t="s">
        <v>45</v>
      </c>
      <c r="BI291" s="128" t="s">
        <v>45</v>
      </c>
      <c r="BJ291" s="128" t="s">
        <v>45</v>
      </c>
      <c r="BK291" s="128" t="s">
        <v>45</v>
      </c>
      <c r="BL291" s="128"/>
    </row>
    <row r="292" spans="1:64">
      <c r="A292" s="262" t="s">
        <v>52</v>
      </c>
      <c r="B292" s="124" t="s">
        <v>58</v>
      </c>
      <c r="C292" s="105" t="s">
        <v>45</v>
      </c>
      <c r="D292" s="105" t="s">
        <v>45</v>
      </c>
      <c r="E292" s="105" t="s">
        <v>45</v>
      </c>
      <c r="F292" s="105" t="s">
        <v>45</v>
      </c>
      <c r="G292" s="105" t="s">
        <v>45</v>
      </c>
      <c r="H292" s="105" t="s">
        <v>45</v>
      </c>
      <c r="I292" s="105" t="s">
        <v>45</v>
      </c>
      <c r="J292" s="105" t="s">
        <v>45</v>
      </c>
      <c r="K292" s="105" t="s">
        <v>45</v>
      </c>
      <c r="L292" s="105" t="s">
        <v>45</v>
      </c>
      <c r="M292" s="105">
        <v>92.554910000000007</v>
      </c>
      <c r="N292" s="105">
        <v>104.8</v>
      </c>
      <c r="O292" s="105">
        <v>100.8</v>
      </c>
      <c r="P292" s="105">
        <v>100.3</v>
      </c>
      <c r="Q292" s="105">
        <v>95.9</v>
      </c>
      <c r="R292" s="105">
        <v>95.7</v>
      </c>
      <c r="S292" s="105">
        <v>96</v>
      </c>
      <c r="T292" s="105">
        <v>83.01</v>
      </c>
      <c r="U292" s="105">
        <v>85.6</v>
      </c>
      <c r="V292" s="105">
        <v>89.1</v>
      </c>
      <c r="W292" s="105" t="s">
        <v>45</v>
      </c>
      <c r="X292" s="105">
        <v>88.15</v>
      </c>
      <c r="Y292" s="105">
        <v>90.4</v>
      </c>
      <c r="Z292" s="105" t="s">
        <v>45</v>
      </c>
      <c r="AA292" s="105" t="s">
        <v>45</v>
      </c>
      <c r="AB292" s="105">
        <v>85.8</v>
      </c>
      <c r="AC292" s="105">
        <v>88.6</v>
      </c>
      <c r="AD292" s="105">
        <v>91.1</v>
      </c>
      <c r="AE292" s="105">
        <v>88.3</v>
      </c>
      <c r="AF292" s="105">
        <v>88</v>
      </c>
      <c r="AG292" s="105">
        <v>82</v>
      </c>
      <c r="AH292" s="105">
        <v>83.1</v>
      </c>
      <c r="AI292" s="105">
        <v>76.099999999999994</v>
      </c>
      <c r="AJ292" s="105">
        <v>74.400000000000006</v>
      </c>
      <c r="AK292" s="105">
        <v>69.599999999999994</v>
      </c>
      <c r="AL292" s="105">
        <v>68.099999999999994</v>
      </c>
      <c r="AM292" s="105">
        <v>57.1</v>
      </c>
      <c r="AN292" s="105">
        <v>55.3</v>
      </c>
      <c r="AO292" s="105">
        <v>53.7</v>
      </c>
      <c r="AP292" s="105">
        <v>54</v>
      </c>
      <c r="AQ292" s="105">
        <v>52.1</v>
      </c>
      <c r="AR292" s="105">
        <v>51</v>
      </c>
      <c r="AS292" s="105">
        <v>48.9</v>
      </c>
      <c r="AT292" s="105">
        <v>47</v>
      </c>
      <c r="AU292" s="105">
        <v>46.1</v>
      </c>
      <c r="AV292" s="105">
        <v>51.6</v>
      </c>
      <c r="AW292" s="105">
        <v>45.9</v>
      </c>
      <c r="AX292" s="105">
        <v>45.2</v>
      </c>
      <c r="AY292" s="105">
        <v>41.1</v>
      </c>
      <c r="AZ292" s="105">
        <v>41.6</v>
      </c>
      <c r="BA292" s="105">
        <v>38.5</v>
      </c>
      <c r="BB292" s="105">
        <v>37.200000000000003</v>
      </c>
      <c r="BC292" s="105">
        <v>30.7</v>
      </c>
      <c r="BD292" s="105">
        <v>31.5</v>
      </c>
      <c r="BE292" s="105">
        <v>28.133179999999999</v>
      </c>
      <c r="BF292" s="136">
        <v>27.3</v>
      </c>
      <c r="BG292" s="136">
        <v>11.1</v>
      </c>
      <c r="BH292" s="136">
        <v>10.7</v>
      </c>
      <c r="BI292" s="136" t="s">
        <v>45</v>
      </c>
      <c r="BJ292" s="136" t="s">
        <v>45</v>
      </c>
      <c r="BK292" s="136" t="s">
        <v>45</v>
      </c>
      <c r="BL292" s="136"/>
    </row>
    <row r="293" spans="1:64">
      <c r="A293" s="263"/>
      <c r="B293" s="125" t="s">
        <v>59</v>
      </c>
      <c r="C293" s="106" t="s">
        <v>45</v>
      </c>
      <c r="D293" s="106" t="s">
        <v>45</v>
      </c>
      <c r="E293" s="106" t="s">
        <v>45</v>
      </c>
      <c r="F293" s="106" t="s">
        <v>45</v>
      </c>
      <c r="G293" s="106" t="s">
        <v>45</v>
      </c>
      <c r="H293" s="106" t="s">
        <v>45</v>
      </c>
      <c r="I293" s="106" t="s">
        <v>45</v>
      </c>
      <c r="J293" s="106" t="s">
        <v>45</v>
      </c>
      <c r="K293" s="106" t="s">
        <v>45</v>
      </c>
      <c r="L293" s="106" t="s">
        <v>45</v>
      </c>
      <c r="M293" s="106">
        <v>258.54489999999998</v>
      </c>
      <c r="N293" s="106">
        <v>256.3</v>
      </c>
      <c r="O293" s="106">
        <v>250.8</v>
      </c>
      <c r="P293" s="106">
        <v>249.8</v>
      </c>
      <c r="Q293" s="106">
        <v>243.4</v>
      </c>
      <c r="R293" s="106">
        <v>248.8</v>
      </c>
      <c r="S293" s="106">
        <v>248.7</v>
      </c>
      <c r="T293" s="106">
        <v>249.52</v>
      </c>
      <c r="U293" s="106">
        <v>242.5</v>
      </c>
      <c r="V293" s="106">
        <v>249.1</v>
      </c>
      <c r="W293" s="106" t="s">
        <v>45</v>
      </c>
      <c r="X293" s="106">
        <v>246.09</v>
      </c>
      <c r="Y293" s="106">
        <v>246.9</v>
      </c>
      <c r="Z293" s="106" t="s">
        <v>45</v>
      </c>
      <c r="AA293" s="106" t="s">
        <v>45</v>
      </c>
      <c r="AB293" s="106">
        <v>257</v>
      </c>
      <c r="AC293" s="106">
        <v>258.2</v>
      </c>
      <c r="AD293" s="106">
        <v>252.8</v>
      </c>
      <c r="AE293" s="106">
        <v>252.3</v>
      </c>
      <c r="AF293" s="106">
        <v>248.1</v>
      </c>
      <c r="AG293" s="106">
        <v>246.4</v>
      </c>
      <c r="AH293" s="106">
        <v>237</v>
      </c>
      <c r="AI293" s="106">
        <v>234</v>
      </c>
      <c r="AJ293" s="106">
        <v>235.2</v>
      </c>
      <c r="AK293" s="106">
        <v>234.4</v>
      </c>
      <c r="AL293" s="106">
        <v>244.6</v>
      </c>
      <c r="AM293" s="106">
        <v>237.1</v>
      </c>
      <c r="AN293" s="106">
        <v>229.1</v>
      </c>
      <c r="AO293" s="106">
        <v>225.6</v>
      </c>
      <c r="AP293" s="106">
        <v>220.3</v>
      </c>
      <c r="AQ293" s="106">
        <v>213.1</v>
      </c>
      <c r="AR293" s="106">
        <v>219</v>
      </c>
      <c r="AS293" s="106">
        <v>215.9</v>
      </c>
      <c r="AT293" s="106">
        <v>214</v>
      </c>
      <c r="AU293" s="106">
        <v>214.4</v>
      </c>
      <c r="AV293" s="106">
        <v>218.3</v>
      </c>
      <c r="AW293" s="106">
        <v>223.4</v>
      </c>
      <c r="AX293" s="106">
        <v>208.1</v>
      </c>
      <c r="AY293" s="106">
        <v>213.9</v>
      </c>
      <c r="AZ293" s="106">
        <v>200.1</v>
      </c>
      <c r="BA293" s="106">
        <v>206.5</v>
      </c>
      <c r="BB293" s="106">
        <v>198.6</v>
      </c>
      <c r="BC293" s="106">
        <v>196.7</v>
      </c>
      <c r="BD293" s="106">
        <v>191.9</v>
      </c>
      <c r="BE293" s="106">
        <v>194.26580000000001</v>
      </c>
      <c r="BF293" s="129">
        <v>174.9</v>
      </c>
      <c r="BG293" s="129">
        <v>173.8</v>
      </c>
      <c r="BH293" s="129">
        <v>135.4</v>
      </c>
      <c r="BI293" s="129" t="s">
        <v>45</v>
      </c>
      <c r="BJ293" s="129" t="s">
        <v>45</v>
      </c>
      <c r="BK293" s="129" t="s">
        <v>45</v>
      </c>
      <c r="BL293" s="129"/>
    </row>
    <row r="294" spans="1:64">
      <c r="A294" s="263"/>
      <c r="B294" s="126" t="s">
        <v>60</v>
      </c>
      <c r="C294" s="107" t="s">
        <v>45</v>
      </c>
      <c r="D294" s="107" t="s">
        <v>45</v>
      </c>
      <c r="E294" s="107" t="s">
        <v>45</v>
      </c>
      <c r="F294" s="107" t="s">
        <v>45</v>
      </c>
      <c r="G294" s="107" t="s">
        <v>45</v>
      </c>
      <c r="H294" s="107" t="s">
        <v>45</v>
      </c>
      <c r="I294" s="107" t="s">
        <v>45</v>
      </c>
      <c r="J294" s="107" t="s">
        <v>45</v>
      </c>
      <c r="K294" s="107" t="s">
        <v>45</v>
      </c>
      <c r="L294" s="107" t="s">
        <v>45</v>
      </c>
      <c r="M294" s="107">
        <v>264.1499</v>
      </c>
      <c r="N294" s="107">
        <v>269.7</v>
      </c>
      <c r="O294" s="107">
        <v>254.8</v>
      </c>
      <c r="P294" s="107">
        <v>250.1</v>
      </c>
      <c r="Q294" s="107">
        <v>242.6</v>
      </c>
      <c r="R294" s="107">
        <v>246.6</v>
      </c>
      <c r="S294" s="107">
        <v>250.1</v>
      </c>
      <c r="T294" s="107">
        <v>238.81</v>
      </c>
      <c r="U294" s="107">
        <v>232.5</v>
      </c>
      <c r="V294" s="107">
        <v>231.5</v>
      </c>
      <c r="W294" s="107" t="s">
        <v>45</v>
      </c>
      <c r="X294" s="107">
        <v>227.65</v>
      </c>
      <c r="Y294" s="107">
        <v>232.1</v>
      </c>
      <c r="Z294" s="107" t="s">
        <v>45</v>
      </c>
      <c r="AA294" s="107" t="s">
        <v>45</v>
      </c>
      <c r="AB294" s="107">
        <v>235.9</v>
      </c>
      <c r="AC294" s="107">
        <v>219.2</v>
      </c>
      <c r="AD294" s="107">
        <v>216.4</v>
      </c>
      <c r="AE294" s="107">
        <v>213.5</v>
      </c>
      <c r="AF294" s="107">
        <v>208.5</v>
      </c>
      <c r="AG294" s="107">
        <v>202.5</v>
      </c>
      <c r="AH294" s="107">
        <v>198.5</v>
      </c>
      <c r="AI294" s="107">
        <v>191.3</v>
      </c>
      <c r="AJ294" s="107">
        <v>189.6</v>
      </c>
      <c r="AK294" s="107">
        <v>189.7</v>
      </c>
      <c r="AL294" s="107">
        <v>188.9</v>
      </c>
      <c r="AM294" s="107">
        <v>193.5</v>
      </c>
      <c r="AN294" s="107">
        <v>188.1</v>
      </c>
      <c r="AO294" s="107">
        <v>188.2</v>
      </c>
      <c r="AP294" s="107">
        <v>182.8</v>
      </c>
      <c r="AQ294" s="107">
        <v>181.9</v>
      </c>
      <c r="AR294" s="107">
        <v>185</v>
      </c>
      <c r="AS294" s="107">
        <v>177.3</v>
      </c>
      <c r="AT294" s="107">
        <v>175.9</v>
      </c>
      <c r="AU294" s="107">
        <v>171.3</v>
      </c>
      <c r="AV294" s="107">
        <v>171.2</v>
      </c>
      <c r="AW294" s="107">
        <v>160.4</v>
      </c>
      <c r="AX294" s="107">
        <v>168</v>
      </c>
      <c r="AY294" s="107">
        <v>158.30000000000001</v>
      </c>
      <c r="AZ294" s="107">
        <v>158.30000000000001</v>
      </c>
      <c r="BA294" s="107">
        <v>156.80000000000001</v>
      </c>
      <c r="BB294" s="107">
        <v>156.80000000000001</v>
      </c>
      <c r="BC294" s="107">
        <v>153.4</v>
      </c>
      <c r="BD294" s="107">
        <v>154.6</v>
      </c>
      <c r="BE294" s="107">
        <v>149.71440000000001</v>
      </c>
      <c r="BF294" s="128">
        <v>143.69999999999999</v>
      </c>
      <c r="BG294" s="128">
        <v>150.30000000000001</v>
      </c>
      <c r="BH294" s="128">
        <v>166</v>
      </c>
      <c r="BI294" s="128" t="s">
        <v>45</v>
      </c>
      <c r="BJ294" s="128" t="s">
        <v>45</v>
      </c>
      <c r="BK294" s="128" t="s">
        <v>45</v>
      </c>
      <c r="BL294" s="128"/>
    </row>
    <row r="295" spans="1:64">
      <c r="A295" s="263"/>
      <c r="B295" s="125" t="s">
        <v>61</v>
      </c>
      <c r="C295" s="106" t="s">
        <v>45</v>
      </c>
      <c r="D295" s="106" t="s">
        <v>45</v>
      </c>
      <c r="E295" s="106" t="s">
        <v>45</v>
      </c>
      <c r="F295" s="106" t="s">
        <v>45</v>
      </c>
      <c r="G295" s="106" t="s">
        <v>45</v>
      </c>
      <c r="H295" s="106" t="s">
        <v>45</v>
      </c>
      <c r="I295" s="106" t="s">
        <v>45</v>
      </c>
      <c r="J295" s="106" t="s">
        <v>45</v>
      </c>
      <c r="K295" s="106" t="s">
        <v>45</v>
      </c>
      <c r="L295" s="106" t="s">
        <v>45</v>
      </c>
      <c r="M295" s="106">
        <v>223.429</v>
      </c>
      <c r="N295" s="106">
        <v>207.9</v>
      </c>
      <c r="O295" s="106">
        <v>202.2</v>
      </c>
      <c r="P295" s="106">
        <v>196.1</v>
      </c>
      <c r="Q295" s="106">
        <v>186.3</v>
      </c>
      <c r="R295" s="106">
        <v>189.1</v>
      </c>
      <c r="S295" s="106">
        <v>189.4</v>
      </c>
      <c r="T295" s="106">
        <v>179.73</v>
      </c>
      <c r="U295" s="106">
        <v>167.5</v>
      </c>
      <c r="V295" s="106">
        <v>169.9</v>
      </c>
      <c r="W295" s="106" t="s">
        <v>45</v>
      </c>
      <c r="X295" s="106">
        <v>163.1</v>
      </c>
      <c r="Y295" s="106">
        <v>167.7</v>
      </c>
      <c r="Z295" s="106" t="s">
        <v>45</v>
      </c>
      <c r="AA295" s="106" t="s">
        <v>45</v>
      </c>
      <c r="AB295" s="106">
        <v>160.4</v>
      </c>
      <c r="AC295" s="106">
        <v>149.9</v>
      </c>
      <c r="AD295" s="106">
        <v>139.19999999999999</v>
      </c>
      <c r="AE295" s="106">
        <v>135.9</v>
      </c>
      <c r="AF295" s="106">
        <v>130.19999999999999</v>
      </c>
      <c r="AG295" s="106">
        <v>127.5</v>
      </c>
      <c r="AH295" s="106">
        <v>121.6</v>
      </c>
      <c r="AI295" s="106">
        <v>117</v>
      </c>
      <c r="AJ295" s="106">
        <v>113</v>
      </c>
      <c r="AK295" s="106">
        <v>114.3</v>
      </c>
      <c r="AL295" s="106">
        <v>119.1</v>
      </c>
      <c r="AM295" s="106">
        <v>118.1</v>
      </c>
      <c r="AN295" s="106">
        <v>112.4</v>
      </c>
      <c r="AO295" s="106">
        <v>109.1</v>
      </c>
      <c r="AP295" s="106">
        <v>104.2</v>
      </c>
      <c r="AQ295" s="106">
        <v>103.8</v>
      </c>
      <c r="AR295" s="106">
        <v>101</v>
      </c>
      <c r="AS295" s="106">
        <v>96.5</v>
      </c>
      <c r="AT295" s="106">
        <v>92.8</v>
      </c>
      <c r="AU295" s="106">
        <v>90.6</v>
      </c>
      <c r="AV295" s="106">
        <v>85.8</v>
      </c>
      <c r="AW295" s="106">
        <v>87.6</v>
      </c>
      <c r="AX295" s="106">
        <v>79.099999999999994</v>
      </c>
      <c r="AY295" s="106">
        <v>75.2</v>
      </c>
      <c r="AZ295" s="106">
        <v>73.3</v>
      </c>
      <c r="BA295" s="106">
        <v>75.099999999999994</v>
      </c>
      <c r="BB295" s="106">
        <v>66</v>
      </c>
      <c r="BC295" s="106">
        <v>69.8</v>
      </c>
      <c r="BD295" s="106">
        <v>64.5</v>
      </c>
      <c r="BE295" s="106">
        <v>63.909179999999999</v>
      </c>
      <c r="BF295" s="129">
        <v>76.599999999999994</v>
      </c>
      <c r="BG295" s="129">
        <v>77.599999999999994</v>
      </c>
      <c r="BH295" s="129">
        <v>91.7</v>
      </c>
      <c r="BI295" s="129" t="s">
        <v>45</v>
      </c>
      <c r="BJ295" s="129" t="s">
        <v>45</v>
      </c>
      <c r="BK295" s="129" t="s">
        <v>45</v>
      </c>
      <c r="BL295" s="129"/>
    </row>
    <row r="296" spans="1:64">
      <c r="A296" s="263"/>
      <c r="B296" s="126" t="s">
        <v>62</v>
      </c>
      <c r="C296" s="107" t="s">
        <v>45</v>
      </c>
      <c r="D296" s="107" t="s">
        <v>45</v>
      </c>
      <c r="E296" s="107" t="s">
        <v>45</v>
      </c>
      <c r="F296" s="107" t="s">
        <v>45</v>
      </c>
      <c r="G296" s="107" t="s">
        <v>45</v>
      </c>
      <c r="H296" s="107" t="s">
        <v>45</v>
      </c>
      <c r="I296" s="107" t="s">
        <v>45</v>
      </c>
      <c r="J296" s="107" t="s">
        <v>45</v>
      </c>
      <c r="K296" s="107" t="s">
        <v>45</v>
      </c>
      <c r="L296" s="107" t="s">
        <v>45</v>
      </c>
      <c r="M296" s="107">
        <v>154.64230000000001</v>
      </c>
      <c r="N296" s="107">
        <v>130.5</v>
      </c>
      <c r="O296" s="107">
        <v>137.80000000000001</v>
      </c>
      <c r="P296" s="107">
        <v>133.30000000000001</v>
      </c>
      <c r="Q296" s="107">
        <v>123.8</v>
      </c>
      <c r="R296" s="107">
        <v>117.2</v>
      </c>
      <c r="S296" s="107">
        <v>120.5</v>
      </c>
      <c r="T296" s="107">
        <v>116.13</v>
      </c>
      <c r="U296" s="107">
        <v>103.6</v>
      </c>
      <c r="V296" s="107">
        <v>98.9</v>
      </c>
      <c r="W296" s="107" t="s">
        <v>45</v>
      </c>
      <c r="X296" s="107">
        <v>97.1</v>
      </c>
      <c r="Y296" s="107">
        <v>102.5</v>
      </c>
      <c r="Z296" s="107" t="s">
        <v>45</v>
      </c>
      <c r="AA296" s="107" t="s">
        <v>45</v>
      </c>
      <c r="AB296" s="107">
        <v>95.7</v>
      </c>
      <c r="AC296" s="107">
        <v>81.2</v>
      </c>
      <c r="AD296" s="107">
        <v>78.599999999999994</v>
      </c>
      <c r="AE296" s="107">
        <v>78.8</v>
      </c>
      <c r="AF296" s="107">
        <v>75.3</v>
      </c>
      <c r="AG296" s="107">
        <v>72.2</v>
      </c>
      <c r="AH296" s="107">
        <v>72.5</v>
      </c>
      <c r="AI296" s="107">
        <v>66.8</v>
      </c>
      <c r="AJ296" s="107">
        <v>66</v>
      </c>
      <c r="AK296" s="107">
        <v>61.1</v>
      </c>
      <c r="AL296" s="107">
        <v>56.8</v>
      </c>
      <c r="AM296" s="107">
        <v>58.7</v>
      </c>
      <c r="AN296" s="107">
        <v>56.6</v>
      </c>
      <c r="AO296" s="107">
        <v>54.6</v>
      </c>
      <c r="AP296" s="107">
        <v>54.3</v>
      </c>
      <c r="AQ296" s="107">
        <v>54.8</v>
      </c>
      <c r="AR296" s="107">
        <v>53</v>
      </c>
      <c r="AS296" s="107">
        <v>49.9</v>
      </c>
      <c r="AT296" s="107">
        <v>47.8</v>
      </c>
      <c r="AU296" s="107">
        <v>44.1</v>
      </c>
      <c r="AV296" s="107">
        <v>38</v>
      </c>
      <c r="AW296" s="107">
        <v>35</v>
      </c>
      <c r="AX296" s="107">
        <v>35.700000000000003</v>
      </c>
      <c r="AY296" s="107">
        <v>31.7</v>
      </c>
      <c r="AZ296" s="107">
        <v>32.700000000000003</v>
      </c>
      <c r="BA296" s="107">
        <v>29.9</v>
      </c>
      <c r="BB296" s="107">
        <v>29.7</v>
      </c>
      <c r="BC296" s="107">
        <v>26.4</v>
      </c>
      <c r="BD296" s="107">
        <v>23.9</v>
      </c>
      <c r="BE296" s="107">
        <v>21.95213</v>
      </c>
      <c r="BF296" s="128">
        <v>26.4</v>
      </c>
      <c r="BG296" s="128">
        <v>26.2</v>
      </c>
      <c r="BH296" s="128">
        <v>32.700000000000003</v>
      </c>
      <c r="BI296" s="128" t="s">
        <v>45</v>
      </c>
      <c r="BJ296" s="128" t="s">
        <v>45</v>
      </c>
      <c r="BK296" s="128" t="s">
        <v>45</v>
      </c>
      <c r="BL296" s="128"/>
    </row>
    <row r="297" spans="1:64">
      <c r="A297" s="263"/>
      <c r="B297" s="125" t="s">
        <v>63</v>
      </c>
      <c r="C297" s="106" t="s">
        <v>45</v>
      </c>
      <c r="D297" s="106" t="s">
        <v>45</v>
      </c>
      <c r="E297" s="106" t="s">
        <v>45</v>
      </c>
      <c r="F297" s="106" t="s">
        <v>45</v>
      </c>
      <c r="G297" s="106" t="s">
        <v>45</v>
      </c>
      <c r="H297" s="106" t="s">
        <v>45</v>
      </c>
      <c r="I297" s="106" t="s">
        <v>45</v>
      </c>
      <c r="J297" s="106" t="s">
        <v>45</v>
      </c>
      <c r="K297" s="106" t="s">
        <v>45</v>
      </c>
      <c r="L297" s="106" t="s">
        <v>45</v>
      </c>
      <c r="M297" s="106">
        <v>75.655060000000006</v>
      </c>
      <c r="N297" s="106">
        <v>65</v>
      </c>
      <c r="O297" s="106">
        <v>62.2</v>
      </c>
      <c r="P297" s="106">
        <v>60.3</v>
      </c>
      <c r="Q297" s="106">
        <v>58</v>
      </c>
      <c r="R297" s="106">
        <v>55.7</v>
      </c>
      <c r="S297" s="106">
        <v>54</v>
      </c>
      <c r="T297" s="106">
        <v>53.29</v>
      </c>
      <c r="U297" s="106">
        <v>51.5</v>
      </c>
      <c r="V297" s="106">
        <v>45.2</v>
      </c>
      <c r="W297" s="106" t="s">
        <v>45</v>
      </c>
      <c r="X297" s="106">
        <v>44.82</v>
      </c>
      <c r="Y297" s="106">
        <v>44</v>
      </c>
      <c r="Z297" s="106" t="s">
        <v>45</v>
      </c>
      <c r="AA297" s="106" t="s">
        <v>45</v>
      </c>
      <c r="AB297" s="106">
        <v>46.7</v>
      </c>
      <c r="AC297" s="106">
        <v>39.9</v>
      </c>
      <c r="AD297" s="106">
        <v>37.9</v>
      </c>
      <c r="AE297" s="106">
        <v>35.5</v>
      </c>
      <c r="AF297" s="106">
        <v>34.5</v>
      </c>
      <c r="AG297" s="106">
        <v>34.5</v>
      </c>
      <c r="AH297" s="106">
        <v>31.2</v>
      </c>
      <c r="AI297" s="106">
        <v>30.6</v>
      </c>
      <c r="AJ297" s="106">
        <v>30.9</v>
      </c>
      <c r="AK297" s="106">
        <v>28.5</v>
      </c>
      <c r="AL297" s="106">
        <v>25.4</v>
      </c>
      <c r="AM297" s="106">
        <v>30.5</v>
      </c>
      <c r="AN297" s="106">
        <v>28.3</v>
      </c>
      <c r="AO297" s="106">
        <v>25.8</v>
      </c>
      <c r="AP297" s="106">
        <v>25</v>
      </c>
      <c r="AQ297" s="106">
        <v>23.5</v>
      </c>
      <c r="AR297" s="106">
        <v>22</v>
      </c>
      <c r="AS297" s="106">
        <v>21.2</v>
      </c>
      <c r="AT297" s="106">
        <v>18.5</v>
      </c>
      <c r="AU297" s="106">
        <v>18.5</v>
      </c>
      <c r="AV297" s="106">
        <v>16.8</v>
      </c>
      <c r="AW297" s="106">
        <v>16.7</v>
      </c>
      <c r="AX297" s="106">
        <v>15</v>
      </c>
      <c r="AY297" s="106">
        <v>12.3</v>
      </c>
      <c r="AZ297" s="106">
        <v>12.3</v>
      </c>
      <c r="BA297" s="106">
        <v>11.5</v>
      </c>
      <c r="BB297" s="106">
        <v>9.3000000000000007</v>
      </c>
      <c r="BC297" s="106">
        <v>8.6999999999999993</v>
      </c>
      <c r="BD297" s="106">
        <v>8.1999999999999993</v>
      </c>
      <c r="BE297" s="106">
        <v>7.374943</v>
      </c>
      <c r="BF297" s="129">
        <v>10.5</v>
      </c>
      <c r="BG297" s="129">
        <v>10.9</v>
      </c>
      <c r="BH297" s="129">
        <v>11.3</v>
      </c>
      <c r="BI297" s="129" t="s">
        <v>45</v>
      </c>
      <c r="BJ297" s="129" t="s">
        <v>45</v>
      </c>
      <c r="BK297" s="129" t="s">
        <v>45</v>
      </c>
      <c r="BL297" s="129"/>
    </row>
    <row r="298" spans="1:64">
      <c r="A298" s="264"/>
      <c r="B298" s="137" t="s">
        <v>64</v>
      </c>
      <c r="C298" s="108" t="s">
        <v>45</v>
      </c>
      <c r="D298" s="108" t="s">
        <v>45</v>
      </c>
      <c r="E298" s="108" t="s">
        <v>45</v>
      </c>
      <c r="F298" s="108" t="s">
        <v>45</v>
      </c>
      <c r="G298" s="108" t="s">
        <v>45</v>
      </c>
      <c r="H298" s="108" t="s">
        <v>45</v>
      </c>
      <c r="I298" s="108" t="s">
        <v>45</v>
      </c>
      <c r="J298" s="108" t="s">
        <v>45</v>
      </c>
      <c r="K298" s="108" t="s">
        <v>45</v>
      </c>
      <c r="L298" s="108" t="s">
        <v>45</v>
      </c>
      <c r="M298" s="108">
        <v>10.40555</v>
      </c>
      <c r="N298" s="108">
        <v>26.5</v>
      </c>
      <c r="O298" s="108">
        <v>24.4</v>
      </c>
      <c r="P298" s="108">
        <v>28.6</v>
      </c>
      <c r="Q298" s="108">
        <v>23.3</v>
      </c>
      <c r="R298" s="108">
        <v>21.4</v>
      </c>
      <c r="S298" s="108">
        <v>22.1</v>
      </c>
      <c r="T298" s="108">
        <v>15.65</v>
      </c>
      <c r="U298" s="108">
        <v>17</v>
      </c>
      <c r="V298" s="108">
        <v>15.9</v>
      </c>
      <c r="W298" s="108" t="s">
        <v>45</v>
      </c>
      <c r="X298" s="108">
        <v>20.190000000000001</v>
      </c>
      <c r="Y298" s="108">
        <v>19.600000000000001</v>
      </c>
      <c r="Z298" s="108" t="s">
        <v>45</v>
      </c>
      <c r="AA298" s="108" t="s">
        <v>45</v>
      </c>
      <c r="AB298" s="108">
        <v>21.7</v>
      </c>
      <c r="AC298" s="108">
        <v>17.3</v>
      </c>
      <c r="AD298" s="108">
        <v>14.9</v>
      </c>
      <c r="AE298" s="108">
        <v>15.5</v>
      </c>
      <c r="AF298" s="108">
        <v>12.4</v>
      </c>
      <c r="AG298" s="108">
        <v>11.6</v>
      </c>
      <c r="AH298" s="108">
        <v>12.9</v>
      </c>
      <c r="AI298" s="108">
        <v>12.1</v>
      </c>
      <c r="AJ298" s="108">
        <v>11.4</v>
      </c>
      <c r="AK298" s="108">
        <v>10.1</v>
      </c>
      <c r="AL298" s="108">
        <v>4.4000000000000004</v>
      </c>
      <c r="AM298" s="108">
        <v>13.4</v>
      </c>
      <c r="AN298" s="108">
        <v>10.199999999999999</v>
      </c>
      <c r="AO298" s="108">
        <v>7.7</v>
      </c>
      <c r="AP298" s="108">
        <v>9</v>
      </c>
      <c r="AQ298" s="108">
        <v>8.1999999999999993</v>
      </c>
      <c r="AR298" s="108">
        <v>8</v>
      </c>
      <c r="AS298" s="108">
        <v>7</v>
      </c>
      <c r="AT298" s="108">
        <v>6.6</v>
      </c>
      <c r="AU298" s="108">
        <v>6.8</v>
      </c>
      <c r="AV298" s="108">
        <v>7.9</v>
      </c>
      <c r="AW298" s="108">
        <v>6.2</v>
      </c>
      <c r="AX298" s="108">
        <v>6</v>
      </c>
      <c r="AY298" s="108">
        <v>4.0999999999999996</v>
      </c>
      <c r="AZ298" s="108">
        <v>4.9000000000000004</v>
      </c>
      <c r="BA298" s="108">
        <v>4.8</v>
      </c>
      <c r="BB298" s="108">
        <v>3.9</v>
      </c>
      <c r="BC298" s="108">
        <v>2.8</v>
      </c>
      <c r="BD298" s="108">
        <v>2.2000000000000002</v>
      </c>
      <c r="BE298" s="108">
        <v>2.0120459999999998</v>
      </c>
      <c r="BF298" s="138">
        <v>3.6</v>
      </c>
      <c r="BG298" s="128">
        <v>3.6</v>
      </c>
      <c r="BH298" s="128">
        <v>4.0999999999999996</v>
      </c>
      <c r="BI298" s="128" t="s">
        <v>45</v>
      </c>
      <c r="BJ298" s="128" t="s">
        <v>45</v>
      </c>
      <c r="BK298" s="128" t="s">
        <v>45</v>
      </c>
      <c r="BL298" s="128"/>
    </row>
    <row r="299" spans="1:64">
      <c r="A299" s="262" t="s">
        <v>53</v>
      </c>
      <c r="B299" s="124" t="s">
        <v>58</v>
      </c>
      <c r="C299" s="105" t="s">
        <v>45</v>
      </c>
      <c r="D299" s="105" t="s">
        <v>45</v>
      </c>
      <c r="E299" s="105" t="s">
        <v>45</v>
      </c>
      <c r="F299" s="105" t="s">
        <v>45</v>
      </c>
      <c r="G299" s="105" t="s">
        <v>45</v>
      </c>
      <c r="H299" s="105" t="s">
        <v>45</v>
      </c>
      <c r="I299" s="105" t="s">
        <v>45</v>
      </c>
      <c r="J299" s="105" t="s">
        <v>45</v>
      </c>
      <c r="K299" s="105" t="s">
        <v>45</v>
      </c>
      <c r="L299" s="105">
        <v>155</v>
      </c>
      <c r="M299" s="105">
        <v>148</v>
      </c>
      <c r="N299" s="105" t="s">
        <v>45</v>
      </c>
      <c r="O299" s="105" t="s">
        <v>45</v>
      </c>
      <c r="P299" s="105" t="s">
        <v>45</v>
      </c>
      <c r="Q299" s="105">
        <v>145</v>
      </c>
      <c r="R299" s="105">
        <v>138</v>
      </c>
      <c r="S299" s="105" t="s">
        <v>45</v>
      </c>
      <c r="T299" s="105">
        <v>134</v>
      </c>
      <c r="U299" s="105">
        <v>116</v>
      </c>
      <c r="V299" s="105">
        <v>128</v>
      </c>
      <c r="W299" s="105">
        <v>126</v>
      </c>
      <c r="X299" s="105">
        <v>127.026</v>
      </c>
      <c r="Y299" s="105">
        <v>125</v>
      </c>
      <c r="Z299" s="105">
        <v>95</v>
      </c>
      <c r="AA299" s="105">
        <v>114</v>
      </c>
      <c r="AB299" s="105">
        <v>102.2321</v>
      </c>
      <c r="AC299" s="105">
        <v>99.536259999999999</v>
      </c>
      <c r="AD299" s="105">
        <v>93</v>
      </c>
      <c r="AE299" s="105">
        <v>71</v>
      </c>
      <c r="AF299" s="105">
        <v>72</v>
      </c>
      <c r="AG299" s="105">
        <v>76.661659999999998</v>
      </c>
      <c r="AH299" s="105">
        <v>83.405010000000004</v>
      </c>
      <c r="AI299" s="105">
        <v>66</v>
      </c>
      <c r="AJ299" s="105">
        <v>77.068150000000003</v>
      </c>
      <c r="AK299" s="105">
        <v>68.647869999999998</v>
      </c>
      <c r="AL299" s="105">
        <v>66.908959999999993</v>
      </c>
      <c r="AM299" s="105">
        <v>62</v>
      </c>
      <c r="AN299" s="105">
        <v>63.581760000000003</v>
      </c>
      <c r="AO299" s="105">
        <v>46</v>
      </c>
      <c r="AP299" s="105">
        <v>57.376060000000003</v>
      </c>
      <c r="AQ299" s="105">
        <v>60.857039999999998</v>
      </c>
      <c r="AR299" s="105">
        <v>54.317619999999998</v>
      </c>
      <c r="AS299" s="105">
        <v>50.933160000000001</v>
      </c>
      <c r="AT299" s="105">
        <v>55.919049999999999</v>
      </c>
      <c r="AU299" s="105" t="s">
        <v>45</v>
      </c>
      <c r="AV299" s="105">
        <v>52.28492</v>
      </c>
      <c r="AW299" s="105">
        <v>36</v>
      </c>
      <c r="AX299" s="105" t="s">
        <v>45</v>
      </c>
      <c r="AY299" s="105" t="s">
        <v>45</v>
      </c>
      <c r="AZ299" s="105" t="s">
        <v>45</v>
      </c>
      <c r="BA299" s="105">
        <v>47</v>
      </c>
      <c r="BB299" s="105">
        <v>48</v>
      </c>
      <c r="BC299" s="105" t="s">
        <v>45</v>
      </c>
      <c r="BD299" s="105" t="s">
        <v>45</v>
      </c>
      <c r="BE299" s="105">
        <v>40.1</v>
      </c>
      <c r="BF299" s="136" t="s">
        <v>45</v>
      </c>
      <c r="BG299" s="136" t="s">
        <v>45</v>
      </c>
      <c r="BH299" s="136" t="s">
        <v>45</v>
      </c>
      <c r="BI299" s="136" t="s">
        <v>45</v>
      </c>
      <c r="BJ299" s="136" t="s">
        <v>45</v>
      </c>
      <c r="BK299" s="136" t="s">
        <v>45</v>
      </c>
      <c r="BL299" s="136"/>
    </row>
    <row r="300" spans="1:64">
      <c r="A300" s="263"/>
      <c r="B300" s="125" t="s">
        <v>59</v>
      </c>
      <c r="C300" s="106" t="s">
        <v>45</v>
      </c>
      <c r="D300" s="106" t="s">
        <v>45</v>
      </c>
      <c r="E300" s="106" t="s">
        <v>45</v>
      </c>
      <c r="F300" s="106" t="s">
        <v>45</v>
      </c>
      <c r="G300" s="106" t="s">
        <v>45</v>
      </c>
      <c r="H300" s="106" t="s">
        <v>45</v>
      </c>
      <c r="I300" s="106" t="s">
        <v>45</v>
      </c>
      <c r="J300" s="106" t="s">
        <v>45</v>
      </c>
      <c r="K300" s="106" t="s">
        <v>45</v>
      </c>
      <c r="L300" s="106">
        <v>286</v>
      </c>
      <c r="M300" s="106">
        <v>274</v>
      </c>
      <c r="N300" s="106" t="s">
        <v>45</v>
      </c>
      <c r="O300" s="106" t="s">
        <v>45</v>
      </c>
      <c r="P300" s="106" t="s">
        <v>45</v>
      </c>
      <c r="Q300" s="106">
        <v>254</v>
      </c>
      <c r="R300" s="106">
        <v>259</v>
      </c>
      <c r="S300" s="106" t="s">
        <v>45</v>
      </c>
      <c r="T300" s="106">
        <v>255</v>
      </c>
      <c r="U300" s="106">
        <v>248</v>
      </c>
      <c r="V300" s="106">
        <v>242</v>
      </c>
      <c r="W300" s="106">
        <v>238</v>
      </c>
      <c r="X300" s="106">
        <v>247.92429999999999</v>
      </c>
      <c r="Y300" s="106">
        <v>237</v>
      </c>
      <c r="Z300" s="106">
        <v>220</v>
      </c>
      <c r="AA300" s="106">
        <v>220</v>
      </c>
      <c r="AB300" s="106">
        <v>208.65629999999999</v>
      </c>
      <c r="AC300" s="106">
        <v>199.5847</v>
      </c>
      <c r="AD300" s="106">
        <v>187</v>
      </c>
      <c r="AE300" s="106">
        <v>178</v>
      </c>
      <c r="AF300" s="106">
        <v>166</v>
      </c>
      <c r="AG300" s="106">
        <v>168.9469</v>
      </c>
      <c r="AH300" s="106">
        <v>165.9572</v>
      </c>
      <c r="AI300" s="106">
        <v>153</v>
      </c>
      <c r="AJ300" s="106">
        <v>162.49160000000001</v>
      </c>
      <c r="AK300" s="106">
        <v>156.5634</v>
      </c>
      <c r="AL300" s="106">
        <v>152.95079999999999</v>
      </c>
      <c r="AM300" s="106">
        <v>143</v>
      </c>
      <c r="AN300" s="106">
        <v>140.67400000000001</v>
      </c>
      <c r="AO300" s="106">
        <v>120</v>
      </c>
      <c r="AP300" s="106">
        <v>136.2937</v>
      </c>
      <c r="AQ300" s="106">
        <v>133.77979999999999</v>
      </c>
      <c r="AR300" s="106">
        <v>134.5788</v>
      </c>
      <c r="AS300" s="106">
        <v>130.97730000000001</v>
      </c>
      <c r="AT300" s="106">
        <v>124.6152</v>
      </c>
      <c r="AU300" s="106" t="s">
        <v>45</v>
      </c>
      <c r="AV300" s="106">
        <v>132.91560000000001</v>
      </c>
      <c r="AW300" s="106">
        <v>106</v>
      </c>
      <c r="AX300" s="106" t="s">
        <v>45</v>
      </c>
      <c r="AY300" s="106" t="s">
        <v>45</v>
      </c>
      <c r="AZ300" s="106" t="s">
        <v>45</v>
      </c>
      <c r="BA300" s="106">
        <v>134</v>
      </c>
      <c r="BB300" s="106">
        <v>138</v>
      </c>
      <c r="BC300" s="106" t="s">
        <v>45</v>
      </c>
      <c r="BD300" s="106" t="s">
        <v>45</v>
      </c>
      <c r="BE300" s="106">
        <v>109.7</v>
      </c>
      <c r="BF300" s="129" t="s">
        <v>45</v>
      </c>
      <c r="BG300" s="129" t="s">
        <v>45</v>
      </c>
      <c r="BH300" s="129" t="s">
        <v>45</v>
      </c>
      <c r="BI300" s="129" t="s">
        <v>45</v>
      </c>
      <c r="BJ300" s="129" t="s">
        <v>45</v>
      </c>
      <c r="BK300" s="129" t="s">
        <v>45</v>
      </c>
      <c r="BL300" s="129"/>
    </row>
    <row r="301" spans="1:64">
      <c r="A301" s="263"/>
      <c r="B301" s="126" t="s">
        <v>60</v>
      </c>
      <c r="C301" s="107" t="s">
        <v>45</v>
      </c>
      <c r="D301" s="107" t="s">
        <v>45</v>
      </c>
      <c r="E301" s="107" t="s">
        <v>45</v>
      </c>
      <c r="F301" s="107" t="s">
        <v>45</v>
      </c>
      <c r="G301" s="107" t="s">
        <v>45</v>
      </c>
      <c r="H301" s="107" t="s">
        <v>45</v>
      </c>
      <c r="I301" s="107" t="s">
        <v>45</v>
      </c>
      <c r="J301" s="107" t="s">
        <v>45</v>
      </c>
      <c r="K301" s="107" t="s">
        <v>45</v>
      </c>
      <c r="L301" s="107">
        <v>273</v>
      </c>
      <c r="M301" s="107">
        <v>267</v>
      </c>
      <c r="N301" s="107" t="s">
        <v>45</v>
      </c>
      <c r="O301" s="107" t="s">
        <v>45</v>
      </c>
      <c r="P301" s="107" t="s">
        <v>45</v>
      </c>
      <c r="Q301" s="107">
        <v>250</v>
      </c>
      <c r="R301" s="107">
        <v>247</v>
      </c>
      <c r="S301" s="107" t="s">
        <v>45</v>
      </c>
      <c r="T301" s="107">
        <v>244</v>
      </c>
      <c r="U301" s="107">
        <v>232</v>
      </c>
      <c r="V301" s="107">
        <v>231</v>
      </c>
      <c r="W301" s="107">
        <v>230</v>
      </c>
      <c r="X301" s="107" t="s">
        <v>45</v>
      </c>
      <c r="Y301" s="107">
        <v>225</v>
      </c>
      <c r="Z301" s="107">
        <v>206</v>
      </c>
      <c r="AA301" s="107">
        <v>198</v>
      </c>
      <c r="AB301" s="107">
        <v>74</v>
      </c>
      <c r="AC301" s="107">
        <v>200.36930000000001</v>
      </c>
      <c r="AD301" s="107">
        <v>176</v>
      </c>
      <c r="AE301" s="107">
        <v>172</v>
      </c>
      <c r="AF301" s="107">
        <v>157</v>
      </c>
      <c r="AG301" s="107">
        <v>163.41</v>
      </c>
      <c r="AH301" s="107">
        <v>164.5949</v>
      </c>
      <c r="AI301" s="107">
        <v>150</v>
      </c>
      <c r="AJ301" s="107">
        <v>155.62739999999999</v>
      </c>
      <c r="AK301" s="107">
        <v>151.1234</v>
      </c>
      <c r="AL301" s="107">
        <v>153.2543</v>
      </c>
      <c r="AM301" s="107">
        <v>149</v>
      </c>
      <c r="AN301" s="107">
        <v>155.14269999999999</v>
      </c>
      <c r="AO301" s="107">
        <v>123</v>
      </c>
      <c r="AP301" s="107">
        <v>130.191</v>
      </c>
      <c r="AQ301" s="107">
        <v>148.48339999999999</v>
      </c>
      <c r="AR301" s="107">
        <v>139.1097</v>
      </c>
      <c r="AS301" s="107">
        <v>135</v>
      </c>
      <c r="AT301" s="107">
        <v>130.89940000000001</v>
      </c>
      <c r="AU301" s="107" t="s">
        <v>45</v>
      </c>
      <c r="AV301" s="107">
        <v>132.786</v>
      </c>
      <c r="AW301" s="107">
        <v>127</v>
      </c>
      <c r="AX301" s="107" t="s">
        <v>45</v>
      </c>
      <c r="AY301" s="107" t="s">
        <v>45</v>
      </c>
      <c r="AZ301" s="107" t="s">
        <v>45</v>
      </c>
      <c r="BA301" s="107">
        <v>137</v>
      </c>
      <c r="BB301" s="107">
        <v>143</v>
      </c>
      <c r="BC301" s="107" t="s">
        <v>45</v>
      </c>
      <c r="BD301" s="107" t="s">
        <v>45</v>
      </c>
      <c r="BE301" s="107">
        <v>127.5</v>
      </c>
      <c r="BF301" s="128" t="s">
        <v>45</v>
      </c>
      <c r="BG301" s="128" t="s">
        <v>45</v>
      </c>
      <c r="BH301" s="128" t="s">
        <v>45</v>
      </c>
      <c r="BI301" s="128" t="s">
        <v>45</v>
      </c>
      <c r="BJ301" s="128" t="s">
        <v>45</v>
      </c>
      <c r="BK301" s="128" t="s">
        <v>45</v>
      </c>
      <c r="BL301" s="128"/>
    </row>
    <row r="302" spans="1:64">
      <c r="A302" s="263"/>
      <c r="B302" s="125" t="s">
        <v>61</v>
      </c>
      <c r="C302" s="106" t="s">
        <v>45</v>
      </c>
      <c r="D302" s="106" t="s">
        <v>45</v>
      </c>
      <c r="E302" s="106" t="s">
        <v>45</v>
      </c>
      <c r="F302" s="106" t="s">
        <v>45</v>
      </c>
      <c r="G302" s="106" t="s">
        <v>45</v>
      </c>
      <c r="H302" s="106" t="s">
        <v>45</v>
      </c>
      <c r="I302" s="106" t="s">
        <v>45</v>
      </c>
      <c r="J302" s="106" t="s">
        <v>45</v>
      </c>
      <c r="K302" s="106" t="s">
        <v>45</v>
      </c>
      <c r="L302" s="106">
        <v>211</v>
      </c>
      <c r="M302" s="106">
        <v>249</v>
      </c>
      <c r="N302" s="106" t="s">
        <v>45</v>
      </c>
      <c r="O302" s="106" t="s">
        <v>45</v>
      </c>
      <c r="P302" s="106" t="s">
        <v>45</v>
      </c>
      <c r="Q302" s="106">
        <v>223</v>
      </c>
      <c r="R302" s="106">
        <v>212</v>
      </c>
      <c r="S302" s="106" t="s">
        <v>45</v>
      </c>
      <c r="T302" s="106">
        <v>208</v>
      </c>
      <c r="U302" s="106">
        <v>177</v>
      </c>
      <c r="V302" s="106">
        <v>184</v>
      </c>
      <c r="W302" s="106">
        <v>191</v>
      </c>
      <c r="X302" s="106" t="s">
        <v>45</v>
      </c>
      <c r="Y302" s="106">
        <v>176</v>
      </c>
      <c r="Z302" s="106">
        <v>154</v>
      </c>
      <c r="AA302" s="106">
        <v>152</v>
      </c>
      <c r="AB302" s="106">
        <v>102</v>
      </c>
      <c r="AC302" s="106">
        <v>139.27279999999999</v>
      </c>
      <c r="AD302" s="106">
        <v>135</v>
      </c>
      <c r="AE302" s="106">
        <v>128</v>
      </c>
      <c r="AF302" s="106">
        <v>119</v>
      </c>
      <c r="AG302" s="106">
        <v>135.88460000000001</v>
      </c>
      <c r="AH302" s="106">
        <v>123.11060000000001</v>
      </c>
      <c r="AI302" s="106">
        <v>112</v>
      </c>
      <c r="AJ302" s="106">
        <v>116.3077</v>
      </c>
      <c r="AK302" s="106">
        <v>112.06440000000001</v>
      </c>
      <c r="AL302" s="106">
        <v>110.6683</v>
      </c>
      <c r="AM302" s="106">
        <v>108</v>
      </c>
      <c r="AN302" s="106">
        <v>110.00149999999999</v>
      </c>
      <c r="AO302" s="106">
        <v>93</v>
      </c>
      <c r="AP302" s="106">
        <v>95.751140000000007</v>
      </c>
      <c r="AQ302" s="106">
        <v>113.69370000000001</v>
      </c>
      <c r="AR302" s="106">
        <v>101.0896</v>
      </c>
      <c r="AS302" s="106">
        <v>98.970050000000001</v>
      </c>
      <c r="AT302" s="106">
        <v>111.3361</v>
      </c>
      <c r="AU302" s="106" t="s">
        <v>45</v>
      </c>
      <c r="AV302" s="106">
        <v>110.86660000000001</v>
      </c>
      <c r="AW302" s="106">
        <v>107</v>
      </c>
      <c r="AX302" s="106" t="s">
        <v>45</v>
      </c>
      <c r="AY302" s="106" t="s">
        <v>45</v>
      </c>
      <c r="AZ302" s="106" t="s">
        <v>45</v>
      </c>
      <c r="BA302" s="106">
        <v>104</v>
      </c>
      <c r="BB302" s="106">
        <v>103</v>
      </c>
      <c r="BC302" s="106" t="s">
        <v>45</v>
      </c>
      <c r="BD302" s="106" t="s">
        <v>45</v>
      </c>
      <c r="BE302" s="106">
        <v>100.9</v>
      </c>
      <c r="BF302" s="129" t="s">
        <v>45</v>
      </c>
      <c r="BG302" s="129" t="s">
        <v>45</v>
      </c>
      <c r="BH302" s="129" t="s">
        <v>45</v>
      </c>
      <c r="BI302" s="129" t="s">
        <v>45</v>
      </c>
      <c r="BJ302" s="129" t="s">
        <v>45</v>
      </c>
      <c r="BK302" s="129" t="s">
        <v>45</v>
      </c>
      <c r="BL302" s="129"/>
    </row>
    <row r="303" spans="1:64">
      <c r="A303" s="263"/>
      <c r="B303" s="126" t="s">
        <v>62</v>
      </c>
      <c r="C303" s="107" t="s">
        <v>45</v>
      </c>
      <c r="D303" s="107" t="s">
        <v>45</v>
      </c>
      <c r="E303" s="107" t="s">
        <v>45</v>
      </c>
      <c r="F303" s="107" t="s">
        <v>45</v>
      </c>
      <c r="G303" s="107" t="s">
        <v>45</v>
      </c>
      <c r="H303" s="107" t="s">
        <v>45</v>
      </c>
      <c r="I303" s="107" t="s">
        <v>45</v>
      </c>
      <c r="J303" s="107" t="s">
        <v>45</v>
      </c>
      <c r="K303" s="107" t="s">
        <v>45</v>
      </c>
      <c r="L303" s="107">
        <v>124</v>
      </c>
      <c r="M303" s="107">
        <v>164.36920000000001</v>
      </c>
      <c r="N303" s="107" t="s">
        <v>45</v>
      </c>
      <c r="O303" s="107" t="s">
        <v>45</v>
      </c>
      <c r="P303" s="107" t="s">
        <v>45</v>
      </c>
      <c r="Q303" s="107">
        <v>141.0752</v>
      </c>
      <c r="R303" s="107">
        <v>150</v>
      </c>
      <c r="S303" s="107" t="s">
        <v>45</v>
      </c>
      <c r="T303" s="107">
        <v>133.36959999999999</v>
      </c>
      <c r="U303" s="107">
        <v>104</v>
      </c>
      <c r="V303" s="107">
        <v>127</v>
      </c>
      <c r="W303" s="107">
        <v>125.16249999999999</v>
      </c>
      <c r="X303" s="107" t="s">
        <v>45</v>
      </c>
      <c r="Y303" s="107">
        <v>121</v>
      </c>
      <c r="Z303" s="107">
        <v>89</v>
      </c>
      <c r="AA303" s="107">
        <v>98</v>
      </c>
      <c r="AB303" s="107">
        <v>147</v>
      </c>
      <c r="AC303" s="107">
        <v>104.3248</v>
      </c>
      <c r="AD303" s="107">
        <v>87</v>
      </c>
      <c r="AE303" s="107">
        <v>73</v>
      </c>
      <c r="AF303" s="107">
        <v>71</v>
      </c>
      <c r="AG303" s="107">
        <v>93.252499999999998</v>
      </c>
      <c r="AH303" s="107">
        <v>87.36336</v>
      </c>
      <c r="AI303" s="107">
        <v>70</v>
      </c>
      <c r="AJ303" s="107"/>
      <c r="AK303" s="107" t="s">
        <v>45</v>
      </c>
      <c r="AL303" s="107">
        <v>82.535809999999998</v>
      </c>
      <c r="AM303" s="107">
        <v>66</v>
      </c>
      <c r="AN303" s="107" t="s">
        <v>45</v>
      </c>
      <c r="AO303" s="107">
        <v>50</v>
      </c>
      <c r="AP303" s="107">
        <v>52.910110000000003</v>
      </c>
      <c r="AQ303" s="107">
        <v>63.217460000000003</v>
      </c>
      <c r="AR303" s="107">
        <v>60.574620000000003</v>
      </c>
      <c r="AS303" s="107">
        <v>63</v>
      </c>
      <c r="AT303" s="107">
        <v>58.235750000000003</v>
      </c>
      <c r="AU303" s="107" t="s">
        <v>45</v>
      </c>
      <c r="AV303" s="107">
        <v>61.237229999999997</v>
      </c>
      <c r="AW303" s="107">
        <v>65</v>
      </c>
      <c r="AX303" s="107" t="s">
        <v>45</v>
      </c>
      <c r="AY303" s="107" t="s">
        <v>45</v>
      </c>
      <c r="AZ303" s="107" t="s">
        <v>45</v>
      </c>
      <c r="BA303" s="107">
        <v>62</v>
      </c>
      <c r="BB303" s="107">
        <v>62</v>
      </c>
      <c r="BC303" s="107" t="s">
        <v>45</v>
      </c>
      <c r="BD303" s="107" t="s">
        <v>45</v>
      </c>
      <c r="BE303" s="107">
        <v>56.8</v>
      </c>
      <c r="BF303" s="128" t="s">
        <v>45</v>
      </c>
      <c r="BG303" s="128" t="s">
        <v>45</v>
      </c>
      <c r="BH303" s="128" t="s">
        <v>45</v>
      </c>
      <c r="BI303" s="128" t="s">
        <v>45</v>
      </c>
      <c r="BJ303" s="128" t="s">
        <v>45</v>
      </c>
      <c r="BK303" s="128" t="s">
        <v>45</v>
      </c>
      <c r="BL303" s="128"/>
    </row>
    <row r="304" spans="1:64">
      <c r="A304" s="263"/>
      <c r="B304" s="125" t="s">
        <v>63</v>
      </c>
      <c r="C304" s="106" t="s">
        <v>45</v>
      </c>
      <c r="D304" s="106" t="s">
        <v>45</v>
      </c>
      <c r="E304" s="106" t="s">
        <v>45</v>
      </c>
      <c r="F304" s="106" t="s">
        <v>45</v>
      </c>
      <c r="G304" s="106" t="s">
        <v>45</v>
      </c>
      <c r="H304" s="106" t="s">
        <v>45</v>
      </c>
      <c r="I304" s="106" t="s">
        <v>45</v>
      </c>
      <c r="J304" s="106" t="s">
        <v>45</v>
      </c>
      <c r="K304" s="106" t="s">
        <v>45</v>
      </c>
      <c r="L304" s="106">
        <v>55</v>
      </c>
      <c r="M304" s="106">
        <v>78.373570000000001</v>
      </c>
      <c r="N304" s="106" t="s">
        <v>45</v>
      </c>
      <c r="O304" s="106" t="s">
        <v>45</v>
      </c>
      <c r="P304" s="106" t="s">
        <v>45</v>
      </c>
      <c r="Q304" s="106">
        <v>57.001669999999997</v>
      </c>
      <c r="R304" s="106">
        <v>71.522149999999996</v>
      </c>
      <c r="S304" s="106" t="s">
        <v>45</v>
      </c>
      <c r="T304" s="106">
        <v>58.922049999999999</v>
      </c>
      <c r="U304" s="106">
        <v>46</v>
      </c>
      <c r="V304" s="106">
        <v>51.314579999999999</v>
      </c>
      <c r="W304" s="106">
        <v>63.49971</v>
      </c>
      <c r="X304" s="106" t="s">
        <v>45</v>
      </c>
      <c r="Y304" s="106">
        <v>53.457230000000003</v>
      </c>
      <c r="Z304" s="106">
        <v>37</v>
      </c>
      <c r="AA304" s="106">
        <v>44</v>
      </c>
      <c r="AB304" s="106">
        <v>52.255809999999997</v>
      </c>
      <c r="AC304" s="106">
        <v>36.447629999999997</v>
      </c>
      <c r="AD304" s="106">
        <v>41</v>
      </c>
      <c r="AE304" s="106">
        <v>31</v>
      </c>
      <c r="AF304" s="106">
        <v>23</v>
      </c>
      <c r="AG304" s="106">
        <v>38.847610000000003</v>
      </c>
      <c r="AH304" s="106">
        <v>30.52186</v>
      </c>
      <c r="AI304" s="106">
        <v>29</v>
      </c>
      <c r="AJ304" s="106"/>
      <c r="AK304" s="106" t="s">
        <v>45</v>
      </c>
      <c r="AL304" s="106">
        <v>34.383189999999999</v>
      </c>
      <c r="AM304" s="106">
        <v>24</v>
      </c>
      <c r="AN304" s="106" t="s">
        <v>45</v>
      </c>
      <c r="AO304" s="106">
        <v>19</v>
      </c>
      <c r="AP304" s="106">
        <v>17.191659999999999</v>
      </c>
      <c r="AQ304" s="106">
        <v>31.503160000000001</v>
      </c>
      <c r="AR304" s="106">
        <v>19.04645</v>
      </c>
      <c r="AS304" s="106">
        <v>18</v>
      </c>
      <c r="AT304" s="106">
        <v>19.98272</v>
      </c>
      <c r="AU304" s="106" t="s">
        <v>45</v>
      </c>
      <c r="AV304" s="106">
        <v>19.086030000000001</v>
      </c>
      <c r="AW304" s="106">
        <v>19</v>
      </c>
      <c r="AX304" s="106" t="s">
        <v>45</v>
      </c>
      <c r="AY304" s="106" t="s">
        <v>45</v>
      </c>
      <c r="AZ304" s="106" t="s">
        <v>45</v>
      </c>
      <c r="BA304" s="106">
        <v>20</v>
      </c>
      <c r="BB304" s="106">
        <v>21</v>
      </c>
      <c r="BC304" s="106" t="s">
        <v>45</v>
      </c>
      <c r="BD304" s="106" t="s">
        <v>45</v>
      </c>
      <c r="BE304" s="106">
        <v>18.5</v>
      </c>
      <c r="BF304" s="129" t="s">
        <v>45</v>
      </c>
      <c r="BG304" s="129" t="s">
        <v>45</v>
      </c>
      <c r="BH304" s="129" t="s">
        <v>45</v>
      </c>
      <c r="BI304" s="129" t="s">
        <v>45</v>
      </c>
      <c r="BJ304" s="129" t="s">
        <v>45</v>
      </c>
      <c r="BK304" s="129" t="s">
        <v>45</v>
      </c>
      <c r="BL304" s="129"/>
    </row>
    <row r="305" spans="1:65">
      <c r="A305" s="264"/>
      <c r="B305" s="137" t="s">
        <v>64</v>
      </c>
      <c r="C305" s="108" t="s">
        <v>45</v>
      </c>
      <c r="D305" s="108" t="s">
        <v>45</v>
      </c>
      <c r="E305" s="108" t="s">
        <v>45</v>
      </c>
      <c r="F305" s="108" t="s">
        <v>45</v>
      </c>
      <c r="G305" s="108" t="s">
        <v>45</v>
      </c>
      <c r="H305" s="108" t="s">
        <v>45</v>
      </c>
      <c r="I305" s="108" t="s">
        <v>45</v>
      </c>
      <c r="J305" s="108" t="s">
        <v>45</v>
      </c>
      <c r="K305" s="108" t="s">
        <v>45</v>
      </c>
      <c r="L305" s="108">
        <v>17</v>
      </c>
      <c r="M305" s="108">
        <v>17.78227</v>
      </c>
      <c r="N305" s="108" t="s">
        <v>45</v>
      </c>
      <c r="O305" s="108" t="s">
        <v>45</v>
      </c>
      <c r="P305" s="108" t="s">
        <v>45</v>
      </c>
      <c r="Q305" s="108">
        <v>15.83995</v>
      </c>
      <c r="R305" s="108">
        <v>16.227740000000001</v>
      </c>
      <c r="S305" s="108" t="s">
        <v>45</v>
      </c>
      <c r="T305" s="108">
        <v>7.1261489999999998</v>
      </c>
      <c r="U305" s="108">
        <v>13</v>
      </c>
      <c r="V305" s="108">
        <v>14.259589999999999</v>
      </c>
      <c r="W305" s="108">
        <v>10.54508</v>
      </c>
      <c r="X305" s="108" t="s">
        <v>45</v>
      </c>
      <c r="Y305" s="108">
        <v>6.4652219999999998</v>
      </c>
      <c r="Z305" s="108">
        <v>10</v>
      </c>
      <c r="AA305" s="108">
        <v>12.22697</v>
      </c>
      <c r="AB305" s="108">
        <v>8.677861</v>
      </c>
      <c r="AC305" s="108">
        <v>7.7907479999999998</v>
      </c>
      <c r="AD305" s="108">
        <v>4.9586209999999999</v>
      </c>
      <c r="AE305" s="108">
        <v>9</v>
      </c>
      <c r="AF305" s="108">
        <v>9</v>
      </c>
      <c r="AG305" s="108">
        <v>8.630649</v>
      </c>
      <c r="AH305" s="108">
        <v>6.5241049999999996</v>
      </c>
      <c r="AI305" s="108">
        <v>4</v>
      </c>
      <c r="AJ305" s="108"/>
      <c r="AK305" s="108" t="s">
        <v>45</v>
      </c>
      <c r="AL305" s="108">
        <v>7.6388040000000004</v>
      </c>
      <c r="AM305" s="108">
        <v>6</v>
      </c>
      <c r="AN305" s="108" t="s">
        <v>45</v>
      </c>
      <c r="AO305" s="108">
        <v>5</v>
      </c>
      <c r="AP305" s="108" t="s">
        <v>45</v>
      </c>
      <c r="AQ305" s="108">
        <v>6.9989569999999999</v>
      </c>
      <c r="AR305" s="108">
        <v>5.0407989999999998</v>
      </c>
      <c r="AS305" s="108">
        <v>3</v>
      </c>
      <c r="AT305" s="108" t="s">
        <v>45</v>
      </c>
      <c r="AU305" s="108" t="s">
        <v>45</v>
      </c>
      <c r="AV305" s="108">
        <v>6.4476800000000001</v>
      </c>
      <c r="AW305" s="108">
        <v>6</v>
      </c>
      <c r="AX305" s="108" t="s">
        <v>45</v>
      </c>
      <c r="AY305" s="108" t="s">
        <v>45</v>
      </c>
      <c r="AZ305" s="108" t="s">
        <v>45</v>
      </c>
      <c r="BA305" s="108">
        <v>4</v>
      </c>
      <c r="BB305" s="108">
        <v>4</v>
      </c>
      <c r="BC305" s="108" t="s">
        <v>45</v>
      </c>
      <c r="BD305" s="108" t="s">
        <v>45</v>
      </c>
      <c r="BE305" s="108">
        <v>3</v>
      </c>
      <c r="BF305" s="138" t="s">
        <v>45</v>
      </c>
      <c r="BG305" s="128" t="s">
        <v>45</v>
      </c>
      <c r="BH305" s="128" t="s">
        <v>45</v>
      </c>
      <c r="BI305" s="128" t="s">
        <v>45</v>
      </c>
      <c r="BJ305" s="128" t="s">
        <v>45</v>
      </c>
      <c r="BK305" s="128" t="s">
        <v>45</v>
      </c>
      <c r="BL305" s="128"/>
    </row>
    <row r="306" spans="1:65">
      <c r="A306" s="259" t="s">
        <v>54</v>
      </c>
      <c r="B306" s="30" t="s">
        <v>58</v>
      </c>
      <c r="C306" s="49" t="s">
        <v>45</v>
      </c>
      <c r="D306" s="49" t="s">
        <v>45</v>
      </c>
      <c r="E306" s="49" t="s">
        <v>45</v>
      </c>
      <c r="F306" s="49" t="s">
        <v>45</v>
      </c>
      <c r="G306" s="49" t="s">
        <v>45</v>
      </c>
      <c r="H306" s="49" t="s">
        <v>45</v>
      </c>
      <c r="I306" s="49" t="s">
        <v>45</v>
      </c>
      <c r="J306" s="49" t="s">
        <v>45</v>
      </c>
      <c r="K306" s="49" t="s">
        <v>45</v>
      </c>
      <c r="L306" s="49" t="s">
        <v>45</v>
      </c>
      <c r="M306" s="49" t="s">
        <v>45</v>
      </c>
      <c r="N306" s="49" t="s">
        <v>45</v>
      </c>
      <c r="O306" s="49" t="s">
        <v>45</v>
      </c>
      <c r="P306" s="49" t="s">
        <v>45</v>
      </c>
      <c r="Q306" s="49" t="s">
        <v>45</v>
      </c>
      <c r="R306" s="49" t="s">
        <v>45</v>
      </c>
      <c r="S306" s="49" t="s">
        <v>45</v>
      </c>
      <c r="T306" s="49" t="s">
        <v>45</v>
      </c>
      <c r="U306" s="49" t="s">
        <v>45</v>
      </c>
      <c r="V306" s="49" t="s">
        <v>45</v>
      </c>
      <c r="W306" s="49" t="s">
        <v>45</v>
      </c>
      <c r="X306" s="49" t="s">
        <v>45</v>
      </c>
      <c r="Y306" s="49" t="s">
        <v>45</v>
      </c>
      <c r="Z306" s="49" t="s">
        <v>45</v>
      </c>
      <c r="AA306" s="49" t="s">
        <v>45</v>
      </c>
      <c r="AB306" s="49" t="s">
        <v>45</v>
      </c>
      <c r="AC306" s="49" t="s">
        <v>45</v>
      </c>
      <c r="AD306" s="49">
        <v>48.5</v>
      </c>
      <c r="AE306" s="49">
        <v>49.599998474121094</v>
      </c>
      <c r="AF306" s="49">
        <v>52.5</v>
      </c>
      <c r="AG306" s="49">
        <v>55</v>
      </c>
      <c r="AH306" s="49">
        <v>54.200000762939453</v>
      </c>
      <c r="AI306" s="49">
        <v>50.700000762939453</v>
      </c>
      <c r="AJ306" s="49">
        <v>47.299999237060547</v>
      </c>
      <c r="AK306" s="49">
        <v>49.099998474121094</v>
      </c>
      <c r="AL306" s="49">
        <v>44.799999237060547</v>
      </c>
      <c r="AM306" s="49">
        <v>38.900001525878906</v>
      </c>
      <c r="AN306" s="49">
        <v>35.799999237060547</v>
      </c>
      <c r="AO306" s="49">
        <v>33.5</v>
      </c>
      <c r="AP306" s="49">
        <v>28.899999618530273</v>
      </c>
      <c r="AQ306" s="49">
        <v>27.399999618530273</v>
      </c>
      <c r="AR306" s="49">
        <v>27.299999237060547</v>
      </c>
      <c r="AS306" s="49">
        <v>27.399999618530273</v>
      </c>
      <c r="AT306" s="49">
        <v>27.600000381469727</v>
      </c>
      <c r="AU306" s="49">
        <v>28.200000762939453</v>
      </c>
      <c r="AV306" s="49">
        <v>27.399999618530273</v>
      </c>
      <c r="AW306" s="49">
        <v>28.200000762939453</v>
      </c>
      <c r="AX306" s="49">
        <v>28.299999237060547</v>
      </c>
      <c r="AY306" s="49">
        <v>29.299999237060547</v>
      </c>
      <c r="AZ306" s="49">
        <v>28.700000762939453</v>
      </c>
      <c r="BA306" s="49">
        <v>27</v>
      </c>
      <c r="BB306" s="49">
        <v>26.700000762939453</v>
      </c>
      <c r="BC306" s="49">
        <v>27.299999237060547</v>
      </c>
      <c r="BD306" s="49">
        <v>26.600000381469727</v>
      </c>
      <c r="BE306" s="49">
        <v>26</v>
      </c>
      <c r="BF306" s="49">
        <v>24</v>
      </c>
      <c r="BG306" s="61">
        <v>21.5</v>
      </c>
      <c r="BH306" s="61" t="s">
        <v>45</v>
      </c>
      <c r="BI306" s="61" t="s">
        <v>45</v>
      </c>
      <c r="BJ306" s="61" t="s">
        <v>45</v>
      </c>
      <c r="BK306" s="61" t="s">
        <v>45</v>
      </c>
      <c r="BL306" s="61"/>
    </row>
    <row r="307" spans="1:65">
      <c r="A307" s="260"/>
      <c r="B307" s="7" t="s">
        <v>59</v>
      </c>
      <c r="C307" s="15" t="s">
        <v>45</v>
      </c>
      <c r="D307" s="15" t="s">
        <v>45</v>
      </c>
      <c r="E307" s="15" t="s">
        <v>45</v>
      </c>
      <c r="F307" s="15" t="s">
        <v>45</v>
      </c>
      <c r="G307" s="15" t="s">
        <v>45</v>
      </c>
      <c r="H307" s="15" t="s">
        <v>45</v>
      </c>
      <c r="I307" s="15" t="s">
        <v>45</v>
      </c>
      <c r="J307" s="15" t="s">
        <v>45</v>
      </c>
      <c r="K307" s="15" t="s">
        <v>45</v>
      </c>
      <c r="L307" s="15" t="s">
        <v>45</v>
      </c>
      <c r="M307" s="15" t="s">
        <v>45</v>
      </c>
      <c r="N307" s="15" t="s">
        <v>45</v>
      </c>
      <c r="O307" s="15" t="s">
        <v>45</v>
      </c>
      <c r="P307" s="15" t="s">
        <v>45</v>
      </c>
      <c r="Q307" s="15" t="s">
        <v>45</v>
      </c>
      <c r="R307" s="15" t="s">
        <v>45</v>
      </c>
      <c r="S307" s="15" t="s">
        <v>45</v>
      </c>
      <c r="T307" s="15" t="s">
        <v>45</v>
      </c>
      <c r="U307" s="15" t="s">
        <v>45</v>
      </c>
      <c r="V307" s="15" t="s">
        <v>45</v>
      </c>
      <c r="W307" s="15" t="s">
        <v>45</v>
      </c>
      <c r="X307" s="15" t="s">
        <v>45</v>
      </c>
      <c r="Y307" s="15" t="s">
        <v>45</v>
      </c>
      <c r="Z307" s="15" t="s">
        <v>45</v>
      </c>
      <c r="AA307" s="15" t="s">
        <v>45</v>
      </c>
      <c r="AB307" s="15" t="s">
        <v>45</v>
      </c>
      <c r="AC307" s="15" t="s">
        <v>45</v>
      </c>
      <c r="AD307" s="15">
        <v>170.60000610351563</v>
      </c>
      <c r="AE307" s="15">
        <v>167.89999389648438</v>
      </c>
      <c r="AF307" s="15">
        <v>163.89999389648438</v>
      </c>
      <c r="AG307" s="15">
        <v>156.5</v>
      </c>
      <c r="AH307" s="15">
        <v>145.89999389648438</v>
      </c>
      <c r="AI307" s="15">
        <v>132.89999389648438</v>
      </c>
      <c r="AJ307" s="15">
        <v>119.09999847412109</v>
      </c>
      <c r="AK307" s="15">
        <v>119.40000152587891</v>
      </c>
      <c r="AL307" s="15">
        <v>112.69999694824219</v>
      </c>
      <c r="AM307" s="15">
        <v>105.5</v>
      </c>
      <c r="AN307" s="15">
        <v>98</v>
      </c>
      <c r="AO307" s="15">
        <v>98.099998474121094</v>
      </c>
      <c r="AP307" s="15">
        <v>91.800003051757813</v>
      </c>
      <c r="AQ307" s="15">
        <v>93.599998474121094</v>
      </c>
      <c r="AR307" s="15">
        <v>93.099998474121094</v>
      </c>
      <c r="AS307" s="15">
        <v>95.699996948242188</v>
      </c>
      <c r="AT307" s="15">
        <v>95.300003051757813</v>
      </c>
      <c r="AU307" s="15">
        <v>94.199996948242188</v>
      </c>
      <c r="AV307" s="15">
        <v>88.400001525878906</v>
      </c>
      <c r="AW307" s="15">
        <v>87.800003051757813</v>
      </c>
      <c r="AX307" s="15">
        <v>89.5</v>
      </c>
      <c r="AY307" s="15">
        <v>91.199996948242188</v>
      </c>
      <c r="AZ307" s="15">
        <v>90.5</v>
      </c>
      <c r="BA307" s="15">
        <v>87.5</v>
      </c>
      <c r="BB307" s="15">
        <v>87.5</v>
      </c>
      <c r="BC307" s="15">
        <v>91.300003051757813</v>
      </c>
      <c r="BD307" s="15">
        <v>89.900001525878906</v>
      </c>
      <c r="BE307" s="15">
        <v>89.800003051757813</v>
      </c>
      <c r="BF307" s="15">
        <v>90</v>
      </c>
      <c r="BG307" s="62">
        <v>87.2</v>
      </c>
      <c r="BH307" s="62" t="s">
        <v>45</v>
      </c>
      <c r="BI307" s="62" t="s">
        <v>45</v>
      </c>
      <c r="BJ307" s="62" t="s">
        <v>45</v>
      </c>
      <c r="BK307" s="62" t="s">
        <v>45</v>
      </c>
      <c r="BL307" s="62"/>
    </row>
    <row r="308" spans="1:65">
      <c r="A308" s="260"/>
      <c r="B308" s="18" t="s">
        <v>60</v>
      </c>
      <c r="C308" s="17" t="s">
        <v>45</v>
      </c>
      <c r="D308" s="17" t="s">
        <v>45</v>
      </c>
      <c r="E308" s="17" t="s">
        <v>45</v>
      </c>
      <c r="F308" s="17" t="s">
        <v>45</v>
      </c>
      <c r="G308" s="17" t="s">
        <v>45</v>
      </c>
      <c r="H308" s="17" t="s">
        <v>45</v>
      </c>
      <c r="I308" s="17" t="s">
        <v>45</v>
      </c>
      <c r="J308" s="17" t="s">
        <v>45</v>
      </c>
      <c r="K308" s="17" t="s">
        <v>45</v>
      </c>
      <c r="L308" s="17" t="s">
        <v>45</v>
      </c>
      <c r="M308" s="17" t="s">
        <v>45</v>
      </c>
      <c r="N308" s="17" t="s">
        <v>45</v>
      </c>
      <c r="O308" s="17" t="s">
        <v>45</v>
      </c>
      <c r="P308" s="17" t="s">
        <v>45</v>
      </c>
      <c r="Q308" s="17" t="s">
        <v>45</v>
      </c>
      <c r="R308" s="17" t="s">
        <v>45</v>
      </c>
      <c r="S308" s="17" t="s">
        <v>45</v>
      </c>
      <c r="T308" s="17" t="s">
        <v>45</v>
      </c>
      <c r="U308" s="17" t="s">
        <v>45</v>
      </c>
      <c r="V308" s="17" t="s">
        <v>45</v>
      </c>
      <c r="W308" s="17" t="s">
        <v>45</v>
      </c>
      <c r="X308" s="17" t="s">
        <v>45</v>
      </c>
      <c r="Y308" s="17" t="s">
        <v>45</v>
      </c>
      <c r="Z308" s="17" t="s">
        <v>45</v>
      </c>
      <c r="AA308" s="17" t="s">
        <v>45</v>
      </c>
      <c r="AB308" s="17" t="s">
        <v>45</v>
      </c>
      <c r="AC308" s="17" t="s">
        <v>45</v>
      </c>
      <c r="AD308" s="17">
        <v>122.59999847412109</v>
      </c>
      <c r="AE308" s="17">
        <v>114.09999847412109</v>
      </c>
      <c r="AF308" s="17">
        <v>103.09999847412109</v>
      </c>
      <c r="AG308" s="17">
        <v>93.099998474121094</v>
      </c>
      <c r="AH308" s="17">
        <v>82.699996948242188</v>
      </c>
      <c r="AI308" s="17">
        <v>72.400001525878906</v>
      </c>
      <c r="AJ308" s="17">
        <v>63.700000762939453</v>
      </c>
      <c r="AK308" s="17">
        <v>66.800003051757813</v>
      </c>
      <c r="AL308" s="17">
        <v>66.5</v>
      </c>
      <c r="AM308" s="17">
        <v>65.5</v>
      </c>
      <c r="AN308" s="17">
        <v>64.800003051757813</v>
      </c>
      <c r="AO308" s="17">
        <v>66.699996948242188</v>
      </c>
      <c r="AP308" s="17">
        <v>63.700000762939453</v>
      </c>
      <c r="AQ308" s="17">
        <v>67.300003051757813</v>
      </c>
      <c r="AR308" s="17">
        <v>70.199996948242188</v>
      </c>
      <c r="AS308" s="17">
        <v>75.099998474121094</v>
      </c>
      <c r="AT308" s="17">
        <v>78.300003051757813</v>
      </c>
      <c r="AU308" s="17">
        <v>80.099998474121094</v>
      </c>
      <c r="AV308" s="17">
        <v>77.800003051757813</v>
      </c>
      <c r="AW308" s="17">
        <v>78.400001525878906</v>
      </c>
      <c r="AX308" s="17">
        <v>86.900001525878906</v>
      </c>
      <c r="AY308" s="17">
        <v>92.400001525878906</v>
      </c>
      <c r="AZ308" s="17">
        <v>95.900001525878906</v>
      </c>
      <c r="BA308" s="17">
        <v>99.199996948242188</v>
      </c>
      <c r="BB308" s="17">
        <v>99.800003051757813</v>
      </c>
      <c r="BC308" s="17">
        <v>106.59999847412109</v>
      </c>
      <c r="BD308" s="17">
        <v>107.59999847412109</v>
      </c>
      <c r="BE308" s="17">
        <v>110.19999694824219</v>
      </c>
      <c r="BF308" s="17">
        <v>112.59999847412109</v>
      </c>
      <c r="BG308" s="63">
        <v>111.5</v>
      </c>
      <c r="BH308" s="63" t="s">
        <v>45</v>
      </c>
      <c r="BI308" s="63" t="s">
        <v>45</v>
      </c>
      <c r="BJ308" s="63" t="s">
        <v>45</v>
      </c>
      <c r="BK308" s="63" t="s">
        <v>45</v>
      </c>
      <c r="BL308" s="63"/>
    </row>
    <row r="309" spans="1:65">
      <c r="A309" s="260"/>
      <c r="B309" s="7" t="s">
        <v>61</v>
      </c>
      <c r="C309" s="15" t="s">
        <v>45</v>
      </c>
      <c r="D309" s="15" t="s">
        <v>45</v>
      </c>
      <c r="E309" s="15" t="s">
        <v>45</v>
      </c>
      <c r="F309" s="15" t="s">
        <v>45</v>
      </c>
      <c r="G309" s="15" t="s">
        <v>45</v>
      </c>
      <c r="H309" s="15" t="s">
        <v>45</v>
      </c>
      <c r="I309" s="15" t="s">
        <v>45</v>
      </c>
      <c r="J309" s="15" t="s">
        <v>45</v>
      </c>
      <c r="K309" s="15" t="s">
        <v>45</v>
      </c>
      <c r="L309" s="15" t="s">
        <v>45</v>
      </c>
      <c r="M309" s="15" t="s">
        <v>45</v>
      </c>
      <c r="N309" s="15" t="s">
        <v>45</v>
      </c>
      <c r="O309" s="15" t="s">
        <v>45</v>
      </c>
      <c r="P309" s="15" t="s">
        <v>45</v>
      </c>
      <c r="Q309" s="15" t="s">
        <v>45</v>
      </c>
      <c r="R309" s="15" t="s">
        <v>45</v>
      </c>
      <c r="S309" s="15" t="s">
        <v>45</v>
      </c>
      <c r="T309" s="15" t="s">
        <v>45</v>
      </c>
      <c r="U309" s="15" t="s">
        <v>45</v>
      </c>
      <c r="V309" s="15" t="s">
        <v>45</v>
      </c>
      <c r="W309" s="15" t="s">
        <v>45</v>
      </c>
      <c r="X309" s="15" t="s">
        <v>45</v>
      </c>
      <c r="Y309" s="15" t="s">
        <v>45</v>
      </c>
      <c r="Z309" s="15" t="s">
        <v>45</v>
      </c>
      <c r="AA309" s="15" t="s">
        <v>45</v>
      </c>
      <c r="AB309" s="15" t="s">
        <v>45</v>
      </c>
      <c r="AC309" s="15" t="s">
        <v>45</v>
      </c>
      <c r="AD309" s="15">
        <v>67.800003051757813</v>
      </c>
      <c r="AE309" s="15">
        <v>61.799999237060547</v>
      </c>
      <c r="AF309" s="15">
        <v>54.599998474121094</v>
      </c>
      <c r="AG309" s="15">
        <v>48.200000762939453</v>
      </c>
      <c r="AH309" s="15">
        <v>41.5</v>
      </c>
      <c r="AI309" s="15">
        <v>34.900001525878906</v>
      </c>
      <c r="AJ309" s="15">
        <v>28.799999237060547</v>
      </c>
      <c r="AK309" s="15">
        <v>29.399999618530273</v>
      </c>
      <c r="AL309" s="15">
        <v>29.5</v>
      </c>
      <c r="AM309" s="15">
        <v>30.100000381469727</v>
      </c>
      <c r="AN309" s="15">
        <v>31.200000762939453</v>
      </c>
      <c r="AO309" s="15">
        <v>33.099998474121094</v>
      </c>
      <c r="AP309" s="15">
        <v>32.200000762939453</v>
      </c>
      <c r="AQ309" s="15">
        <v>35.200000762939453</v>
      </c>
      <c r="AR309" s="15">
        <v>38</v>
      </c>
      <c r="AS309" s="15">
        <v>41.700000762939453</v>
      </c>
      <c r="AT309" s="15">
        <v>44</v>
      </c>
      <c r="AU309" s="15">
        <v>45.799999237060547</v>
      </c>
      <c r="AV309" s="15">
        <v>45.299999237060547</v>
      </c>
      <c r="AW309" s="15">
        <v>46.599998474121094</v>
      </c>
      <c r="AX309" s="15">
        <v>54.099998474121094</v>
      </c>
      <c r="AY309" s="15">
        <v>60</v>
      </c>
      <c r="AZ309" s="15">
        <v>63.599998474121094</v>
      </c>
      <c r="BA309" s="15">
        <v>67.300003051757813</v>
      </c>
      <c r="BB309" s="15">
        <v>68.199996948242188</v>
      </c>
      <c r="BC309" s="15">
        <v>74.300003051757813</v>
      </c>
      <c r="BD309" s="15">
        <v>76.199996948242188</v>
      </c>
      <c r="BE309" s="15">
        <v>79.800003051757813</v>
      </c>
      <c r="BF309" s="15">
        <v>83</v>
      </c>
      <c r="BG309" s="62">
        <v>84.4</v>
      </c>
      <c r="BH309" s="62" t="s">
        <v>45</v>
      </c>
      <c r="BI309" s="62" t="s">
        <v>45</v>
      </c>
      <c r="BJ309" s="62" t="s">
        <v>45</v>
      </c>
      <c r="BK309" s="62" t="s">
        <v>45</v>
      </c>
      <c r="BL309" s="62"/>
    </row>
    <row r="310" spans="1:65">
      <c r="A310" s="260"/>
      <c r="B310" s="18" t="s">
        <v>62</v>
      </c>
      <c r="C310" s="17" t="s">
        <v>45</v>
      </c>
      <c r="D310" s="17" t="s">
        <v>45</v>
      </c>
      <c r="E310" s="17" t="s">
        <v>45</v>
      </c>
      <c r="F310" s="17" t="s">
        <v>45</v>
      </c>
      <c r="G310" s="17" t="s">
        <v>45</v>
      </c>
      <c r="H310" s="17" t="s">
        <v>45</v>
      </c>
      <c r="I310" s="17" t="s">
        <v>45</v>
      </c>
      <c r="J310" s="17" t="s">
        <v>45</v>
      </c>
      <c r="K310" s="17" t="s">
        <v>45</v>
      </c>
      <c r="L310" s="17" t="s">
        <v>45</v>
      </c>
      <c r="M310" s="17" t="s">
        <v>45</v>
      </c>
      <c r="N310" s="17" t="s">
        <v>45</v>
      </c>
      <c r="O310" s="17" t="s">
        <v>45</v>
      </c>
      <c r="P310" s="17" t="s">
        <v>45</v>
      </c>
      <c r="Q310" s="17" t="s">
        <v>45</v>
      </c>
      <c r="R310" s="17" t="s">
        <v>45</v>
      </c>
      <c r="S310" s="17" t="s">
        <v>45</v>
      </c>
      <c r="T310" s="17" t="s">
        <v>45</v>
      </c>
      <c r="U310" s="17" t="s">
        <v>45</v>
      </c>
      <c r="V310" s="17" t="s">
        <v>45</v>
      </c>
      <c r="W310" s="17" t="s">
        <v>45</v>
      </c>
      <c r="X310" s="17" t="s">
        <v>45</v>
      </c>
      <c r="Y310" s="17" t="s">
        <v>45</v>
      </c>
      <c r="Z310" s="17" t="s">
        <v>45</v>
      </c>
      <c r="AA310" s="17" t="s">
        <v>45</v>
      </c>
      <c r="AB310" s="17" t="s">
        <v>45</v>
      </c>
      <c r="AC310" s="17" t="s">
        <v>45</v>
      </c>
      <c r="AD310" s="17">
        <v>27.799999237060547</v>
      </c>
      <c r="AE310" s="17">
        <v>25.600000381469727</v>
      </c>
      <c r="AF310" s="17">
        <v>22</v>
      </c>
      <c r="AG310" s="17">
        <v>19.399999618530273</v>
      </c>
      <c r="AH310" s="17">
        <v>16.5</v>
      </c>
      <c r="AI310" s="17">
        <v>13.899999618530273</v>
      </c>
      <c r="AJ310" s="17">
        <v>11</v>
      </c>
      <c r="AK310" s="17">
        <v>10.600000381469727</v>
      </c>
      <c r="AL310" s="17">
        <v>10.600000381469727</v>
      </c>
      <c r="AM310" s="17">
        <v>10.800000190734863</v>
      </c>
      <c r="AN310" s="17">
        <v>10.800000190734863</v>
      </c>
      <c r="AO310" s="17">
        <v>11.5</v>
      </c>
      <c r="AP310" s="17">
        <v>11.100000381469727</v>
      </c>
      <c r="AQ310" s="17">
        <v>11.800000190734863</v>
      </c>
      <c r="AR310" s="17">
        <v>12.899999618530273</v>
      </c>
      <c r="AS310" s="17">
        <v>14.699999809265137</v>
      </c>
      <c r="AT310" s="17">
        <v>16</v>
      </c>
      <c r="AU310" s="17">
        <v>17.600000381469727</v>
      </c>
      <c r="AV310" s="17">
        <v>17.799999237060547</v>
      </c>
      <c r="AW310" s="17">
        <v>18.600000381469727</v>
      </c>
      <c r="AX310" s="17">
        <v>22.700000762939453</v>
      </c>
      <c r="AY310" s="17">
        <v>25.799999237060547</v>
      </c>
      <c r="AZ310" s="17">
        <v>27.600000381469727</v>
      </c>
      <c r="BA310" s="17">
        <v>30</v>
      </c>
      <c r="BB310" s="17">
        <v>31.399999618530273</v>
      </c>
      <c r="BC310" s="17">
        <v>34.900001525878906</v>
      </c>
      <c r="BD310" s="17">
        <v>36.799999237060547</v>
      </c>
      <c r="BE310" s="17">
        <v>39</v>
      </c>
      <c r="BF310" s="17">
        <v>39.799999237060547</v>
      </c>
      <c r="BG310" s="63">
        <v>41</v>
      </c>
      <c r="BH310" s="63" t="s">
        <v>45</v>
      </c>
      <c r="BI310" s="63" t="s">
        <v>45</v>
      </c>
      <c r="BJ310" s="63" t="s">
        <v>45</v>
      </c>
      <c r="BK310" s="63" t="s">
        <v>45</v>
      </c>
      <c r="BL310" s="63"/>
    </row>
    <row r="311" spans="1:65">
      <c r="A311" s="260"/>
      <c r="B311" s="7" t="s">
        <v>63</v>
      </c>
      <c r="C311" s="15" t="s">
        <v>45</v>
      </c>
      <c r="D311" s="15" t="s">
        <v>45</v>
      </c>
      <c r="E311" s="15" t="s">
        <v>45</v>
      </c>
      <c r="F311" s="15" t="s">
        <v>45</v>
      </c>
      <c r="G311" s="15" t="s">
        <v>45</v>
      </c>
      <c r="H311" s="15" t="s">
        <v>45</v>
      </c>
      <c r="I311" s="15" t="s">
        <v>45</v>
      </c>
      <c r="J311" s="15" t="s">
        <v>45</v>
      </c>
      <c r="K311" s="15" t="s">
        <v>45</v>
      </c>
      <c r="L311" s="15" t="s">
        <v>45</v>
      </c>
      <c r="M311" s="15" t="s">
        <v>45</v>
      </c>
      <c r="N311" s="15" t="s">
        <v>45</v>
      </c>
      <c r="O311" s="15" t="s">
        <v>45</v>
      </c>
      <c r="P311" s="15" t="s">
        <v>45</v>
      </c>
      <c r="Q311" s="15" t="s">
        <v>45</v>
      </c>
      <c r="R311" s="15" t="s">
        <v>45</v>
      </c>
      <c r="S311" s="15" t="s">
        <v>45</v>
      </c>
      <c r="T311" s="15" t="s">
        <v>45</v>
      </c>
      <c r="U311" s="15" t="s">
        <v>45</v>
      </c>
      <c r="V311" s="15" t="s">
        <v>45</v>
      </c>
      <c r="W311" s="15" t="s">
        <v>45</v>
      </c>
      <c r="X311" s="15" t="s">
        <v>45</v>
      </c>
      <c r="Y311" s="15" t="s">
        <v>45</v>
      </c>
      <c r="Z311" s="15" t="s">
        <v>45</v>
      </c>
      <c r="AA311" s="15" t="s">
        <v>45</v>
      </c>
      <c r="AB311" s="15" t="s">
        <v>45</v>
      </c>
      <c r="AC311" s="15" t="s">
        <v>45</v>
      </c>
      <c r="AD311" s="15">
        <v>6.0999999046325684</v>
      </c>
      <c r="AE311" s="15">
        <v>5.5999999046325684</v>
      </c>
      <c r="AF311" s="15">
        <v>5</v>
      </c>
      <c r="AG311" s="15">
        <v>4.1999998092651367</v>
      </c>
      <c r="AH311" s="15">
        <v>3.7000000476837158</v>
      </c>
      <c r="AI311" s="15">
        <v>3.2000000476837158</v>
      </c>
      <c r="AJ311" s="15">
        <v>2.5</v>
      </c>
      <c r="AK311" s="15">
        <v>2.2999999523162842</v>
      </c>
      <c r="AL311" s="15">
        <v>2.2000000476837158</v>
      </c>
      <c r="AM311" s="15">
        <v>2.2999999523162842</v>
      </c>
      <c r="AN311" s="15">
        <v>2.2000000476837158</v>
      </c>
      <c r="AO311" s="15">
        <v>2.2999999523162842</v>
      </c>
      <c r="AP311" s="15">
        <v>2.2000000476837158</v>
      </c>
      <c r="AQ311" s="15">
        <v>2.4000000953674316</v>
      </c>
      <c r="AR311" s="15">
        <v>2.4000000953674316</v>
      </c>
      <c r="AS311" s="15">
        <v>2.5999999046325684</v>
      </c>
      <c r="AT311" s="15">
        <v>2.7000000476837158</v>
      </c>
      <c r="AU311" s="15">
        <v>2.9000000953674316</v>
      </c>
      <c r="AV311" s="15">
        <v>3</v>
      </c>
      <c r="AW311" s="15">
        <v>3.0999999046325684</v>
      </c>
      <c r="AX311" s="15">
        <v>3.9000000953674316</v>
      </c>
      <c r="AY311" s="15">
        <v>4.5999999046325684</v>
      </c>
      <c r="AZ311" s="15">
        <v>5.1999998092651367</v>
      </c>
      <c r="BA311" s="15">
        <v>5.9000000953674316</v>
      </c>
      <c r="BB311" s="15">
        <v>6.3000001907348633</v>
      </c>
      <c r="BC311" s="15">
        <v>7</v>
      </c>
      <c r="BD311" s="15">
        <v>7.4000000953674316</v>
      </c>
      <c r="BE311" s="15">
        <v>8.1000003814697266</v>
      </c>
      <c r="BF311" s="15">
        <v>8.3000001907348633</v>
      </c>
      <c r="BG311" s="62">
        <v>8.8000000000000007</v>
      </c>
      <c r="BH311" s="62" t="s">
        <v>45</v>
      </c>
      <c r="BI311" s="62" t="s">
        <v>45</v>
      </c>
      <c r="BJ311" s="62" t="s">
        <v>45</v>
      </c>
      <c r="BK311" s="62" t="s">
        <v>45</v>
      </c>
      <c r="BL311" s="62"/>
    </row>
    <row r="312" spans="1:65">
      <c r="A312" s="261"/>
      <c r="B312" s="13" t="s">
        <v>64</v>
      </c>
      <c r="C312" s="12" t="s">
        <v>45</v>
      </c>
      <c r="D312" s="12" t="s">
        <v>45</v>
      </c>
      <c r="E312" s="12" t="s">
        <v>45</v>
      </c>
      <c r="F312" s="12" t="s">
        <v>45</v>
      </c>
      <c r="G312" s="12" t="s">
        <v>45</v>
      </c>
      <c r="H312" s="12" t="s">
        <v>45</v>
      </c>
      <c r="I312" s="12" t="s">
        <v>45</v>
      </c>
      <c r="J312" s="12" t="s">
        <v>45</v>
      </c>
      <c r="K312" s="12" t="s">
        <v>45</v>
      </c>
      <c r="L312" s="12" t="s">
        <v>45</v>
      </c>
      <c r="M312" s="12" t="s">
        <v>45</v>
      </c>
      <c r="N312" s="12" t="s">
        <v>45</v>
      </c>
      <c r="O312" s="12" t="s">
        <v>45</v>
      </c>
      <c r="P312" s="12" t="s">
        <v>45</v>
      </c>
      <c r="Q312" s="12" t="s">
        <v>45</v>
      </c>
      <c r="R312" s="12" t="s">
        <v>45</v>
      </c>
      <c r="S312" s="12" t="s">
        <v>45</v>
      </c>
      <c r="T312" s="12" t="s">
        <v>45</v>
      </c>
      <c r="U312" s="12" t="s">
        <v>45</v>
      </c>
      <c r="V312" s="12" t="s">
        <v>45</v>
      </c>
      <c r="W312" s="12" t="s">
        <v>45</v>
      </c>
      <c r="X312" s="12" t="s">
        <v>45</v>
      </c>
      <c r="Y312" s="12" t="s">
        <v>45</v>
      </c>
      <c r="Z312" s="12" t="s">
        <v>45</v>
      </c>
      <c r="AA312" s="12" t="s">
        <v>45</v>
      </c>
      <c r="AB312" s="12" t="s">
        <v>45</v>
      </c>
      <c r="AC312" s="12" t="s">
        <v>45</v>
      </c>
      <c r="AD312" s="12">
        <v>0.20000000298023224</v>
      </c>
      <c r="AE312" s="12">
        <v>0.20000000298023224</v>
      </c>
      <c r="AF312" s="12">
        <v>0.20000000298023224</v>
      </c>
      <c r="AG312" s="12">
        <v>0.10000000149011612</v>
      </c>
      <c r="AH312" s="12">
        <v>0.20000000298023224</v>
      </c>
      <c r="AI312" s="12">
        <v>0.20000000298023224</v>
      </c>
      <c r="AJ312" s="12">
        <v>0.20000000298023224</v>
      </c>
      <c r="AK312" s="12">
        <v>0.10000000149011612</v>
      </c>
      <c r="AL312" s="12">
        <v>0.10000000149011612</v>
      </c>
      <c r="AM312" s="12">
        <v>0.10000000149011612</v>
      </c>
      <c r="AN312" s="12">
        <v>0.10000000149011612</v>
      </c>
      <c r="AO312" s="12">
        <v>0.10000000149011612</v>
      </c>
      <c r="AP312" s="12">
        <v>0.10000000149011612</v>
      </c>
      <c r="AQ312" s="12">
        <v>0.10000000149011612</v>
      </c>
      <c r="AR312" s="12">
        <v>0.10000000149011612</v>
      </c>
      <c r="AS312" s="12">
        <v>0.10000000149011612</v>
      </c>
      <c r="AT312" s="12">
        <v>0.10000000149011612</v>
      </c>
      <c r="AU312" s="12">
        <v>0.10000000149011612</v>
      </c>
      <c r="AV312" s="12">
        <v>0.20000000298023224</v>
      </c>
      <c r="AW312" s="12">
        <v>0.10000000149011612</v>
      </c>
      <c r="AX312" s="12">
        <v>0.20000000298023224</v>
      </c>
      <c r="AY312" s="12">
        <v>0.20000000298023224</v>
      </c>
      <c r="AZ312" s="12">
        <v>0.20000000298023224</v>
      </c>
      <c r="BA312" s="12">
        <v>0.30000001192092896</v>
      </c>
      <c r="BB312" s="12">
        <v>0.30000001192092896</v>
      </c>
      <c r="BC312" s="12">
        <v>0.30000001192092896</v>
      </c>
      <c r="BD312" s="12">
        <v>0.30000001192092896</v>
      </c>
      <c r="BE312" s="12">
        <v>0.40000000596046448</v>
      </c>
      <c r="BF312" s="12">
        <v>0.40000000596046448</v>
      </c>
      <c r="BG312" s="63">
        <v>0.5</v>
      </c>
      <c r="BH312" s="63" t="s">
        <v>45</v>
      </c>
      <c r="BI312" s="63" t="s">
        <v>45</v>
      </c>
      <c r="BJ312" s="63" t="s">
        <v>45</v>
      </c>
      <c r="BK312" s="63" t="s">
        <v>45</v>
      </c>
      <c r="BL312" s="63"/>
    </row>
    <row r="313" spans="1:65">
      <c r="A313" s="263" t="s">
        <v>55</v>
      </c>
      <c r="B313" s="126" t="s">
        <v>58</v>
      </c>
      <c r="C313" s="107" t="s">
        <v>45</v>
      </c>
      <c r="D313" s="107" t="s">
        <v>45</v>
      </c>
      <c r="E313" s="107" t="s">
        <v>45</v>
      </c>
      <c r="F313" s="107" t="s">
        <v>45</v>
      </c>
      <c r="G313" s="107" t="s">
        <v>45</v>
      </c>
      <c r="H313" s="107" t="s">
        <v>45</v>
      </c>
      <c r="I313" s="107" t="s">
        <v>45</v>
      </c>
      <c r="J313" s="107" t="s">
        <v>45</v>
      </c>
      <c r="K313" s="107" t="s">
        <v>45</v>
      </c>
      <c r="L313" s="107" t="s">
        <v>45</v>
      </c>
      <c r="M313" s="107" t="s">
        <v>45</v>
      </c>
      <c r="N313" s="107" t="s">
        <v>45</v>
      </c>
      <c r="O313" s="107" t="s">
        <v>45</v>
      </c>
      <c r="P313" s="107" t="s">
        <v>45</v>
      </c>
      <c r="Q313" s="107" t="s">
        <v>45</v>
      </c>
      <c r="R313" s="107" t="s">
        <v>45</v>
      </c>
      <c r="S313" s="107" t="s">
        <v>45</v>
      </c>
      <c r="T313" s="107" t="s">
        <v>45</v>
      </c>
      <c r="U313" s="107" t="s">
        <v>45</v>
      </c>
      <c r="V313" s="107" t="s">
        <v>45</v>
      </c>
      <c r="W313" s="107" t="s">
        <v>45</v>
      </c>
      <c r="X313" s="107">
        <v>87</v>
      </c>
      <c r="Y313" s="107">
        <v>90</v>
      </c>
      <c r="Z313" s="107">
        <v>83</v>
      </c>
      <c r="AA313" s="107">
        <v>83</v>
      </c>
      <c r="AB313" s="107">
        <v>75</v>
      </c>
      <c r="AC313" s="107">
        <v>72</v>
      </c>
      <c r="AD313" s="107">
        <v>64</v>
      </c>
      <c r="AE313" s="107">
        <v>57</v>
      </c>
      <c r="AF313" s="107">
        <v>60</v>
      </c>
      <c r="AG313" s="107">
        <v>61</v>
      </c>
      <c r="AH313" s="107">
        <v>60</v>
      </c>
      <c r="AI313" s="107">
        <v>55</v>
      </c>
      <c r="AJ313" s="107">
        <v>52</v>
      </c>
      <c r="AK313" s="107">
        <v>51</v>
      </c>
      <c r="AL313" s="107">
        <v>45</v>
      </c>
      <c r="AM313" s="107">
        <v>77</v>
      </c>
      <c r="AN313" s="107">
        <v>76</v>
      </c>
      <c r="AO313" s="107" t="s">
        <v>45</v>
      </c>
      <c r="AP313" s="107">
        <v>78.632480000000001</v>
      </c>
      <c r="AQ313" s="107">
        <v>82.563609999999997</v>
      </c>
      <c r="AR313" s="107" t="s">
        <v>45</v>
      </c>
      <c r="AS313" s="107" t="s">
        <v>45</v>
      </c>
      <c r="AT313" s="107">
        <v>68.431380000000004</v>
      </c>
      <c r="AU313" s="107">
        <v>75.569950000000006</v>
      </c>
      <c r="AV313" s="107" t="s">
        <v>45</v>
      </c>
      <c r="AW313" s="107">
        <v>88.149349999999998</v>
      </c>
      <c r="AX313" s="107" t="s">
        <v>45</v>
      </c>
      <c r="AY313" s="107" t="s">
        <v>45</v>
      </c>
      <c r="AZ313" s="107">
        <v>86.104110000000006</v>
      </c>
      <c r="BA313" s="107" t="s">
        <v>45</v>
      </c>
      <c r="BB313" s="107">
        <v>70.647000000000006</v>
      </c>
      <c r="BC313" s="107">
        <v>89.690659999999994</v>
      </c>
      <c r="BD313" s="107" t="s">
        <v>45</v>
      </c>
      <c r="BE313" s="107">
        <v>76.827020000000005</v>
      </c>
      <c r="BF313" s="128">
        <v>71.098370000000003</v>
      </c>
      <c r="BG313" s="136" t="s">
        <v>45</v>
      </c>
      <c r="BH313" s="136" t="s">
        <v>45</v>
      </c>
      <c r="BI313" s="136" t="s">
        <v>45</v>
      </c>
      <c r="BJ313" s="136" t="s">
        <v>45</v>
      </c>
      <c r="BK313" s="136" t="s">
        <v>45</v>
      </c>
      <c r="BL313" s="136"/>
      <c r="BM313" s="115"/>
    </row>
    <row r="314" spans="1:65">
      <c r="A314" s="263"/>
      <c r="B314" s="125" t="s">
        <v>59</v>
      </c>
      <c r="C314" s="106" t="s">
        <v>45</v>
      </c>
      <c r="D314" s="106" t="s">
        <v>45</v>
      </c>
      <c r="E314" s="106" t="s">
        <v>45</v>
      </c>
      <c r="F314" s="106" t="s">
        <v>45</v>
      </c>
      <c r="G314" s="106" t="s">
        <v>45</v>
      </c>
      <c r="H314" s="106" t="s">
        <v>45</v>
      </c>
      <c r="I314" s="106" t="s">
        <v>45</v>
      </c>
      <c r="J314" s="106" t="s">
        <v>45</v>
      </c>
      <c r="K314" s="106" t="s">
        <v>45</v>
      </c>
      <c r="L314" s="106" t="s">
        <v>45</v>
      </c>
      <c r="M314" s="106" t="s">
        <v>45</v>
      </c>
      <c r="N314" s="106" t="s">
        <v>45</v>
      </c>
      <c r="O314" s="106" t="s">
        <v>45</v>
      </c>
      <c r="P314" s="106" t="s">
        <v>45</v>
      </c>
      <c r="Q314" s="106" t="s">
        <v>45</v>
      </c>
      <c r="R314" s="106" t="s">
        <v>45</v>
      </c>
      <c r="S314" s="106" t="s">
        <v>45</v>
      </c>
      <c r="T314" s="106" t="s">
        <v>45</v>
      </c>
      <c r="U314" s="106" t="s">
        <v>45</v>
      </c>
      <c r="V314" s="106" t="s">
        <v>45</v>
      </c>
      <c r="W314" s="106" t="s">
        <v>45</v>
      </c>
      <c r="X314" s="106">
        <v>202</v>
      </c>
      <c r="Y314" s="106">
        <v>210</v>
      </c>
      <c r="Z314" s="106">
        <v>202</v>
      </c>
      <c r="AA314" s="106">
        <v>205</v>
      </c>
      <c r="AB314" s="106">
        <v>193</v>
      </c>
      <c r="AC314" s="106">
        <v>192</v>
      </c>
      <c r="AD314" s="106">
        <v>172</v>
      </c>
      <c r="AE314" s="106">
        <v>163</v>
      </c>
      <c r="AF314" s="106">
        <v>160</v>
      </c>
      <c r="AG314" s="106">
        <v>161</v>
      </c>
      <c r="AH314" s="106">
        <v>156</v>
      </c>
      <c r="AI314" s="106">
        <v>145</v>
      </c>
      <c r="AJ314" s="106">
        <v>133</v>
      </c>
      <c r="AK314" s="106">
        <v>123</v>
      </c>
      <c r="AL314" s="106">
        <v>105</v>
      </c>
      <c r="AM314" s="106">
        <v>136</v>
      </c>
      <c r="AN314" s="106">
        <v>139</v>
      </c>
      <c r="AO314" s="106" t="s">
        <v>45</v>
      </c>
      <c r="AP314" s="106">
        <v>131.8492</v>
      </c>
      <c r="AQ314" s="106">
        <v>134.4042</v>
      </c>
      <c r="AR314" s="106" t="s">
        <v>45</v>
      </c>
      <c r="AS314" s="106" t="s">
        <v>45</v>
      </c>
      <c r="AT314" s="106">
        <v>125.9415</v>
      </c>
      <c r="AU314" s="106">
        <v>133.65360000000001</v>
      </c>
      <c r="AV314" s="106" t="s">
        <v>45</v>
      </c>
      <c r="AW314" s="106">
        <v>142.67490000000001</v>
      </c>
      <c r="AX314" s="106" t="s">
        <v>45</v>
      </c>
      <c r="AY314" s="106" t="s">
        <v>45</v>
      </c>
      <c r="AZ314" s="106">
        <v>136.2516</v>
      </c>
      <c r="BA314" s="106" t="s">
        <v>45</v>
      </c>
      <c r="BB314" s="106">
        <v>126.26</v>
      </c>
      <c r="BC314" s="106">
        <v>147.27879999999999</v>
      </c>
      <c r="BD314" s="106" t="s">
        <v>45</v>
      </c>
      <c r="BE314" s="106">
        <v>138.40110000000001</v>
      </c>
      <c r="BF314" s="129">
        <v>133.2191</v>
      </c>
      <c r="BG314" s="129" t="s">
        <v>45</v>
      </c>
      <c r="BH314" s="129" t="s">
        <v>45</v>
      </c>
      <c r="BI314" s="129" t="s">
        <v>45</v>
      </c>
      <c r="BJ314" s="129" t="s">
        <v>45</v>
      </c>
      <c r="BK314" s="129" t="s">
        <v>45</v>
      </c>
      <c r="BL314" s="129"/>
      <c r="BM314" s="115"/>
    </row>
    <row r="315" spans="1:65">
      <c r="A315" s="263"/>
      <c r="B315" s="126" t="s">
        <v>60</v>
      </c>
      <c r="C315" s="107" t="s">
        <v>45</v>
      </c>
      <c r="D315" s="107" t="s">
        <v>45</v>
      </c>
      <c r="E315" s="107" t="s">
        <v>45</v>
      </c>
      <c r="F315" s="107" t="s">
        <v>45</v>
      </c>
      <c r="G315" s="107" t="s">
        <v>45</v>
      </c>
      <c r="H315" s="107" t="s">
        <v>45</v>
      </c>
      <c r="I315" s="107" t="s">
        <v>45</v>
      </c>
      <c r="J315" s="107" t="s">
        <v>45</v>
      </c>
      <c r="K315" s="107" t="s">
        <v>45</v>
      </c>
      <c r="L315" s="107" t="s">
        <v>45</v>
      </c>
      <c r="M315" s="107" t="s">
        <v>45</v>
      </c>
      <c r="N315" s="107" t="s">
        <v>45</v>
      </c>
      <c r="O315" s="107" t="s">
        <v>45</v>
      </c>
      <c r="P315" s="107" t="s">
        <v>45</v>
      </c>
      <c r="Q315" s="107" t="s">
        <v>45</v>
      </c>
      <c r="R315" s="107" t="s">
        <v>45</v>
      </c>
      <c r="S315" s="107" t="s">
        <v>45</v>
      </c>
      <c r="T315" s="107" t="s">
        <v>45</v>
      </c>
      <c r="U315" s="107" t="s">
        <v>45</v>
      </c>
      <c r="V315" s="107" t="s">
        <v>45</v>
      </c>
      <c r="W315" s="107" t="s">
        <v>45</v>
      </c>
      <c r="X315" s="107">
        <v>223</v>
      </c>
      <c r="Y315" s="107">
        <v>234</v>
      </c>
      <c r="Z315" s="107">
        <v>226</v>
      </c>
      <c r="AA315" s="107">
        <v>228</v>
      </c>
      <c r="AB315" s="107">
        <v>211</v>
      </c>
      <c r="AC315" s="107">
        <v>219</v>
      </c>
      <c r="AD315" s="107">
        <v>204</v>
      </c>
      <c r="AE315" s="107">
        <v>194</v>
      </c>
      <c r="AF315" s="107">
        <v>193</v>
      </c>
      <c r="AG315" s="107">
        <v>203</v>
      </c>
      <c r="AH315" s="107">
        <v>190</v>
      </c>
      <c r="AI315" s="107">
        <v>177</v>
      </c>
      <c r="AJ315" s="107">
        <v>166</v>
      </c>
      <c r="AK315" s="107">
        <v>154</v>
      </c>
      <c r="AL315" s="107">
        <v>133</v>
      </c>
      <c r="AM315" s="107">
        <v>136</v>
      </c>
      <c r="AN315" s="107">
        <v>143</v>
      </c>
      <c r="AO315" s="107" t="s">
        <v>45</v>
      </c>
      <c r="AP315" s="107">
        <v>136.6233</v>
      </c>
      <c r="AQ315" s="107" t="s">
        <v>45</v>
      </c>
      <c r="AR315" s="107" t="s">
        <v>45</v>
      </c>
      <c r="AS315" s="107" t="s">
        <v>45</v>
      </c>
      <c r="AT315" s="107">
        <v>124.60720000000001</v>
      </c>
      <c r="AU315" s="107">
        <v>129.85910000000001</v>
      </c>
      <c r="AV315" s="107" t="s">
        <v>45</v>
      </c>
      <c r="AW315" s="107">
        <v>141.5008</v>
      </c>
      <c r="AX315" s="107" t="s">
        <v>45</v>
      </c>
      <c r="AY315" s="107" t="s">
        <v>45</v>
      </c>
      <c r="AZ315" s="107">
        <v>134.69450000000001</v>
      </c>
      <c r="BA315" s="107" t="s">
        <v>45</v>
      </c>
      <c r="BB315" s="107">
        <v>121</v>
      </c>
      <c r="BC315" s="107">
        <v>123.0722</v>
      </c>
      <c r="BD315" s="107" t="s">
        <v>45</v>
      </c>
      <c r="BE315" s="107">
        <v>133.58940000000001</v>
      </c>
      <c r="BF315" s="128">
        <v>139.22970000000001</v>
      </c>
      <c r="BG315" s="128" t="s">
        <v>45</v>
      </c>
      <c r="BH315" s="128" t="s">
        <v>45</v>
      </c>
      <c r="BI315" s="128" t="s">
        <v>45</v>
      </c>
      <c r="BJ315" s="128" t="s">
        <v>45</v>
      </c>
      <c r="BK315" s="128" t="s">
        <v>45</v>
      </c>
      <c r="BL315" s="128"/>
      <c r="BM315" s="115"/>
    </row>
    <row r="316" spans="1:65">
      <c r="A316" s="263"/>
      <c r="B316" s="125" t="s">
        <v>61</v>
      </c>
      <c r="C316" s="106" t="s">
        <v>45</v>
      </c>
      <c r="D316" s="106" t="s">
        <v>45</v>
      </c>
      <c r="E316" s="106" t="s">
        <v>45</v>
      </c>
      <c r="F316" s="106" t="s">
        <v>45</v>
      </c>
      <c r="G316" s="106" t="s">
        <v>45</v>
      </c>
      <c r="H316" s="106" t="s">
        <v>45</v>
      </c>
      <c r="I316" s="106" t="s">
        <v>45</v>
      </c>
      <c r="J316" s="106" t="s">
        <v>45</v>
      </c>
      <c r="K316" s="106" t="s">
        <v>45</v>
      </c>
      <c r="L316" s="106" t="s">
        <v>45</v>
      </c>
      <c r="M316" s="106" t="s">
        <v>45</v>
      </c>
      <c r="N316" s="106" t="s">
        <v>45</v>
      </c>
      <c r="O316" s="106" t="s">
        <v>45</v>
      </c>
      <c r="P316" s="106" t="s">
        <v>45</v>
      </c>
      <c r="Q316" s="106" t="s">
        <v>45</v>
      </c>
      <c r="R316" s="106" t="s">
        <v>45</v>
      </c>
      <c r="S316" s="106" t="s">
        <v>45</v>
      </c>
      <c r="T316" s="106" t="s">
        <v>45</v>
      </c>
      <c r="U316" s="106" t="s">
        <v>45</v>
      </c>
      <c r="V316" s="106" t="s">
        <v>45</v>
      </c>
      <c r="W316" s="106" t="s">
        <v>45</v>
      </c>
      <c r="X316" s="106">
        <v>177</v>
      </c>
      <c r="Y316" s="106">
        <v>189</v>
      </c>
      <c r="Z316" s="106">
        <v>186</v>
      </c>
      <c r="AA316" s="106">
        <v>187</v>
      </c>
      <c r="AB316" s="106">
        <v>185</v>
      </c>
      <c r="AC316" s="106">
        <v>182</v>
      </c>
      <c r="AD316" s="106">
        <v>167</v>
      </c>
      <c r="AE316" s="106">
        <v>163</v>
      </c>
      <c r="AF316" s="106">
        <v>167</v>
      </c>
      <c r="AG316" s="106">
        <v>173</v>
      </c>
      <c r="AH316" s="106">
        <v>165</v>
      </c>
      <c r="AI316" s="106">
        <v>159</v>
      </c>
      <c r="AJ316" s="106">
        <v>154</v>
      </c>
      <c r="AK316" s="106">
        <v>139</v>
      </c>
      <c r="AL316" s="106">
        <v>121</v>
      </c>
      <c r="AM316" s="106">
        <v>111</v>
      </c>
      <c r="AN316" s="106">
        <v>109</v>
      </c>
      <c r="AO316" s="106" t="s">
        <v>45</v>
      </c>
      <c r="AP316" s="106">
        <v>109.419</v>
      </c>
      <c r="AQ316" s="106" t="s">
        <v>45</v>
      </c>
      <c r="AR316" s="106" t="s">
        <v>45</v>
      </c>
      <c r="AS316" s="106" t="s">
        <v>45</v>
      </c>
      <c r="AT316" s="106" t="s">
        <v>45</v>
      </c>
      <c r="AU316" s="106">
        <v>103.5613</v>
      </c>
      <c r="AV316" s="106" t="s">
        <v>45</v>
      </c>
      <c r="AW316" s="106" t="s">
        <v>45</v>
      </c>
      <c r="AX316" s="106" t="s">
        <v>45</v>
      </c>
      <c r="AY316" s="106" t="s">
        <v>45</v>
      </c>
      <c r="AZ316" s="106">
        <v>110.4376</v>
      </c>
      <c r="BA316" s="106" t="s">
        <v>45</v>
      </c>
      <c r="BB316" s="106">
        <v>100.33</v>
      </c>
      <c r="BC316" s="106">
        <v>118.9023</v>
      </c>
      <c r="BD316" s="106" t="s">
        <v>45</v>
      </c>
      <c r="BE316" s="106">
        <v>107.3087</v>
      </c>
      <c r="BF316" s="129">
        <v>98.280140000000003</v>
      </c>
      <c r="BG316" s="129" t="s">
        <v>45</v>
      </c>
      <c r="BH316" s="129" t="s">
        <v>45</v>
      </c>
      <c r="BI316" s="129" t="s">
        <v>45</v>
      </c>
      <c r="BJ316" s="129" t="s">
        <v>45</v>
      </c>
      <c r="BK316" s="129" t="s">
        <v>45</v>
      </c>
      <c r="BL316" s="129"/>
      <c r="BM316" s="115"/>
    </row>
    <row r="317" spans="1:65">
      <c r="A317" s="263"/>
      <c r="B317" s="126" t="s">
        <v>62</v>
      </c>
      <c r="C317" s="107" t="s">
        <v>45</v>
      </c>
      <c r="D317" s="107" t="s">
        <v>45</v>
      </c>
      <c r="E317" s="107" t="s">
        <v>45</v>
      </c>
      <c r="F317" s="107" t="s">
        <v>45</v>
      </c>
      <c r="G317" s="107" t="s">
        <v>45</v>
      </c>
      <c r="H317" s="107" t="s">
        <v>45</v>
      </c>
      <c r="I317" s="107" t="s">
        <v>45</v>
      </c>
      <c r="J317" s="107" t="s">
        <v>45</v>
      </c>
      <c r="K317" s="107" t="s">
        <v>45</v>
      </c>
      <c r="L317" s="107" t="s">
        <v>45</v>
      </c>
      <c r="M317" s="107" t="s">
        <v>45</v>
      </c>
      <c r="N317" s="107" t="s">
        <v>45</v>
      </c>
      <c r="O317" s="107" t="s">
        <v>45</v>
      </c>
      <c r="P317" s="107" t="s">
        <v>45</v>
      </c>
      <c r="Q317" s="107" t="s">
        <v>45</v>
      </c>
      <c r="R317" s="107" t="s">
        <v>45</v>
      </c>
      <c r="S317" s="107" t="s">
        <v>45</v>
      </c>
      <c r="T317" s="107" t="s">
        <v>45</v>
      </c>
      <c r="U317" s="107" t="s">
        <v>45</v>
      </c>
      <c r="V317" s="107" t="s">
        <v>45</v>
      </c>
      <c r="W317" s="107" t="s">
        <v>45</v>
      </c>
      <c r="X317" s="107">
        <v>117</v>
      </c>
      <c r="Y317" s="107">
        <v>130</v>
      </c>
      <c r="Z317" s="107">
        <v>123</v>
      </c>
      <c r="AA317" s="107">
        <v>128</v>
      </c>
      <c r="AB317" s="107">
        <v>125</v>
      </c>
      <c r="AC317" s="107">
        <v>127</v>
      </c>
      <c r="AD317" s="107">
        <v>122</v>
      </c>
      <c r="AE317" s="107">
        <v>115</v>
      </c>
      <c r="AF317" s="107">
        <v>119</v>
      </c>
      <c r="AG317" s="107">
        <v>125</v>
      </c>
      <c r="AH317" s="107">
        <v>120</v>
      </c>
      <c r="AI317" s="107">
        <v>120</v>
      </c>
      <c r="AJ317" s="107">
        <v>106</v>
      </c>
      <c r="AK317" s="107">
        <v>96</v>
      </c>
      <c r="AL317" s="107">
        <v>84</v>
      </c>
      <c r="AM317" s="107">
        <v>75</v>
      </c>
      <c r="AN317" s="107">
        <v>74</v>
      </c>
      <c r="AO317" s="107" t="s">
        <v>45</v>
      </c>
      <c r="AP317" s="107">
        <v>85.068269999999998</v>
      </c>
      <c r="AQ317" s="107" t="s">
        <v>45</v>
      </c>
      <c r="AR317" s="107" t="s">
        <v>45</v>
      </c>
      <c r="AS317" s="107" t="s">
        <v>45</v>
      </c>
      <c r="AT317" s="107" t="s">
        <v>45</v>
      </c>
      <c r="AU317" s="107">
        <v>82.443839999999994</v>
      </c>
      <c r="AV317" s="107" t="s">
        <v>45</v>
      </c>
      <c r="AW317" s="107" t="s">
        <v>45</v>
      </c>
      <c r="AX317" s="107" t="s">
        <v>45</v>
      </c>
      <c r="AY317" s="107" t="s">
        <v>45</v>
      </c>
      <c r="AZ317" s="107">
        <v>67.691839999999999</v>
      </c>
      <c r="BA317" s="107" t="s">
        <v>45</v>
      </c>
      <c r="BB317" s="107">
        <v>72.902000000000001</v>
      </c>
      <c r="BC317" s="107">
        <v>69.26379</v>
      </c>
      <c r="BD317" s="107" t="s">
        <v>45</v>
      </c>
      <c r="BE317" s="107">
        <v>66.495720000000006</v>
      </c>
      <c r="BF317" s="128">
        <v>61.57638</v>
      </c>
      <c r="BG317" s="128" t="s">
        <v>45</v>
      </c>
      <c r="BH317" s="128" t="s">
        <v>45</v>
      </c>
      <c r="BI317" s="128" t="s">
        <v>45</v>
      </c>
      <c r="BJ317" s="128" t="s">
        <v>45</v>
      </c>
      <c r="BK317" s="128" t="s">
        <v>45</v>
      </c>
      <c r="BL317" s="128"/>
      <c r="BM317" s="115"/>
    </row>
    <row r="318" spans="1:65">
      <c r="A318" s="263"/>
      <c r="B318" s="125" t="s">
        <v>63</v>
      </c>
      <c r="C318" s="106" t="s">
        <v>45</v>
      </c>
      <c r="D318" s="106" t="s">
        <v>45</v>
      </c>
      <c r="E318" s="106" t="s">
        <v>45</v>
      </c>
      <c r="F318" s="106" t="s">
        <v>45</v>
      </c>
      <c r="G318" s="106" t="s">
        <v>45</v>
      </c>
      <c r="H318" s="106" t="s">
        <v>45</v>
      </c>
      <c r="I318" s="106" t="s">
        <v>45</v>
      </c>
      <c r="J318" s="106" t="s">
        <v>45</v>
      </c>
      <c r="K318" s="106" t="s">
        <v>45</v>
      </c>
      <c r="L318" s="106" t="s">
        <v>45</v>
      </c>
      <c r="M318" s="106" t="s">
        <v>45</v>
      </c>
      <c r="N318" s="106" t="s">
        <v>45</v>
      </c>
      <c r="O318" s="106" t="s">
        <v>45</v>
      </c>
      <c r="P318" s="106" t="s">
        <v>45</v>
      </c>
      <c r="Q318" s="106" t="s">
        <v>45</v>
      </c>
      <c r="R318" s="106" t="s">
        <v>45</v>
      </c>
      <c r="S318" s="106" t="s">
        <v>45</v>
      </c>
      <c r="T318" s="106" t="s">
        <v>45</v>
      </c>
      <c r="U318" s="106" t="s">
        <v>45</v>
      </c>
      <c r="V318" s="106" t="s">
        <v>45</v>
      </c>
      <c r="W318" s="106" t="s">
        <v>45</v>
      </c>
      <c r="X318" s="106">
        <v>73</v>
      </c>
      <c r="Y318" s="106">
        <v>81</v>
      </c>
      <c r="Z318" s="106">
        <v>80</v>
      </c>
      <c r="AA318" s="106">
        <v>78</v>
      </c>
      <c r="AB318" s="106">
        <v>73</v>
      </c>
      <c r="AC318" s="106">
        <v>75</v>
      </c>
      <c r="AD318" s="106">
        <v>68</v>
      </c>
      <c r="AE318" s="106">
        <v>67</v>
      </c>
      <c r="AF318" s="106">
        <v>64</v>
      </c>
      <c r="AG318" s="106">
        <v>72</v>
      </c>
      <c r="AH318" s="106">
        <v>66</v>
      </c>
      <c r="AI318" s="106">
        <v>65</v>
      </c>
      <c r="AJ318" s="106">
        <v>62</v>
      </c>
      <c r="AK318" s="106">
        <v>56</v>
      </c>
      <c r="AL318" s="106">
        <v>45</v>
      </c>
      <c r="AM318" s="106">
        <v>30</v>
      </c>
      <c r="AN318" s="106">
        <v>29</v>
      </c>
      <c r="AO318" s="106" t="s">
        <v>45</v>
      </c>
      <c r="AP318" s="106">
        <v>34.48386</v>
      </c>
      <c r="AQ318" s="106" t="s">
        <v>45</v>
      </c>
      <c r="AR318" s="106" t="s">
        <v>45</v>
      </c>
      <c r="AS318" s="106" t="s">
        <v>45</v>
      </c>
      <c r="AT318" s="106" t="s">
        <v>45</v>
      </c>
      <c r="AU318" s="106">
        <v>33.42</v>
      </c>
      <c r="AV318" s="106" t="s">
        <v>45</v>
      </c>
      <c r="AW318" s="106" t="s">
        <v>45</v>
      </c>
      <c r="AX318" s="106" t="s">
        <v>45</v>
      </c>
      <c r="AY318" s="106" t="s">
        <v>45</v>
      </c>
      <c r="AZ318" s="106">
        <v>34.175730000000001</v>
      </c>
      <c r="BA318" s="106" t="s">
        <v>45</v>
      </c>
      <c r="BB318" s="106">
        <v>34.195999999999998</v>
      </c>
      <c r="BC318" s="106" t="s">
        <v>45</v>
      </c>
      <c r="BD318" s="106" t="s">
        <v>45</v>
      </c>
      <c r="BE318" s="106">
        <v>24.08305</v>
      </c>
      <c r="BF318" s="129">
        <v>23.143650000000001</v>
      </c>
      <c r="BG318" s="129" t="s">
        <v>45</v>
      </c>
      <c r="BH318" s="129" t="s">
        <v>45</v>
      </c>
      <c r="BI318" s="129" t="s">
        <v>45</v>
      </c>
      <c r="BJ318" s="129" t="s">
        <v>45</v>
      </c>
      <c r="BK318" s="129" t="s">
        <v>45</v>
      </c>
      <c r="BL318" s="129"/>
      <c r="BM318" s="115"/>
    </row>
    <row r="319" spans="1:65" ht="13.5" thickBot="1">
      <c r="A319" s="269"/>
      <c r="B319" s="127" t="s">
        <v>64</v>
      </c>
      <c r="C319" s="109" t="s">
        <v>45</v>
      </c>
      <c r="D319" s="109" t="s">
        <v>45</v>
      </c>
      <c r="E319" s="109" t="s">
        <v>45</v>
      </c>
      <c r="F319" s="109" t="s">
        <v>45</v>
      </c>
      <c r="G319" s="109" t="s">
        <v>45</v>
      </c>
      <c r="H319" s="109" t="s">
        <v>45</v>
      </c>
      <c r="I319" s="109" t="s">
        <v>45</v>
      </c>
      <c r="J319" s="109" t="s">
        <v>45</v>
      </c>
      <c r="K319" s="109" t="s">
        <v>45</v>
      </c>
      <c r="L319" s="109" t="s">
        <v>45</v>
      </c>
      <c r="M319" s="109" t="s">
        <v>45</v>
      </c>
      <c r="N319" s="109" t="s">
        <v>45</v>
      </c>
      <c r="O319" s="109" t="s">
        <v>45</v>
      </c>
      <c r="P319" s="109" t="s">
        <v>45</v>
      </c>
      <c r="Q319" s="109" t="s">
        <v>45</v>
      </c>
      <c r="R319" s="109" t="s">
        <v>45</v>
      </c>
      <c r="S319" s="109" t="s">
        <v>45</v>
      </c>
      <c r="T319" s="109" t="s">
        <v>45</v>
      </c>
      <c r="U319" s="109" t="s">
        <v>45</v>
      </c>
      <c r="V319" s="109" t="s">
        <v>45</v>
      </c>
      <c r="W319" s="109" t="s">
        <v>45</v>
      </c>
      <c r="X319" s="109">
        <v>40</v>
      </c>
      <c r="Y319" s="109">
        <v>44</v>
      </c>
      <c r="Z319" s="109">
        <v>41</v>
      </c>
      <c r="AA319" s="109">
        <v>42</v>
      </c>
      <c r="AB319" s="109">
        <v>43</v>
      </c>
      <c r="AC319" s="109">
        <v>44</v>
      </c>
      <c r="AD319" s="109">
        <v>40</v>
      </c>
      <c r="AE319" s="109">
        <v>38</v>
      </c>
      <c r="AF319" s="109">
        <v>39</v>
      </c>
      <c r="AG319" s="109">
        <v>38</v>
      </c>
      <c r="AH319" s="109">
        <v>35</v>
      </c>
      <c r="AI319" s="109">
        <v>34</v>
      </c>
      <c r="AJ319" s="109">
        <v>31</v>
      </c>
      <c r="AK319" s="109">
        <v>28</v>
      </c>
      <c r="AL319" s="109">
        <v>22</v>
      </c>
      <c r="AM319" s="109">
        <v>10</v>
      </c>
      <c r="AN319" s="109">
        <v>9</v>
      </c>
      <c r="AO319" s="109" t="s">
        <v>45</v>
      </c>
      <c r="AP319" s="109">
        <v>2.737317</v>
      </c>
      <c r="AQ319" s="109" t="s">
        <v>45</v>
      </c>
      <c r="AR319" s="109" t="s">
        <v>45</v>
      </c>
      <c r="AS319" s="109" t="s">
        <v>45</v>
      </c>
      <c r="AT319" s="109" t="s">
        <v>45</v>
      </c>
      <c r="AU319" s="109">
        <v>2.6528679999999998</v>
      </c>
      <c r="AV319" s="109" t="s">
        <v>45</v>
      </c>
      <c r="AW319" s="109" t="s">
        <v>45</v>
      </c>
      <c r="AX319" s="109" t="s">
        <v>45</v>
      </c>
      <c r="AY319" s="109" t="s">
        <v>45</v>
      </c>
      <c r="AZ319" s="109">
        <v>2.7128580000000002</v>
      </c>
      <c r="BA319" s="109" t="s">
        <v>45</v>
      </c>
      <c r="BB319" s="109">
        <v>4.1336000000000004</v>
      </c>
      <c r="BC319" s="109" t="s">
        <v>45</v>
      </c>
      <c r="BD319" s="109" t="s">
        <v>45</v>
      </c>
      <c r="BE319" s="109">
        <v>2.5942430000000001</v>
      </c>
      <c r="BF319" s="144" t="s">
        <v>45</v>
      </c>
      <c r="BG319" s="144" t="s">
        <v>45</v>
      </c>
      <c r="BH319" s="144" t="s">
        <v>45</v>
      </c>
      <c r="BI319" s="144" t="s">
        <v>45</v>
      </c>
      <c r="BJ319" s="144" t="s">
        <v>45</v>
      </c>
      <c r="BK319" s="144" t="s">
        <v>45</v>
      </c>
      <c r="BL319" s="144"/>
      <c r="BM319" s="115"/>
    </row>
    <row r="320" spans="1:65" s="139" customFormat="1">
      <c r="A320" s="263" t="s">
        <v>7</v>
      </c>
      <c r="B320" s="126" t="s">
        <v>58</v>
      </c>
      <c r="C320" s="105">
        <v>74.569999999999993</v>
      </c>
      <c r="D320" s="105">
        <v>71.87</v>
      </c>
      <c r="E320" s="105">
        <v>68.52</v>
      </c>
      <c r="F320" s="105">
        <v>68.02</v>
      </c>
      <c r="G320" s="105">
        <v>70.400000000000006</v>
      </c>
      <c r="H320" s="105">
        <v>67.98</v>
      </c>
      <c r="I320" s="105">
        <v>65.03</v>
      </c>
      <c r="J320" s="105">
        <v>67.52</v>
      </c>
      <c r="K320" s="105">
        <v>74.84</v>
      </c>
      <c r="L320" s="105">
        <v>73.649999999999991</v>
      </c>
      <c r="M320" s="105">
        <v>70.86</v>
      </c>
      <c r="N320" s="105">
        <v>69.08</v>
      </c>
      <c r="O320" s="105">
        <v>68.66</v>
      </c>
      <c r="P320" s="105">
        <v>72.179999999999993</v>
      </c>
      <c r="Q320" s="105">
        <v>74.149999999999991</v>
      </c>
      <c r="R320" s="105">
        <v>74.63</v>
      </c>
      <c r="S320" s="105">
        <v>77.289999999999992</v>
      </c>
      <c r="T320" s="105">
        <v>77.75</v>
      </c>
      <c r="U320" s="105">
        <v>77.42</v>
      </c>
      <c r="V320" s="105">
        <v>80.11</v>
      </c>
      <c r="W320" s="105">
        <v>80.350000000000009</v>
      </c>
      <c r="X320" s="105">
        <v>78.100000000000009</v>
      </c>
      <c r="Y320" s="105">
        <v>82.820000000000007</v>
      </c>
      <c r="Z320" s="105">
        <v>79.759999999999991</v>
      </c>
      <c r="AA320" s="105">
        <v>78.14</v>
      </c>
      <c r="AB320" s="105">
        <v>76.009999999999991</v>
      </c>
      <c r="AC320" s="105">
        <v>76.38000000000001</v>
      </c>
      <c r="AD320" s="105">
        <v>75.98</v>
      </c>
      <c r="AE320" s="105">
        <v>76.94</v>
      </c>
      <c r="AF320" s="105">
        <v>73.75</v>
      </c>
      <c r="AG320" s="105">
        <v>71.110000000000014</v>
      </c>
      <c r="AH320" s="105">
        <v>70.73</v>
      </c>
      <c r="AI320" s="105">
        <v>68.529999999999987</v>
      </c>
      <c r="AJ320" s="105">
        <v>65.350000000000009</v>
      </c>
      <c r="AK320" s="105">
        <v>58.98</v>
      </c>
      <c r="AL320" s="105">
        <v>51.94</v>
      </c>
      <c r="AM320" s="105">
        <v>49.65</v>
      </c>
      <c r="AN320" s="105">
        <v>43.74</v>
      </c>
      <c r="AO320" s="105">
        <v>43.82</v>
      </c>
      <c r="AP320" s="105">
        <v>47.84</v>
      </c>
      <c r="AQ320" s="105">
        <v>45.56</v>
      </c>
      <c r="AR320" s="105">
        <v>42.76</v>
      </c>
      <c r="AS320" s="105">
        <v>40.869999999999997</v>
      </c>
      <c r="AT320" s="105">
        <v>39.83</v>
      </c>
      <c r="AU320" s="105">
        <v>41.14</v>
      </c>
      <c r="AV320" s="105">
        <v>39.309999999999995</v>
      </c>
      <c r="AW320" s="105">
        <v>41.19</v>
      </c>
      <c r="AX320" s="105">
        <v>42.07</v>
      </c>
      <c r="AY320" s="105">
        <v>44.21</v>
      </c>
      <c r="AZ320" s="105">
        <v>47.53</v>
      </c>
      <c r="BA320" s="105">
        <v>42.02</v>
      </c>
      <c r="BB320" s="105">
        <v>41.660000000000004</v>
      </c>
      <c r="BC320" s="105">
        <v>42.52</v>
      </c>
      <c r="BD320" s="105">
        <v>42.02</v>
      </c>
      <c r="BE320" s="105">
        <v>41.300000000000004</v>
      </c>
      <c r="BF320" s="105">
        <v>39.36</v>
      </c>
      <c r="BG320" s="105">
        <v>38.199999999999996</v>
      </c>
      <c r="BH320" s="105">
        <v>38.159999999999997</v>
      </c>
      <c r="BI320" s="105">
        <v>38.909999999999997</v>
      </c>
      <c r="BJ320" s="105">
        <v>39.29</v>
      </c>
      <c r="BK320" s="105">
        <v>37.85</v>
      </c>
      <c r="BL320" s="105">
        <v>36.519999999999996</v>
      </c>
      <c r="BM320" s="114"/>
    </row>
    <row r="321" spans="1:65" s="142" customFormat="1">
      <c r="A321" s="263"/>
      <c r="B321" s="125" t="s">
        <v>59</v>
      </c>
      <c r="C321" s="106">
        <v>187.17000000000002</v>
      </c>
      <c r="D321" s="106">
        <v>185.23000000000002</v>
      </c>
      <c r="E321" s="106">
        <v>182.44</v>
      </c>
      <c r="F321" s="106">
        <v>181.76999999999998</v>
      </c>
      <c r="G321" s="106">
        <v>183.95</v>
      </c>
      <c r="H321" s="106">
        <v>175.38</v>
      </c>
      <c r="I321" s="106">
        <v>175.22</v>
      </c>
      <c r="J321" s="106">
        <v>176.9</v>
      </c>
      <c r="K321" s="106">
        <v>197.27</v>
      </c>
      <c r="L321" s="106">
        <v>194.29</v>
      </c>
      <c r="M321" s="106">
        <v>189.23999999999998</v>
      </c>
      <c r="N321" s="106">
        <v>186.45999999999998</v>
      </c>
      <c r="O321" s="106">
        <v>181.14</v>
      </c>
      <c r="P321" s="106">
        <v>194.01</v>
      </c>
      <c r="Q321" s="106">
        <v>204.60999999999999</v>
      </c>
      <c r="R321" s="106">
        <v>198.3</v>
      </c>
      <c r="S321" s="106">
        <v>202.77</v>
      </c>
      <c r="T321" s="106">
        <v>203.15</v>
      </c>
      <c r="U321" s="106">
        <v>200.35</v>
      </c>
      <c r="V321" s="106">
        <v>202.44</v>
      </c>
      <c r="W321" s="106">
        <v>192.89999999999998</v>
      </c>
      <c r="X321" s="106">
        <v>188.63</v>
      </c>
      <c r="Y321" s="106">
        <v>186.09</v>
      </c>
      <c r="Z321" s="106">
        <v>183.71</v>
      </c>
      <c r="AA321" s="106">
        <v>181.82000000000002</v>
      </c>
      <c r="AB321" s="106">
        <v>177.35</v>
      </c>
      <c r="AC321" s="106">
        <v>182.97</v>
      </c>
      <c r="AD321" s="106">
        <v>178.10999999999999</v>
      </c>
      <c r="AE321" s="106">
        <v>180.51</v>
      </c>
      <c r="AF321" s="106">
        <v>175.8</v>
      </c>
      <c r="AG321" s="106">
        <v>165.99</v>
      </c>
      <c r="AH321" s="106">
        <v>151.46</v>
      </c>
      <c r="AI321" s="106">
        <v>137.32</v>
      </c>
      <c r="AJ321" s="106">
        <v>126.1</v>
      </c>
      <c r="AK321" s="106">
        <v>113.97</v>
      </c>
      <c r="AL321" s="106">
        <v>100.6</v>
      </c>
      <c r="AM321" s="106">
        <v>98.27</v>
      </c>
      <c r="AN321" s="106">
        <v>85.15</v>
      </c>
      <c r="AO321" s="106">
        <v>84.66</v>
      </c>
      <c r="AP321" s="106">
        <v>90.45</v>
      </c>
      <c r="AQ321" s="106">
        <v>89.72</v>
      </c>
      <c r="AR321" s="106">
        <v>84.39</v>
      </c>
      <c r="AS321" s="106">
        <v>84.13</v>
      </c>
      <c r="AT321" s="106">
        <v>83.38</v>
      </c>
      <c r="AU321" s="106">
        <v>85.52</v>
      </c>
      <c r="AV321" s="106">
        <v>83.2</v>
      </c>
      <c r="AW321" s="106">
        <v>84.56</v>
      </c>
      <c r="AX321" s="106">
        <v>82.85</v>
      </c>
      <c r="AY321" s="106">
        <v>83.98</v>
      </c>
      <c r="AZ321" s="106">
        <v>84.59</v>
      </c>
      <c r="BA321" s="106">
        <v>76.33</v>
      </c>
      <c r="BB321" s="106">
        <v>70.39</v>
      </c>
      <c r="BC321" s="106">
        <v>70.14</v>
      </c>
      <c r="BD321" s="106">
        <v>69.45</v>
      </c>
      <c r="BE321" s="106">
        <v>71.17</v>
      </c>
      <c r="BF321" s="106">
        <v>69.66</v>
      </c>
      <c r="BG321" s="106">
        <v>70.31</v>
      </c>
      <c r="BH321" s="106">
        <v>71.540000000000006</v>
      </c>
      <c r="BI321" s="106">
        <v>69.33</v>
      </c>
      <c r="BJ321" s="106">
        <v>69.34</v>
      </c>
      <c r="BK321" s="106">
        <v>67.599999999999994</v>
      </c>
      <c r="BL321" s="106">
        <v>67.28</v>
      </c>
      <c r="BM321" s="141"/>
    </row>
    <row r="322" spans="1:65" s="139" customFormat="1">
      <c r="A322" s="263"/>
      <c r="B322" s="126" t="s">
        <v>60</v>
      </c>
      <c r="C322" s="107">
        <v>120.07</v>
      </c>
      <c r="D322" s="107">
        <v>119.33000000000001</v>
      </c>
      <c r="E322" s="107">
        <v>114.84</v>
      </c>
      <c r="F322" s="107">
        <v>113.54</v>
      </c>
      <c r="G322" s="107">
        <v>107.7</v>
      </c>
      <c r="H322" s="107">
        <v>104.49</v>
      </c>
      <c r="I322" s="107">
        <v>102.08</v>
      </c>
      <c r="J322" s="107">
        <v>101.26</v>
      </c>
      <c r="K322" s="107">
        <v>118.33</v>
      </c>
      <c r="L322" s="107">
        <v>120.28</v>
      </c>
      <c r="M322" s="107">
        <v>111.64</v>
      </c>
      <c r="N322" s="107">
        <v>106.09</v>
      </c>
      <c r="O322" s="107">
        <v>101.84</v>
      </c>
      <c r="P322" s="107">
        <v>108.61999999999999</v>
      </c>
      <c r="Q322" s="107">
        <v>120.13</v>
      </c>
      <c r="R322" s="107">
        <v>115.18</v>
      </c>
      <c r="S322" s="107">
        <v>112.19</v>
      </c>
      <c r="T322" s="107">
        <v>105.67999999999999</v>
      </c>
      <c r="U322" s="107">
        <v>100.77</v>
      </c>
      <c r="V322" s="107">
        <v>98.66</v>
      </c>
      <c r="W322" s="107">
        <v>92.789999999999992</v>
      </c>
      <c r="X322" s="107">
        <v>90.17</v>
      </c>
      <c r="Y322" s="107">
        <v>90.899999999999991</v>
      </c>
      <c r="Z322" s="107">
        <v>92.25</v>
      </c>
      <c r="AA322" s="107">
        <v>93.13000000000001</v>
      </c>
      <c r="AB322" s="107">
        <v>91.429999999999993</v>
      </c>
      <c r="AC322" s="107">
        <v>92.11999999999999</v>
      </c>
      <c r="AD322" s="107">
        <v>90.99</v>
      </c>
      <c r="AE322" s="107">
        <v>91.27000000000001</v>
      </c>
      <c r="AF322" s="107">
        <v>86.03</v>
      </c>
      <c r="AG322" s="107">
        <v>81.33</v>
      </c>
      <c r="AH322" s="107">
        <v>70.05</v>
      </c>
      <c r="AI322" s="107">
        <v>65.010000000000005</v>
      </c>
      <c r="AJ322" s="107">
        <v>64.41</v>
      </c>
      <c r="AK322" s="107">
        <v>65.72</v>
      </c>
      <c r="AL322" s="107">
        <v>61.760000000000005</v>
      </c>
      <c r="AM322" s="107">
        <v>64.589999999999989</v>
      </c>
      <c r="AN322" s="107">
        <v>56.95</v>
      </c>
      <c r="AO322" s="107">
        <v>59.91</v>
      </c>
      <c r="AP322" s="107">
        <v>69.06</v>
      </c>
      <c r="AQ322" s="107">
        <v>72.92</v>
      </c>
      <c r="AR322" s="107">
        <v>70.239999999999995</v>
      </c>
      <c r="AS322" s="107">
        <v>73.62</v>
      </c>
      <c r="AT322" s="107">
        <v>76.53</v>
      </c>
      <c r="AU322" s="107">
        <v>79.67</v>
      </c>
      <c r="AV322" s="107">
        <v>84.14</v>
      </c>
      <c r="AW322" s="107">
        <v>88.85</v>
      </c>
      <c r="AX322" s="107">
        <v>91.759999999999991</v>
      </c>
      <c r="AY322" s="107">
        <v>94.69</v>
      </c>
      <c r="AZ322" s="107">
        <v>100.08</v>
      </c>
      <c r="BA322" s="107">
        <v>94.68</v>
      </c>
      <c r="BB322" s="107">
        <v>90.1</v>
      </c>
      <c r="BC322" s="107">
        <v>88.85</v>
      </c>
      <c r="BD322" s="107">
        <v>86.65</v>
      </c>
      <c r="BE322" s="107">
        <v>88.12</v>
      </c>
      <c r="BF322" s="107">
        <v>88.07</v>
      </c>
      <c r="BG322" s="107">
        <v>88.45</v>
      </c>
      <c r="BH322" s="107">
        <v>88.56</v>
      </c>
      <c r="BI322" s="107">
        <v>88.830000000000013</v>
      </c>
      <c r="BJ322" s="107">
        <v>91.259999999999991</v>
      </c>
      <c r="BK322" s="107">
        <v>89.81</v>
      </c>
      <c r="BL322" s="107">
        <v>91.67</v>
      </c>
      <c r="BM322" s="115"/>
    </row>
    <row r="323" spans="1:65" s="139" customFormat="1">
      <c r="A323" s="263"/>
      <c r="B323" s="125" t="s">
        <v>61</v>
      </c>
      <c r="C323" s="106">
        <v>51.339999999999996</v>
      </c>
      <c r="D323" s="106">
        <v>52.13</v>
      </c>
      <c r="E323" s="106">
        <v>51.65</v>
      </c>
      <c r="F323" s="106">
        <v>49.889999999999993</v>
      </c>
      <c r="G323" s="106">
        <v>48.21</v>
      </c>
      <c r="H323" s="106">
        <v>45.13</v>
      </c>
      <c r="I323" s="106">
        <v>41.75</v>
      </c>
      <c r="J323" s="106">
        <v>40.26</v>
      </c>
      <c r="K323" s="106">
        <v>45.14</v>
      </c>
      <c r="L323" s="106">
        <v>47.11</v>
      </c>
      <c r="M323" s="106">
        <v>44.949999999999996</v>
      </c>
      <c r="N323" s="106">
        <v>42.3</v>
      </c>
      <c r="O323" s="106">
        <v>39.28</v>
      </c>
      <c r="P323" s="106">
        <v>39.660000000000004</v>
      </c>
      <c r="Q323" s="106">
        <v>43.71</v>
      </c>
      <c r="R323" s="106">
        <v>42.410000000000004</v>
      </c>
      <c r="S323" s="106">
        <v>41.02</v>
      </c>
      <c r="T323" s="106">
        <v>39.03</v>
      </c>
      <c r="U323" s="106">
        <v>36.339999999999996</v>
      </c>
      <c r="V323" s="106">
        <v>35.270000000000003</v>
      </c>
      <c r="W323" s="106">
        <v>32.22</v>
      </c>
      <c r="X323" s="106">
        <v>32.300000000000004</v>
      </c>
      <c r="Y323" s="106">
        <v>31.09</v>
      </c>
      <c r="Z323" s="106">
        <v>32.26</v>
      </c>
      <c r="AA323" s="106">
        <v>32.950000000000003</v>
      </c>
      <c r="AB323" s="106">
        <v>33.25</v>
      </c>
      <c r="AC323" s="106">
        <v>34.160000000000004</v>
      </c>
      <c r="AD323" s="106">
        <v>32.380000000000003</v>
      </c>
      <c r="AE323" s="106">
        <v>32.14</v>
      </c>
      <c r="AF323" s="106">
        <v>31.419999999999998</v>
      </c>
      <c r="AG323" s="106">
        <v>29.95</v>
      </c>
      <c r="AH323" s="106">
        <v>25.7</v>
      </c>
      <c r="AI323" s="106">
        <v>24.68</v>
      </c>
      <c r="AJ323" s="106">
        <v>24.01</v>
      </c>
      <c r="AK323" s="106">
        <v>23.95</v>
      </c>
      <c r="AL323" s="106">
        <v>22.419999999999998</v>
      </c>
      <c r="AM323" s="106">
        <v>23.599999999999998</v>
      </c>
      <c r="AN323" s="106">
        <v>22.38</v>
      </c>
      <c r="AO323" s="106">
        <v>24.330000000000002</v>
      </c>
      <c r="AP323" s="106">
        <v>28.88</v>
      </c>
      <c r="AQ323" s="106">
        <v>32.28</v>
      </c>
      <c r="AR323" s="106">
        <v>32.46</v>
      </c>
      <c r="AS323" s="106">
        <v>34.31</v>
      </c>
      <c r="AT323" s="106">
        <v>37.67</v>
      </c>
      <c r="AU323" s="106">
        <v>42.5</v>
      </c>
      <c r="AV323" s="106">
        <v>48.349999999999994</v>
      </c>
      <c r="AW323" s="106">
        <v>53.56</v>
      </c>
      <c r="AX323" s="106">
        <v>57.98</v>
      </c>
      <c r="AY323" s="106">
        <v>63.4</v>
      </c>
      <c r="AZ323" s="106">
        <v>68.31</v>
      </c>
      <c r="BA323" s="106">
        <v>69.2</v>
      </c>
      <c r="BB323" s="106">
        <v>66.790000000000006</v>
      </c>
      <c r="BC323" s="106">
        <v>65.83</v>
      </c>
      <c r="BD323" s="106">
        <v>64.63000000000001</v>
      </c>
      <c r="BE323" s="106">
        <v>68.540000000000006</v>
      </c>
      <c r="BF323" s="106">
        <v>69.739999999999995</v>
      </c>
      <c r="BG323" s="106">
        <v>71.239999999999995</v>
      </c>
      <c r="BH323" s="106">
        <v>71.53</v>
      </c>
      <c r="BI323" s="106">
        <v>72.289999999999992</v>
      </c>
      <c r="BJ323" s="106">
        <v>72.830000000000013</v>
      </c>
      <c r="BK323" s="106">
        <v>71.25</v>
      </c>
      <c r="BL323" s="106">
        <v>73.59</v>
      </c>
      <c r="BM323" s="114"/>
    </row>
    <row r="324" spans="1:65" s="139" customFormat="1">
      <c r="A324" s="263"/>
      <c r="B324" s="126" t="s">
        <v>62</v>
      </c>
      <c r="C324" s="107">
        <v>19.689999999999998</v>
      </c>
      <c r="D324" s="107">
        <v>19.349999999999998</v>
      </c>
      <c r="E324" s="107">
        <v>19.2</v>
      </c>
      <c r="F324" s="107">
        <v>18.11</v>
      </c>
      <c r="G324" s="107">
        <v>16.940000000000001</v>
      </c>
      <c r="H324" s="107">
        <v>16.66</v>
      </c>
      <c r="I324" s="107">
        <v>15.32</v>
      </c>
      <c r="J324" s="107">
        <v>14.56</v>
      </c>
      <c r="K324" s="107">
        <v>15.549999999999999</v>
      </c>
      <c r="L324" s="107">
        <v>15.83</v>
      </c>
      <c r="M324" s="107">
        <v>14.8</v>
      </c>
      <c r="N324" s="107">
        <v>13.48</v>
      </c>
      <c r="O324" s="107">
        <v>12.38</v>
      </c>
      <c r="P324" s="107">
        <v>12.93</v>
      </c>
      <c r="Q324" s="107">
        <v>13.4</v>
      </c>
      <c r="R324" s="107">
        <v>12.85</v>
      </c>
      <c r="S324" s="107">
        <v>13.100000000000001</v>
      </c>
      <c r="T324" s="107">
        <v>12.16</v>
      </c>
      <c r="U324" s="107">
        <v>11.14</v>
      </c>
      <c r="V324" s="107">
        <v>10.6</v>
      </c>
      <c r="W324" s="107">
        <v>9.74</v>
      </c>
      <c r="X324" s="107">
        <v>9.9600000000000009</v>
      </c>
      <c r="Y324" s="107">
        <v>9.6399999999999988</v>
      </c>
      <c r="Z324" s="107">
        <v>9.6199999999999992</v>
      </c>
      <c r="AA324" s="107">
        <v>9.629999999999999</v>
      </c>
      <c r="AB324" s="107">
        <v>9.57</v>
      </c>
      <c r="AC324" s="107">
        <v>10.28</v>
      </c>
      <c r="AD324" s="107">
        <v>9.879999999999999</v>
      </c>
      <c r="AE324" s="107">
        <v>9.7000000000000011</v>
      </c>
      <c r="AF324" s="107">
        <v>9.9699999999999989</v>
      </c>
      <c r="AG324" s="107">
        <v>9.73</v>
      </c>
      <c r="AH324" s="107">
        <v>8.5500000000000007</v>
      </c>
      <c r="AI324" s="107">
        <v>8.0400000000000009</v>
      </c>
      <c r="AJ324" s="107">
        <v>8.18</v>
      </c>
      <c r="AK324" s="107">
        <v>8.07</v>
      </c>
      <c r="AL324" s="107">
        <v>7.51</v>
      </c>
      <c r="AM324" s="107">
        <v>7.7200000000000006</v>
      </c>
      <c r="AN324" s="107">
        <v>7.31</v>
      </c>
      <c r="AO324" s="107">
        <v>7.2700000000000005</v>
      </c>
      <c r="AP324" s="107">
        <v>8.39</v>
      </c>
      <c r="AQ324" s="107">
        <v>9.5300000000000011</v>
      </c>
      <c r="AR324" s="107">
        <v>9.76</v>
      </c>
      <c r="AS324" s="107">
        <v>9.9699999999999989</v>
      </c>
      <c r="AT324" s="107">
        <v>11.43</v>
      </c>
      <c r="AU324" s="107">
        <v>13.100000000000001</v>
      </c>
      <c r="AV324" s="107">
        <v>14.840000000000002</v>
      </c>
      <c r="AW324" s="107">
        <v>16.8</v>
      </c>
      <c r="AX324" s="107">
        <v>19.029999999999998</v>
      </c>
      <c r="AY324" s="107">
        <v>21.069999999999997</v>
      </c>
      <c r="AZ324" s="107">
        <v>25.5</v>
      </c>
      <c r="BA324" s="107">
        <v>27.150000000000002</v>
      </c>
      <c r="BB324" s="107">
        <v>26.9</v>
      </c>
      <c r="BC324" s="107">
        <v>27.55</v>
      </c>
      <c r="BD324" s="107">
        <v>27.14</v>
      </c>
      <c r="BE324" s="107">
        <v>30.099999999999998</v>
      </c>
      <c r="BF324" s="107">
        <v>30.61</v>
      </c>
      <c r="BG324" s="107">
        <v>31.16</v>
      </c>
      <c r="BH324" s="107">
        <v>32.71</v>
      </c>
      <c r="BI324" s="107">
        <v>32.849999999999994</v>
      </c>
      <c r="BJ324" s="107">
        <v>33.959999999999994</v>
      </c>
      <c r="BK324" s="107">
        <v>34.03</v>
      </c>
      <c r="BL324" s="107">
        <v>34.82</v>
      </c>
      <c r="BM324" s="114"/>
    </row>
    <row r="325" spans="1:65" s="139" customFormat="1">
      <c r="A325" s="263"/>
      <c r="B325" s="125" t="s">
        <v>63</v>
      </c>
      <c r="C325" s="106">
        <v>7.17</v>
      </c>
      <c r="D325" s="106">
        <v>6.4</v>
      </c>
      <c r="E325" s="106">
        <v>6.33</v>
      </c>
      <c r="F325" s="106">
        <v>5.4</v>
      </c>
      <c r="G325" s="106">
        <v>5.01</v>
      </c>
      <c r="H325" s="106">
        <v>4.43</v>
      </c>
      <c r="I325" s="106">
        <v>3.8400000000000003</v>
      </c>
      <c r="J325" s="106">
        <v>3.83</v>
      </c>
      <c r="K325" s="106">
        <v>3.92</v>
      </c>
      <c r="L325" s="106">
        <v>3.4299999999999997</v>
      </c>
      <c r="M325" s="106">
        <v>3.19</v>
      </c>
      <c r="N325" s="106">
        <v>3.13</v>
      </c>
      <c r="O325" s="106">
        <v>3.0500000000000003</v>
      </c>
      <c r="P325" s="106">
        <v>3.0100000000000002</v>
      </c>
      <c r="Q325" s="106">
        <v>2.9499999999999997</v>
      </c>
      <c r="R325" s="106">
        <v>2.8800000000000003</v>
      </c>
      <c r="S325" s="106">
        <v>2.66</v>
      </c>
      <c r="T325" s="106">
        <v>2.4499999999999997</v>
      </c>
      <c r="U325" s="106">
        <v>2.13</v>
      </c>
      <c r="V325" s="106">
        <v>2.15</v>
      </c>
      <c r="W325" s="106">
        <v>2.13</v>
      </c>
      <c r="X325" s="106">
        <v>2.04</v>
      </c>
      <c r="Y325" s="106">
        <v>1.9400000000000002</v>
      </c>
      <c r="Z325" s="106">
        <v>1.95</v>
      </c>
      <c r="AA325" s="106">
        <v>1.8699999999999999</v>
      </c>
      <c r="AB325" s="106">
        <v>1.8699999999999999</v>
      </c>
      <c r="AC325" s="106">
        <v>2.06</v>
      </c>
      <c r="AD325" s="106">
        <v>2.0500000000000003</v>
      </c>
      <c r="AE325" s="106">
        <v>1.9400000000000002</v>
      </c>
      <c r="AF325" s="106">
        <v>1.89</v>
      </c>
      <c r="AG325" s="106">
        <v>1.88</v>
      </c>
      <c r="AH325" s="106">
        <v>1.73</v>
      </c>
      <c r="AI325" s="106">
        <v>1.84</v>
      </c>
      <c r="AJ325" s="106">
        <v>1.76</v>
      </c>
      <c r="AK325" s="106">
        <v>1.58</v>
      </c>
      <c r="AL325" s="106">
        <v>1.5</v>
      </c>
      <c r="AM325" s="106">
        <v>1.64</v>
      </c>
      <c r="AN325" s="106">
        <v>1.61</v>
      </c>
      <c r="AO325" s="106">
        <v>1.47</v>
      </c>
      <c r="AP325" s="106">
        <v>1.58</v>
      </c>
      <c r="AQ325" s="106">
        <v>1.89</v>
      </c>
      <c r="AR325" s="106">
        <v>1.77</v>
      </c>
      <c r="AS325" s="106">
        <v>1.72</v>
      </c>
      <c r="AT325" s="106">
        <v>1.83</v>
      </c>
      <c r="AU325" s="106">
        <v>2.16</v>
      </c>
      <c r="AV325" s="106">
        <v>2.16</v>
      </c>
      <c r="AW325" s="106">
        <v>2.2999999999999998</v>
      </c>
      <c r="AX325" s="106">
        <v>2.89</v>
      </c>
      <c r="AY325" s="106">
        <v>3.29</v>
      </c>
      <c r="AZ325" s="106">
        <v>3.98</v>
      </c>
      <c r="BA325" s="106">
        <v>4.26</v>
      </c>
      <c r="BB325" s="106">
        <v>4.4799999999999995</v>
      </c>
      <c r="BC325" s="106">
        <v>4.4000000000000004</v>
      </c>
      <c r="BD325" s="106">
        <v>4.6899999999999995</v>
      </c>
      <c r="BE325" s="106">
        <v>5.44</v>
      </c>
      <c r="BF325" s="106">
        <v>5.8599999999999994</v>
      </c>
      <c r="BG325" s="106">
        <v>6.6</v>
      </c>
      <c r="BH325" s="106">
        <v>7.0600000000000005</v>
      </c>
      <c r="BI325" s="106">
        <v>7.21</v>
      </c>
      <c r="BJ325" s="106">
        <v>7.74</v>
      </c>
      <c r="BK325" s="106">
        <v>7.7600000000000007</v>
      </c>
      <c r="BL325" s="106">
        <v>7.84</v>
      </c>
      <c r="BM325" s="114"/>
    </row>
    <row r="326" spans="1:65" s="139" customFormat="1">
      <c r="A326" s="264"/>
      <c r="B326" s="130" t="s">
        <v>64</v>
      </c>
      <c r="C326" s="131">
        <v>0.8899999999999999</v>
      </c>
      <c r="D326" s="131">
        <v>0.82</v>
      </c>
      <c r="E326" s="131">
        <v>0.82</v>
      </c>
      <c r="F326" s="131">
        <v>0.63</v>
      </c>
      <c r="G326" s="131">
        <v>0.73</v>
      </c>
      <c r="H326" s="131">
        <v>0.71</v>
      </c>
      <c r="I326" s="131">
        <v>0.67</v>
      </c>
      <c r="J326" s="131">
        <v>0.59000000000000008</v>
      </c>
      <c r="K326" s="131">
        <v>0.45</v>
      </c>
      <c r="L326" s="131">
        <v>0.51</v>
      </c>
      <c r="M326" s="131">
        <v>0.35</v>
      </c>
      <c r="N326" s="131">
        <v>0.36000000000000004</v>
      </c>
      <c r="O326" s="131">
        <v>0.25</v>
      </c>
      <c r="P326" s="131">
        <v>0.25999999999999995</v>
      </c>
      <c r="Q326" s="131">
        <v>0.19</v>
      </c>
      <c r="R326" s="131">
        <v>0.22</v>
      </c>
      <c r="S326" s="131">
        <v>0.22</v>
      </c>
      <c r="T326" s="131">
        <v>0.19</v>
      </c>
      <c r="U326" s="131">
        <v>0.15</v>
      </c>
      <c r="V326" s="131">
        <v>0.18000000000000002</v>
      </c>
      <c r="W326" s="131">
        <v>0.13999999999999999</v>
      </c>
      <c r="X326" s="131">
        <v>0.12000000000000001</v>
      </c>
      <c r="Y326" s="131">
        <v>0.13999999999999999</v>
      </c>
      <c r="Z326" s="131">
        <v>9.0000000000000011E-2</v>
      </c>
      <c r="AA326" s="131">
        <v>9.0000000000000011E-2</v>
      </c>
      <c r="AB326" s="131">
        <v>9.0000000000000011E-2</v>
      </c>
      <c r="AC326" s="131">
        <v>0.12000000000000001</v>
      </c>
      <c r="AD326" s="131">
        <v>0.08</v>
      </c>
      <c r="AE326" s="131">
        <v>9.0000000000000011E-2</v>
      </c>
      <c r="AF326" s="131">
        <v>9.0000000000000011E-2</v>
      </c>
      <c r="AG326" s="131">
        <v>6.9999999999999993E-2</v>
      </c>
      <c r="AH326" s="131">
        <v>0.08</v>
      </c>
      <c r="AI326" s="131">
        <v>0.08</v>
      </c>
      <c r="AJ326" s="131">
        <v>0.11</v>
      </c>
      <c r="AK326" s="131">
        <v>0.08</v>
      </c>
      <c r="AL326" s="131">
        <v>6.9999999999999993E-2</v>
      </c>
      <c r="AM326" s="131">
        <v>0.08</v>
      </c>
      <c r="AN326" s="131">
        <v>0.08</v>
      </c>
      <c r="AO326" s="131">
        <v>0.05</v>
      </c>
      <c r="AP326" s="131">
        <v>0.04</v>
      </c>
      <c r="AQ326" s="131">
        <v>9.0000000000000011E-2</v>
      </c>
      <c r="AR326" s="131">
        <v>0.08</v>
      </c>
      <c r="AS326" s="131">
        <v>6.0000000000000005E-2</v>
      </c>
      <c r="AT326" s="131">
        <v>6.9999999999999993E-2</v>
      </c>
      <c r="AU326" s="131">
        <v>0.04</v>
      </c>
      <c r="AV326" s="131">
        <v>6.9999999999999993E-2</v>
      </c>
      <c r="AW326" s="131">
        <v>9.0000000000000011E-2</v>
      </c>
      <c r="AX326" s="131">
        <v>0.12000000000000001</v>
      </c>
      <c r="AY326" s="131">
        <v>0.13999999999999999</v>
      </c>
      <c r="AZ326" s="131">
        <v>0.21000000000000002</v>
      </c>
      <c r="BA326" s="131">
        <v>0.22</v>
      </c>
      <c r="BB326" s="131">
        <v>0.24000000000000002</v>
      </c>
      <c r="BC326" s="131">
        <v>0.31</v>
      </c>
      <c r="BD326" s="131">
        <v>0.28999999999999998</v>
      </c>
      <c r="BE326" s="131">
        <v>0.44</v>
      </c>
      <c r="BF326" s="131">
        <v>0.62</v>
      </c>
      <c r="BG326" s="131">
        <v>0.73</v>
      </c>
      <c r="BH326" s="131">
        <v>0.76</v>
      </c>
      <c r="BI326" s="131">
        <v>0.76</v>
      </c>
      <c r="BJ326" s="131">
        <v>0.84000000000000008</v>
      </c>
      <c r="BK326" s="131">
        <v>1.06</v>
      </c>
      <c r="BL326" s="131">
        <v>1.03</v>
      </c>
      <c r="BM326" s="114"/>
    </row>
    <row r="327" spans="1:65" s="139" customFormat="1">
      <c r="A327" s="262" t="s">
        <v>6</v>
      </c>
      <c r="B327" s="124" t="s">
        <v>58</v>
      </c>
      <c r="C327" s="105" t="s">
        <v>45</v>
      </c>
      <c r="D327" s="105" t="s">
        <v>45</v>
      </c>
      <c r="E327" s="105" t="s">
        <v>45</v>
      </c>
      <c r="F327" s="105" t="s">
        <v>45</v>
      </c>
      <c r="G327" s="105" t="s">
        <v>45</v>
      </c>
      <c r="H327" s="105" t="s">
        <v>45</v>
      </c>
      <c r="I327" s="105" t="s">
        <v>45</v>
      </c>
      <c r="J327" s="105" t="s">
        <v>45</v>
      </c>
      <c r="K327" s="105" t="s">
        <v>45</v>
      </c>
      <c r="L327" s="105" t="s">
        <v>45</v>
      </c>
      <c r="M327" s="105" t="s">
        <v>45</v>
      </c>
      <c r="N327" s="105" t="s">
        <v>45</v>
      </c>
      <c r="O327" s="105" t="s">
        <v>45</v>
      </c>
      <c r="P327" s="105" t="s">
        <v>45</v>
      </c>
      <c r="Q327" s="105" t="s">
        <v>45</v>
      </c>
      <c r="R327" s="105" t="s">
        <v>45</v>
      </c>
      <c r="S327" s="105" t="s">
        <v>45</v>
      </c>
      <c r="T327" s="105" t="s">
        <v>45</v>
      </c>
      <c r="U327" s="105" t="s">
        <v>45</v>
      </c>
      <c r="V327" s="105" t="s">
        <v>45</v>
      </c>
      <c r="W327" s="105" t="s">
        <v>45</v>
      </c>
      <c r="X327" s="105" t="s">
        <v>45</v>
      </c>
      <c r="Y327" s="105" t="s">
        <v>45</v>
      </c>
      <c r="Z327" s="105" t="s">
        <v>45</v>
      </c>
      <c r="AA327" s="105" t="s">
        <v>45</v>
      </c>
      <c r="AB327" s="105" t="s">
        <v>45</v>
      </c>
      <c r="AC327" s="105" t="s">
        <v>45</v>
      </c>
      <c r="AD327" s="105" t="s">
        <v>45</v>
      </c>
      <c r="AE327" s="105" t="s">
        <v>45</v>
      </c>
      <c r="AF327" s="105" t="s">
        <v>45</v>
      </c>
      <c r="AG327" s="105" t="s">
        <v>45</v>
      </c>
      <c r="AH327" s="105" t="s">
        <v>45</v>
      </c>
      <c r="AI327" s="105" t="s">
        <v>45</v>
      </c>
      <c r="AJ327" s="105" t="s">
        <v>45</v>
      </c>
      <c r="AK327" s="105" t="s">
        <v>45</v>
      </c>
      <c r="AL327" s="105" t="s">
        <v>45</v>
      </c>
      <c r="AM327" s="105" t="s">
        <v>45</v>
      </c>
      <c r="AN327" s="105" t="s">
        <v>45</v>
      </c>
      <c r="AO327" s="105" t="s">
        <v>45</v>
      </c>
      <c r="AP327" s="105" t="s">
        <v>45</v>
      </c>
      <c r="AQ327" s="105" t="s">
        <v>45</v>
      </c>
      <c r="AR327" s="105">
        <v>16.580000000000002</v>
      </c>
      <c r="AS327" s="105">
        <v>15.959999999999999</v>
      </c>
      <c r="AT327" s="105">
        <v>14.9</v>
      </c>
      <c r="AU327" s="105">
        <v>14.51</v>
      </c>
      <c r="AV327" s="105">
        <v>14.76</v>
      </c>
      <c r="AW327" s="105">
        <v>14.44</v>
      </c>
      <c r="AX327" s="105">
        <v>14.25</v>
      </c>
      <c r="AY327" s="105">
        <v>14.55</v>
      </c>
      <c r="AZ327" s="105">
        <v>13.49</v>
      </c>
      <c r="BA327" s="105">
        <v>12.42</v>
      </c>
      <c r="BB327" s="105">
        <v>11.85</v>
      </c>
      <c r="BC327" s="105">
        <v>11.41</v>
      </c>
      <c r="BD327" s="105">
        <v>10.56</v>
      </c>
      <c r="BE327" s="105">
        <v>10.229999999999999</v>
      </c>
      <c r="BF327" s="105">
        <v>9.59</v>
      </c>
      <c r="BG327" s="105">
        <v>9.629999999999999</v>
      </c>
      <c r="BH327" s="105">
        <v>9.26</v>
      </c>
      <c r="BI327" s="105">
        <v>8.59</v>
      </c>
      <c r="BJ327" s="105">
        <v>8.8000000000000007</v>
      </c>
      <c r="BK327" s="105">
        <v>7.58</v>
      </c>
      <c r="BL327" s="105">
        <v>6.77</v>
      </c>
      <c r="BM327" s="114"/>
    </row>
    <row r="328" spans="1:65">
      <c r="A328" s="263"/>
      <c r="B328" s="125" t="s">
        <v>59</v>
      </c>
      <c r="C328" s="106" t="s">
        <v>45</v>
      </c>
      <c r="D328" s="106" t="s">
        <v>45</v>
      </c>
      <c r="E328" s="106" t="s">
        <v>45</v>
      </c>
      <c r="F328" s="106" t="s">
        <v>45</v>
      </c>
      <c r="G328" s="106" t="s">
        <v>45</v>
      </c>
      <c r="H328" s="106" t="s">
        <v>45</v>
      </c>
      <c r="I328" s="106" t="s">
        <v>45</v>
      </c>
      <c r="J328" s="106" t="s">
        <v>45</v>
      </c>
      <c r="K328" s="106" t="s">
        <v>45</v>
      </c>
      <c r="L328" s="106" t="s">
        <v>45</v>
      </c>
      <c r="M328" s="106" t="s">
        <v>45</v>
      </c>
      <c r="N328" s="106" t="s">
        <v>45</v>
      </c>
      <c r="O328" s="106" t="s">
        <v>45</v>
      </c>
      <c r="P328" s="106" t="s">
        <v>45</v>
      </c>
      <c r="Q328" s="106" t="s">
        <v>45</v>
      </c>
      <c r="R328" s="106" t="s">
        <v>45</v>
      </c>
      <c r="S328" s="106" t="s">
        <v>45</v>
      </c>
      <c r="T328" s="106" t="s">
        <v>45</v>
      </c>
      <c r="U328" s="106" t="s">
        <v>45</v>
      </c>
      <c r="V328" s="106" t="s">
        <v>45</v>
      </c>
      <c r="W328" s="106" t="s">
        <v>45</v>
      </c>
      <c r="X328" s="106" t="s">
        <v>45</v>
      </c>
      <c r="Y328" s="106" t="s">
        <v>45</v>
      </c>
      <c r="Z328" s="106" t="s">
        <v>45</v>
      </c>
      <c r="AA328" s="106" t="s">
        <v>45</v>
      </c>
      <c r="AB328" s="106" t="s">
        <v>45</v>
      </c>
      <c r="AC328" s="106" t="s">
        <v>45</v>
      </c>
      <c r="AD328" s="106" t="s">
        <v>45</v>
      </c>
      <c r="AE328" s="106" t="s">
        <v>45</v>
      </c>
      <c r="AF328" s="106" t="s">
        <v>45</v>
      </c>
      <c r="AG328" s="106" t="s">
        <v>45</v>
      </c>
      <c r="AH328" s="106" t="s">
        <v>45</v>
      </c>
      <c r="AI328" s="106" t="s">
        <v>45</v>
      </c>
      <c r="AJ328" s="106" t="s">
        <v>45</v>
      </c>
      <c r="AK328" s="106" t="s">
        <v>45</v>
      </c>
      <c r="AL328" s="106" t="s">
        <v>45</v>
      </c>
      <c r="AM328" s="106" t="s">
        <v>45</v>
      </c>
      <c r="AN328" s="106" t="s">
        <v>45</v>
      </c>
      <c r="AO328" s="106" t="s">
        <v>45</v>
      </c>
      <c r="AP328" s="106" t="s">
        <v>45</v>
      </c>
      <c r="AQ328" s="106" t="s">
        <v>45</v>
      </c>
      <c r="AR328" s="106">
        <v>77.240000000000009</v>
      </c>
      <c r="AS328" s="106">
        <v>75.08</v>
      </c>
      <c r="AT328" s="106">
        <v>72.179999999999993</v>
      </c>
      <c r="AU328" s="106">
        <v>70.900000000000006</v>
      </c>
      <c r="AV328" s="106">
        <v>70.67</v>
      </c>
      <c r="AW328" s="106">
        <v>65.17</v>
      </c>
      <c r="AX328" s="106">
        <v>64.72</v>
      </c>
      <c r="AY328" s="106">
        <v>66.03</v>
      </c>
      <c r="AZ328" s="106">
        <v>64.28</v>
      </c>
      <c r="BA328" s="106">
        <v>58.02</v>
      </c>
      <c r="BB328" s="106">
        <v>54.050000000000004</v>
      </c>
      <c r="BC328" s="106">
        <v>54.300000000000004</v>
      </c>
      <c r="BD328" s="106">
        <v>49.39</v>
      </c>
      <c r="BE328" s="106">
        <v>47.4</v>
      </c>
      <c r="BF328" s="106">
        <v>44.12</v>
      </c>
      <c r="BG328" s="106">
        <v>43.26</v>
      </c>
      <c r="BH328" s="106">
        <v>40.72</v>
      </c>
      <c r="BI328" s="106">
        <v>40.980000000000004</v>
      </c>
      <c r="BJ328" s="106">
        <v>40.160000000000004</v>
      </c>
      <c r="BK328" s="106">
        <v>39.61</v>
      </c>
      <c r="BL328" s="106">
        <v>40.4</v>
      </c>
    </row>
    <row r="329" spans="1:65">
      <c r="A329" s="263"/>
      <c r="B329" s="126" t="s">
        <v>60</v>
      </c>
      <c r="C329" s="107" t="s">
        <v>45</v>
      </c>
      <c r="D329" s="107" t="s">
        <v>45</v>
      </c>
      <c r="E329" s="107" t="s">
        <v>45</v>
      </c>
      <c r="F329" s="107" t="s">
        <v>45</v>
      </c>
      <c r="G329" s="107" t="s">
        <v>45</v>
      </c>
      <c r="H329" s="107" t="s">
        <v>45</v>
      </c>
      <c r="I329" s="107" t="s">
        <v>45</v>
      </c>
      <c r="J329" s="107" t="s">
        <v>45</v>
      </c>
      <c r="K329" s="107" t="s">
        <v>45</v>
      </c>
      <c r="L329" s="107" t="s">
        <v>45</v>
      </c>
      <c r="M329" s="107" t="s">
        <v>45</v>
      </c>
      <c r="N329" s="107" t="s">
        <v>45</v>
      </c>
      <c r="O329" s="107" t="s">
        <v>45</v>
      </c>
      <c r="P329" s="107" t="s">
        <v>45</v>
      </c>
      <c r="Q329" s="107" t="s">
        <v>45</v>
      </c>
      <c r="R329" s="107" t="s">
        <v>45</v>
      </c>
      <c r="S329" s="107" t="s">
        <v>45</v>
      </c>
      <c r="T329" s="107" t="s">
        <v>45</v>
      </c>
      <c r="U329" s="107" t="s">
        <v>45</v>
      </c>
      <c r="V329" s="107" t="s">
        <v>45</v>
      </c>
      <c r="W329" s="107" t="s">
        <v>45</v>
      </c>
      <c r="X329" s="107" t="s">
        <v>45</v>
      </c>
      <c r="Y329" s="107" t="s">
        <v>45</v>
      </c>
      <c r="Z329" s="107" t="s">
        <v>45</v>
      </c>
      <c r="AA329" s="107" t="s">
        <v>45</v>
      </c>
      <c r="AB329" s="107" t="s">
        <v>45</v>
      </c>
      <c r="AC329" s="107" t="s">
        <v>45</v>
      </c>
      <c r="AD329" s="107" t="s">
        <v>45</v>
      </c>
      <c r="AE329" s="107" t="s">
        <v>45</v>
      </c>
      <c r="AF329" s="107" t="s">
        <v>45</v>
      </c>
      <c r="AG329" s="107" t="s">
        <v>45</v>
      </c>
      <c r="AH329" s="107" t="s">
        <v>45</v>
      </c>
      <c r="AI329" s="107" t="s">
        <v>45</v>
      </c>
      <c r="AJ329" s="107" t="s">
        <v>45</v>
      </c>
      <c r="AK329" s="107" t="s">
        <v>45</v>
      </c>
      <c r="AL329" s="107" t="s">
        <v>45</v>
      </c>
      <c r="AM329" s="107" t="s">
        <v>45</v>
      </c>
      <c r="AN329" s="107" t="s">
        <v>45</v>
      </c>
      <c r="AO329" s="107" t="s">
        <v>45</v>
      </c>
      <c r="AP329" s="107" t="s">
        <v>45</v>
      </c>
      <c r="AQ329" s="107" t="s">
        <v>45</v>
      </c>
      <c r="AR329" s="107">
        <v>103.14</v>
      </c>
      <c r="AS329" s="107">
        <v>100.98</v>
      </c>
      <c r="AT329" s="107">
        <v>99.29</v>
      </c>
      <c r="AU329" s="107">
        <v>99.62</v>
      </c>
      <c r="AV329" s="107">
        <v>104.85</v>
      </c>
      <c r="AW329" s="107">
        <v>102.46</v>
      </c>
      <c r="AX329" s="107">
        <v>102.02</v>
      </c>
      <c r="AY329" s="107">
        <v>105.73</v>
      </c>
      <c r="AZ329" s="107">
        <v>107.94</v>
      </c>
      <c r="BA329" s="107">
        <v>105.42999999999999</v>
      </c>
      <c r="BB329" s="107">
        <v>98.66</v>
      </c>
      <c r="BC329" s="107">
        <v>98.5</v>
      </c>
      <c r="BD329" s="107">
        <v>94.339999999999989</v>
      </c>
      <c r="BE329" s="107">
        <v>92.850000000000009</v>
      </c>
      <c r="BF329" s="107">
        <v>88.539999999999992</v>
      </c>
      <c r="BG329" s="107">
        <v>86.71</v>
      </c>
      <c r="BH329" s="107">
        <v>84.8</v>
      </c>
      <c r="BI329" s="107">
        <v>87.51</v>
      </c>
      <c r="BJ329" s="107">
        <v>85.26</v>
      </c>
      <c r="BK329" s="107">
        <v>87.76</v>
      </c>
      <c r="BL329" s="107">
        <v>93.07</v>
      </c>
    </row>
    <row r="330" spans="1:65">
      <c r="A330" s="263"/>
      <c r="B330" s="125" t="s">
        <v>61</v>
      </c>
      <c r="C330" s="106" t="s">
        <v>45</v>
      </c>
      <c r="D330" s="106" t="s">
        <v>45</v>
      </c>
      <c r="E330" s="106" t="s">
        <v>45</v>
      </c>
      <c r="F330" s="106" t="s">
        <v>45</v>
      </c>
      <c r="G330" s="106" t="s">
        <v>45</v>
      </c>
      <c r="H330" s="106" t="s">
        <v>45</v>
      </c>
      <c r="I330" s="106" t="s">
        <v>45</v>
      </c>
      <c r="J330" s="106" t="s">
        <v>45</v>
      </c>
      <c r="K330" s="106" t="s">
        <v>45</v>
      </c>
      <c r="L330" s="106" t="s">
        <v>45</v>
      </c>
      <c r="M330" s="106" t="s">
        <v>45</v>
      </c>
      <c r="N330" s="106" t="s">
        <v>45</v>
      </c>
      <c r="O330" s="106" t="s">
        <v>45</v>
      </c>
      <c r="P330" s="106" t="s">
        <v>45</v>
      </c>
      <c r="Q330" s="106" t="s">
        <v>45</v>
      </c>
      <c r="R330" s="106" t="s">
        <v>45</v>
      </c>
      <c r="S330" s="106" t="s">
        <v>45</v>
      </c>
      <c r="T330" s="106" t="s">
        <v>45</v>
      </c>
      <c r="U330" s="106" t="s">
        <v>45</v>
      </c>
      <c r="V330" s="106" t="s">
        <v>45</v>
      </c>
      <c r="W330" s="106" t="s">
        <v>45</v>
      </c>
      <c r="X330" s="106" t="s">
        <v>45</v>
      </c>
      <c r="Y330" s="106" t="s">
        <v>45</v>
      </c>
      <c r="Z330" s="106" t="s">
        <v>45</v>
      </c>
      <c r="AA330" s="106" t="s">
        <v>45</v>
      </c>
      <c r="AB330" s="106" t="s">
        <v>45</v>
      </c>
      <c r="AC330" s="106" t="s">
        <v>45</v>
      </c>
      <c r="AD330" s="106" t="s">
        <v>45</v>
      </c>
      <c r="AE330" s="106" t="s">
        <v>45</v>
      </c>
      <c r="AF330" s="106" t="s">
        <v>45</v>
      </c>
      <c r="AG330" s="106" t="s">
        <v>45</v>
      </c>
      <c r="AH330" s="106" t="s">
        <v>45</v>
      </c>
      <c r="AI330" s="106" t="s">
        <v>45</v>
      </c>
      <c r="AJ330" s="106" t="s">
        <v>45</v>
      </c>
      <c r="AK330" s="106" t="s">
        <v>45</v>
      </c>
      <c r="AL330" s="106" t="s">
        <v>45</v>
      </c>
      <c r="AM330" s="106" t="s">
        <v>45</v>
      </c>
      <c r="AN330" s="106" t="s">
        <v>45</v>
      </c>
      <c r="AO330" s="106" t="s">
        <v>45</v>
      </c>
      <c r="AP330" s="106" t="s">
        <v>45</v>
      </c>
      <c r="AQ330" s="106" t="s">
        <v>45</v>
      </c>
      <c r="AR330" s="106">
        <v>64.47999999999999</v>
      </c>
      <c r="AS330" s="106">
        <v>64.28</v>
      </c>
      <c r="AT330" s="106">
        <v>67.36</v>
      </c>
      <c r="AU330" s="106">
        <v>70.44</v>
      </c>
      <c r="AV330" s="106">
        <v>76.649999999999991</v>
      </c>
      <c r="AW330" s="106">
        <v>76.89</v>
      </c>
      <c r="AX330" s="106">
        <v>78.960000000000008</v>
      </c>
      <c r="AY330" s="106">
        <v>84.38</v>
      </c>
      <c r="AZ330" s="106">
        <v>88.62</v>
      </c>
      <c r="BA330" s="106">
        <v>90.25</v>
      </c>
      <c r="BB330" s="106">
        <v>87.679999999999993</v>
      </c>
      <c r="BC330" s="106">
        <v>91.25</v>
      </c>
      <c r="BD330" s="106">
        <v>89.66</v>
      </c>
      <c r="BE330" s="106">
        <v>91.24</v>
      </c>
      <c r="BF330" s="106">
        <v>88.15</v>
      </c>
      <c r="BG330" s="106">
        <v>92.050000000000011</v>
      </c>
      <c r="BH330" s="106">
        <v>92.7</v>
      </c>
      <c r="BI330" s="106">
        <v>98.08</v>
      </c>
      <c r="BJ330" s="106">
        <v>97.699999999999989</v>
      </c>
      <c r="BK330" s="106">
        <v>99.26</v>
      </c>
      <c r="BL330" s="106">
        <v>106.13</v>
      </c>
    </row>
    <row r="331" spans="1:65">
      <c r="A331" s="263"/>
      <c r="B331" s="126" t="s">
        <v>62</v>
      </c>
      <c r="C331" s="107" t="s">
        <v>45</v>
      </c>
      <c r="D331" s="107" t="s">
        <v>45</v>
      </c>
      <c r="E331" s="107" t="s">
        <v>45</v>
      </c>
      <c r="F331" s="107" t="s">
        <v>45</v>
      </c>
      <c r="G331" s="107" t="s">
        <v>45</v>
      </c>
      <c r="H331" s="107" t="s">
        <v>45</v>
      </c>
      <c r="I331" s="107" t="s">
        <v>45</v>
      </c>
      <c r="J331" s="107" t="s">
        <v>45</v>
      </c>
      <c r="K331" s="107" t="s">
        <v>45</v>
      </c>
      <c r="L331" s="107" t="s">
        <v>45</v>
      </c>
      <c r="M331" s="107" t="s">
        <v>45</v>
      </c>
      <c r="N331" s="107" t="s">
        <v>45</v>
      </c>
      <c r="O331" s="107" t="s">
        <v>45</v>
      </c>
      <c r="P331" s="107" t="s">
        <v>45</v>
      </c>
      <c r="Q331" s="107" t="s">
        <v>45</v>
      </c>
      <c r="R331" s="107" t="s">
        <v>45</v>
      </c>
      <c r="S331" s="107" t="s">
        <v>45</v>
      </c>
      <c r="T331" s="107" t="s">
        <v>45</v>
      </c>
      <c r="U331" s="107" t="s">
        <v>45</v>
      </c>
      <c r="V331" s="107" t="s">
        <v>45</v>
      </c>
      <c r="W331" s="107" t="s">
        <v>45</v>
      </c>
      <c r="X331" s="107" t="s">
        <v>45</v>
      </c>
      <c r="Y331" s="107" t="s">
        <v>45</v>
      </c>
      <c r="Z331" s="107" t="s">
        <v>45</v>
      </c>
      <c r="AA331" s="107" t="s">
        <v>45</v>
      </c>
      <c r="AB331" s="107" t="s">
        <v>45</v>
      </c>
      <c r="AC331" s="107" t="s">
        <v>45</v>
      </c>
      <c r="AD331" s="107" t="s">
        <v>45</v>
      </c>
      <c r="AE331" s="107" t="s">
        <v>45</v>
      </c>
      <c r="AF331" s="107" t="s">
        <v>45</v>
      </c>
      <c r="AG331" s="107" t="s">
        <v>45</v>
      </c>
      <c r="AH331" s="107" t="s">
        <v>45</v>
      </c>
      <c r="AI331" s="107" t="s">
        <v>45</v>
      </c>
      <c r="AJ331" s="107" t="s">
        <v>45</v>
      </c>
      <c r="AK331" s="107" t="s">
        <v>45</v>
      </c>
      <c r="AL331" s="107" t="s">
        <v>45</v>
      </c>
      <c r="AM331" s="107" t="s">
        <v>45</v>
      </c>
      <c r="AN331" s="107" t="s">
        <v>45</v>
      </c>
      <c r="AO331" s="107" t="s">
        <v>45</v>
      </c>
      <c r="AP331" s="107" t="s">
        <v>45</v>
      </c>
      <c r="AQ331" s="107" t="s">
        <v>45</v>
      </c>
      <c r="AR331" s="107">
        <v>24.68</v>
      </c>
      <c r="AS331" s="107">
        <v>23.55</v>
      </c>
      <c r="AT331" s="107">
        <v>23.86</v>
      </c>
      <c r="AU331" s="107">
        <v>25.61</v>
      </c>
      <c r="AV331" s="107">
        <v>28.66</v>
      </c>
      <c r="AW331" s="107">
        <v>28.96</v>
      </c>
      <c r="AX331" s="107">
        <v>31.35</v>
      </c>
      <c r="AY331" s="107">
        <v>34.160000000000004</v>
      </c>
      <c r="AZ331" s="107">
        <v>36.769999999999996</v>
      </c>
      <c r="BA331" s="107">
        <v>37.69</v>
      </c>
      <c r="BB331" s="107">
        <v>37.619999999999997</v>
      </c>
      <c r="BC331" s="107">
        <v>39.68</v>
      </c>
      <c r="BD331" s="107">
        <v>40.099999999999994</v>
      </c>
      <c r="BE331" s="107">
        <v>41.730000000000004</v>
      </c>
      <c r="BF331" s="107">
        <v>42.25</v>
      </c>
      <c r="BG331" s="107">
        <v>44.589999999999996</v>
      </c>
      <c r="BH331" s="107">
        <v>46.93</v>
      </c>
      <c r="BI331" s="107">
        <v>48.46</v>
      </c>
      <c r="BJ331" s="107">
        <v>50.44</v>
      </c>
      <c r="BK331" s="107">
        <v>50.81</v>
      </c>
      <c r="BL331" s="107">
        <v>56.61</v>
      </c>
    </row>
    <row r="332" spans="1:65">
      <c r="A332" s="263"/>
      <c r="B332" s="125" t="s">
        <v>63</v>
      </c>
      <c r="C332" s="106" t="s">
        <v>45</v>
      </c>
      <c r="D332" s="106" t="s">
        <v>45</v>
      </c>
      <c r="E332" s="106" t="s">
        <v>45</v>
      </c>
      <c r="F332" s="106" t="s">
        <v>45</v>
      </c>
      <c r="G332" s="106" t="s">
        <v>45</v>
      </c>
      <c r="H332" s="106" t="s">
        <v>45</v>
      </c>
      <c r="I332" s="106" t="s">
        <v>45</v>
      </c>
      <c r="J332" s="106" t="s">
        <v>45</v>
      </c>
      <c r="K332" s="106" t="s">
        <v>45</v>
      </c>
      <c r="L332" s="106" t="s">
        <v>45</v>
      </c>
      <c r="M332" s="106" t="s">
        <v>45</v>
      </c>
      <c r="N332" s="106" t="s">
        <v>45</v>
      </c>
      <c r="O332" s="106" t="s">
        <v>45</v>
      </c>
      <c r="P332" s="106" t="s">
        <v>45</v>
      </c>
      <c r="Q332" s="106" t="s">
        <v>45</v>
      </c>
      <c r="R332" s="106" t="s">
        <v>45</v>
      </c>
      <c r="S332" s="106" t="s">
        <v>45</v>
      </c>
      <c r="T332" s="106" t="s">
        <v>45</v>
      </c>
      <c r="U332" s="106" t="s">
        <v>45</v>
      </c>
      <c r="V332" s="106" t="s">
        <v>45</v>
      </c>
      <c r="W332" s="106" t="s">
        <v>45</v>
      </c>
      <c r="X332" s="106" t="s">
        <v>45</v>
      </c>
      <c r="Y332" s="106" t="s">
        <v>45</v>
      </c>
      <c r="Z332" s="106" t="s">
        <v>45</v>
      </c>
      <c r="AA332" s="106" t="s">
        <v>45</v>
      </c>
      <c r="AB332" s="106" t="s">
        <v>45</v>
      </c>
      <c r="AC332" s="106" t="s">
        <v>45</v>
      </c>
      <c r="AD332" s="106" t="s">
        <v>45</v>
      </c>
      <c r="AE332" s="106" t="s">
        <v>45</v>
      </c>
      <c r="AF332" s="106" t="s">
        <v>45</v>
      </c>
      <c r="AG332" s="106" t="s">
        <v>45</v>
      </c>
      <c r="AH332" s="106" t="s">
        <v>45</v>
      </c>
      <c r="AI332" s="106" t="s">
        <v>45</v>
      </c>
      <c r="AJ332" s="106" t="s">
        <v>45</v>
      </c>
      <c r="AK332" s="106" t="s">
        <v>45</v>
      </c>
      <c r="AL332" s="106" t="s">
        <v>45</v>
      </c>
      <c r="AM332" s="106" t="s">
        <v>45</v>
      </c>
      <c r="AN332" s="106" t="s">
        <v>45</v>
      </c>
      <c r="AO332" s="106" t="s">
        <v>45</v>
      </c>
      <c r="AP332" s="106" t="s">
        <v>45</v>
      </c>
      <c r="AQ332" s="106" t="s">
        <v>45</v>
      </c>
      <c r="AR332" s="106">
        <v>4.37</v>
      </c>
      <c r="AS332" s="106">
        <v>4.7299999999999995</v>
      </c>
      <c r="AT332" s="106">
        <v>4.3099999999999996</v>
      </c>
      <c r="AU332" s="106">
        <v>4.71</v>
      </c>
      <c r="AV332" s="106">
        <v>4.7200000000000006</v>
      </c>
      <c r="AW332" s="106">
        <v>4.9800000000000004</v>
      </c>
      <c r="AX332" s="106">
        <v>5.62</v>
      </c>
      <c r="AY332" s="106">
        <v>5.9300000000000006</v>
      </c>
      <c r="AZ332" s="106">
        <v>6.38</v>
      </c>
      <c r="BA332" s="106">
        <v>6.18</v>
      </c>
      <c r="BB332" s="106">
        <v>6.46</v>
      </c>
      <c r="BC332" s="106">
        <v>7.45</v>
      </c>
      <c r="BD332" s="106">
        <v>7.46</v>
      </c>
      <c r="BE332" s="106">
        <v>8.43</v>
      </c>
      <c r="BF332" s="106">
        <v>7.58</v>
      </c>
      <c r="BG332" s="106">
        <v>8.8000000000000007</v>
      </c>
      <c r="BH332" s="106">
        <v>9.16</v>
      </c>
      <c r="BI332" s="106">
        <v>9.83</v>
      </c>
      <c r="BJ332" s="106">
        <v>10.52</v>
      </c>
      <c r="BK332" s="106">
        <v>10.9</v>
      </c>
      <c r="BL332" s="106">
        <v>11.75</v>
      </c>
    </row>
    <row r="333" spans="1:65">
      <c r="A333" s="264"/>
      <c r="B333" s="130" t="s">
        <v>64</v>
      </c>
      <c r="C333" s="131" t="s">
        <v>45</v>
      </c>
      <c r="D333" s="131" t="s">
        <v>45</v>
      </c>
      <c r="E333" s="131" t="s">
        <v>45</v>
      </c>
      <c r="F333" s="131" t="s">
        <v>45</v>
      </c>
      <c r="G333" s="131" t="s">
        <v>45</v>
      </c>
      <c r="H333" s="131" t="s">
        <v>45</v>
      </c>
      <c r="I333" s="131" t="s">
        <v>45</v>
      </c>
      <c r="J333" s="131" t="s">
        <v>45</v>
      </c>
      <c r="K333" s="131" t="s">
        <v>45</v>
      </c>
      <c r="L333" s="131" t="s">
        <v>45</v>
      </c>
      <c r="M333" s="131" t="s">
        <v>45</v>
      </c>
      <c r="N333" s="131" t="s">
        <v>45</v>
      </c>
      <c r="O333" s="131" t="s">
        <v>45</v>
      </c>
      <c r="P333" s="131" t="s">
        <v>45</v>
      </c>
      <c r="Q333" s="131" t="s">
        <v>45</v>
      </c>
      <c r="R333" s="131" t="s">
        <v>45</v>
      </c>
      <c r="S333" s="131" t="s">
        <v>45</v>
      </c>
      <c r="T333" s="131" t="s">
        <v>45</v>
      </c>
      <c r="U333" s="131" t="s">
        <v>45</v>
      </c>
      <c r="V333" s="131" t="s">
        <v>45</v>
      </c>
      <c r="W333" s="131" t="s">
        <v>45</v>
      </c>
      <c r="X333" s="131" t="s">
        <v>45</v>
      </c>
      <c r="Y333" s="131" t="s">
        <v>45</v>
      </c>
      <c r="Z333" s="131" t="s">
        <v>45</v>
      </c>
      <c r="AA333" s="131" t="s">
        <v>45</v>
      </c>
      <c r="AB333" s="131" t="s">
        <v>45</v>
      </c>
      <c r="AC333" s="131" t="s">
        <v>45</v>
      </c>
      <c r="AD333" s="131" t="s">
        <v>45</v>
      </c>
      <c r="AE333" s="131" t="s">
        <v>45</v>
      </c>
      <c r="AF333" s="131" t="s">
        <v>45</v>
      </c>
      <c r="AG333" s="131" t="s">
        <v>45</v>
      </c>
      <c r="AH333" s="131" t="s">
        <v>45</v>
      </c>
      <c r="AI333" s="131" t="s">
        <v>45</v>
      </c>
      <c r="AJ333" s="131" t="s">
        <v>45</v>
      </c>
      <c r="AK333" s="131" t="s">
        <v>45</v>
      </c>
      <c r="AL333" s="131" t="s">
        <v>45</v>
      </c>
      <c r="AM333" s="131" t="s">
        <v>45</v>
      </c>
      <c r="AN333" s="131" t="s">
        <v>45</v>
      </c>
      <c r="AO333" s="131" t="s">
        <v>45</v>
      </c>
      <c r="AP333" s="131" t="s">
        <v>45</v>
      </c>
      <c r="AQ333" s="131" t="s">
        <v>45</v>
      </c>
      <c r="AR333" s="131">
        <v>0.22</v>
      </c>
      <c r="AS333" s="131">
        <v>0.2</v>
      </c>
      <c r="AT333" s="131">
        <v>0.16</v>
      </c>
      <c r="AU333" s="131">
        <v>0.12999999999999998</v>
      </c>
      <c r="AV333" s="131">
        <v>0.27</v>
      </c>
      <c r="AW333" s="131">
        <v>0.27999999999999997</v>
      </c>
      <c r="AX333" s="131">
        <v>0.23</v>
      </c>
      <c r="AY333" s="131">
        <v>0.3</v>
      </c>
      <c r="AZ333" s="131">
        <v>0.31</v>
      </c>
      <c r="BA333" s="131">
        <v>0.24000000000000002</v>
      </c>
      <c r="BB333" s="131">
        <v>0.25999999999999995</v>
      </c>
      <c r="BC333" s="131">
        <v>0.39</v>
      </c>
      <c r="BD333" s="131">
        <v>0.48000000000000004</v>
      </c>
      <c r="BE333" s="131">
        <v>0.36000000000000004</v>
      </c>
      <c r="BF333" s="131">
        <v>0.45</v>
      </c>
      <c r="BG333" s="131">
        <v>0.38</v>
      </c>
      <c r="BH333" s="131">
        <v>0.45</v>
      </c>
      <c r="BI333" s="131">
        <v>0.49</v>
      </c>
      <c r="BJ333" s="131">
        <v>0.62</v>
      </c>
      <c r="BK333" s="131">
        <v>0.51999999999999991</v>
      </c>
      <c r="BL333" s="131">
        <v>0.54</v>
      </c>
    </row>
    <row r="334" spans="1:65">
      <c r="A334" s="262" t="s">
        <v>5</v>
      </c>
      <c r="B334" s="124" t="s">
        <v>58</v>
      </c>
      <c r="C334" s="105" t="s">
        <v>45</v>
      </c>
      <c r="D334" s="105" t="s">
        <v>45</v>
      </c>
      <c r="E334" s="105" t="s">
        <v>45</v>
      </c>
      <c r="F334" s="105" t="s">
        <v>45</v>
      </c>
      <c r="G334" s="105" t="s">
        <v>45</v>
      </c>
      <c r="H334" s="105" t="s">
        <v>45</v>
      </c>
      <c r="I334" s="105" t="s">
        <v>45</v>
      </c>
      <c r="J334" s="105" t="s">
        <v>45</v>
      </c>
      <c r="K334" s="105" t="s">
        <v>45</v>
      </c>
      <c r="L334" s="105" t="s">
        <v>45</v>
      </c>
      <c r="M334" s="105" t="s">
        <v>45</v>
      </c>
      <c r="N334" s="105" t="s">
        <v>45</v>
      </c>
      <c r="O334" s="105" t="s">
        <v>45</v>
      </c>
      <c r="P334" s="105" t="s">
        <v>45</v>
      </c>
      <c r="Q334" s="105" t="s">
        <v>45</v>
      </c>
      <c r="R334" s="105" t="s">
        <v>45</v>
      </c>
      <c r="S334" s="105" t="s">
        <v>45</v>
      </c>
      <c r="T334" s="105" t="s">
        <v>45</v>
      </c>
      <c r="U334" s="105" t="s">
        <v>45</v>
      </c>
      <c r="V334" s="105" t="s">
        <v>45</v>
      </c>
      <c r="W334" s="105" t="s">
        <v>45</v>
      </c>
      <c r="X334" s="105" t="s">
        <v>45</v>
      </c>
      <c r="Y334" s="105">
        <v>37.21</v>
      </c>
      <c r="Z334" s="105">
        <v>38.580000000000005</v>
      </c>
      <c r="AA334" s="105">
        <v>37.54</v>
      </c>
      <c r="AB334" s="105">
        <v>33.099999999999994</v>
      </c>
      <c r="AC334" s="105">
        <v>33.099999999999994</v>
      </c>
      <c r="AD334" s="105">
        <v>33.169999999999995</v>
      </c>
      <c r="AE334" s="105">
        <v>35</v>
      </c>
      <c r="AF334" s="105">
        <v>32.190000000000005</v>
      </c>
      <c r="AG334" s="105">
        <v>33.980000000000004</v>
      </c>
      <c r="AH334" s="105">
        <v>30.18</v>
      </c>
      <c r="AI334" s="105">
        <v>31.81</v>
      </c>
      <c r="AJ334" s="105">
        <v>23.8</v>
      </c>
      <c r="AK334" s="105">
        <v>20.170000000000002</v>
      </c>
      <c r="AL334" s="105">
        <v>17.3</v>
      </c>
      <c r="AM334" s="105">
        <v>14.88</v>
      </c>
      <c r="AN334" s="105">
        <v>12.79</v>
      </c>
      <c r="AO334" s="105">
        <v>12.040000000000001</v>
      </c>
      <c r="AP334" s="105">
        <v>11.6</v>
      </c>
      <c r="AQ334" s="105">
        <v>9.9600000000000009</v>
      </c>
      <c r="AR334" s="105">
        <v>7.83</v>
      </c>
      <c r="AS334" s="105">
        <v>7.4200000000000008</v>
      </c>
      <c r="AT334" s="105">
        <v>6.75</v>
      </c>
      <c r="AU334" s="105">
        <v>8.0300000000000011</v>
      </c>
      <c r="AV334" s="105">
        <v>6.47</v>
      </c>
      <c r="AW334" s="105">
        <v>6.19</v>
      </c>
      <c r="AX334" s="105">
        <v>4.96</v>
      </c>
      <c r="AY334" s="105">
        <v>6.26</v>
      </c>
      <c r="AZ334" s="105">
        <v>5.45</v>
      </c>
      <c r="BA334" s="105">
        <v>6.07</v>
      </c>
      <c r="BB334" s="105">
        <v>5.58</v>
      </c>
      <c r="BC334" s="105">
        <v>6.51</v>
      </c>
      <c r="BD334" s="105">
        <v>4.71</v>
      </c>
      <c r="BE334" s="105">
        <v>4.8599999999999994</v>
      </c>
      <c r="BF334" s="105">
        <v>4.91</v>
      </c>
      <c r="BG334" s="105">
        <v>5.92</v>
      </c>
      <c r="BH334" s="105">
        <v>6.53</v>
      </c>
      <c r="BI334" s="105">
        <v>7.79</v>
      </c>
      <c r="BJ334" s="105">
        <v>6.6800000000000006</v>
      </c>
      <c r="BK334" s="105">
        <v>7.67</v>
      </c>
      <c r="BL334" s="105">
        <v>6.41</v>
      </c>
    </row>
    <row r="335" spans="1:65">
      <c r="A335" s="263"/>
      <c r="B335" s="125" t="s">
        <v>59</v>
      </c>
      <c r="C335" s="106" t="s">
        <v>45</v>
      </c>
      <c r="D335" s="106" t="s">
        <v>45</v>
      </c>
      <c r="E335" s="106" t="s">
        <v>45</v>
      </c>
      <c r="F335" s="106" t="s">
        <v>45</v>
      </c>
      <c r="G335" s="106" t="s">
        <v>45</v>
      </c>
      <c r="H335" s="106" t="s">
        <v>45</v>
      </c>
      <c r="I335" s="106" t="s">
        <v>45</v>
      </c>
      <c r="J335" s="106" t="s">
        <v>45</v>
      </c>
      <c r="K335" s="106" t="s">
        <v>45</v>
      </c>
      <c r="L335" s="106" t="s">
        <v>45</v>
      </c>
      <c r="M335" s="106" t="s">
        <v>45</v>
      </c>
      <c r="N335" s="106" t="s">
        <v>45</v>
      </c>
      <c r="O335" s="106" t="s">
        <v>45</v>
      </c>
      <c r="P335" s="106" t="s">
        <v>45</v>
      </c>
      <c r="Q335" s="106" t="s">
        <v>45</v>
      </c>
      <c r="R335" s="106" t="s">
        <v>45</v>
      </c>
      <c r="S335" s="106" t="s">
        <v>45</v>
      </c>
      <c r="T335" s="106" t="s">
        <v>45</v>
      </c>
      <c r="U335" s="106" t="s">
        <v>45</v>
      </c>
      <c r="V335" s="106" t="s">
        <v>45</v>
      </c>
      <c r="W335" s="106" t="s">
        <v>45</v>
      </c>
      <c r="X335" s="106" t="s">
        <v>45</v>
      </c>
      <c r="Y335" s="106">
        <v>166.91</v>
      </c>
      <c r="Z335" s="106">
        <v>168.8</v>
      </c>
      <c r="AA335" s="106">
        <v>170.63</v>
      </c>
      <c r="AB335" s="106">
        <v>156.79000000000002</v>
      </c>
      <c r="AC335" s="106">
        <v>160.6</v>
      </c>
      <c r="AD335" s="106">
        <v>154.6</v>
      </c>
      <c r="AE335" s="106">
        <v>158.54999999999998</v>
      </c>
      <c r="AF335" s="106">
        <v>145.72999999999999</v>
      </c>
      <c r="AG335" s="106">
        <v>147.43</v>
      </c>
      <c r="AH335" s="106">
        <v>142.83000000000001</v>
      </c>
      <c r="AI335" s="106">
        <v>147.47999999999999</v>
      </c>
      <c r="AJ335" s="106">
        <v>131.99</v>
      </c>
      <c r="AK335" s="106">
        <v>122.7</v>
      </c>
      <c r="AL335" s="106">
        <v>113.48</v>
      </c>
      <c r="AM335" s="106">
        <v>102.46</v>
      </c>
      <c r="AN335" s="106">
        <v>95.05</v>
      </c>
      <c r="AO335" s="106">
        <v>89.26</v>
      </c>
      <c r="AP335" s="106">
        <v>76.899999999999991</v>
      </c>
      <c r="AQ335" s="106">
        <v>72.16</v>
      </c>
      <c r="AR335" s="106">
        <v>65.67</v>
      </c>
      <c r="AS335" s="106">
        <v>59.089999999999996</v>
      </c>
      <c r="AT335" s="106">
        <v>57.7</v>
      </c>
      <c r="AU335" s="106">
        <v>54.870000000000005</v>
      </c>
      <c r="AV335" s="106">
        <v>49.53</v>
      </c>
      <c r="AW335" s="106">
        <v>47.449999999999996</v>
      </c>
      <c r="AX335" s="106">
        <v>42.43</v>
      </c>
      <c r="AY335" s="106">
        <v>41.52</v>
      </c>
      <c r="AZ335" s="106">
        <v>39.71</v>
      </c>
      <c r="BA335" s="106">
        <v>35.869999999999997</v>
      </c>
      <c r="BB335" s="106">
        <v>33.82</v>
      </c>
      <c r="BC335" s="106">
        <v>33.68</v>
      </c>
      <c r="BD335" s="106">
        <v>30.27</v>
      </c>
      <c r="BE335" s="106">
        <v>27.650000000000002</v>
      </c>
      <c r="BF335" s="106">
        <v>25.25</v>
      </c>
      <c r="BG335" s="106">
        <v>26.5</v>
      </c>
      <c r="BH335" s="106">
        <v>25.94</v>
      </c>
      <c r="BI335" s="106">
        <v>25.87</v>
      </c>
      <c r="BJ335" s="106">
        <v>26.86</v>
      </c>
      <c r="BK335" s="106">
        <v>27.689999999999998</v>
      </c>
      <c r="BL335" s="106">
        <v>28.16</v>
      </c>
    </row>
    <row r="336" spans="1:65" ht="12.75" customHeight="1">
      <c r="A336" s="263"/>
      <c r="B336" s="126" t="s">
        <v>60</v>
      </c>
      <c r="C336" s="107" t="s">
        <v>45</v>
      </c>
      <c r="D336" s="107" t="s">
        <v>45</v>
      </c>
      <c r="E336" s="107" t="s">
        <v>45</v>
      </c>
      <c r="F336" s="107" t="s">
        <v>45</v>
      </c>
      <c r="G336" s="107" t="s">
        <v>45</v>
      </c>
      <c r="H336" s="107" t="s">
        <v>45</v>
      </c>
      <c r="I336" s="107" t="s">
        <v>45</v>
      </c>
      <c r="J336" s="107" t="s">
        <v>45</v>
      </c>
      <c r="K336" s="107" t="s">
        <v>45</v>
      </c>
      <c r="L336" s="107" t="s">
        <v>45</v>
      </c>
      <c r="M336" s="107" t="s">
        <v>45</v>
      </c>
      <c r="N336" s="107" t="s">
        <v>45</v>
      </c>
      <c r="O336" s="107" t="s">
        <v>45</v>
      </c>
      <c r="P336" s="107" t="s">
        <v>45</v>
      </c>
      <c r="Q336" s="107" t="s">
        <v>45</v>
      </c>
      <c r="R336" s="107" t="s">
        <v>45</v>
      </c>
      <c r="S336" s="107" t="s">
        <v>45</v>
      </c>
      <c r="T336" s="107" t="s">
        <v>45</v>
      </c>
      <c r="U336" s="107" t="s">
        <v>45</v>
      </c>
      <c r="V336" s="107" t="s">
        <v>45</v>
      </c>
      <c r="W336" s="107" t="s">
        <v>45</v>
      </c>
      <c r="X336" s="107" t="s">
        <v>45</v>
      </c>
      <c r="Y336" s="107">
        <v>167.36</v>
      </c>
      <c r="Z336" s="107">
        <v>165.52</v>
      </c>
      <c r="AA336" s="107">
        <v>170.33</v>
      </c>
      <c r="AB336" s="107">
        <v>168.15</v>
      </c>
      <c r="AC336" s="107">
        <v>169.17</v>
      </c>
      <c r="AD336" s="107">
        <v>167.6</v>
      </c>
      <c r="AE336" s="107">
        <v>175.7</v>
      </c>
      <c r="AF336" s="107">
        <v>166.29</v>
      </c>
      <c r="AG336" s="107">
        <v>168.5</v>
      </c>
      <c r="AH336" s="107">
        <v>161.22</v>
      </c>
      <c r="AI336" s="107">
        <v>166.44</v>
      </c>
      <c r="AJ336" s="107">
        <v>148.69</v>
      </c>
      <c r="AK336" s="107">
        <v>150.01999999999998</v>
      </c>
      <c r="AL336" s="107">
        <v>135.82</v>
      </c>
      <c r="AM336" s="107">
        <v>139.91</v>
      </c>
      <c r="AN336" s="107">
        <v>135.53</v>
      </c>
      <c r="AO336" s="107">
        <v>125.18</v>
      </c>
      <c r="AP336" s="107">
        <v>120.37</v>
      </c>
      <c r="AQ336" s="107">
        <v>119.36</v>
      </c>
      <c r="AR336" s="107">
        <v>116.12</v>
      </c>
      <c r="AS336" s="107">
        <v>108.57</v>
      </c>
      <c r="AT336" s="107">
        <v>110.94</v>
      </c>
      <c r="AU336" s="107">
        <v>115.58</v>
      </c>
      <c r="AV336" s="107">
        <v>108.41000000000001</v>
      </c>
      <c r="AW336" s="107">
        <v>110.66</v>
      </c>
      <c r="AX336" s="107">
        <v>101.75</v>
      </c>
      <c r="AY336" s="107">
        <v>103.22000000000001</v>
      </c>
      <c r="AZ336" s="107">
        <v>99.79</v>
      </c>
      <c r="BA336" s="107">
        <v>93.47999999999999</v>
      </c>
      <c r="BB336" s="107">
        <v>87.57</v>
      </c>
      <c r="BC336" s="107">
        <v>89.45</v>
      </c>
      <c r="BD336" s="107">
        <v>80.03</v>
      </c>
      <c r="BE336" s="107">
        <v>81.28</v>
      </c>
      <c r="BF336" s="107">
        <v>76.83</v>
      </c>
      <c r="BG336" s="107">
        <v>72.95</v>
      </c>
      <c r="BH336" s="107">
        <v>69.41</v>
      </c>
      <c r="BI336" s="107">
        <v>64.86</v>
      </c>
      <c r="BJ336" s="107">
        <v>63.82</v>
      </c>
      <c r="BK336" s="107">
        <v>65.03</v>
      </c>
      <c r="BL336" s="107">
        <v>65.16</v>
      </c>
    </row>
    <row r="337" spans="1:64" ht="12.75" customHeight="1">
      <c r="A337" s="263"/>
      <c r="B337" s="125" t="s">
        <v>61</v>
      </c>
      <c r="C337" s="106" t="s">
        <v>45</v>
      </c>
      <c r="D337" s="106" t="s">
        <v>45</v>
      </c>
      <c r="E337" s="106" t="s">
        <v>45</v>
      </c>
      <c r="F337" s="106" t="s">
        <v>45</v>
      </c>
      <c r="G337" s="106" t="s">
        <v>45</v>
      </c>
      <c r="H337" s="106" t="s">
        <v>45</v>
      </c>
      <c r="I337" s="106" t="s">
        <v>45</v>
      </c>
      <c r="J337" s="106" t="s">
        <v>45</v>
      </c>
      <c r="K337" s="106" t="s">
        <v>45</v>
      </c>
      <c r="L337" s="106" t="s">
        <v>45</v>
      </c>
      <c r="M337" s="106" t="s">
        <v>45</v>
      </c>
      <c r="N337" s="106" t="s">
        <v>45</v>
      </c>
      <c r="O337" s="106" t="s">
        <v>45</v>
      </c>
      <c r="P337" s="106" t="s">
        <v>45</v>
      </c>
      <c r="Q337" s="106" t="s">
        <v>45</v>
      </c>
      <c r="R337" s="106" t="s">
        <v>45</v>
      </c>
      <c r="S337" s="106" t="s">
        <v>45</v>
      </c>
      <c r="T337" s="106" t="s">
        <v>45</v>
      </c>
      <c r="U337" s="106" t="s">
        <v>45</v>
      </c>
      <c r="V337" s="106" t="s">
        <v>45</v>
      </c>
      <c r="W337" s="106" t="s">
        <v>45</v>
      </c>
      <c r="X337" s="106" t="s">
        <v>45</v>
      </c>
      <c r="Y337" s="106">
        <v>91.550000000000011</v>
      </c>
      <c r="Z337" s="106">
        <v>87.51</v>
      </c>
      <c r="AA337" s="106">
        <v>87.38</v>
      </c>
      <c r="AB337" s="106">
        <v>87.98</v>
      </c>
      <c r="AC337" s="106">
        <v>88.17</v>
      </c>
      <c r="AD337" s="106">
        <v>85.2</v>
      </c>
      <c r="AE337" s="106">
        <v>85.72</v>
      </c>
      <c r="AF337" s="106">
        <v>88.15</v>
      </c>
      <c r="AG337" s="106">
        <v>89.649999999999991</v>
      </c>
      <c r="AH337" s="106">
        <v>88.86</v>
      </c>
      <c r="AI337" s="106">
        <v>102.45</v>
      </c>
      <c r="AJ337" s="106">
        <v>97.820000000000007</v>
      </c>
      <c r="AK337" s="106">
        <v>94.56</v>
      </c>
      <c r="AL337" s="106">
        <v>90.63</v>
      </c>
      <c r="AM337" s="106">
        <v>90.42</v>
      </c>
      <c r="AN337" s="106">
        <v>84.58</v>
      </c>
      <c r="AO337" s="106">
        <v>84.46</v>
      </c>
      <c r="AP337" s="106">
        <v>82.83</v>
      </c>
      <c r="AQ337" s="106">
        <v>86.19</v>
      </c>
      <c r="AR337" s="106">
        <v>81.22</v>
      </c>
      <c r="AS337" s="106">
        <v>82.62</v>
      </c>
      <c r="AT337" s="106">
        <v>83.83</v>
      </c>
      <c r="AU337" s="106">
        <v>83.87</v>
      </c>
      <c r="AV337" s="106">
        <v>88.07</v>
      </c>
      <c r="AW337" s="106">
        <v>93.32</v>
      </c>
      <c r="AX337" s="106">
        <v>91.990000000000009</v>
      </c>
      <c r="AY337" s="106">
        <v>95.67</v>
      </c>
      <c r="AZ337" s="106">
        <v>98.28</v>
      </c>
      <c r="BA337" s="106">
        <v>99.69</v>
      </c>
      <c r="BB337" s="106">
        <v>93.289999999999992</v>
      </c>
      <c r="BC337" s="106">
        <v>93.5</v>
      </c>
      <c r="BD337" s="106">
        <v>92.039999999999992</v>
      </c>
      <c r="BE337" s="106">
        <v>95.36999999999999</v>
      </c>
      <c r="BF337" s="106">
        <v>97.75</v>
      </c>
      <c r="BG337" s="106">
        <v>101.96</v>
      </c>
      <c r="BH337" s="106">
        <v>98.24</v>
      </c>
      <c r="BI337" s="106">
        <v>94.649999999999991</v>
      </c>
      <c r="BJ337" s="106">
        <v>93.19</v>
      </c>
      <c r="BK337" s="106">
        <v>94.7</v>
      </c>
      <c r="BL337" s="106">
        <v>100.67</v>
      </c>
    </row>
    <row r="338" spans="1:64" ht="12.75" customHeight="1">
      <c r="A338" s="263"/>
      <c r="B338" s="126" t="s">
        <v>62</v>
      </c>
      <c r="C338" s="107" t="s">
        <v>45</v>
      </c>
      <c r="D338" s="107" t="s">
        <v>45</v>
      </c>
      <c r="E338" s="107" t="s">
        <v>45</v>
      </c>
      <c r="F338" s="107" t="s">
        <v>45</v>
      </c>
      <c r="G338" s="107" t="s">
        <v>45</v>
      </c>
      <c r="H338" s="107" t="s">
        <v>45</v>
      </c>
      <c r="I338" s="107" t="s">
        <v>45</v>
      </c>
      <c r="J338" s="107" t="s">
        <v>45</v>
      </c>
      <c r="K338" s="107" t="s">
        <v>45</v>
      </c>
      <c r="L338" s="107" t="s">
        <v>45</v>
      </c>
      <c r="M338" s="107" t="s">
        <v>45</v>
      </c>
      <c r="N338" s="107" t="s">
        <v>45</v>
      </c>
      <c r="O338" s="107" t="s">
        <v>45</v>
      </c>
      <c r="P338" s="107" t="s">
        <v>45</v>
      </c>
      <c r="Q338" s="107" t="s">
        <v>45</v>
      </c>
      <c r="R338" s="107" t="s">
        <v>45</v>
      </c>
      <c r="S338" s="107" t="s">
        <v>45</v>
      </c>
      <c r="T338" s="107" t="s">
        <v>45</v>
      </c>
      <c r="U338" s="107" t="s">
        <v>45</v>
      </c>
      <c r="V338" s="107" t="s">
        <v>45</v>
      </c>
      <c r="W338" s="107" t="s">
        <v>45</v>
      </c>
      <c r="X338" s="107" t="s">
        <v>45</v>
      </c>
      <c r="Y338" s="107">
        <v>28.56</v>
      </c>
      <c r="Z338" s="107">
        <v>33.42</v>
      </c>
      <c r="AA338" s="107">
        <v>33.26</v>
      </c>
      <c r="AB338" s="107">
        <v>35.11</v>
      </c>
      <c r="AC338" s="107">
        <v>35.32</v>
      </c>
      <c r="AD338" s="107">
        <v>30.23</v>
      </c>
      <c r="AE338" s="107">
        <v>35.43</v>
      </c>
      <c r="AF338" s="107">
        <v>33.660000000000004</v>
      </c>
      <c r="AG338" s="107">
        <v>34.840000000000003</v>
      </c>
      <c r="AH338" s="107">
        <v>33.99</v>
      </c>
      <c r="AI338" s="107">
        <v>38.839999999999996</v>
      </c>
      <c r="AJ338" s="107">
        <v>38.620000000000005</v>
      </c>
      <c r="AK338" s="107">
        <v>38.68</v>
      </c>
      <c r="AL338" s="107">
        <v>39.809999999999995</v>
      </c>
      <c r="AM338" s="107">
        <v>35.729999999999997</v>
      </c>
      <c r="AN338" s="107">
        <v>36.99</v>
      </c>
      <c r="AO338" s="107">
        <v>33.840000000000003</v>
      </c>
      <c r="AP338" s="107">
        <v>33.49</v>
      </c>
      <c r="AQ338" s="107">
        <v>31.39</v>
      </c>
      <c r="AR338" s="107">
        <v>34.65</v>
      </c>
      <c r="AS338" s="107">
        <v>32.4</v>
      </c>
      <c r="AT338" s="107">
        <v>33.58</v>
      </c>
      <c r="AU338" s="107">
        <v>34.08</v>
      </c>
      <c r="AV338" s="107">
        <v>34.72</v>
      </c>
      <c r="AW338" s="107">
        <v>37.299999999999997</v>
      </c>
      <c r="AX338" s="107">
        <v>39.93</v>
      </c>
      <c r="AY338" s="107">
        <v>41.64</v>
      </c>
      <c r="AZ338" s="107">
        <v>43.01</v>
      </c>
      <c r="BA338" s="107">
        <v>43.48</v>
      </c>
      <c r="BB338" s="107">
        <v>40.230000000000004</v>
      </c>
      <c r="BC338" s="107">
        <v>44.89</v>
      </c>
      <c r="BD338" s="107">
        <v>42.67</v>
      </c>
      <c r="BE338" s="107">
        <v>43.54</v>
      </c>
      <c r="BF338" s="107">
        <v>48.87</v>
      </c>
      <c r="BG338" s="107">
        <v>54.589999999999996</v>
      </c>
      <c r="BH338" s="107">
        <v>52.25</v>
      </c>
      <c r="BI338" s="107">
        <v>56.67</v>
      </c>
      <c r="BJ338" s="107">
        <v>59.86</v>
      </c>
      <c r="BK338" s="107">
        <v>61.6</v>
      </c>
      <c r="BL338" s="107">
        <v>62.260000000000005</v>
      </c>
    </row>
    <row r="339" spans="1:64">
      <c r="A339" s="263"/>
      <c r="B339" s="125" t="s">
        <v>63</v>
      </c>
      <c r="C339" s="106" t="s">
        <v>45</v>
      </c>
      <c r="D339" s="106" t="s">
        <v>45</v>
      </c>
      <c r="E339" s="106" t="s">
        <v>45</v>
      </c>
      <c r="F339" s="106" t="s">
        <v>45</v>
      </c>
      <c r="G339" s="106" t="s">
        <v>45</v>
      </c>
      <c r="H339" s="106" t="s">
        <v>45</v>
      </c>
      <c r="I339" s="106" t="s">
        <v>45</v>
      </c>
      <c r="J339" s="106" t="s">
        <v>45</v>
      </c>
      <c r="K339" s="106" t="s">
        <v>45</v>
      </c>
      <c r="L339" s="106" t="s">
        <v>45</v>
      </c>
      <c r="M339" s="106" t="s">
        <v>45</v>
      </c>
      <c r="N339" s="106" t="s">
        <v>45</v>
      </c>
      <c r="O339" s="106" t="s">
        <v>45</v>
      </c>
      <c r="P339" s="106" t="s">
        <v>45</v>
      </c>
      <c r="Q339" s="106" t="s">
        <v>45</v>
      </c>
      <c r="R339" s="106" t="s">
        <v>45</v>
      </c>
      <c r="S339" s="106" t="s">
        <v>45</v>
      </c>
      <c r="T339" s="106" t="s">
        <v>45</v>
      </c>
      <c r="U339" s="106" t="s">
        <v>45</v>
      </c>
      <c r="V339" s="106" t="s">
        <v>45</v>
      </c>
      <c r="W339" s="106" t="s">
        <v>45</v>
      </c>
      <c r="X339" s="106" t="s">
        <v>45</v>
      </c>
      <c r="Y339" s="106">
        <v>4.5900000000000007</v>
      </c>
      <c r="Z339" s="106">
        <v>5.04</v>
      </c>
      <c r="AA339" s="106">
        <v>4.7200000000000006</v>
      </c>
      <c r="AB339" s="106">
        <v>4.66</v>
      </c>
      <c r="AC339" s="106">
        <v>5.8100000000000005</v>
      </c>
      <c r="AD339" s="106">
        <v>5.61</v>
      </c>
      <c r="AE339" s="106">
        <v>5.92</v>
      </c>
      <c r="AF339" s="106">
        <v>6.18</v>
      </c>
      <c r="AG339" s="106">
        <v>6.8999999999999995</v>
      </c>
      <c r="AH339" s="106">
        <v>6.53</v>
      </c>
      <c r="AI339" s="106">
        <v>7.5500000000000007</v>
      </c>
      <c r="AJ339" s="106">
        <v>6.47</v>
      </c>
      <c r="AK339" s="106">
        <v>6.66</v>
      </c>
      <c r="AL339" s="106">
        <v>7.8100000000000005</v>
      </c>
      <c r="AM339" s="106">
        <v>6.7</v>
      </c>
      <c r="AN339" s="106">
        <v>6.04</v>
      </c>
      <c r="AO339" s="106">
        <v>6.77</v>
      </c>
      <c r="AP339" s="106">
        <v>7.01</v>
      </c>
      <c r="AQ339" s="106">
        <v>7.54</v>
      </c>
      <c r="AR339" s="106">
        <v>6.23</v>
      </c>
      <c r="AS339" s="106">
        <v>6.8</v>
      </c>
      <c r="AT339" s="106">
        <v>7.6899999999999995</v>
      </c>
      <c r="AU339" s="106">
        <v>6.7799999999999994</v>
      </c>
      <c r="AV339" s="106">
        <v>6.43</v>
      </c>
      <c r="AW339" s="106">
        <v>7.7600000000000007</v>
      </c>
      <c r="AX339" s="106">
        <v>6.5900000000000007</v>
      </c>
      <c r="AY339" s="106">
        <v>7.63</v>
      </c>
      <c r="AZ339" s="106">
        <v>8.5</v>
      </c>
      <c r="BA339" s="106">
        <v>8.9499999999999993</v>
      </c>
      <c r="BB339" s="106">
        <v>9.32</v>
      </c>
      <c r="BC339" s="106">
        <v>10.43</v>
      </c>
      <c r="BD339" s="106">
        <v>9.11</v>
      </c>
      <c r="BE339" s="106">
        <v>9.99</v>
      </c>
      <c r="BF339" s="106">
        <v>10.74</v>
      </c>
      <c r="BG339" s="106">
        <v>11.32</v>
      </c>
      <c r="BH339" s="106">
        <v>11.549999999999999</v>
      </c>
      <c r="BI339" s="106">
        <v>13.379999999999999</v>
      </c>
      <c r="BJ339" s="106">
        <v>14.51</v>
      </c>
      <c r="BK339" s="106">
        <v>14.93</v>
      </c>
      <c r="BL339" s="106">
        <v>15.99</v>
      </c>
    </row>
    <row r="340" spans="1:64">
      <c r="A340" s="264"/>
      <c r="B340" s="130" t="s">
        <v>64</v>
      </c>
      <c r="C340" s="131" t="s">
        <v>45</v>
      </c>
      <c r="D340" s="131" t="s">
        <v>45</v>
      </c>
      <c r="E340" s="131" t="s">
        <v>45</v>
      </c>
      <c r="F340" s="131" t="s">
        <v>45</v>
      </c>
      <c r="G340" s="131" t="s">
        <v>45</v>
      </c>
      <c r="H340" s="131" t="s">
        <v>45</v>
      </c>
      <c r="I340" s="131" t="s">
        <v>45</v>
      </c>
      <c r="J340" s="131" t="s">
        <v>45</v>
      </c>
      <c r="K340" s="131" t="s">
        <v>45</v>
      </c>
      <c r="L340" s="131" t="s">
        <v>45</v>
      </c>
      <c r="M340" s="131" t="s">
        <v>45</v>
      </c>
      <c r="N340" s="131" t="s">
        <v>45</v>
      </c>
      <c r="O340" s="131" t="s">
        <v>45</v>
      </c>
      <c r="P340" s="131" t="s">
        <v>45</v>
      </c>
      <c r="Q340" s="131" t="s">
        <v>45</v>
      </c>
      <c r="R340" s="131" t="s">
        <v>45</v>
      </c>
      <c r="S340" s="131" t="s">
        <v>45</v>
      </c>
      <c r="T340" s="131" t="s">
        <v>45</v>
      </c>
      <c r="U340" s="131" t="s">
        <v>45</v>
      </c>
      <c r="V340" s="131" t="s">
        <v>45</v>
      </c>
      <c r="W340" s="131" t="s">
        <v>45</v>
      </c>
      <c r="X340" s="131" t="s">
        <v>45</v>
      </c>
      <c r="Y340" s="131">
        <v>0.45</v>
      </c>
      <c r="Z340" s="131">
        <v>0.15</v>
      </c>
      <c r="AA340" s="131">
        <v>0.13999999999999999</v>
      </c>
      <c r="AB340" s="131">
        <v>0.21000000000000002</v>
      </c>
      <c r="AC340" s="131">
        <v>0.34</v>
      </c>
      <c r="AD340" s="131">
        <v>0.2</v>
      </c>
      <c r="AE340" s="131">
        <v>0.71</v>
      </c>
      <c r="AF340" s="131">
        <v>0.31</v>
      </c>
      <c r="AG340" s="131">
        <v>0.12000000000000001</v>
      </c>
      <c r="AH340" s="131">
        <v>0.27999999999999997</v>
      </c>
      <c r="AI340" s="131">
        <v>0.44</v>
      </c>
      <c r="AJ340" s="131">
        <v>0.51999999999999991</v>
      </c>
      <c r="AK340" s="131">
        <v>0.4</v>
      </c>
      <c r="AL340" s="131">
        <v>0.59000000000000008</v>
      </c>
      <c r="AM340" s="131">
        <v>0.48000000000000004</v>
      </c>
      <c r="AN340" s="131">
        <v>0.42000000000000004</v>
      </c>
      <c r="AO340" s="131">
        <v>0.27</v>
      </c>
      <c r="AP340" s="131">
        <v>0.67</v>
      </c>
      <c r="AQ340" s="131">
        <v>0.54</v>
      </c>
      <c r="AR340" s="131">
        <v>0.3</v>
      </c>
      <c r="AS340" s="131">
        <v>0.49</v>
      </c>
      <c r="AT340" s="131">
        <v>0.54</v>
      </c>
      <c r="AU340" s="131">
        <v>0.51999999999999991</v>
      </c>
      <c r="AV340" s="131">
        <v>0.88</v>
      </c>
      <c r="AW340" s="131">
        <v>0.92</v>
      </c>
      <c r="AX340" s="131">
        <v>0.78</v>
      </c>
      <c r="AY340" s="131">
        <v>0.98</v>
      </c>
      <c r="AZ340" s="131">
        <v>1.06</v>
      </c>
      <c r="BA340" s="131">
        <v>0.80999999999999994</v>
      </c>
      <c r="BB340" s="131">
        <v>0.97000000000000008</v>
      </c>
      <c r="BC340" s="131">
        <v>1.1900000000000002</v>
      </c>
      <c r="BD340" s="131">
        <v>1.26</v>
      </c>
      <c r="BE340" s="131">
        <v>1.46</v>
      </c>
      <c r="BF340" s="131">
        <v>1.1900000000000002</v>
      </c>
      <c r="BG340" s="131">
        <v>1.35</v>
      </c>
      <c r="BH340" s="131">
        <v>1.41</v>
      </c>
      <c r="BI340" s="131">
        <v>1.45</v>
      </c>
      <c r="BJ340" s="131">
        <v>1.75</v>
      </c>
      <c r="BK340" s="131">
        <v>2.27</v>
      </c>
      <c r="BL340" s="131">
        <v>1.9300000000000002</v>
      </c>
    </row>
    <row r="341" spans="1:64">
      <c r="A341" s="262" t="s">
        <v>2</v>
      </c>
      <c r="B341" s="124" t="s">
        <v>58</v>
      </c>
      <c r="C341" s="105" t="s">
        <v>45</v>
      </c>
      <c r="D341" s="105" t="s">
        <v>45</v>
      </c>
      <c r="E341" s="105" t="s">
        <v>45</v>
      </c>
      <c r="F341" s="105" t="s">
        <v>45</v>
      </c>
      <c r="G341" s="105" t="s">
        <v>45</v>
      </c>
      <c r="H341" s="105" t="s">
        <v>45</v>
      </c>
      <c r="I341" s="105" t="s">
        <v>45</v>
      </c>
      <c r="J341" s="105" t="s">
        <v>45</v>
      </c>
      <c r="K341" s="105" t="s">
        <v>45</v>
      </c>
      <c r="L341" s="105" t="s">
        <v>45</v>
      </c>
      <c r="M341" s="105" t="s">
        <v>45</v>
      </c>
      <c r="N341" s="105" t="s">
        <v>45</v>
      </c>
      <c r="O341" s="105" t="s">
        <v>45</v>
      </c>
      <c r="P341" s="105" t="s">
        <v>45</v>
      </c>
      <c r="Q341" s="105" t="s">
        <v>45</v>
      </c>
      <c r="R341" s="105" t="s">
        <v>45</v>
      </c>
      <c r="S341" s="105" t="s">
        <v>45</v>
      </c>
      <c r="T341" s="105">
        <v>14.91</v>
      </c>
      <c r="U341" s="105">
        <v>12.81</v>
      </c>
      <c r="V341" s="105">
        <v>13.37</v>
      </c>
      <c r="W341" s="105">
        <v>11.39</v>
      </c>
      <c r="X341" s="105">
        <v>12.79</v>
      </c>
      <c r="Y341" s="105" t="s">
        <v>45</v>
      </c>
      <c r="Z341" s="105" t="s">
        <v>45</v>
      </c>
      <c r="AA341" s="105">
        <v>15.85</v>
      </c>
      <c r="AB341" s="105">
        <v>14.3</v>
      </c>
      <c r="AC341" s="105">
        <v>12.76</v>
      </c>
      <c r="AD341" s="105">
        <v>12.059999999999999</v>
      </c>
      <c r="AE341" s="105">
        <v>11.530000000000001</v>
      </c>
      <c r="AF341" s="105">
        <v>12.030000000000001</v>
      </c>
      <c r="AG341" s="105">
        <v>11.379999999999999</v>
      </c>
      <c r="AH341" s="105">
        <v>11.799999999999999</v>
      </c>
      <c r="AI341" s="105">
        <v>12.07</v>
      </c>
      <c r="AJ341" s="105">
        <v>12.82</v>
      </c>
      <c r="AK341" s="105">
        <v>10.76</v>
      </c>
      <c r="AL341" s="105">
        <v>10.09</v>
      </c>
      <c r="AM341" s="105">
        <v>16.420000000000002</v>
      </c>
      <c r="AN341" s="105">
        <v>17.18</v>
      </c>
      <c r="AO341" s="105">
        <v>23.86</v>
      </c>
      <c r="AP341" s="105">
        <v>16.420000000000002</v>
      </c>
      <c r="AQ341" s="105">
        <v>23.740000000000002</v>
      </c>
      <c r="AR341" s="105">
        <v>23.25</v>
      </c>
      <c r="AS341" s="105">
        <v>16.600000000000001</v>
      </c>
      <c r="AT341" s="105">
        <v>15.87</v>
      </c>
      <c r="AU341" s="105">
        <v>22.87</v>
      </c>
      <c r="AV341" s="105">
        <v>21.8</v>
      </c>
      <c r="AW341" s="105">
        <v>16.420000000000002</v>
      </c>
      <c r="AX341" s="105">
        <v>16.400000000000002</v>
      </c>
      <c r="AY341" s="105">
        <v>18.649999999999999</v>
      </c>
      <c r="AZ341" s="105">
        <v>20.04</v>
      </c>
      <c r="BA341" s="105">
        <v>18.87</v>
      </c>
      <c r="BB341" s="105">
        <v>17.149999999999999</v>
      </c>
      <c r="BC341" s="105">
        <v>16.68</v>
      </c>
      <c r="BD341" s="105">
        <v>13.08</v>
      </c>
      <c r="BE341" s="105">
        <v>12.77</v>
      </c>
      <c r="BF341" s="105">
        <v>11.15</v>
      </c>
      <c r="BG341" s="105">
        <v>12.65</v>
      </c>
      <c r="BH341" s="105">
        <v>12.21</v>
      </c>
      <c r="BI341" s="105">
        <v>12.07</v>
      </c>
      <c r="BJ341" s="105">
        <v>12.040000000000001</v>
      </c>
      <c r="BK341" s="105">
        <v>10.95</v>
      </c>
      <c r="BL341" s="105">
        <v>10.31</v>
      </c>
    </row>
    <row r="342" spans="1:64">
      <c r="A342" s="263"/>
      <c r="B342" s="125" t="s">
        <v>59</v>
      </c>
      <c r="C342" s="106" t="s">
        <v>45</v>
      </c>
      <c r="D342" s="106" t="s">
        <v>45</v>
      </c>
      <c r="E342" s="106" t="s">
        <v>45</v>
      </c>
      <c r="F342" s="106" t="s">
        <v>45</v>
      </c>
      <c r="G342" s="106" t="s">
        <v>45</v>
      </c>
      <c r="H342" s="106" t="s">
        <v>45</v>
      </c>
      <c r="I342" s="106" t="s">
        <v>45</v>
      </c>
      <c r="J342" s="106" t="s">
        <v>45</v>
      </c>
      <c r="K342" s="106" t="s">
        <v>45</v>
      </c>
      <c r="L342" s="106" t="s">
        <v>45</v>
      </c>
      <c r="M342" s="106" t="s">
        <v>45</v>
      </c>
      <c r="N342" s="106" t="s">
        <v>45</v>
      </c>
      <c r="O342" s="106" t="s">
        <v>45</v>
      </c>
      <c r="P342" s="106" t="s">
        <v>45</v>
      </c>
      <c r="Q342" s="106" t="s">
        <v>45</v>
      </c>
      <c r="R342" s="106" t="s">
        <v>45</v>
      </c>
      <c r="S342" s="106" t="s">
        <v>45</v>
      </c>
      <c r="T342" s="106">
        <v>101.89</v>
      </c>
      <c r="U342" s="106">
        <v>101.25</v>
      </c>
      <c r="V342" s="106">
        <v>98.02</v>
      </c>
      <c r="W342" s="106">
        <v>95.29</v>
      </c>
      <c r="X342" s="106">
        <v>90.509999999999991</v>
      </c>
      <c r="Y342" s="106" t="s">
        <v>45</v>
      </c>
      <c r="Z342" s="106" t="s">
        <v>45</v>
      </c>
      <c r="AA342" s="106">
        <v>95.149999999999991</v>
      </c>
      <c r="AB342" s="106">
        <v>87.51</v>
      </c>
      <c r="AC342" s="106">
        <v>83.98</v>
      </c>
      <c r="AD342" s="106">
        <v>86.63</v>
      </c>
      <c r="AE342" s="106">
        <v>83.37</v>
      </c>
      <c r="AF342" s="106">
        <v>85.89</v>
      </c>
      <c r="AG342" s="106">
        <v>83.39</v>
      </c>
      <c r="AH342" s="106">
        <v>84.08</v>
      </c>
      <c r="AI342" s="106">
        <v>86.39</v>
      </c>
      <c r="AJ342" s="106">
        <v>81.99</v>
      </c>
      <c r="AK342" s="106">
        <v>76.11</v>
      </c>
      <c r="AL342" s="106">
        <v>66.600000000000009</v>
      </c>
      <c r="AM342" s="106">
        <v>73.95</v>
      </c>
      <c r="AN342" s="106">
        <v>78.64</v>
      </c>
      <c r="AO342" s="106">
        <v>81.449999999999989</v>
      </c>
      <c r="AP342" s="106">
        <v>65.930000000000007</v>
      </c>
      <c r="AQ342" s="106">
        <v>75.44</v>
      </c>
      <c r="AR342" s="106">
        <v>67.239999999999995</v>
      </c>
      <c r="AS342" s="106">
        <v>50.67</v>
      </c>
      <c r="AT342" s="106">
        <v>55.129999999999995</v>
      </c>
      <c r="AU342" s="106">
        <v>58.37</v>
      </c>
      <c r="AV342" s="106">
        <v>54.339999999999996</v>
      </c>
      <c r="AW342" s="106">
        <v>43.74</v>
      </c>
      <c r="AX342" s="106">
        <v>44.78</v>
      </c>
      <c r="AY342" s="106">
        <v>42.06</v>
      </c>
      <c r="AZ342" s="106">
        <v>40.020000000000003</v>
      </c>
      <c r="BA342" s="106">
        <v>37.299999999999997</v>
      </c>
      <c r="BB342" s="106">
        <v>39.800000000000004</v>
      </c>
      <c r="BC342" s="106">
        <v>39.72</v>
      </c>
      <c r="BD342" s="106">
        <v>35.200000000000003</v>
      </c>
      <c r="BE342" s="106">
        <v>38.309999999999995</v>
      </c>
      <c r="BF342" s="106">
        <v>33.69</v>
      </c>
      <c r="BG342" s="106">
        <v>34.21</v>
      </c>
      <c r="BH342" s="106">
        <v>32.15</v>
      </c>
      <c r="BI342" s="106">
        <v>29.87</v>
      </c>
      <c r="BJ342" s="106">
        <v>27.73</v>
      </c>
      <c r="BK342" s="106">
        <v>29.05</v>
      </c>
      <c r="BL342" s="106">
        <v>29.78</v>
      </c>
    </row>
    <row r="343" spans="1:64">
      <c r="A343" s="263"/>
      <c r="B343" s="126" t="s">
        <v>60</v>
      </c>
      <c r="C343" s="107" t="s">
        <v>45</v>
      </c>
      <c r="D343" s="107" t="s">
        <v>45</v>
      </c>
      <c r="E343" s="107" t="s">
        <v>45</v>
      </c>
      <c r="F343" s="107" t="s">
        <v>45</v>
      </c>
      <c r="G343" s="107" t="s">
        <v>45</v>
      </c>
      <c r="H343" s="107" t="s">
        <v>45</v>
      </c>
      <c r="I343" s="107" t="s">
        <v>45</v>
      </c>
      <c r="J343" s="107" t="s">
        <v>45</v>
      </c>
      <c r="K343" s="107" t="s">
        <v>45</v>
      </c>
      <c r="L343" s="107" t="s">
        <v>45</v>
      </c>
      <c r="M343" s="107" t="s">
        <v>45</v>
      </c>
      <c r="N343" s="107" t="s">
        <v>45</v>
      </c>
      <c r="O343" s="107" t="s">
        <v>45</v>
      </c>
      <c r="P343" s="107" t="s">
        <v>45</v>
      </c>
      <c r="Q343" s="107" t="s">
        <v>45</v>
      </c>
      <c r="R343" s="107" t="s">
        <v>45</v>
      </c>
      <c r="S343" s="107" t="s">
        <v>45</v>
      </c>
      <c r="T343" s="107">
        <v>151.07000000000002</v>
      </c>
      <c r="U343" s="107">
        <v>142.75</v>
      </c>
      <c r="V343" s="107">
        <v>145.05000000000001</v>
      </c>
      <c r="W343" s="107">
        <v>137.35</v>
      </c>
      <c r="X343" s="107">
        <v>125.45</v>
      </c>
      <c r="Y343" s="107" t="s">
        <v>45</v>
      </c>
      <c r="Z343" s="107" t="s">
        <v>45</v>
      </c>
      <c r="AA343" s="107">
        <v>136.94999999999999</v>
      </c>
      <c r="AB343" s="107">
        <v>138.36000000000001</v>
      </c>
      <c r="AC343" s="107">
        <v>141.80000000000001</v>
      </c>
      <c r="AD343" s="107">
        <v>144.25</v>
      </c>
      <c r="AE343" s="107">
        <v>156.48000000000002</v>
      </c>
      <c r="AF343" s="107">
        <v>162.49</v>
      </c>
      <c r="AG343" s="107">
        <v>160.39999999999998</v>
      </c>
      <c r="AH343" s="107">
        <v>152.94</v>
      </c>
      <c r="AI343" s="107">
        <v>154.23999999999998</v>
      </c>
      <c r="AJ343" s="107">
        <v>148.54</v>
      </c>
      <c r="AK343" s="107">
        <v>138.01</v>
      </c>
      <c r="AL343" s="107">
        <v>137.16999999999999</v>
      </c>
      <c r="AM343" s="107">
        <v>154.26999999999998</v>
      </c>
      <c r="AN343" s="107">
        <v>143.82</v>
      </c>
      <c r="AO343" s="107">
        <v>138.74</v>
      </c>
      <c r="AP343" s="107">
        <v>128.95999999999998</v>
      </c>
      <c r="AQ343" s="107">
        <v>123.88000000000001</v>
      </c>
      <c r="AR343" s="107">
        <v>109.09</v>
      </c>
      <c r="AS343" s="107">
        <v>111.19</v>
      </c>
      <c r="AT343" s="107">
        <v>104.78999999999999</v>
      </c>
      <c r="AU343" s="107">
        <v>101.22</v>
      </c>
      <c r="AV343" s="107">
        <v>104</v>
      </c>
      <c r="AW343" s="107">
        <v>94.47999999999999</v>
      </c>
      <c r="AX343" s="107">
        <v>87.78</v>
      </c>
      <c r="AY343" s="107">
        <v>94.36</v>
      </c>
      <c r="AZ343" s="107">
        <v>92.21</v>
      </c>
      <c r="BA343" s="107">
        <v>86.24</v>
      </c>
      <c r="BB343" s="107">
        <v>87.07</v>
      </c>
      <c r="BC343" s="107">
        <v>84.83</v>
      </c>
      <c r="BD343" s="107">
        <v>82.37</v>
      </c>
      <c r="BE343" s="107">
        <v>81.680000000000007</v>
      </c>
      <c r="BF343" s="107">
        <v>79.86999999999999</v>
      </c>
      <c r="BG343" s="107">
        <v>73.73</v>
      </c>
      <c r="BH343" s="107">
        <v>68.010000000000005</v>
      </c>
      <c r="BI343" s="107">
        <v>60.37</v>
      </c>
      <c r="BJ343" s="107">
        <v>56.52</v>
      </c>
      <c r="BK343" s="107">
        <v>55.53</v>
      </c>
      <c r="BL343" s="107">
        <v>50.9</v>
      </c>
    </row>
    <row r="344" spans="1:64">
      <c r="A344" s="263"/>
      <c r="B344" s="125" t="s">
        <v>61</v>
      </c>
      <c r="C344" s="106" t="s">
        <v>45</v>
      </c>
      <c r="D344" s="106" t="s">
        <v>45</v>
      </c>
      <c r="E344" s="106" t="s">
        <v>45</v>
      </c>
      <c r="F344" s="106" t="s">
        <v>45</v>
      </c>
      <c r="G344" s="106" t="s">
        <v>45</v>
      </c>
      <c r="H344" s="106" t="s">
        <v>45</v>
      </c>
      <c r="I344" s="106" t="s">
        <v>45</v>
      </c>
      <c r="J344" s="106" t="s">
        <v>45</v>
      </c>
      <c r="K344" s="106" t="s">
        <v>45</v>
      </c>
      <c r="L344" s="106" t="s">
        <v>45</v>
      </c>
      <c r="M344" s="106" t="s">
        <v>45</v>
      </c>
      <c r="N344" s="106" t="s">
        <v>45</v>
      </c>
      <c r="O344" s="106" t="s">
        <v>45</v>
      </c>
      <c r="P344" s="106" t="s">
        <v>45</v>
      </c>
      <c r="Q344" s="106" t="s">
        <v>45</v>
      </c>
      <c r="R344" s="106" t="s">
        <v>45</v>
      </c>
      <c r="S344" s="106" t="s">
        <v>45</v>
      </c>
      <c r="T344" s="106">
        <v>100.74</v>
      </c>
      <c r="U344" s="106">
        <v>95.43</v>
      </c>
      <c r="V344" s="106">
        <v>100.1</v>
      </c>
      <c r="W344" s="106">
        <v>96.089999999999989</v>
      </c>
      <c r="X344" s="106">
        <v>89.47</v>
      </c>
      <c r="Y344" s="106" t="s">
        <v>45</v>
      </c>
      <c r="Z344" s="106" t="s">
        <v>45</v>
      </c>
      <c r="AA344" s="106">
        <v>85.89</v>
      </c>
      <c r="AB344" s="106">
        <v>93.06</v>
      </c>
      <c r="AC344" s="106">
        <v>93.649999999999991</v>
      </c>
      <c r="AD344" s="106">
        <v>96.63</v>
      </c>
      <c r="AE344" s="106">
        <v>104.37</v>
      </c>
      <c r="AF344" s="106">
        <v>104.1</v>
      </c>
      <c r="AG344" s="106">
        <v>99.22</v>
      </c>
      <c r="AH344" s="106">
        <v>98.460000000000008</v>
      </c>
      <c r="AI344" s="106">
        <v>111.11</v>
      </c>
      <c r="AJ344" s="106">
        <v>96.58</v>
      </c>
      <c r="AK344" s="106">
        <v>95.58</v>
      </c>
      <c r="AL344" s="106">
        <v>94.710000000000008</v>
      </c>
      <c r="AM344" s="106">
        <v>100.93</v>
      </c>
      <c r="AN344" s="106">
        <v>94.92</v>
      </c>
      <c r="AO344" s="106">
        <v>82.72</v>
      </c>
      <c r="AP344" s="106">
        <v>88.57</v>
      </c>
      <c r="AQ344" s="106">
        <v>78.990000000000009</v>
      </c>
      <c r="AR344" s="106">
        <v>67.3</v>
      </c>
      <c r="AS344" s="106">
        <v>75.539999999999992</v>
      </c>
      <c r="AT344" s="106">
        <v>84.05</v>
      </c>
      <c r="AU344" s="106">
        <v>68.540000000000006</v>
      </c>
      <c r="AV344" s="106">
        <v>70.040000000000006</v>
      </c>
      <c r="AW344" s="106">
        <v>83.75</v>
      </c>
      <c r="AX344" s="106">
        <v>83.779999999999987</v>
      </c>
      <c r="AY344" s="106">
        <v>89.85</v>
      </c>
      <c r="AZ344" s="106">
        <v>89.46</v>
      </c>
      <c r="BA344" s="106">
        <v>85.38</v>
      </c>
      <c r="BB344" s="106">
        <v>95.94</v>
      </c>
      <c r="BC344" s="106">
        <v>93.7</v>
      </c>
      <c r="BD344" s="106">
        <v>93.86999999999999</v>
      </c>
      <c r="BE344" s="106">
        <v>89.899999999999991</v>
      </c>
      <c r="BF344" s="106">
        <v>97.28</v>
      </c>
      <c r="BG344" s="106">
        <v>95</v>
      </c>
      <c r="BH344" s="106">
        <v>88.57</v>
      </c>
      <c r="BI344" s="106">
        <v>87.85</v>
      </c>
      <c r="BJ344" s="106">
        <v>80.25</v>
      </c>
      <c r="BK344" s="106">
        <v>77.160000000000011</v>
      </c>
      <c r="BL344" s="106">
        <v>77.22999999999999</v>
      </c>
    </row>
    <row r="345" spans="1:64">
      <c r="A345" s="263"/>
      <c r="B345" s="126" t="s">
        <v>62</v>
      </c>
      <c r="C345" s="107" t="s">
        <v>45</v>
      </c>
      <c r="D345" s="107" t="s">
        <v>45</v>
      </c>
      <c r="E345" s="107" t="s">
        <v>45</v>
      </c>
      <c r="F345" s="107" t="s">
        <v>45</v>
      </c>
      <c r="G345" s="107" t="s">
        <v>45</v>
      </c>
      <c r="H345" s="107" t="s">
        <v>45</v>
      </c>
      <c r="I345" s="107" t="s">
        <v>45</v>
      </c>
      <c r="J345" s="107" t="s">
        <v>45</v>
      </c>
      <c r="K345" s="107" t="s">
        <v>45</v>
      </c>
      <c r="L345" s="107" t="s">
        <v>45</v>
      </c>
      <c r="M345" s="107" t="s">
        <v>45</v>
      </c>
      <c r="N345" s="107" t="s">
        <v>45</v>
      </c>
      <c r="O345" s="107" t="s">
        <v>45</v>
      </c>
      <c r="P345" s="107" t="s">
        <v>45</v>
      </c>
      <c r="Q345" s="107" t="s">
        <v>45</v>
      </c>
      <c r="R345" s="107" t="s">
        <v>45</v>
      </c>
      <c r="S345" s="107" t="s">
        <v>45</v>
      </c>
      <c r="T345" s="107">
        <v>44.83</v>
      </c>
      <c r="U345" s="107">
        <v>44.699999999999996</v>
      </c>
      <c r="V345" s="107">
        <v>49.79</v>
      </c>
      <c r="W345" s="107">
        <v>46.550000000000004</v>
      </c>
      <c r="X345" s="107">
        <v>45.879999999999995</v>
      </c>
      <c r="Y345" s="107" t="s">
        <v>45</v>
      </c>
      <c r="Z345" s="107" t="s">
        <v>45</v>
      </c>
      <c r="AA345" s="107">
        <v>43.75</v>
      </c>
      <c r="AB345" s="107">
        <v>44.21</v>
      </c>
      <c r="AC345" s="107">
        <v>42.139999999999993</v>
      </c>
      <c r="AD345" s="107">
        <v>41.94</v>
      </c>
      <c r="AE345" s="107">
        <v>44.839999999999996</v>
      </c>
      <c r="AF345" s="107">
        <v>44.3</v>
      </c>
      <c r="AG345" s="107">
        <v>40.059999999999995</v>
      </c>
      <c r="AH345" s="107">
        <v>43.27</v>
      </c>
      <c r="AI345" s="107">
        <v>39.9</v>
      </c>
      <c r="AJ345" s="107">
        <v>41.76</v>
      </c>
      <c r="AK345" s="107">
        <v>38.71</v>
      </c>
      <c r="AL345" s="107">
        <v>37.43</v>
      </c>
      <c r="AM345" s="107">
        <v>39.870000000000005</v>
      </c>
      <c r="AN345" s="107">
        <v>40.169999999999995</v>
      </c>
      <c r="AO345" s="107">
        <v>33.07</v>
      </c>
      <c r="AP345" s="107">
        <v>34.68</v>
      </c>
      <c r="AQ345" s="107">
        <v>27.05</v>
      </c>
      <c r="AR345" s="107">
        <v>23.029999999999998</v>
      </c>
      <c r="AS345" s="107">
        <v>30.4</v>
      </c>
      <c r="AT345" s="107">
        <v>31.240000000000002</v>
      </c>
      <c r="AU345" s="107">
        <v>23.029999999999998</v>
      </c>
      <c r="AV345" s="107">
        <v>21.03</v>
      </c>
      <c r="AW345" s="107">
        <v>29.8</v>
      </c>
      <c r="AX345" s="107">
        <v>32.300000000000004</v>
      </c>
      <c r="AY345" s="107">
        <v>33.660000000000004</v>
      </c>
      <c r="AZ345" s="107">
        <v>35.950000000000003</v>
      </c>
      <c r="BA345" s="107">
        <v>39.83</v>
      </c>
      <c r="BB345" s="107">
        <v>44.32</v>
      </c>
      <c r="BC345" s="107">
        <v>42.95</v>
      </c>
      <c r="BD345" s="107">
        <v>41.83</v>
      </c>
      <c r="BE345" s="107">
        <v>45.89</v>
      </c>
      <c r="BF345" s="107">
        <v>43.87</v>
      </c>
      <c r="BG345" s="107">
        <v>49.59</v>
      </c>
      <c r="BH345" s="107">
        <v>45.019999999999996</v>
      </c>
      <c r="BI345" s="107">
        <v>48.38</v>
      </c>
      <c r="BJ345" s="107">
        <v>44.650000000000006</v>
      </c>
      <c r="BK345" s="107">
        <v>45.67</v>
      </c>
      <c r="BL345" s="107">
        <v>48.370000000000005</v>
      </c>
    </row>
    <row r="346" spans="1:64">
      <c r="A346" s="263"/>
      <c r="B346" s="125" t="s">
        <v>63</v>
      </c>
      <c r="C346" s="106" t="s">
        <v>45</v>
      </c>
      <c r="D346" s="106" t="s">
        <v>45</v>
      </c>
      <c r="E346" s="106" t="s">
        <v>45</v>
      </c>
      <c r="F346" s="106" t="s">
        <v>45</v>
      </c>
      <c r="G346" s="106" t="s">
        <v>45</v>
      </c>
      <c r="H346" s="106" t="s">
        <v>45</v>
      </c>
      <c r="I346" s="106" t="s">
        <v>45</v>
      </c>
      <c r="J346" s="106" t="s">
        <v>45</v>
      </c>
      <c r="K346" s="106" t="s">
        <v>45</v>
      </c>
      <c r="L346" s="106" t="s">
        <v>45</v>
      </c>
      <c r="M346" s="106" t="s">
        <v>45</v>
      </c>
      <c r="N346" s="106" t="s">
        <v>45</v>
      </c>
      <c r="O346" s="106" t="s">
        <v>45</v>
      </c>
      <c r="P346" s="106" t="s">
        <v>45</v>
      </c>
      <c r="Q346" s="106" t="s">
        <v>45</v>
      </c>
      <c r="R346" s="106" t="s">
        <v>45</v>
      </c>
      <c r="S346" s="106" t="s">
        <v>45</v>
      </c>
      <c r="T346" s="106">
        <v>13.889999999999999</v>
      </c>
      <c r="U346" s="106">
        <v>12.56</v>
      </c>
      <c r="V346" s="106">
        <v>11.48</v>
      </c>
      <c r="W346" s="106">
        <v>11.6</v>
      </c>
      <c r="X346" s="106">
        <v>10.41</v>
      </c>
      <c r="Y346" s="106" t="s">
        <v>45</v>
      </c>
      <c r="Z346" s="106" t="s">
        <v>45</v>
      </c>
      <c r="AA346" s="106">
        <v>12.5</v>
      </c>
      <c r="AB346" s="106">
        <v>11.94</v>
      </c>
      <c r="AC346" s="106">
        <v>10.57</v>
      </c>
      <c r="AD346" s="106">
        <v>11.82</v>
      </c>
      <c r="AE346" s="106">
        <v>10.61</v>
      </c>
      <c r="AF346" s="106">
        <v>10.040000000000001</v>
      </c>
      <c r="AG346" s="106">
        <v>12.82</v>
      </c>
      <c r="AH346" s="106">
        <v>8.09</v>
      </c>
      <c r="AI346" s="106">
        <v>9.59</v>
      </c>
      <c r="AJ346" s="106">
        <v>8.73</v>
      </c>
      <c r="AK346" s="106">
        <v>7.9399999999999995</v>
      </c>
      <c r="AL346" s="106">
        <v>8.1499999999999986</v>
      </c>
      <c r="AM346" s="106">
        <v>8.82</v>
      </c>
      <c r="AN346" s="106">
        <v>8.1300000000000008</v>
      </c>
      <c r="AO346" s="106">
        <v>5.05</v>
      </c>
      <c r="AP346" s="106">
        <v>9.14</v>
      </c>
      <c r="AQ346" s="106">
        <v>4.78</v>
      </c>
      <c r="AR346" s="106">
        <v>4.28</v>
      </c>
      <c r="AS346" s="106">
        <v>5.92</v>
      </c>
      <c r="AT346" s="106">
        <v>5.7299999999999995</v>
      </c>
      <c r="AU346" s="106">
        <v>3.76</v>
      </c>
      <c r="AV346" s="106">
        <v>3.3899999999999997</v>
      </c>
      <c r="AW346" s="106">
        <v>5.18</v>
      </c>
      <c r="AX346" s="106">
        <v>5.98</v>
      </c>
      <c r="AY346" s="106">
        <v>6.36</v>
      </c>
      <c r="AZ346" s="106">
        <v>5.7299999999999995</v>
      </c>
      <c r="BA346" s="106">
        <v>5.31</v>
      </c>
      <c r="BB346" s="106">
        <v>6.8199999999999994</v>
      </c>
      <c r="BC346" s="106">
        <v>7.87</v>
      </c>
      <c r="BD346" s="106">
        <v>6.52</v>
      </c>
      <c r="BE346" s="106">
        <v>7.83</v>
      </c>
      <c r="BF346" s="106">
        <v>8.4899999999999984</v>
      </c>
      <c r="BG346" s="106">
        <v>9.4499999999999993</v>
      </c>
      <c r="BH346" s="106">
        <v>8.31</v>
      </c>
      <c r="BI346" s="106">
        <v>9.5399999999999991</v>
      </c>
      <c r="BJ346" s="106">
        <v>8.86</v>
      </c>
      <c r="BK346" s="106">
        <v>9.74</v>
      </c>
      <c r="BL346" s="106">
        <v>10.26</v>
      </c>
    </row>
    <row r="347" spans="1:64">
      <c r="A347" s="264"/>
      <c r="B347" s="130" t="s">
        <v>64</v>
      </c>
      <c r="C347" s="131" t="s">
        <v>45</v>
      </c>
      <c r="D347" s="131" t="s">
        <v>45</v>
      </c>
      <c r="E347" s="131" t="s">
        <v>45</v>
      </c>
      <c r="F347" s="131" t="s">
        <v>45</v>
      </c>
      <c r="G347" s="131" t="s">
        <v>45</v>
      </c>
      <c r="H347" s="131" t="s">
        <v>45</v>
      </c>
      <c r="I347" s="131" t="s">
        <v>45</v>
      </c>
      <c r="J347" s="131" t="s">
        <v>45</v>
      </c>
      <c r="K347" s="131" t="s">
        <v>45</v>
      </c>
      <c r="L347" s="131" t="s">
        <v>45</v>
      </c>
      <c r="M347" s="131" t="s">
        <v>45</v>
      </c>
      <c r="N347" s="131" t="s">
        <v>45</v>
      </c>
      <c r="O347" s="131" t="s">
        <v>45</v>
      </c>
      <c r="P347" s="131" t="s">
        <v>45</v>
      </c>
      <c r="Q347" s="131" t="s">
        <v>45</v>
      </c>
      <c r="R347" s="131" t="s">
        <v>45</v>
      </c>
      <c r="S347" s="131" t="s">
        <v>45</v>
      </c>
      <c r="T347" s="131">
        <v>1.65</v>
      </c>
      <c r="U347" s="131">
        <v>1.2</v>
      </c>
      <c r="V347" s="131">
        <v>1.71</v>
      </c>
      <c r="W347" s="131">
        <v>0.42000000000000004</v>
      </c>
      <c r="X347" s="131">
        <v>0.32</v>
      </c>
      <c r="Y347" s="131" t="s">
        <v>45</v>
      </c>
      <c r="Z347" s="131" t="s">
        <v>45</v>
      </c>
      <c r="AA347" s="131">
        <v>0.71</v>
      </c>
      <c r="AB347" s="131">
        <v>0.3</v>
      </c>
      <c r="AC347" s="131">
        <v>0.62</v>
      </c>
      <c r="AD347" s="131">
        <v>0.11</v>
      </c>
      <c r="AE347" s="131">
        <v>0.55999999999999994</v>
      </c>
      <c r="AF347" s="131">
        <v>0.74</v>
      </c>
      <c r="AG347" s="131">
        <v>0.76999999999999991</v>
      </c>
      <c r="AH347" s="131">
        <v>0.34</v>
      </c>
      <c r="AI347" s="131">
        <v>0</v>
      </c>
      <c r="AJ347" s="131">
        <v>0.61</v>
      </c>
      <c r="AK347" s="131">
        <v>0.51999999999999991</v>
      </c>
      <c r="AL347" s="131">
        <v>0.32</v>
      </c>
      <c r="AM347" s="131">
        <v>0.59000000000000008</v>
      </c>
      <c r="AN347" s="131">
        <v>0.33</v>
      </c>
      <c r="AO347" s="131">
        <v>0.13999999999999999</v>
      </c>
      <c r="AP347" s="131">
        <v>6.9999999999999993E-2</v>
      </c>
      <c r="AQ347" s="131">
        <v>6.9999999999999993E-2</v>
      </c>
      <c r="AR347" s="131">
        <v>6.9999999999999993E-2</v>
      </c>
      <c r="AS347" s="131">
        <v>0.13999999999999999</v>
      </c>
      <c r="AT347" s="131">
        <v>0.2</v>
      </c>
      <c r="AU347" s="131">
        <v>6.9999999999999993E-2</v>
      </c>
      <c r="AV347" s="131">
        <v>0.4</v>
      </c>
      <c r="AW347" s="131">
        <v>0.12999999999999998</v>
      </c>
      <c r="AX347" s="131">
        <v>0.2</v>
      </c>
      <c r="AY347" s="131">
        <v>0.34</v>
      </c>
      <c r="AZ347" s="131">
        <v>0.13999999999999999</v>
      </c>
      <c r="BA347" s="131">
        <v>0.13999999999999999</v>
      </c>
      <c r="BB347" s="131">
        <v>0.37</v>
      </c>
      <c r="BC347" s="131">
        <v>0.23</v>
      </c>
      <c r="BD347" s="131">
        <v>0.23</v>
      </c>
      <c r="BE347" s="131">
        <v>0.55000000000000004</v>
      </c>
      <c r="BF347" s="131">
        <v>0.31</v>
      </c>
      <c r="BG347" s="131">
        <v>0.69</v>
      </c>
      <c r="BH347" s="131">
        <v>0.45</v>
      </c>
      <c r="BI347" s="131">
        <v>0.5</v>
      </c>
      <c r="BJ347" s="131">
        <v>0.61</v>
      </c>
      <c r="BK347" s="131">
        <v>0.2</v>
      </c>
      <c r="BL347" s="131">
        <v>0.76</v>
      </c>
    </row>
    <row r="348" spans="1:64">
      <c r="A348" s="262" t="s">
        <v>1</v>
      </c>
      <c r="B348" s="124" t="s">
        <v>58</v>
      </c>
      <c r="C348" s="105" t="s">
        <v>45</v>
      </c>
      <c r="D348" s="105" t="s">
        <v>45</v>
      </c>
      <c r="E348" s="105" t="s">
        <v>45</v>
      </c>
      <c r="F348" s="105" t="s">
        <v>45</v>
      </c>
      <c r="G348" s="105" t="s">
        <v>45</v>
      </c>
      <c r="H348" s="105" t="s">
        <v>45</v>
      </c>
      <c r="I348" s="105" t="s">
        <v>45</v>
      </c>
      <c r="J348" s="105" t="s">
        <v>45</v>
      </c>
      <c r="K348" s="105" t="s">
        <v>45</v>
      </c>
      <c r="L348" s="105" t="s">
        <v>45</v>
      </c>
      <c r="M348" s="105" t="s">
        <v>45</v>
      </c>
      <c r="N348" s="105" t="s">
        <v>45</v>
      </c>
      <c r="O348" s="105" t="s">
        <v>45</v>
      </c>
      <c r="P348" s="105" t="s">
        <v>45</v>
      </c>
      <c r="Q348" s="105" t="s">
        <v>45</v>
      </c>
      <c r="R348" s="105">
        <v>69.97</v>
      </c>
      <c r="S348" s="105">
        <v>71.8</v>
      </c>
      <c r="T348" s="105">
        <v>73.06</v>
      </c>
      <c r="U348" s="105">
        <v>74.239999999999995</v>
      </c>
      <c r="V348" s="105">
        <v>73.17</v>
      </c>
      <c r="W348" s="105">
        <v>72.400000000000006</v>
      </c>
      <c r="X348" s="105">
        <v>70.989999999999995</v>
      </c>
      <c r="Y348" s="105">
        <v>65.39</v>
      </c>
      <c r="Z348" s="105">
        <v>57.82</v>
      </c>
      <c r="AA348" s="105">
        <v>56.120000000000005</v>
      </c>
      <c r="AB348" s="105">
        <v>57.07</v>
      </c>
      <c r="AC348" s="105">
        <v>62.95</v>
      </c>
      <c r="AD348" s="105">
        <v>67.510000000000005</v>
      </c>
      <c r="AE348" s="105">
        <v>62.480000000000004</v>
      </c>
      <c r="AF348" s="105">
        <v>45.68</v>
      </c>
      <c r="AG348" s="105">
        <v>51.21</v>
      </c>
      <c r="AH348" s="105">
        <v>49.55</v>
      </c>
      <c r="AI348" s="105">
        <v>47.379999999999995</v>
      </c>
      <c r="AJ348" s="105">
        <v>47.11</v>
      </c>
      <c r="AK348" s="105">
        <v>45.12</v>
      </c>
      <c r="AL348" s="105">
        <v>42.08</v>
      </c>
      <c r="AM348" s="105">
        <v>40.090000000000003</v>
      </c>
      <c r="AN348" s="105">
        <v>40.82</v>
      </c>
      <c r="AO348" s="105">
        <v>40.239999999999995</v>
      </c>
      <c r="AP348" s="105">
        <v>39.770000000000003</v>
      </c>
      <c r="AQ348" s="105">
        <v>38.96</v>
      </c>
      <c r="AR348" s="105">
        <v>35.61</v>
      </c>
      <c r="AS348" s="105">
        <v>32.99</v>
      </c>
      <c r="AT348" s="105">
        <v>34.880000000000003</v>
      </c>
      <c r="AU348" s="105">
        <v>36.08</v>
      </c>
      <c r="AV348" s="105">
        <v>37.43</v>
      </c>
      <c r="AW348" s="105">
        <v>39.29</v>
      </c>
      <c r="AX348" s="105">
        <v>39.370000000000005</v>
      </c>
      <c r="AY348" s="105">
        <v>45.03</v>
      </c>
      <c r="AZ348" s="105">
        <v>45.839999999999996</v>
      </c>
      <c r="BA348" s="105">
        <v>39.950000000000003</v>
      </c>
      <c r="BB348" s="105">
        <v>37.369999999999997</v>
      </c>
      <c r="BC348" s="105">
        <v>37.049999999999997</v>
      </c>
      <c r="BD348" s="105">
        <v>34.71</v>
      </c>
      <c r="BE348" s="105">
        <v>36.25</v>
      </c>
      <c r="BF348" s="105">
        <v>36.32</v>
      </c>
      <c r="BG348" s="105">
        <v>36.549999999999997</v>
      </c>
      <c r="BH348" s="105">
        <v>37.869999999999997</v>
      </c>
      <c r="BI348" s="105">
        <v>36.369999999999997</v>
      </c>
      <c r="BJ348" s="105">
        <v>35.880000000000003</v>
      </c>
      <c r="BK348" s="105">
        <v>34.979999999999997</v>
      </c>
      <c r="BL348" s="105">
        <v>33.89</v>
      </c>
    </row>
    <row r="349" spans="1:64">
      <c r="A349" s="263"/>
      <c r="B349" s="125" t="s">
        <v>59</v>
      </c>
      <c r="C349" s="106" t="s">
        <v>45</v>
      </c>
      <c r="D349" s="106" t="s">
        <v>45</v>
      </c>
      <c r="E349" s="106" t="s">
        <v>45</v>
      </c>
      <c r="F349" s="106" t="s">
        <v>45</v>
      </c>
      <c r="G349" s="106" t="s">
        <v>45</v>
      </c>
      <c r="H349" s="106" t="s">
        <v>45</v>
      </c>
      <c r="I349" s="106" t="s">
        <v>45</v>
      </c>
      <c r="J349" s="106" t="s">
        <v>45</v>
      </c>
      <c r="K349" s="106" t="s">
        <v>45</v>
      </c>
      <c r="L349" s="106" t="s">
        <v>45</v>
      </c>
      <c r="M349" s="106" t="s">
        <v>45</v>
      </c>
      <c r="N349" s="106" t="s">
        <v>45</v>
      </c>
      <c r="O349" s="106" t="s">
        <v>45</v>
      </c>
      <c r="P349" s="106" t="s">
        <v>45</v>
      </c>
      <c r="Q349" s="106" t="s">
        <v>45</v>
      </c>
      <c r="R349" s="106">
        <v>197.04</v>
      </c>
      <c r="S349" s="106">
        <v>195.89999999999998</v>
      </c>
      <c r="T349" s="106">
        <v>200.62</v>
      </c>
      <c r="U349" s="106">
        <v>199.58</v>
      </c>
      <c r="V349" s="106">
        <v>202.23</v>
      </c>
      <c r="W349" s="106">
        <v>200.18</v>
      </c>
      <c r="X349" s="106">
        <v>194.78</v>
      </c>
      <c r="Y349" s="106">
        <v>185.20000000000002</v>
      </c>
      <c r="Z349" s="106">
        <v>178.05</v>
      </c>
      <c r="AA349" s="106">
        <v>191.20000000000002</v>
      </c>
      <c r="AB349" s="106">
        <v>191.41</v>
      </c>
      <c r="AC349" s="106">
        <v>190.89999999999998</v>
      </c>
      <c r="AD349" s="106">
        <v>180.10000000000002</v>
      </c>
      <c r="AE349" s="106">
        <v>177.57</v>
      </c>
      <c r="AF349" s="106">
        <v>172.32</v>
      </c>
      <c r="AG349" s="106">
        <v>145.41000000000003</v>
      </c>
      <c r="AH349" s="106">
        <v>133.72999999999999</v>
      </c>
      <c r="AI349" s="106">
        <v>131.44</v>
      </c>
      <c r="AJ349" s="106">
        <v>123.89</v>
      </c>
      <c r="AK349" s="106">
        <v>118.86</v>
      </c>
      <c r="AL349" s="106">
        <v>109.11</v>
      </c>
      <c r="AM349" s="106">
        <v>101.93</v>
      </c>
      <c r="AN349" s="106">
        <v>100.77</v>
      </c>
      <c r="AO349" s="106">
        <v>97.03</v>
      </c>
      <c r="AP349" s="106">
        <v>93.490000000000009</v>
      </c>
      <c r="AQ349" s="106">
        <v>90.32</v>
      </c>
      <c r="AR349" s="106">
        <v>85.25</v>
      </c>
      <c r="AS349" s="106">
        <v>81.949999999999989</v>
      </c>
      <c r="AT349" s="106">
        <v>78.97999999999999</v>
      </c>
      <c r="AU349" s="106">
        <v>74.849999999999994</v>
      </c>
      <c r="AV349" s="106">
        <v>72.599999999999994</v>
      </c>
      <c r="AW349" s="106">
        <v>70.44</v>
      </c>
      <c r="AX349" s="106">
        <v>71.47</v>
      </c>
      <c r="AY349" s="106">
        <v>80.589999999999989</v>
      </c>
      <c r="AZ349" s="106">
        <v>84.7</v>
      </c>
      <c r="BA349" s="106">
        <v>78.97999999999999</v>
      </c>
      <c r="BB349" s="106">
        <v>73.17</v>
      </c>
      <c r="BC349" s="106">
        <v>75.349999999999994</v>
      </c>
      <c r="BD349" s="106">
        <v>69.180000000000007</v>
      </c>
      <c r="BE349" s="106">
        <v>72.489999999999995</v>
      </c>
      <c r="BF349" s="106">
        <v>72.86</v>
      </c>
      <c r="BG349" s="106">
        <v>72.2</v>
      </c>
      <c r="BH349" s="106">
        <v>76.38000000000001</v>
      </c>
      <c r="BI349" s="106">
        <v>74.25</v>
      </c>
      <c r="BJ349" s="106">
        <v>73.73</v>
      </c>
      <c r="BK349" s="106">
        <v>75.429999999999993</v>
      </c>
      <c r="BL349" s="106">
        <v>76.410000000000011</v>
      </c>
    </row>
    <row r="350" spans="1:64">
      <c r="A350" s="263"/>
      <c r="B350" s="126" t="s">
        <v>60</v>
      </c>
      <c r="C350" s="107" t="s">
        <v>45</v>
      </c>
      <c r="D350" s="107" t="s">
        <v>45</v>
      </c>
      <c r="E350" s="107" t="s">
        <v>45</v>
      </c>
      <c r="F350" s="107" t="s">
        <v>45</v>
      </c>
      <c r="G350" s="107" t="s">
        <v>45</v>
      </c>
      <c r="H350" s="107" t="s">
        <v>45</v>
      </c>
      <c r="I350" s="107" t="s">
        <v>45</v>
      </c>
      <c r="J350" s="107" t="s">
        <v>45</v>
      </c>
      <c r="K350" s="107" t="s">
        <v>45</v>
      </c>
      <c r="L350" s="107" t="s">
        <v>45</v>
      </c>
      <c r="M350" s="107" t="s">
        <v>45</v>
      </c>
      <c r="N350" s="107" t="s">
        <v>45</v>
      </c>
      <c r="O350" s="107" t="s">
        <v>45</v>
      </c>
      <c r="P350" s="107" t="s">
        <v>45</v>
      </c>
      <c r="Q350" s="107" t="s">
        <v>45</v>
      </c>
      <c r="R350" s="107">
        <v>136.94999999999999</v>
      </c>
      <c r="S350" s="107">
        <v>133.61000000000001</v>
      </c>
      <c r="T350" s="107">
        <v>135.5</v>
      </c>
      <c r="U350" s="107">
        <v>131.51</v>
      </c>
      <c r="V350" s="107">
        <v>128.73000000000002</v>
      </c>
      <c r="W350" s="107">
        <v>127.40000000000002</v>
      </c>
      <c r="X350" s="107">
        <v>121.64999999999999</v>
      </c>
      <c r="Y350" s="107">
        <v>107.32</v>
      </c>
      <c r="Z350" s="107">
        <v>99.95</v>
      </c>
      <c r="AA350" s="107">
        <v>115.64</v>
      </c>
      <c r="AB350" s="107">
        <v>121.13</v>
      </c>
      <c r="AC350" s="107">
        <v>127.03999999999999</v>
      </c>
      <c r="AD350" s="107">
        <v>126.92999999999999</v>
      </c>
      <c r="AE350" s="107">
        <v>123.45</v>
      </c>
      <c r="AF350" s="107">
        <v>122.48</v>
      </c>
      <c r="AG350" s="107">
        <v>97.75</v>
      </c>
      <c r="AH350" s="107">
        <v>80.28</v>
      </c>
      <c r="AI350" s="107">
        <v>73.12</v>
      </c>
      <c r="AJ350" s="107">
        <v>74.61</v>
      </c>
      <c r="AK350" s="107">
        <v>75.959999999999994</v>
      </c>
      <c r="AL350" s="107">
        <v>73.56</v>
      </c>
      <c r="AM350" s="107">
        <v>72.44</v>
      </c>
      <c r="AN350" s="107">
        <v>75.12</v>
      </c>
      <c r="AO350" s="107">
        <v>77.149999999999991</v>
      </c>
      <c r="AP350" s="107">
        <v>77.3</v>
      </c>
      <c r="AQ350" s="107">
        <v>78.210000000000008</v>
      </c>
      <c r="AR350" s="107">
        <v>76.97</v>
      </c>
      <c r="AS350" s="107">
        <v>78.58</v>
      </c>
      <c r="AT350" s="107">
        <v>81.98</v>
      </c>
      <c r="AU350" s="107">
        <v>84.83</v>
      </c>
      <c r="AV350" s="107">
        <v>90.84</v>
      </c>
      <c r="AW350" s="107">
        <v>92.34</v>
      </c>
      <c r="AX350" s="107">
        <v>93.039999999999992</v>
      </c>
      <c r="AY350" s="107">
        <v>100.67</v>
      </c>
      <c r="AZ350" s="107">
        <v>102.02</v>
      </c>
      <c r="BA350" s="107">
        <v>98.44</v>
      </c>
      <c r="BB350" s="107">
        <v>88.41</v>
      </c>
      <c r="BC350" s="107">
        <v>91.77000000000001</v>
      </c>
      <c r="BD350" s="107">
        <v>88.3</v>
      </c>
      <c r="BE350" s="107">
        <v>94.44</v>
      </c>
      <c r="BF350" s="107">
        <v>98.85</v>
      </c>
      <c r="BG350" s="107">
        <v>100.09</v>
      </c>
      <c r="BH350" s="107">
        <v>109.02000000000001</v>
      </c>
      <c r="BI350" s="107">
        <v>108.28999999999999</v>
      </c>
      <c r="BJ350" s="107">
        <v>109.14</v>
      </c>
      <c r="BK350" s="107">
        <v>109.39999999999999</v>
      </c>
      <c r="BL350" s="107">
        <v>110.93</v>
      </c>
    </row>
    <row r="351" spans="1:64">
      <c r="A351" s="263"/>
      <c r="B351" s="125" t="s">
        <v>61</v>
      </c>
      <c r="C351" s="106" t="s">
        <v>45</v>
      </c>
      <c r="D351" s="106" t="s">
        <v>45</v>
      </c>
      <c r="E351" s="106" t="s">
        <v>45</v>
      </c>
      <c r="F351" s="106" t="s">
        <v>45</v>
      </c>
      <c r="G351" s="106" t="s">
        <v>45</v>
      </c>
      <c r="H351" s="106" t="s">
        <v>45</v>
      </c>
      <c r="I351" s="106" t="s">
        <v>45</v>
      </c>
      <c r="J351" s="106" t="s">
        <v>45</v>
      </c>
      <c r="K351" s="106" t="s">
        <v>45</v>
      </c>
      <c r="L351" s="106" t="s">
        <v>45</v>
      </c>
      <c r="M351" s="106" t="s">
        <v>45</v>
      </c>
      <c r="N351" s="106" t="s">
        <v>45</v>
      </c>
      <c r="O351" s="106" t="s">
        <v>45</v>
      </c>
      <c r="P351" s="106" t="s">
        <v>45</v>
      </c>
      <c r="Q351" s="106" t="s">
        <v>45</v>
      </c>
      <c r="R351" s="106">
        <v>71.25</v>
      </c>
      <c r="S351" s="106">
        <v>69.09</v>
      </c>
      <c r="T351" s="106">
        <v>66.72</v>
      </c>
      <c r="U351" s="106">
        <v>62.309999999999995</v>
      </c>
      <c r="V351" s="106">
        <v>60.220000000000006</v>
      </c>
      <c r="W351" s="106">
        <v>58.67</v>
      </c>
      <c r="X351" s="106">
        <v>56.34</v>
      </c>
      <c r="Y351" s="106">
        <v>47.47</v>
      </c>
      <c r="Z351" s="106">
        <v>42.91</v>
      </c>
      <c r="AA351" s="106">
        <v>50.28</v>
      </c>
      <c r="AB351" s="106">
        <v>55.36</v>
      </c>
      <c r="AC351" s="106">
        <v>63.3</v>
      </c>
      <c r="AD351" s="106">
        <v>65.760000000000005</v>
      </c>
      <c r="AE351" s="106">
        <v>63.05</v>
      </c>
      <c r="AF351" s="106">
        <v>62.69</v>
      </c>
      <c r="AG351" s="106">
        <v>46.269999999999996</v>
      </c>
      <c r="AH351" s="106">
        <v>34.75</v>
      </c>
      <c r="AI351" s="106">
        <v>31.14</v>
      </c>
      <c r="AJ351" s="106">
        <v>28.19</v>
      </c>
      <c r="AK351" s="106">
        <v>28.6</v>
      </c>
      <c r="AL351" s="106">
        <v>29.39</v>
      </c>
      <c r="AM351" s="106">
        <v>30.06</v>
      </c>
      <c r="AN351" s="106">
        <v>32.099999999999994</v>
      </c>
      <c r="AO351" s="106">
        <v>36.5</v>
      </c>
      <c r="AP351" s="106">
        <v>37.39</v>
      </c>
      <c r="AQ351" s="106">
        <v>38.800000000000004</v>
      </c>
      <c r="AR351" s="106">
        <v>38.120000000000005</v>
      </c>
      <c r="AS351" s="106">
        <v>38.839999999999996</v>
      </c>
      <c r="AT351" s="106">
        <v>38.800000000000004</v>
      </c>
      <c r="AU351" s="106">
        <v>41.61</v>
      </c>
      <c r="AV351" s="106">
        <v>47.5</v>
      </c>
      <c r="AW351" s="106">
        <v>51.09</v>
      </c>
      <c r="AX351" s="106">
        <v>54.15</v>
      </c>
      <c r="AY351" s="106">
        <v>62.62</v>
      </c>
      <c r="AZ351" s="106">
        <v>67.94</v>
      </c>
      <c r="BA351" s="106">
        <v>67.8</v>
      </c>
      <c r="BB351" s="106">
        <v>63.70000000000001</v>
      </c>
      <c r="BC351" s="106">
        <v>66.63</v>
      </c>
      <c r="BD351" s="106">
        <v>64.75</v>
      </c>
      <c r="BE351" s="106">
        <v>71.52</v>
      </c>
      <c r="BF351" s="106">
        <v>75.37</v>
      </c>
      <c r="BG351" s="106">
        <v>78.47</v>
      </c>
      <c r="BH351" s="106">
        <v>86.64</v>
      </c>
      <c r="BI351" s="106">
        <v>85.94</v>
      </c>
      <c r="BJ351" s="106">
        <v>86.43</v>
      </c>
      <c r="BK351" s="106">
        <v>87.1</v>
      </c>
      <c r="BL351" s="106">
        <v>87.45</v>
      </c>
    </row>
    <row r="352" spans="1:64">
      <c r="A352" s="263"/>
      <c r="B352" s="126" t="s">
        <v>62</v>
      </c>
      <c r="C352" s="107" t="s">
        <v>45</v>
      </c>
      <c r="D352" s="107" t="s">
        <v>45</v>
      </c>
      <c r="E352" s="107" t="s">
        <v>45</v>
      </c>
      <c r="F352" s="107" t="s">
        <v>45</v>
      </c>
      <c r="G352" s="107" t="s">
        <v>45</v>
      </c>
      <c r="H352" s="107" t="s">
        <v>45</v>
      </c>
      <c r="I352" s="107" t="s">
        <v>45</v>
      </c>
      <c r="J352" s="107" t="s">
        <v>45</v>
      </c>
      <c r="K352" s="107" t="s">
        <v>45</v>
      </c>
      <c r="L352" s="107" t="s">
        <v>45</v>
      </c>
      <c r="M352" s="107" t="s">
        <v>45</v>
      </c>
      <c r="N352" s="107" t="s">
        <v>45</v>
      </c>
      <c r="O352" s="107" t="s">
        <v>45</v>
      </c>
      <c r="P352" s="107" t="s">
        <v>45</v>
      </c>
      <c r="Q352" s="107" t="s">
        <v>45</v>
      </c>
      <c r="R352" s="107">
        <v>37.1</v>
      </c>
      <c r="S352" s="107">
        <v>34.19</v>
      </c>
      <c r="T352" s="107">
        <v>33.160000000000004</v>
      </c>
      <c r="U352" s="107">
        <v>30.74</v>
      </c>
      <c r="V352" s="107">
        <v>28.89</v>
      </c>
      <c r="W352" s="107">
        <v>24.94</v>
      </c>
      <c r="X352" s="107">
        <v>23.66</v>
      </c>
      <c r="Y352" s="107">
        <v>19.61</v>
      </c>
      <c r="Z352" s="107">
        <v>17.28</v>
      </c>
      <c r="AA352" s="107">
        <v>20.09</v>
      </c>
      <c r="AB352" s="107">
        <v>21.52</v>
      </c>
      <c r="AC352" s="107">
        <v>26.13</v>
      </c>
      <c r="AD352" s="107">
        <v>28.72</v>
      </c>
      <c r="AE352" s="107">
        <v>27.48</v>
      </c>
      <c r="AF352" s="107">
        <v>28.26</v>
      </c>
      <c r="AG352" s="107">
        <v>19.369999999999997</v>
      </c>
      <c r="AH352" s="107">
        <v>14.030000000000001</v>
      </c>
      <c r="AI352" s="107">
        <v>12.9</v>
      </c>
      <c r="AJ352" s="107">
        <v>11.459999999999999</v>
      </c>
      <c r="AK352" s="107">
        <v>11.43</v>
      </c>
      <c r="AL352" s="107">
        <v>10.94</v>
      </c>
      <c r="AM352" s="107">
        <v>10.95</v>
      </c>
      <c r="AN352" s="107">
        <v>11.19</v>
      </c>
      <c r="AO352" s="107">
        <v>11.629999999999999</v>
      </c>
      <c r="AP352" s="107">
        <v>12.31</v>
      </c>
      <c r="AQ352" s="107">
        <v>13.440000000000001</v>
      </c>
      <c r="AR352" s="107">
        <v>13.790000000000001</v>
      </c>
      <c r="AS352" s="107">
        <v>15.219999999999999</v>
      </c>
      <c r="AT352" s="107">
        <v>19.41</v>
      </c>
      <c r="AU352" s="107">
        <v>23.18</v>
      </c>
      <c r="AV352" s="107">
        <v>25.07</v>
      </c>
      <c r="AW352" s="107">
        <v>25.65</v>
      </c>
      <c r="AX352" s="107">
        <v>24.93</v>
      </c>
      <c r="AY352" s="107">
        <v>23.76</v>
      </c>
      <c r="AZ352" s="107">
        <v>23.990000000000002</v>
      </c>
      <c r="BA352" s="107">
        <v>25.159999999999997</v>
      </c>
      <c r="BB352" s="107">
        <v>25.33</v>
      </c>
      <c r="BC352" s="107">
        <v>27.25</v>
      </c>
      <c r="BD352" s="107">
        <v>27.43</v>
      </c>
      <c r="BE352" s="107">
        <v>29.89</v>
      </c>
      <c r="BF352" s="107">
        <v>32.08</v>
      </c>
      <c r="BG352" s="107">
        <v>33.04</v>
      </c>
      <c r="BH352" s="107">
        <v>36.78</v>
      </c>
      <c r="BI352" s="107">
        <v>36.659999999999997</v>
      </c>
      <c r="BJ352" s="107">
        <v>38.260000000000005</v>
      </c>
      <c r="BK352" s="107">
        <v>40.599999999999994</v>
      </c>
      <c r="BL352" s="107">
        <v>41.12</v>
      </c>
    </row>
    <row r="353" spans="1:64">
      <c r="A353" s="263"/>
      <c r="B353" s="125" t="s">
        <v>63</v>
      </c>
      <c r="C353" s="106" t="s">
        <v>45</v>
      </c>
      <c r="D353" s="106" t="s">
        <v>45</v>
      </c>
      <c r="E353" s="106" t="s">
        <v>45</v>
      </c>
      <c r="F353" s="106" t="s">
        <v>45</v>
      </c>
      <c r="G353" s="106" t="s">
        <v>45</v>
      </c>
      <c r="H353" s="106" t="s">
        <v>45</v>
      </c>
      <c r="I353" s="106" t="s">
        <v>45</v>
      </c>
      <c r="J353" s="106" t="s">
        <v>45</v>
      </c>
      <c r="K353" s="106" t="s">
        <v>45</v>
      </c>
      <c r="L353" s="106" t="s">
        <v>45</v>
      </c>
      <c r="M353" s="106" t="s">
        <v>45</v>
      </c>
      <c r="N353" s="106" t="s">
        <v>45</v>
      </c>
      <c r="O353" s="106" t="s">
        <v>45</v>
      </c>
      <c r="P353" s="106" t="s">
        <v>45</v>
      </c>
      <c r="Q353" s="106" t="s">
        <v>45</v>
      </c>
      <c r="R353" s="106">
        <v>10.01</v>
      </c>
      <c r="S353" s="106">
        <v>9.02</v>
      </c>
      <c r="T353" s="106">
        <v>8.59</v>
      </c>
      <c r="U353" s="106">
        <v>8.2299999999999986</v>
      </c>
      <c r="V353" s="106">
        <v>7.64</v>
      </c>
      <c r="W353" s="106">
        <v>6.6</v>
      </c>
      <c r="X353" s="106">
        <v>6.26</v>
      </c>
      <c r="Y353" s="106">
        <v>5.1599999999999993</v>
      </c>
      <c r="Z353" s="106">
        <v>4.4799999999999995</v>
      </c>
      <c r="AA353" s="106">
        <v>4.66</v>
      </c>
      <c r="AB353" s="106">
        <v>5.07</v>
      </c>
      <c r="AC353" s="106">
        <v>6.5</v>
      </c>
      <c r="AD353" s="106">
        <v>8.08</v>
      </c>
      <c r="AE353" s="106">
        <v>7.29</v>
      </c>
      <c r="AF353" s="106">
        <v>8.8699999999999992</v>
      </c>
      <c r="AG353" s="106">
        <v>5.52</v>
      </c>
      <c r="AH353" s="106">
        <v>4.0299999999999994</v>
      </c>
      <c r="AI353" s="106">
        <v>3.66</v>
      </c>
      <c r="AJ353" s="106">
        <v>3.18</v>
      </c>
      <c r="AK353" s="106">
        <v>3.22</v>
      </c>
      <c r="AL353" s="106">
        <v>3.12</v>
      </c>
      <c r="AM353" s="106">
        <v>2.9</v>
      </c>
      <c r="AN353" s="106">
        <v>2.9299999999999997</v>
      </c>
      <c r="AO353" s="106">
        <v>2.82</v>
      </c>
      <c r="AP353" s="106">
        <v>2.8600000000000003</v>
      </c>
      <c r="AQ353" s="106">
        <v>3.0500000000000003</v>
      </c>
      <c r="AR353" s="106">
        <v>3.0599999999999996</v>
      </c>
      <c r="AS353" s="106">
        <v>2.9499999999999997</v>
      </c>
      <c r="AT353" s="106">
        <v>2.9299999999999997</v>
      </c>
      <c r="AU353" s="106">
        <v>3.11</v>
      </c>
      <c r="AV353" s="106">
        <v>3.0500000000000003</v>
      </c>
      <c r="AW353" s="106">
        <v>2.83</v>
      </c>
      <c r="AX353" s="106">
        <v>3.07</v>
      </c>
      <c r="AY353" s="106">
        <v>3.91</v>
      </c>
      <c r="AZ353" s="106">
        <v>4.3899999999999997</v>
      </c>
      <c r="BA353" s="106">
        <v>4.63</v>
      </c>
      <c r="BB353" s="106">
        <v>4.42</v>
      </c>
      <c r="BC353" s="106">
        <v>4.8999999999999995</v>
      </c>
      <c r="BD353" s="106">
        <v>4.84</v>
      </c>
      <c r="BE353" s="106">
        <v>5.61</v>
      </c>
      <c r="BF353" s="106">
        <v>6.14</v>
      </c>
      <c r="BG353" s="106">
        <v>6.75</v>
      </c>
      <c r="BH353" s="106">
        <v>7.29</v>
      </c>
      <c r="BI353" s="106">
        <v>7.75</v>
      </c>
      <c r="BJ353" s="106">
        <v>7.97</v>
      </c>
      <c r="BK353" s="106">
        <v>8.5</v>
      </c>
      <c r="BL353" s="106">
        <v>8.17</v>
      </c>
    </row>
    <row r="354" spans="1:64">
      <c r="A354" s="264"/>
      <c r="B354" s="137" t="s">
        <v>64</v>
      </c>
      <c r="C354" s="131" t="s">
        <v>45</v>
      </c>
      <c r="D354" s="131" t="s">
        <v>45</v>
      </c>
      <c r="E354" s="131" t="s">
        <v>45</v>
      </c>
      <c r="F354" s="131" t="s">
        <v>45</v>
      </c>
      <c r="G354" s="131" t="s">
        <v>45</v>
      </c>
      <c r="H354" s="131" t="s">
        <v>45</v>
      </c>
      <c r="I354" s="131" t="s">
        <v>45</v>
      </c>
      <c r="J354" s="131" t="s">
        <v>45</v>
      </c>
      <c r="K354" s="131" t="s">
        <v>45</v>
      </c>
      <c r="L354" s="131" t="s">
        <v>45</v>
      </c>
      <c r="M354" s="131" t="s">
        <v>45</v>
      </c>
      <c r="N354" s="131" t="s">
        <v>45</v>
      </c>
      <c r="O354" s="131" t="s">
        <v>45</v>
      </c>
      <c r="P354" s="131" t="s">
        <v>45</v>
      </c>
      <c r="Q354" s="131" t="s">
        <v>45</v>
      </c>
      <c r="R354" s="131">
        <v>0.68</v>
      </c>
      <c r="S354" s="131">
        <v>0.66</v>
      </c>
      <c r="T354" s="131">
        <v>0.73</v>
      </c>
      <c r="U354" s="131">
        <v>0.69</v>
      </c>
      <c r="V354" s="131">
        <v>0.66</v>
      </c>
      <c r="W354" s="131">
        <v>0.51</v>
      </c>
      <c r="X354" s="131">
        <v>0.55999999999999994</v>
      </c>
      <c r="Y354" s="131">
        <v>0.4</v>
      </c>
      <c r="Z354" s="131">
        <v>0.39</v>
      </c>
      <c r="AA354" s="131">
        <v>0.34</v>
      </c>
      <c r="AB354" s="131">
        <v>0.39</v>
      </c>
      <c r="AC354" s="131">
        <v>0.35</v>
      </c>
      <c r="AD354" s="131">
        <v>0.39</v>
      </c>
      <c r="AE354" s="131">
        <v>0.37</v>
      </c>
      <c r="AF354" s="131">
        <v>0.61</v>
      </c>
      <c r="AG354" s="131">
        <v>0.35</v>
      </c>
      <c r="AH354" s="131">
        <v>0.32</v>
      </c>
      <c r="AI354" s="131">
        <v>0.24000000000000002</v>
      </c>
      <c r="AJ354" s="131">
        <v>0.25</v>
      </c>
      <c r="AK354" s="131">
        <v>0.23</v>
      </c>
      <c r="AL354" s="131">
        <v>0.23</v>
      </c>
      <c r="AM354" s="131">
        <v>0.21000000000000002</v>
      </c>
      <c r="AN354" s="131">
        <v>0.21000000000000002</v>
      </c>
      <c r="AO354" s="131">
        <v>0.2</v>
      </c>
      <c r="AP354" s="131">
        <v>0.19</v>
      </c>
      <c r="AQ354" s="131">
        <v>0.16</v>
      </c>
      <c r="AR354" s="131">
        <v>0.17</v>
      </c>
      <c r="AS354" s="131">
        <v>0.2</v>
      </c>
      <c r="AT354" s="131">
        <v>0.17</v>
      </c>
      <c r="AU354" s="131">
        <v>0.15</v>
      </c>
      <c r="AV354" s="131">
        <v>0.17</v>
      </c>
      <c r="AW354" s="131">
        <v>0.18000000000000002</v>
      </c>
      <c r="AX354" s="131">
        <v>0.18000000000000002</v>
      </c>
      <c r="AY354" s="131">
        <v>0.22</v>
      </c>
      <c r="AZ354" s="131">
        <v>0.23</v>
      </c>
      <c r="BA354" s="131">
        <v>0.2</v>
      </c>
      <c r="BB354" s="131">
        <v>0.25</v>
      </c>
      <c r="BC354" s="131">
        <v>0.25999999999999995</v>
      </c>
      <c r="BD354" s="131">
        <v>0.31</v>
      </c>
      <c r="BE354" s="131">
        <v>0.32</v>
      </c>
      <c r="BF354" s="131">
        <v>0.34</v>
      </c>
      <c r="BG354" s="131">
        <v>0.31</v>
      </c>
      <c r="BH354" s="131">
        <v>0.39</v>
      </c>
      <c r="BI354" s="131">
        <v>0.4</v>
      </c>
      <c r="BJ354" s="131">
        <v>0.46</v>
      </c>
      <c r="BK354" s="131">
        <v>0.55000000000000004</v>
      </c>
      <c r="BL354" s="131">
        <v>0.48000000000000004</v>
      </c>
    </row>
    <row r="355" spans="1:64">
      <c r="A355" s="145"/>
      <c r="B355" s="125"/>
      <c r="C355" s="146"/>
      <c r="D355" s="146"/>
      <c r="E355" s="146"/>
      <c r="F355" s="146"/>
      <c r="G355" s="146"/>
      <c r="H355" s="146"/>
      <c r="I355" s="146"/>
      <c r="J355" s="146"/>
      <c r="K355" s="146"/>
      <c r="L355" s="146"/>
      <c r="M355" s="146"/>
      <c r="N355" s="146"/>
      <c r="O355" s="146"/>
      <c r="P355" s="146"/>
      <c r="Q355" s="146"/>
      <c r="R355" s="146"/>
      <c r="S355" s="146"/>
      <c r="T355" s="146"/>
      <c r="U355" s="146"/>
      <c r="V355" s="146"/>
      <c r="W355" s="146"/>
      <c r="X355" s="146"/>
      <c r="Y355" s="146"/>
      <c r="Z355" s="146"/>
      <c r="AA355" s="146"/>
      <c r="AB355" s="146"/>
      <c r="AC355" s="146"/>
      <c r="AD355" s="146"/>
      <c r="AE355" s="146"/>
      <c r="AF355" s="146"/>
      <c r="AG355" s="146"/>
      <c r="AH355" s="146"/>
      <c r="AI355" s="146"/>
      <c r="AJ355" s="146"/>
      <c r="AK355" s="146"/>
      <c r="AL355" s="146"/>
      <c r="AM355" s="146"/>
      <c r="AN355" s="146"/>
      <c r="AO355" s="146"/>
      <c r="AP355" s="146"/>
      <c r="AQ355" s="146"/>
      <c r="AR355" s="146"/>
      <c r="AS355" s="146"/>
      <c r="AT355" s="146"/>
      <c r="AU355" s="146"/>
      <c r="AV355" s="146"/>
      <c r="AW355" s="146"/>
      <c r="AX355" s="146"/>
      <c r="AY355" s="146"/>
      <c r="AZ355" s="146"/>
      <c r="BA355" s="146"/>
      <c r="BB355" s="146"/>
      <c r="BD355" s="146"/>
    </row>
    <row r="356" spans="1:64">
      <c r="A356" s="145" t="s">
        <v>69</v>
      </c>
      <c r="B356" s="125"/>
      <c r="C356" s="146"/>
      <c r="D356" s="146"/>
      <c r="E356" s="146"/>
      <c r="F356" s="146"/>
      <c r="G356" s="146"/>
      <c r="H356" s="146"/>
      <c r="I356" s="146"/>
      <c r="J356" s="146"/>
      <c r="K356" s="146"/>
      <c r="L356" s="146"/>
      <c r="M356" s="146"/>
      <c r="N356" s="146"/>
      <c r="O356" s="146"/>
      <c r="P356" s="146"/>
      <c r="Q356" s="146"/>
      <c r="R356" s="146"/>
      <c r="S356" s="146"/>
      <c r="T356" s="146"/>
      <c r="U356" s="146"/>
      <c r="V356" s="146"/>
      <c r="W356" s="146"/>
      <c r="X356" s="146"/>
      <c r="Y356" s="146"/>
      <c r="Z356" s="146"/>
      <c r="AA356" s="146"/>
      <c r="AB356" s="146"/>
      <c r="AC356" s="146"/>
      <c r="AD356" s="146"/>
      <c r="AE356" s="146"/>
      <c r="AF356" s="146"/>
      <c r="AG356" s="146"/>
      <c r="AH356" s="146"/>
      <c r="AI356" s="146"/>
      <c r="AJ356" s="146"/>
      <c r="AK356" s="146"/>
      <c r="AL356" s="146"/>
      <c r="AM356" s="146"/>
      <c r="AN356" s="146"/>
      <c r="AO356" s="146"/>
      <c r="AP356" s="146"/>
      <c r="AQ356" s="146"/>
      <c r="AR356" s="146"/>
      <c r="AS356" s="146"/>
      <c r="AT356" s="146"/>
      <c r="AU356" s="146"/>
      <c r="AV356" s="146"/>
      <c r="AW356" s="146"/>
      <c r="AX356" s="146"/>
      <c r="AY356" s="146"/>
      <c r="AZ356" s="146"/>
      <c r="BA356" s="146"/>
      <c r="BB356" s="146"/>
      <c r="BC356" s="141"/>
      <c r="BD356" s="146"/>
      <c r="BE356" s="141"/>
    </row>
    <row r="357" spans="1:64">
      <c r="A357" s="147"/>
      <c r="B357" s="147"/>
      <c r="C357" s="147"/>
      <c r="D357" s="147"/>
      <c r="E357" s="147"/>
      <c r="F357" s="147"/>
      <c r="G357" s="147"/>
      <c r="H357" s="147"/>
      <c r="I357" s="147"/>
      <c r="J357" s="147"/>
      <c r="K357" s="147"/>
      <c r="L357" s="147"/>
      <c r="M357" s="147"/>
      <c r="N357" s="147"/>
      <c r="O357" s="147"/>
      <c r="P357" s="147"/>
      <c r="Q357" s="147"/>
      <c r="R357" s="147"/>
      <c r="S357" s="147"/>
      <c r="T357" s="147"/>
      <c r="U357" s="147"/>
      <c r="V357" s="147"/>
      <c r="W357" s="147"/>
      <c r="X357" s="147"/>
      <c r="Y357" s="147"/>
      <c r="Z357" s="147"/>
      <c r="AA357" s="147"/>
      <c r="AB357" s="147"/>
      <c r="AC357" s="147"/>
      <c r="AD357" s="147"/>
      <c r="AE357" s="147"/>
      <c r="AF357" s="147"/>
      <c r="AG357" s="147"/>
      <c r="AH357" s="147"/>
      <c r="AI357" s="147"/>
      <c r="AJ357" s="147"/>
      <c r="AK357" s="147"/>
      <c r="AL357" s="147"/>
      <c r="AM357" s="147"/>
      <c r="AN357" s="147"/>
      <c r="AO357" s="147"/>
      <c r="AP357" s="147"/>
      <c r="AQ357" s="147"/>
      <c r="AR357" s="147"/>
      <c r="AS357" s="147"/>
      <c r="AT357" s="147"/>
      <c r="AU357" s="147"/>
      <c r="AV357" s="147"/>
      <c r="AW357" s="147"/>
      <c r="AX357" s="147"/>
      <c r="AY357" s="147"/>
      <c r="AZ357" s="147"/>
      <c r="BA357" s="147"/>
      <c r="BB357" s="147"/>
      <c r="BC357" s="147"/>
      <c r="BD357" s="147"/>
      <c r="BE357" s="147"/>
    </row>
    <row r="358" spans="1:64" ht="12.75" customHeight="1">
      <c r="A358" s="113" t="s">
        <v>85</v>
      </c>
      <c r="B358" s="111"/>
      <c r="C358" s="111"/>
      <c r="D358" s="111"/>
      <c r="E358" s="111"/>
      <c r="F358" s="111"/>
      <c r="G358" s="111"/>
      <c r="H358" s="111"/>
      <c r="I358" s="111"/>
      <c r="J358" s="111"/>
      <c r="K358" s="111"/>
      <c r="L358" s="111"/>
      <c r="M358" s="111"/>
      <c r="N358" s="111"/>
      <c r="O358" s="111"/>
      <c r="P358" s="111"/>
      <c r="Q358" s="111"/>
      <c r="R358" s="111"/>
      <c r="S358" s="111"/>
      <c r="T358" s="111"/>
      <c r="U358" s="111"/>
      <c r="V358" s="111"/>
      <c r="W358" s="111"/>
      <c r="X358" s="111"/>
      <c r="Y358" s="111"/>
      <c r="Z358" s="111"/>
      <c r="AA358" s="111"/>
      <c r="AB358" s="111"/>
      <c r="AC358" s="111"/>
      <c r="AD358" s="111"/>
      <c r="AE358" s="111"/>
      <c r="AF358" s="111"/>
      <c r="AG358" s="111"/>
      <c r="AH358" s="111"/>
      <c r="AI358" s="111"/>
      <c r="AJ358" s="111"/>
      <c r="AK358" s="111"/>
      <c r="AL358" s="111"/>
      <c r="AM358" s="111"/>
      <c r="AN358" s="111"/>
      <c r="AO358" s="111"/>
      <c r="AP358" s="111"/>
      <c r="AQ358" s="111"/>
      <c r="AR358" s="111"/>
      <c r="AS358" s="111"/>
      <c r="AT358" s="111"/>
      <c r="AU358" s="111"/>
      <c r="AV358" s="111"/>
      <c r="AW358" s="111"/>
      <c r="AX358" s="111"/>
      <c r="AY358" s="111"/>
      <c r="AZ358" s="111"/>
      <c r="BA358" s="111"/>
      <c r="BB358" s="111"/>
      <c r="BC358" s="111"/>
      <c r="BD358" s="111"/>
      <c r="BE358" s="111"/>
    </row>
    <row r="359" spans="1:64" ht="13" customHeight="1">
      <c r="A359" s="112" t="s">
        <v>84</v>
      </c>
      <c r="B359" s="111"/>
      <c r="C359" s="111"/>
      <c r="D359" s="111"/>
      <c r="E359" s="111"/>
      <c r="F359" s="111"/>
      <c r="G359" s="111"/>
      <c r="H359" s="111"/>
      <c r="I359" s="111"/>
      <c r="J359" s="111"/>
      <c r="K359" s="111"/>
      <c r="L359" s="111"/>
      <c r="M359" s="111"/>
      <c r="N359" s="111"/>
      <c r="O359" s="111"/>
      <c r="P359" s="111"/>
      <c r="Q359" s="111"/>
      <c r="R359" s="111"/>
      <c r="S359" s="111"/>
      <c r="T359" s="111"/>
      <c r="U359" s="111"/>
      <c r="V359" s="111"/>
      <c r="W359" s="111"/>
      <c r="X359" s="111"/>
      <c r="Y359" s="111"/>
      <c r="Z359" s="111"/>
      <c r="AA359" s="111"/>
      <c r="AB359" s="111"/>
      <c r="AC359" s="111"/>
      <c r="AD359" s="111"/>
      <c r="AE359" s="111"/>
      <c r="AF359" s="111"/>
      <c r="AG359" s="111"/>
      <c r="AH359" s="111"/>
      <c r="AI359" s="111"/>
      <c r="AJ359" s="111"/>
      <c r="AK359" s="111"/>
      <c r="AL359" s="111"/>
      <c r="AM359" s="111"/>
      <c r="AN359" s="111"/>
      <c r="AO359" s="111"/>
      <c r="AP359" s="111"/>
      <c r="AQ359" s="111"/>
      <c r="AR359" s="111"/>
      <c r="AS359" s="111"/>
      <c r="AT359" s="111"/>
      <c r="AU359" s="111"/>
      <c r="AV359" s="111"/>
      <c r="AW359" s="111"/>
      <c r="AX359" s="111"/>
      <c r="AY359" s="111"/>
      <c r="AZ359" s="111"/>
      <c r="BA359" s="111"/>
      <c r="BB359" s="111"/>
      <c r="BC359" s="111"/>
      <c r="BD359" s="111"/>
      <c r="BE359" s="111"/>
    </row>
    <row r="360" spans="1:64">
      <c r="A360" s="115" t="s">
        <v>97</v>
      </c>
      <c r="C360" s="47"/>
      <c r="D360" s="47"/>
      <c r="E360" s="47"/>
      <c r="F360" s="47"/>
      <c r="G360" s="47"/>
      <c r="H360" s="47"/>
      <c r="I360" s="47"/>
      <c r="J360" s="47"/>
      <c r="K360" s="47"/>
      <c r="L360" s="47"/>
      <c r="M360" s="47"/>
      <c r="N360" s="47"/>
      <c r="O360" s="47"/>
      <c r="P360" s="47"/>
      <c r="Q360" s="47"/>
      <c r="R360" s="47"/>
      <c r="AI360" s="47"/>
      <c r="AJ360" s="47"/>
      <c r="AK360" s="47"/>
      <c r="AL360" s="47"/>
      <c r="AM360" s="47"/>
      <c r="AN360" s="47"/>
      <c r="AO360" s="47"/>
      <c r="AP360" s="47"/>
      <c r="AQ360" s="47"/>
      <c r="AR360" s="47"/>
      <c r="AS360" s="47"/>
      <c r="AT360" s="47"/>
      <c r="AU360" s="47"/>
      <c r="AV360" s="47"/>
      <c r="AW360" s="47"/>
      <c r="AX360" s="47"/>
      <c r="AY360" s="47"/>
      <c r="AZ360" s="47"/>
      <c r="BA360" s="47"/>
      <c r="BB360" s="47"/>
      <c r="BD360" s="47"/>
    </row>
    <row r="361" spans="1:64">
      <c r="M361" s="149"/>
      <c r="N361" s="149"/>
      <c r="O361" s="149"/>
      <c r="P361" s="149"/>
      <c r="Q361" s="149"/>
      <c r="R361" s="149"/>
      <c r="S361" s="149"/>
    </row>
    <row r="362" spans="1:64">
      <c r="A362" s="110" t="s">
        <v>47</v>
      </c>
      <c r="J362" s="149"/>
      <c r="K362" s="149"/>
      <c r="L362" s="149"/>
      <c r="M362" s="149"/>
      <c r="N362" s="149"/>
      <c r="O362" s="149"/>
      <c r="P362" s="149"/>
      <c r="Q362" s="149"/>
      <c r="R362" s="149"/>
      <c r="S362" s="149"/>
      <c r="T362" s="149"/>
      <c r="U362" s="149"/>
    </row>
    <row r="363" spans="1:64" ht="12" customHeight="1">
      <c r="A363" s="150" t="s">
        <v>106</v>
      </c>
      <c r="H363" s="149"/>
      <c r="I363" s="149"/>
      <c r="J363" s="149"/>
      <c r="K363" s="149"/>
      <c r="L363" s="149"/>
      <c r="M363" s="149"/>
      <c r="N363" s="149"/>
      <c r="O363" s="149"/>
      <c r="P363" s="149"/>
      <c r="Q363" s="149"/>
      <c r="R363" s="149"/>
      <c r="S363" s="149"/>
      <c r="T363" s="149"/>
      <c r="U363" s="149"/>
      <c r="V363" s="149"/>
    </row>
    <row r="364" spans="1:64" ht="12" customHeight="1">
      <c r="A364" s="151" t="s">
        <v>81</v>
      </c>
      <c r="H364" s="149"/>
      <c r="I364" s="149"/>
      <c r="J364" s="149"/>
      <c r="K364" s="149"/>
      <c r="L364" s="149"/>
      <c r="M364" s="149"/>
      <c r="N364" s="149"/>
      <c r="O364" s="149"/>
      <c r="P364" s="149"/>
      <c r="Q364" s="149"/>
      <c r="R364" s="149"/>
      <c r="S364" s="149"/>
      <c r="T364" s="149"/>
      <c r="U364" s="149"/>
    </row>
    <row r="365" spans="1:64" ht="12" customHeight="1">
      <c r="A365" s="151" t="s">
        <v>70</v>
      </c>
      <c r="H365" s="149"/>
      <c r="I365" s="149"/>
      <c r="J365" s="149"/>
      <c r="K365" s="149"/>
      <c r="L365" s="149"/>
      <c r="M365" s="149"/>
      <c r="N365" s="149"/>
      <c r="O365" s="149"/>
      <c r="P365" s="149"/>
      <c r="Q365" s="149"/>
      <c r="R365" s="149"/>
      <c r="S365" s="149"/>
      <c r="T365" s="149"/>
      <c r="U365" s="149"/>
    </row>
    <row r="366" spans="1:64">
      <c r="A366" s="151" t="s">
        <v>83</v>
      </c>
    </row>
    <row r="367" spans="1:64">
      <c r="A367" s="151" t="s">
        <v>72</v>
      </c>
    </row>
    <row r="368" spans="1:64">
      <c r="A368" s="152" t="s">
        <v>73</v>
      </c>
    </row>
    <row r="369" spans="1:1">
      <c r="A369" s="151" t="s">
        <v>74</v>
      </c>
    </row>
    <row r="370" spans="1:1">
      <c r="A370" s="151" t="s">
        <v>75</v>
      </c>
    </row>
    <row r="371" spans="1:1">
      <c r="A371" s="151" t="s">
        <v>76</v>
      </c>
    </row>
    <row r="372" spans="1:1">
      <c r="A372" s="151" t="s">
        <v>77</v>
      </c>
    </row>
    <row r="373" spans="1:1">
      <c r="A373" s="151" t="s">
        <v>78</v>
      </c>
    </row>
    <row r="374" spans="1:1">
      <c r="A374" s="151" t="s">
        <v>79</v>
      </c>
    </row>
    <row r="375" spans="1:1">
      <c r="A375" s="153" t="s">
        <v>80</v>
      </c>
    </row>
    <row r="376" spans="1:1">
      <c r="A376" s="154" t="s">
        <v>82</v>
      </c>
    </row>
  </sheetData>
  <mergeCells count="52">
    <mergeCell ref="A131:A137"/>
    <mergeCell ref="A138:A144"/>
    <mergeCell ref="A313:A319"/>
    <mergeCell ref="A299:A305"/>
    <mergeCell ref="A222:A228"/>
    <mergeCell ref="A229:A235"/>
    <mergeCell ref="A236:A242"/>
    <mergeCell ref="A271:A277"/>
    <mergeCell ref="A278:A284"/>
    <mergeCell ref="A285:A291"/>
    <mergeCell ref="A292:A298"/>
    <mergeCell ref="A243:A249"/>
    <mergeCell ref="A250:A256"/>
    <mergeCell ref="A257:A263"/>
    <mergeCell ref="A264:A270"/>
    <mergeCell ref="A341:A347"/>
    <mergeCell ref="A348:A354"/>
    <mergeCell ref="A334:A340"/>
    <mergeCell ref="A320:A326"/>
    <mergeCell ref="A327:A333"/>
    <mergeCell ref="A1:BG1"/>
    <mergeCell ref="A2:BG2"/>
    <mergeCell ref="A103:A109"/>
    <mergeCell ref="A12:A18"/>
    <mergeCell ref="A19:A25"/>
    <mergeCell ref="A61:A67"/>
    <mergeCell ref="A68:A74"/>
    <mergeCell ref="A82:A88"/>
    <mergeCell ref="A89:A95"/>
    <mergeCell ref="A96:A102"/>
    <mergeCell ref="A75:A81"/>
    <mergeCell ref="A26:A32"/>
    <mergeCell ref="A33:A39"/>
    <mergeCell ref="A40:A46"/>
    <mergeCell ref="A54:A60"/>
    <mergeCell ref="A47:A53"/>
    <mergeCell ref="A5:A11"/>
    <mergeCell ref="A306:A312"/>
    <mergeCell ref="A110:A116"/>
    <mergeCell ref="A117:A123"/>
    <mergeCell ref="A201:A207"/>
    <mergeCell ref="A208:A214"/>
    <mergeCell ref="A215:A221"/>
    <mergeCell ref="A180:A186"/>
    <mergeCell ref="A187:A193"/>
    <mergeCell ref="A194:A200"/>
    <mergeCell ref="A145:A151"/>
    <mergeCell ref="A152:A158"/>
    <mergeCell ref="A173:A179"/>
    <mergeCell ref="A159:A165"/>
    <mergeCell ref="A166:A172"/>
    <mergeCell ref="A124:A130"/>
  </mergeCells>
  <hyperlinks>
    <hyperlink ref="A363" r:id="rId1" display="For European countries and Turkey, Eurostat Demographic Statistics;" xr:uid="{00000000-0004-0000-0A00-000000000000}"/>
    <hyperlink ref="A376" r:id="rId2" display="for all other countries, United Nations World Fertility Data 2015" xr:uid="{00000000-0004-0000-0A00-000001000000}"/>
    <hyperlink ref="A375" r:id="rId3" display="for the United States, Centres for Disease Control and Prevention" xr:uid="{00000000-0004-0000-0A00-000002000000}"/>
    <hyperlink ref="A364" r:id="rId4" display="For Australia," xr:uid="{00000000-0004-0000-0A00-000003000000}"/>
    <hyperlink ref="A365" r:id="rId5" xr:uid="{00000000-0004-0000-0A00-000004000000}"/>
    <hyperlink ref="A367" r:id="rId6" xr:uid="{00000000-0004-0000-0A00-000005000000}"/>
    <hyperlink ref="A368" r:id="rId7" xr:uid="{00000000-0004-0000-0A00-000006000000}"/>
    <hyperlink ref="A369" r:id="rId8" xr:uid="{00000000-0004-0000-0A00-000007000000}"/>
    <hyperlink ref="A370" r:id="rId9" xr:uid="{00000000-0004-0000-0A00-000008000000}"/>
    <hyperlink ref="A371" r:id="rId10" xr:uid="{00000000-0004-0000-0A00-000009000000}"/>
    <hyperlink ref="A372" r:id="rId11" location="Tabulados" xr:uid="{00000000-0004-0000-0A00-00000A000000}"/>
    <hyperlink ref="A374" r:id="rId12" xr:uid="{00000000-0004-0000-0A00-00000B000000}"/>
    <hyperlink ref="A366" r:id="rId13" xr:uid="{00000000-0004-0000-0A00-00000C000000}"/>
    <hyperlink ref="A373" r:id="rId14" xr:uid="{00000000-0004-0000-0A00-00000D000000}"/>
  </hyperlinks>
  <pageMargins left="0.70866141732283472" right="0.70866141732283472" top="0.74803149606299213" bottom="0.74803149606299213" header="0.31496062992125984" footer="0.31496062992125984"/>
  <pageSetup paperSize="9" scale="55" fitToHeight="5" orientation="landscape" r:id="rId15"/>
  <headerFooter>
    <oddHeader>&amp;LOECD Family database (http://www.oecd.org/els/family/database.htm)</oddHeader>
  </headerFooter>
  <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8"/>
  <sheetViews>
    <sheetView showGridLines="0" zoomScale="115" zoomScaleNormal="115" workbookViewId="0">
      <selection sqref="A1:I2"/>
    </sheetView>
  </sheetViews>
  <sheetFormatPr defaultColWidth="8.81640625" defaultRowHeight="13"/>
  <cols>
    <col min="1" max="1" width="8.81640625" style="70" customWidth="1"/>
    <col min="2" max="11" width="8.81640625" style="70"/>
    <col min="12" max="12" width="11.54296875" style="70" bestFit="1" customWidth="1"/>
    <col min="13" max="13" width="8.81640625" style="90" customWidth="1"/>
    <col min="14" max="14" width="8.81640625" style="70" customWidth="1"/>
    <col min="15" max="15" width="8.81640625" style="70"/>
    <col min="16" max="16" width="4.36328125" style="70" bestFit="1" customWidth="1"/>
    <col min="17" max="16384" width="8.81640625" style="70"/>
  </cols>
  <sheetData>
    <row r="1" spans="1:16" ht="12.75" customHeight="1">
      <c r="A1" s="242" t="s">
        <v>114</v>
      </c>
      <c r="B1" s="242"/>
      <c r="C1" s="242"/>
      <c r="D1" s="242"/>
      <c r="E1" s="242"/>
      <c r="F1" s="242"/>
      <c r="G1" s="242"/>
      <c r="H1" s="242"/>
      <c r="I1" s="242"/>
      <c r="J1" s="83"/>
      <c r="K1" s="67"/>
      <c r="L1" s="84"/>
      <c r="M1" s="84"/>
      <c r="N1" s="84"/>
      <c r="O1" s="84"/>
    </row>
    <row r="2" spans="1:16" ht="12.75" customHeight="1">
      <c r="A2" s="242"/>
      <c r="B2" s="242"/>
      <c r="C2" s="242"/>
      <c r="D2" s="242"/>
      <c r="E2" s="242"/>
      <c r="F2" s="242"/>
      <c r="G2" s="242"/>
      <c r="H2" s="242"/>
      <c r="I2" s="242"/>
      <c r="J2" s="83"/>
      <c r="K2" s="67"/>
      <c r="L2" s="84"/>
      <c r="M2" s="84"/>
      <c r="N2" s="84"/>
      <c r="O2" s="84"/>
    </row>
    <row r="3" spans="1:16" ht="12.75" customHeight="1">
      <c r="A3" s="77"/>
      <c r="B3" s="77"/>
      <c r="C3" s="77"/>
      <c r="D3" s="77"/>
      <c r="E3" s="77"/>
      <c r="F3" s="77"/>
      <c r="G3" s="77"/>
      <c r="H3" s="77"/>
      <c r="I3" s="77"/>
      <c r="J3" s="67"/>
      <c r="K3" s="67"/>
      <c r="L3" s="78"/>
      <c r="M3" s="240"/>
      <c r="N3" s="240"/>
    </row>
    <row r="4" spans="1:16">
      <c r="A4" s="79"/>
      <c r="B4" s="79"/>
      <c r="C4" s="79"/>
      <c r="D4" s="79"/>
      <c r="E4" s="79"/>
      <c r="F4" s="79"/>
      <c r="G4" s="79"/>
      <c r="H4" s="79"/>
      <c r="I4" s="79"/>
      <c r="J4" s="67"/>
      <c r="K4" s="67"/>
      <c r="L4" s="74"/>
      <c r="M4" s="80">
        <v>2000</v>
      </c>
      <c r="N4" s="80">
        <v>2020</v>
      </c>
      <c r="O4" s="80" t="s">
        <v>116</v>
      </c>
    </row>
    <row r="5" spans="1:16">
      <c r="A5" s="79"/>
      <c r="B5" s="79"/>
      <c r="C5" s="79"/>
      <c r="D5" s="79"/>
      <c r="E5" s="79"/>
      <c r="F5" s="79"/>
      <c r="G5" s="79"/>
      <c r="H5" s="79"/>
      <c r="I5" s="79"/>
      <c r="J5" s="67"/>
      <c r="K5" s="68"/>
      <c r="L5" s="211" t="s">
        <v>7</v>
      </c>
      <c r="M5" s="210">
        <v>23.5</v>
      </c>
      <c r="N5" s="210">
        <v>26.4</v>
      </c>
      <c r="O5" s="210">
        <v>26.5</v>
      </c>
    </row>
    <row r="6" spans="1:16">
      <c r="A6" s="42"/>
      <c r="B6" s="42"/>
      <c r="C6" s="42"/>
      <c r="D6" s="42"/>
      <c r="E6" s="42"/>
      <c r="F6" s="42"/>
      <c r="G6" s="42"/>
      <c r="H6" s="42"/>
      <c r="I6" s="42"/>
      <c r="K6" s="68"/>
      <c r="L6" s="69" t="s">
        <v>102</v>
      </c>
      <c r="M6" s="73" t="s">
        <v>45</v>
      </c>
      <c r="N6" s="72">
        <v>26.6</v>
      </c>
      <c r="O6" s="72">
        <v>26.6</v>
      </c>
      <c r="P6" s="70">
        <v>2020</v>
      </c>
    </row>
    <row r="7" spans="1:16">
      <c r="A7" s="42"/>
      <c r="B7" s="42"/>
      <c r="C7" s="42"/>
      <c r="D7" s="42"/>
      <c r="E7" s="42"/>
      <c r="F7" s="42"/>
      <c r="G7" s="42"/>
      <c r="H7" s="42"/>
      <c r="I7" s="42"/>
      <c r="K7" s="68"/>
      <c r="L7" s="211" t="s">
        <v>36</v>
      </c>
      <c r="M7" s="210" t="s">
        <v>45</v>
      </c>
      <c r="N7" s="210">
        <v>27.097104512080872</v>
      </c>
      <c r="O7" s="210">
        <v>27.097104512080872</v>
      </c>
      <c r="P7" s="70">
        <v>2019</v>
      </c>
    </row>
    <row r="8" spans="1:16">
      <c r="A8" s="42"/>
      <c r="B8" s="42"/>
      <c r="C8" s="42"/>
      <c r="D8" s="42"/>
      <c r="E8" s="42"/>
      <c r="F8" s="42"/>
      <c r="G8" s="42"/>
      <c r="H8" s="42"/>
      <c r="I8" s="42"/>
      <c r="K8" s="68"/>
      <c r="L8" s="69" t="s">
        <v>1</v>
      </c>
      <c r="M8" s="73">
        <v>23.6</v>
      </c>
      <c r="N8" s="72">
        <v>27.1</v>
      </c>
      <c r="O8" s="72">
        <v>27.1</v>
      </c>
    </row>
    <row r="9" spans="1:16">
      <c r="A9" s="42"/>
      <c r="B9" s="42"/>
      <c r="C9" s="42"/>
      <c r="D9" s="42"/>
      <c r="E9" s="42"/>
      <c r="F9" s="42"/>
      <c r="G9" s="42"/>
      <c r="H9" s="42"/>
      <c r="I9" s="42"/>
      <c r="K9" s="68"/>
      <c r="L9" s="208" t="s">
        <v>8</v>
      </c>
      <c r="M9" s="209">
        <v>24.9</v>
      </c>
      <c r="N9" s="209">
        <v>27.1</v>
      </c>
      <c r="O9" s="209">
        <v>27.3</v>
      </c>
    </row>
    <row r="10" spans="1:16">
      <c r="A10" s="42"/>
      <c r="B10" s="42"/>
      <c r="C10" s="42"/>
      <c r="D10" s="42"/>
      <c r="E10" s="42"/>
      <c r="F10" s="42"/>
      <c r="G10" s="42"/>
      <c r="H10" s="42"/>
      <c r="I10" s="42"/>
      <c r="K10" s="68"/>
      <c r="L10" s="69" t="s">
        <v>14</v>
      </c>
      <c r="M10" s="73">
        <v>24.2</v>
      </c>
      <c r="N10" s="72">
        <v>27.2</v>
      </c>
      <c r="O10" s="72">
        <v>27.3</v>
      </c>
    </row>
    <row r="11" spans="1:16">
      <c r="A11" s="42"/>
      <c r="B11" s="42"/>
      <c r="C11" s="42"/>
      <c r="D11" s="42"/>
      <c r="E11" s="42"/>
      <c r="F11" s="42"/>
      <c r="G11" s="42"/>
      <c r="H11" s="42"/>
      <c r="I11" s="42"/>
      <c r="K11" s="68"/>
      <c r="L11" s="208" t="s">
        <v>4</v>
      </c>
      <c r="M11" s="209">
        <v>24</v>
      </c>
      <c r="N11" s="210">
        <v>27.3</v>
      </c>
      <c r="O11" s="210">
        <v>27.7</v>
      </c>
    </row>
    <row r="12" spans="1:16">
      <c r="A12" s="42"/>
      <c r="B12" s="42"/>
      <c r="C12" s="42"/>
      <c r="D12" s="42"/>
      <c r="E12" s="42"/>
      <c r="F12" s="42"/>
      <c r="G12" s="42"/>
      <c r="H12" s="42"/>
      <c r="I12" s="42"/>
      <c r="K12" s="68"/>
      <c r="L12" s="69" t="s">
        <v>25</v>
      </c>
      <c r="M12" s="73">
        <v>25.69</v>
      </c>
      <c r="N12" s="72">
        <v>27.7</v>
      </c>
      <c r="O12" s="72">
        <v>27.83</v>
      </c>
    </row>
    <row r="13" spans="1:16">
      <c r="A13" s="42"/>
      <c r="B13" s="42"/>
      <c r="C13" s="42"/>
      <c r="D13" s="42"/>
      <c r="E13" s="42"/>
      <c r="F13" s="42"/>
      <c r="G13" s="42"/>
      <c r="H13" s="42"/>
      <c r="I13" s="42"/>
      <c r="K13" s="68"/>
      <c r="L13" s="208" t="s">
        <v>16</v>
      </c>
      <c r="M13" s="209">
        <v>24.5</v>
      </c>
      <c r="N13" s="210">
        <v>27.9</v>
      </c>
      <c r="O13" s="210">
        <v>28.1</v>
      </c>
    </row>
    <row r="14" spans="1:16">
      <c r="A14" s="42"/>
      <c r="B14" s="42"/>
      <c r="C14" s="42"/>
      <c r="D14" s="42"/>
      <c r="E14" s="42"/>
      <c r="F14" s="42"/>
      <c r="G14" s="42"/>
      <c r="H14" s="42"/>
      <c r="I14" s="42"/>
      <c r="K14" s="68"/>
      <c r="L14" s="69" t="s">
        <v>3</v>
      </c>
      <c r="M14" s="73">
        <v>23.9</v>
      </c>
      <c r="N14" s="72">
        <v>28.2</v>
      </c>
      <c r="O14" s="72">
        <v>28.3</v>
      </c>
    </row>
    <row r="15" spans="1:16">
      <c r="A15" s="42"/>
      <c r="B15" s="42"/>
      <c r="C15" s="42"/>
      <c r="D15" s="42"/>
      <c r="E15" s="42"/>
      <c r="F15" s="42"/>
      <c r="G15" s="42"/>
      <c r="H15" s="42"/>
      <c r="I15" s="42"/>
      <c r="K15" s="68"/>
      <c r="L15" s="211" t="s">
        <v>33</v>
      </c>
      <c r="M15" s="210">
        <v>23.9</v>
      </c>
      <c r="N15" s="210">
        <v>28.2</v>
      </c>
      <c r="O15" s="210">
        <v>28.5</v>
      </c>
    </row>
    <row r="16" spans="1:16">
      <c r="A16" s="42"/>
      <c r="B16" s="42"/>
      <c r="C16" s="42"/>
      <c r="D16" s="42"/>
      <c r="E16" s="42"/>
      <c r="F16" s="42"/>
      <c r="G16" s="42"/>
      <c r="H16" s="42"/>
      <c r="I16" s="42"/>
      <c r="K16" s="68"/>
      <c r="L16" s="69" t="s">
        <v>28</v>
      </c>
      <c r="M16" s="73">
        <v>25.1</v>
      </c>
      <c r="N16" s="72">
        <v>28.4</v>
      </c>
      <c r="O16" s="72">
        <v>28.6</v>
      </c>
    </row>
    <row r="17" spans="1:16">
      <c r="A17" s="42"/>
      <c r="B17" s="42"/>
      <c r="C17" s="42"/>
      <c r="D17" s="42"/>
      <c r="E17" s="42"/>
      <c r="F17" s="42"/>
      <c r="G17" s="42"/>
      <c r="H17" s="42"/>
      <c r="I17" s="42"/>
      <c r="K17" s="69"/>
      <c r="L17" s="208" t="s">
        <v>27</v>
      </c>
      <c r="M17" s="209">
        <v>25.5</v>
      </c>
      <c r="N17" s="209">
        <v>28.7</v>
      </c>
      <c r="O17" s="209">
        <v>28.6</v>
      </c>
    </row>
    <row r="18" spans="1:16">
      <c r="A18" s="42"/>
      <c r="B18" s="42"/>
      <c r="C18" s="42"/>
      <c r="D18" s="42"/>
      <c r="E18" s="42"/>
      <c r="F18" s="42"/>
      <c r="G18" s="42"/>
      <c r="H18" s="42"/>
      <c r="I18" s="42"/>
      <c r="K18" s="68"/>
      <c r="L18" s="69" t="s">
        <v>35</v>
      </c>
      <c r="M18" s="73">
        <v>25</v>
      </c>
      <c r="N18" s="72">
        <v>28.5</v>
      </c>
      <c r="O18" s="72">
        <v>28.8</v>
      </c>
    </row>
    <row r="19" spans="1:16" ht="12.75" customHeight="1">
      <c r="K19" s="68"/>
      <c r="L19" s="208" t="s">
        <v>13</v>
      </c>
      <c r="M19" s="209">
        <v>26.5</v>
      </c>
      <c r="N19" s="210">
        <v>29</v>
      </c>
      <c r="O19" s="210">
        <v>29</v>
      </c>
    </row>
    <row r="20" spans="1:16" ht="12.75" customHeight="1">
      <c r="A20" s="190" t="s">
        <v>85</v>
      </c>
      <c r="B20" s="189"/>
      <c r="C20" s="189"/>
      <c r="D20" s="189"/>
      <c r="E20" s="189"/>
      <c r="F20" s="189"/>
      <c r="G20" s="189"/>
      <c r="H20" s="189"/>
      <c r="I20" s="189"/>
      <c r="J20" s="67"/>
      <c r="K20" s="68"/>
      <c r="L20" s="69" t="s">
        <v>31</v>
      </c>
      <c r="M20" s="73">
        <v>27.8</v>
      </c>
      <c r="N20" s="72">
        <v>28.9</v>
      </c>
      <c r="O20" s="72">
        <v>29.1</v>
      </c>
    </row>
    <row r="21" spans="1:16" ht="12.75" customHeight="1">
      <c r="A21" s="191" t="s">
        <v>119</v>
      </c>
      <c r="B21" s="189"/>
      <c r="C21" s="189"/>
      <c r="D21" s="189"/>
      <c r="E21" s="189"/>
      <c r="F21" s="189"/>
      <c r="G21" s="189"/>
      <c r="H21" s="189"/>
      <c r="I21" s="189"/>
      <c r="K21" s="69"/>
      <c r="L21" s="211" t="s">
        <v>9</v>
      </c>
      <c r="M21" s="210">
        <v>26.5</v>
      </c>
      <c r="N21" s="210">
        <v>29.1</v>
      </c>
      <c r="O21" s="210">
        <v>29.1</v>
      </c>
      <c r="P21" s="70">
        <v>2020</v>
      </c>
    </row>
    <row r="22" spans="1:16" ht="12.75" customHeight="1">
      <c r="A22" s="192" t="s">
        <v>100</v>
      </c>
      <c r="B22" s="189"/>
      <c r="C22" s="189"/>
      <c r="D22" s="189"/>
      <c r="E22" s="189"/>
      <c r="F22" s="189"/>
      <c r="G22" s="189"/>
      <c r="H22" s="189"/>
      <c r="I22" s="189"/>
      <c r="K22" s="69"/>
      <c r="L22" s="69" t="s">
        <v>6</v>
      </c>
      <c r="M22" s="73" t="s">
        <v>45</v>
      </c>
      <c r="N22" s="72">
        <v>29</v>
      </c>
      <c r="O22" s="72">
        <v>29.2</v>
      </c>
    </row>
    <row r="23" spans="1:16" ht="12.75" customHeight="1">
      <c r="A23" s="111"/>
      <c r="B23" s="86"/>
      <c r="C23" s="86"/>
      <c r="D23" s="86"/>
      <c r="E23" s="86"/>
      <c r="F23" s="86"/>
      <c r="G23" s="86"/>
      <c r="H23" s="86"/>
      <c r="I23" s="86"/>
      <c r="K23" s="69"/>
      <c r="L23" s="208" t="s">
        <v>37</v>
      </c>
      <c r="M23" s="209">
        <v>27.1</v>
      </c>
      <c r="N23" s="209">
        <v>29.2</v>
      </c>
      <c r="O23" s="209">
        <v>29.2</v>
      </c>
      <c r="P23" s="70">
        <v>2016</v>
      </c>
    </row>
    <row r="24" spans="1:16" ht="12.75" customHeight="1">
      <c r="A24" s="166" t="s">
        <v>47</v>
      </c>
      <c r="J24" s="81"/>
      <c r="K24" s="69"/>
      <c r="L24" s="99" t="s">
        <v>118</v>
      </c>
      <c r="M24" s="100">
        <v>26.113636363636363</v>
      </c>
      <c r="N24" s="234">
        <v>29.009090909090904</v>
      </c>
      <c r="O24" s="234">
        <v>29.217391304347824</v>
      </c>
    </row>
    <row r="25" spans="1:16" ht="12.75" customHeight="1">
      <c r="A25" s="27" t="s">
        <v>107</v>
      </c>
      <c r="J25" s="81"/>
      <c r="K25" s="69"/>
      <c r="L25" s="212" t="s">
        <v>66</v>
      </c>
      <c r="M25" s="213">
        <v>26.425185185185189</v>
      </c>
      <c r="N25" s="216">
        <v>29.233333333333334</v>
      </c>
      <c r="O25" s="216">
        <v>29.423703703703698</v>
      </c>
    </row>
    <row r="26" spans="1:16" ht="12.75" customHeight="1">
      <c r="A26" s="164" t="s">
        <v>87</v>
      </c>
      <c r="B26" s="89"/>
      <c r="C26" s="89"/>
      <c r="D26" s="89"/>
      <c r="E26" s="89"/>
      <c r="F26" s="89"/>
      <c r="G26" s="89"/>
      <c r="H26" s="89"/>
      <c r="I26" s="89"/>
      <c r="J26" s="81"/>
      <c r="K26" s="69"/>
      <c r="L26" s="69" t="s">
        <v>38</v>
      </c>
      <c r="M26" s="73">
        <v>27</v>
      </c>
      <c r="N26" s="72">
        <v>29.2</v>
      </c>
      <c r="O26" s="72">
        <v>29.5</v>
      </c>
    </row>
    <row r="27" spans="1:16" ht="12.75" customHeight="1">
      <c r="A27" s="164" t="s">
        <v>88</v>
      </c>
      <c r="K27" s="69"/>
      <c r="L27" s="211" t="s">
        <v>2</v>
      </c>
      <c r="M27" s="210" t="s">
        <v>45</v>
      </c>
      <c r="N27" s="210">
        <v>29.3</v>
      </c>
      <c r="O27" s="210">
        <v>29.5</v>
      </c>
    </row>
    <row r="28" spans="1:16" ht="12.75" customHeight="1">
      <c r="A28" s="164" t="s">
        <v>83</v>
      </c>
      <c r="K28" s="69"/>
      <c r="L28" s="69" t="s">
        <v>40</v>
      </c>
      <c r="M28" s="73" t="s">
        <v>45</v>
      </c>
      <c r="N28" s="72">
        <v>29.4</v>
      </c>
      <c r="O28" s="72">
        <v>29.7</v>
      </c>
    </row>
    <row r="29" spans="1:16" ht="12.75" customHeight="1">
      <c r="A29" s="164" t="s">
        <v>89</v>
      </c>
      <c r="K29" s="69"/>
      <c r="L29" s="208" t="s">
        <v>32</v>
      </c>
      <c r="M29" s="209">
        <v>27.4</v>
      </c>
      <c r="N29" s="209">
        <v>29.5</v>
      </c>
      <c r="O29" s="209">
        <v>29.8</v>
      </c>
    </row>
    <row r="30" spans="1:16">
      <c r="A30" s="164" t="s">
        <v>75</v>
      </c>
      <c r="K30" s="69"/>
      <c r="L30" s="69" t="s">
        <v>11</v>
      </c>
      <c r="M30" s="73">
        <v>27.9</v>
      </c>
      <c r="N30" s="72">
        <v>29.7</v>
      </c>
      <c r="O30" s="72">
        <v>29.8</v>
      </c>
    </row>
    <row r="31" spans="1:16">
      <c r="A31" s="164" t="s">
        <v>90</v>
      </c>
      <c r="K31" s="69"/>
      <c r="L31" s="208" t="s">
        <v>39</v>
      </c>
      <c r="M31" s="209">
        <v>26.4</v>
      </c>
      <c r="N31" s="210">
        <v>29.7</v>
      </c>
      <c r="O31" s="210">
        <v>29.9</v>
      </c>
    </row>
    <row r="32" spans="1:16">
      <c r="A32" s="164" t="s">
        <v>92</v>
      </c>
      <c r="K32" s="69"/>
      <c r="L32" s="69" t="s">
        <v>34</v>
      </c>
      <c r="M32" s="73">
        <v>27.8</v>
      </c>
      <c r="N32" s="72">
        <v>29.8</v>
      </c>
      <c r="O32" s="72">
        <v>30</v>
      </c>
    </row>
    <row r="33" spans="1:15">
      <c r="A33" s="164" t="s">
        <v>93</v>
      </c>
      <c r="K33" s="69"/>
      <c r="L33" s="211" t="s">
        <v>17</v>
      </c>
      <c r="M33" s="210">
        <v>26.9</v>
      </c>
      <c r="N33" s="210">
        <v>29.8</v>
      </c>
      <c r="O33" s="210">
        <v>30</v>
      </c>
    </row>
    <row r="34" spans="1:15">
      <c r="K34" s="69"/>
      <c r="L34" s="69" t="s">
        <v>30</v>
      </c>
      <c r="M34" s="73" t="s">
        <v>45</v>
      </c>
      <c r="N34" s="72">
        <v>29.9</v>
      </c>
      <c r="O34" s="72">
        <v>30.1</v>
      </c>
    </row>
    <row r="35" spans="1:15">
      <c r="K35" s="69"/>
      <c r="L35" s="208" t="s">
        <v>5</v>
      </c>
      <c r="M35" s="209">
        <v>26.2</v>
      </c>
      <c r="N35" s="209">
        <v>30</v>
      </c>
      <c r="O35" s="209">
        <v>30.3</v>
      </c>
    </row>
    <row r="36" spans="1:15">
      <c r="K36" s="69"/>
      <c r="L36" s="69" t="s">
        <v>19</v>
      </c>
      <c r="M36" s="73">
        <v>28.6</v>
      </c>
      <c r="N36" s="72">
        <v>30.2</v>
      </c>
      <c r="O36" s="72">
        <v>30.3</v>
      </c>
    </row>
    <row r="37" spans="1:15">
      <c r="K37" s="69"/>
      <c r="L37" s="208" t="s">
        <v>15</v>
      </c>
      <c r="M37" s="209">
        <v>26.5</v>
      </c>
      <c r="N37" s="210">
        <v>30.2</v>
      </c>
      <c r="O37" s="210">
        <v>30.4</v>
      </c>
    </row>
    <row r="38" spans="1:15">
      <c r="K38" s="69"/>
      <c r="L38" s="69" t="s">
        <v>23</v>
      </c>
      <c r="M38" s="73">
        <v>28</v>
      </c>
      <c r="N38" s="72">
        <v>30.7</v>
      </c>
      <c r="O38" s="72">
        <v>30.9</v>
      </c>
    </row>
    <row r="39" spans="1:15">
      <c r="K39" s="69"/>
      <c r="L39" s="211" t="s">
        <v>29</v>
      </c>
      <c r="M39" s="210">
        <v>28</v>
      </c>
      <c r="N39" s="210">
        <v>30.7</v>
      </c>
      <c r="O39" s="210">
        <v>31</v>
      </c>
    </row>
    <row r="40" spans="1:15">
      <c r="K40" s="69"/>
      <c r="L40" s="69" t="s">
        <v>26</v>
      </c>
      <c r="M40" s="73">
        <v>27.6</v>
      </c>
      <c r="N40" s="72">
        <v>30.9</v>
      </c>
      <c r="O40" s="72">
        <v>31.2</v>
      </c>
    </row>
    <row r="41" spans="1:15">
      <c r="K41" s="69"/>
      <c r="L41" s="208" t="s">
        <v>10</v>
      </c>
      <c r="M41" s="209" t="s">
        <v>45</v>
      </c>
      <c r="N41" s="209">
        <v>31.1</v>
      </c>
      <c r="O41" s="209">
        <v>31.2</v>
      </c>
    </row>
    <row r="42" spans="1:15">
      <c r="K42" s="69"/>
      <c r="L42" s="69" t="s">
        <v>21</v>
      </c>
      <c r="M42" s="73" t="s">
        <v>45</v>
      </c>
      <c r="N42" s="72">
        <v>31</v>
      </c>
      <c r="O42" s="72">
        <v>31.3</v>
      </c>
    </row>
    <row r="43" spans="1:15" ht="12.75" customHeight="1">
      <c r="K43" s="69"/>
      <c r="L43" s="208" t="s">
        <v>12</v>
      </c>
      <c r="M43" s="209">
        <v>29.1</v>
      </c>
      <c r="N43" s="210">
        <v>31.2</v>
      </c>
      <c r="O43" s="210">
        <v>31.6</v>
      </c>
    </row>
    <row r="44" spans="1:15" ht="12.75" customHeight="1">
      <c r="L44" s="69" t="s">
        <v>24</v>
      </c>
      <c r="M44" s="73" t="s">
        <v>45</v>
      </c>
      <c r="N44" s="72">
        <v>31.4</v>
      </c>
      <c r="O44" s="72">
        <v>31.6</v>
      </c>
    </row>
    <row r="45" spans="1:15" ht="12.75" customHeight="1">
      <c r="L45" s="214" t="s">
        <v>22</v>
      </c>
      <c r="M45" s="215">
        <v>27.69</v>
      </c>
      <c r="N45" s="215">
        <v>32.25</v>
      </c>
      <c r="O45" s="215">
        <v>32.57</v>
      </c>
    </row>
    <row r="46" spans="1:15" ht="12.75" customHeight="1">
      <c r="L46" s="85"/>
      <c r="M46" s="85"/>
      <c r="N46" s="85"/>
      <c r="O46" s="85"/>
    </row>
    <row r="47" spans="1:15">
      <c r="L47" s="85"/>
      <c r="M47" s="85"/>
      <c r="N47" s="85"/>
      <c r="O47" s="85"/>
    </row>
    <row r="48" spans="1:15">
      <c r="L48" s="85"/>
      <c r="M48" s="85"/>
      <c r="N48" s="85"/>
      <c r="O48" s="85"/>
    </row>
    <row r="49" spans="12:15">
      <c r="L49" s="85"/>
      <c r="M49" s="85"/>
      <c r="N49" s="85"/>
      <c r="O49" s="85"/>
    </row>
    <row r="50" spans="12:15">
      <c r="L50" s="85"/>
      <c r="M50" s="85"/>
      <c r="N50" s="85"/>
      <c r="O50" s="85"/>
    </row>
    <row r="51" spans="12:15">
      <c r="L51" s="85"/>
      <c r="M51" s="85"/>
      <c r="N51" s="85"/>
      <c r="O51" s="85"/>
    </row>
    <row r="52" spans="12:15">
      <c r="L52" s="85"/>
      <c r="M52" s="85"/>
      <c r="N52" s="85"/>
      <c r="O52" s="85"/>
    </row>
    <row r="53" spans="12:15">
      <c r="L53" s="85"/>
      <c r="M53" s="85"/>
      <c r="N53" s="85"/>
      <c r="O53" s="85"/>
    </row>
    <row r="54" spans="12:15">
      <c r="L54" s="85"/>
      <c r="M54" s="85"/>
      <c r="N54" s="85"/>
      <c r="O54" s="85"/>
    </row>
    <row r="55" spans="12:15">
      <c r="L55" s="85"/>
      <c r="M55" s="85"/>
      <c r="N55" s="85"/>
      <c r="O55" s="85"/>
    </row>
    <row r="56" spans="12:15">
      <c r="L56" s="85"/>
      <c r="M56" s="85"/>
      <c r="N56" s="85"/>
      <c r="O56" s="85"/>
    </row>
    <row r="57" spans="12:15">
      <c r="L57" s="85"/>
      <c r="M57" s="85"/>
      <c r="N57" s="85"/>
      <c r="O57" s="85"/>
    </row>
    <row r="58" spans="12:15">
      <c r="L58" s="85"/>
      <c r="M58" s="85"/>
      <c r="N58" s="85"/>
      <c r="O58" s="85"/>
    </row>
    <row r="59" spans="12:15">
      <c r="L59" s="85"/>
      <c r="M59" s="85"/>
      <c r="N59" s="85"/>
      <c r="O59" s="85"/>
    </row>
    <row r="60" spans="12:15">
      <c r="L60" s="85"/>
      <c r="M60" s="85"/>
      <c r="N60" s="85"/>
      <c r="O60" s="85"/>
    </row>
    <row r="61" spans="12:15">
      <c r="L61" s="85"/>
      <c r="M61" s="85"/>
      <c r="N61" s="85"/>
      <c r="O61" s="85"/>
    </row>
    <row r="62" spans="12:15">
      <c r="L62" s="85"/>
      <c r="M62" s="85"/>
      <c r="N62" s="85"/>
      <c r="O62" s="85"/>
    </row>
    <row r="63" spans="12:15">
      <c r="L63" s="85"/>
      <c r="M63" s="85"/>
      <c r="N63" s="85"/>
      <c r="O63" s="85"/>
    </row>
    <row r="64" spans="12:15">
      <c r="L64" s="85"/>
      <c r="M64" s="85"/>
      <c r="N64" s="85"/>
      <c r="O64" s="85"/>
    </row>
    <row r="65" spans="12:15">
      <c r="L65" s="85"/>
      <c r="M65" s="85"/>
      <c r="N65" s="85"/>
      <c r="O65" s="85"/>
    </row>
    <row r="66" spans="12:15">
      <c r="L66" s="85"/>
      <c r="M66" s="85"/>
      <c r="N66" s="85"/>
      <c r="O66" s="85"/>
    </row>
    <row r="67" spans="12:15">
      <c r="L67" s="85"/>
      <c r="M67" s="85"/>
      <c r="N67" s="85"/>
      <c r="O67" s="85"/>
    </row>
    <row r="68" spans="12:15">
      <c r="L68" s="85"/>
      <c r="M68" s="85"/>
      <c r="N68" s="85"/>
      <c r="O68" s="85"/>
    </row>
  </sheetData>
  <mergeCells count="2">
    <mergeCell ref="A1:I2"/>
    <mergeCell ref="M3:N3"/>
  </mergeCells>
  <hyperlinks>
    <hyperlink ref="A25" r:id="rId1" display="For European countries and Turkey, Eurostat Demographic Statistics: Fertility rates by age" xr:uid="{00000000-0004-0000-0100-000000000000}"/>
    <hyperlink ref="A26" r:id="rId2" xr:uid="{00000000-0004-0000-0100-000001000000}"/>
    <hyperlink ref="A27" r:id="rId3" display="For Canada, Statistics Canada: Crude birth rate, age-specific fertility rates and total fertility (live births)" xr:uid="{00000000-0004-0000-0100-000002000000}"/>
    <hyperlink ref="A28" r:id="rId4" xr:uid="{00000000-0004-0000-0100-000003000000}"/>
    <hyperlink ref="A30" r:id="rId5" xr:uid="{00000000-0004-0000-0100-000004000000}"/>
    <hyperlink ref="A31" r:id="rId6" display="For Korea, KOSIS: Total Fertility Rates and Age-Specific Rates" xr:uid="{00000000-0004-0000-0100-000005000000}"/>
    <hyperlink ref="A32" r:id="rId7" xr:uid="{00000000-0004-0000-0100-000006000000}"/>
    <hyperlink ref="A33" r:id="rId8" xr:uid="{00000000-0004-0000-0100-000007000000}"/>
    <hyperlink ref="A29" r:id="rId9" xr:uid="{00000000-0004-0000-0100-000008000000}"/>
  </hyperlinks>
  <pageMargins left="0.70866141732283472" right="0.70866141732283472" top="0.74803149606299213" bottom="0.74803149606299213" header="0.31496062992125984" footer="0.31496062992125984"/>
  <pageSetup paperSize="9" scale="55" orientation="landscape" r:id="rId10"/>
  <headerFooter>
    <oddHeader>&amp;LOECD Family database (http://www.oecd.org/els/family/database.htm)</oddHeader>
  </headerFooter>
  <customProperties>
    <customPr name="CycleColor" r:id="rId11"/>
    <customPr name="DashStyle" r:id="rId12"/>
    <customPr name="GraphSizeIndex" r:id="rId13"/>
    <customPr name="GraphSizeName" r:id="rId14"/>
    <customPr name="PageSizeIndex" r:id="rId15"/>
    <customPr name="PageSizeName" r:id="rId16"/>
    <customPr name="PaletteIndex" r:id="rId17"/>
    <customPr name="PaletteName" r:id="rId18"/>
    <customPr name="SinglePanel" r:id="rId19"/>
    <customPr name="StartColorIndex" r:id="rId20"/>
    <customPr name="StartColorName" r:id="rId21"/>
    <customPr name="StyleTemplateIndex" r:id="rId22"/>
    <customPr name="StyleTemplateName" r:id="rId23"/>
  </customProperties>
  <drawing r:id="rId2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F33"/>
  <sheetViews>
    <sheetView zoomScale="160" zoomScaleNormal="160" workbookViewId="0">
      <selection sqref="A1:I2"/>
    </sheetView>
  </sheetViews>
  <sheetFormatPr defaultColWidth="8.7265625" defaultRowHeight="12.5"/>
  <cols>
    <col min="1" max="10" width="8.7265625" style="156"/>
    <col min="11" max="11" width="13.81640625" style="156" bestFit="1" customWidth="1"/>
    <col min="12" max="12" width="8.54296875" style="156" bestFit="1" customWidth="1"/>
    <col min="13" max="35" width="8.7265625" style="156"/>
    <col min="36" max="36" width="11.54296875" style="156" bestFit="1" customWidth="1"/>
    <col min="37" max="42" width="8.7265625" style="156"/>
    <col min="43" max="43" width="11.36328125" style="156" bestFit="1" customWidth="1"/>
    <col min="44" max="16384" width="8.7265625" style="156"/>
  </cols>
  <sheetData>
    <row r="1" spans="1:58" ht="13">
      <c r="A1" s="245" t="s">
        <v>98</v>
      </c>
      <c r="B1" s="245"/>
      <c r="C1" s="245"/>
      <c r="D1" s="245"/>
      <c r="E1" s="245"/>
      <c r="F1" s="245"/>
      <c r="G1" s="245"/>
      <c r="H1" s="245"/>
      <c r="I1" s="245"/>
      <c r="J1" s="172"/>
      <c r="K1" s="186"/>
      <c r="L1" s="173"/>
      <c r="M1" s="173"/>
      <c r="N1" s="173"/>
    </row>
    <row r="2" spans="1:58" ht="13">
      <c r="A2" s="245"/>
      <c r="B2" s="245"/>
      <c r="C2" s="245"/>
      <c r="D2" s="245"/>
      <c r="E2" s="245"/>
      <c r="F2" s="245"/>
      <c r="G2" s="245"/>
      <c r="H2" s="245"/>
      <c r="I2" s="245"/>
      <c r="J2" s="172"/>
      <c r="K2" s="186"/>
      <c r="L2" s="173"/>
      <c r="M2" s="173"/>
      <c r="N2" s="173"/>
    </row>
    <row r="3" spans="1:58" ht="13">
      <c r="A3" s="246" t="s">
        <v>113</v>
      </c>
      <c r="B3" s="246"/>
      <c r="C3" s="246"/>
      <c r="D3" s="246"/>
      <c r="E3" s="246"/>
      <c r="F3" s="246"/>
      <c r="G3" s="246"/>
      <c r="H3" s="246"/>
      <c r="I3" s="246"/>
      <c r="J3" s="172"/>
      <c r="K3" s="186"/>
      <c r="L3" s="173"/>
      <c r="M3" s="173"/>
      <c r="N3" s="173"/>
    </row>
    <row r="4" spans="1:58" ht="13">
      <c r="A4" s="246"/>
      <c r="B4" s="246"/>
      <c r="C4" s="246"/>
      <c r="D4" s="246"/>
      <c r="E4" s="246"/>
      <c r="F4" s="246"/>
      <c r="G4" s="246"/>
      <c r="H4" s="246"/>
      <c r="I4" s="246"/>
      <c r="J4" s="174"/>
      <c r="K4" s="175"/>
      <c r="L4" s="175"/>
      <c r="M4" s="175"/>
      <c r="N4" s="175"/>
    </row>
    <row r="5" spans="1:58" ht="13">
      <c r="A5" s="176"/>
      <c r="B5" s="176"/>
      <c r="C5" s="176"/>
      <c r="D5" s="176"/>
      <c r="E5" s="176"/>
      <c r="F5" s="176"/>
      <c r="G5" s="176"/>
      <c r="H5" s="176"/>
      <c r="I5" s="176"/>
      <c r="J5" s="174"/>
      <c r="K5" s="184"/>
      <c r="L5" s="247"/>
      <c r="M5" s="247"/>
      <c r="N5" s="247"/>
    </row>
    <row r="6" spans="1:58" ht="13">
      <c r="A6" s="177"/>
      <c r="B6" s="177"/>
      <c r="C6" s="177"/>
      <c r="D6" s="177"/>
      <c r="E6" s="177"/>
      <c r="F6" s="177"/>
      <c r="G6" s="177"/>
      <c r="H6" s="177"/>
      <c r="I6" s="177"/>
      <c r="J6" s="174"/>
      <c r="K6" s="121"/>
      <c r="L6" s="122" t="s">
        <v>46</v>
      </c>
      <c r="M6" s="183">
        <v>2000</v>
      </c>
      <c r="N6" s="123">
        <v>2001</v>
      </c>
      <c r="O6" s="123">
        <v>2002</v>
      </c>
      <c r="P6" s="123">
        <v>2003</v>
      </c>
      <c r="Q6" s="123">
        <v>2004</v>
      </c>
      <c r="R6" s="123">
        <v>2005</v>
      </c>
      <c r="S6" s="123">
        <v>2006</v>
      </c>
      <c r="T6" s="123">
        <v>2007</v>
      </c>
      <c r="U6" s="123">
        <v>2008</v>
      </c>
      <c r="V6" s="123">
        <v>2009</v>
      </c>
      <c r="W6" s="123">
        <v>2010</v>
      </c>
      <c r="X6" s="123">
        <v>2011</v>
      </c>
      <c r="Y6" s="123">
        <v>2012</v>
      </c>
      <c r="Z6" s="123">
        <v>2013</v>
      </c>
      <c r="AA6" s="123">
        <v>2014</v>
      </c>
      <c r="AB6" s="123">
        <v>2015</v>
      </c>
      <c r="AC6" s="123">
        <v>2016</v>
      </c>
      <c r="AD6" s="123">
        <v>2017</v>
      </c>
      <c r="AE6" s="123">
        <v>2018</v>
      </c>
      <c r="AF6" s="123">
        <v>2019</v>
      </c>
      <c r="AG6" s="123">
        <v>2020</v>
      </c>
      <c r="AH6" s="123">
        <v>2021</v>
      </c>
    </row>
    <row r="7" spans="1:58" ht="13">
      <c r="A7" s="177"/>
      <c r="B7" s="177"/>
      <c r="C7" s="177"/>
      <c r="D7" s="177"/>
      <c r="E7" s="177"/>
      <c r="F7" s="177"/>
      <c r="G7" s="177"/>
      <c r="H7" s="177"/>
      <c r="I7" s="177"/>
      <c r="J7" s="174"/>
      <c r="K7" s="248" t="s">
        <v>99</v>
      </c>
      <c r="L7" s="124" t="s">
        <v>58</v>
      </c>
      <c r="M7" s="132">
        <v>22.61193395518286</v>
      </c>
      <c r="N7" s="105">
        <v>22.00251000641364</v>
      </c>
      <c r="O7" s="105">
        <v>21.129369144938259</v>
      </c>
      <c r="P7" s="105">
        <v>20.533145124069566</v>
      </c>
      <c r="Q7" s="105">
        <v>20.275831676582076</v>
      </c>
      <c r="R7" s="105">
        <v>20.090506431269624</v>
      </c>
      <c r="S7" s="105">
        <v>20.01933197028497</v>
      </c>
      <c r="T7" s="105">
        <v>20.547689759129899</v>
      </c>
      <c r="U7" s="105">
        <v>20.735562371799901</v>
      </c>
      <c r="V7" s="105">
        <v>20.020315627513344</v>
      </c>
      <c r="W7" s="105">
        <v>18.84634812813546</v>
      </c>
      <c r="X7" s="105">
        <v>18.166965266172227</v>
      </c>
      <c r="Y7" s="105">
        <v>17.856935064445143</v>
      </c>
      <c r="Z7" s="105">
        <v>16.784293652511838</v>
      </c>
      <c r="AA7" s="105">
        <v>16.246964653690057</v>
      </c>
      <c r="AB7" s="105">
        <v>15.204881391528934</v>
      </c>
      <c r="AC7" s="105">
        <v>14.3627499312019</v>
      </c>
      <c r="AD7" s="105">
        <v>13.548689772640172</v>
      </c>
      <c r="AE7" s="105">
        <v>12.614807695121295</v>
      </c>
      <c r="AF7" s="105">
        <v>11.737498383177181</v>
      </c>
      <c r="AG7" s="105">
        <v>10.23378500556454</v>
      </c>
      <c r="AH7" s="105">
        <v>9.534065978816713</v>
      </c>
    </row>
    <row r="8" spans="1:58" ht="13">
      <c r="A8" s="32"/>
      <c r="B8" s="32"/>
      <c r="C8" s="32"/>
      <c r="D8" s="32"/>
      <c r="E8" s="32"/>
      <c r="F8" s="32"/>
      <c r="G8" s="32"/>
      <c r="H8" s="32"/>
      <c r="I8" s="32"/>
      <c r="J8" s="31"/>
      <c r="K8" s="249"/>
      <c r="L8" s="125" t="s">
        <v>59</v>
      </c>
      <c r="M8" s="133">
        <v>71.701592680989918</v>
      </c>
      <c r="N8" s="106">
        <v>69.345542070919421</v>
      </c>
      <c r="O8" s="106">
        <v>66.795795616834809</v>
      </c>
      <c r="P8" s="106">
        <v>65.465783263515291</v>
      </c>
      <c r="Q8" s="106">
        <v>64.692919546023518</v>
      </c>
      <c r="R8" s="106">
        <v>63.153502008529429</v>
      </c>
      <c r="S8" s="106">
        <v>62.937372661025258</v>
      </c>
      <c r="T8" s="106">
        <v>62.993536983875295</v>
      </c>
      <c r="U8" s="106">
        <v>63.558699624923612</v>
      </c>
      <c r="V8" s="106">
        <v>61.697793780964105</v>
      </c>
      <c r="W8" s="106">
        <v>59.804574911124689</v>
      </c>
      <c r="X8" s="106">
        <v>57.247140850219104</v>
      </c>
      <c r="Y8" s="106">
        <v>56.372104688775117</v>
      </c>
      <c r="Z8" s="106">
        <v>53.83971811673581</v>
      </c>
      <c r="AA8" s="106">
        <v>53.252478270449522</v>
      </c>
      <c r="AB8" s="106">
        <v>51.851242420330195</v>
      </c>
      <c r="AC8" s="106">
        <v>50.402220861313481</v>
      </c>
      <c r="AD8" s="106">
        <v>48.821260005098374</v>
      </c>
      <c r="AE8" s="106">
        <v>47.002521842475083</v>
      </c>
      <c r="AF8" s="106">
        <v>45.037896779199976</v>
      </c>
      <c r="AG8" s="106">
        <v>41.989956438479659</v>
      </c>
      <c r="AH8" s="106">
        <v>40.502400815305023</v>
      </c>
    </row>
    <row r="9" spans="1:58" ht="13">
      <c r="A9" s="32"/>
      <c r="B9" s="32"/>
      <c r="C9" s="32"/>
      <c r="D9" s="32"/>
      <c r="E9" s="32"/>
      <c r="F9" s="32"/>
      <c r="G9" s="32"/>
      <c r="H9" s="32"/>
      <c r="I9" s="32"/>
      <c r="J9" s="31"/>
      <c r="K9" s="249"/>
      <c r="L9" s="126" t="s">
        <v>60</v>
      </c>
      <c r="M9" s="134">
        <v>107.9159264713218</v>
      </c>
      <c r="N9" s="107">
        <v>105.00754229719833</v>
      </c>
      <c r="O9" s="107">
        <v>103.11250595765259</v>
      </c>
      <c r="P9" s="107">
        <v>103.52859977109672</v>
      </c>
      <c r="Q9" s="107">
        <v>103.42505127756856</v>
      </c>
      <c r="R9" s="107">
        <v>102.26074812923682</v>
      </c>
      <c r="S9" s="107">
        <v>102.56300564521192</v>
      </c>
      <c r="T9" s="107">
        <v>103.42693381220529</v>
      </c>
      <c r="U9" s="107">
        <v>104.56176520018371</v>
      </c>
      <c r="V9" s="107">
        <v>103.55770244522334</v>
      </c>
      <c r="W9" s="107">
        <v>102.82388187833418</v>
      </c>
      <c r="X9" s="107">
        <v>99.747967199426853</v>
      </c>
      <c r="Y9" s="107">
        <v>99.365949297125411</v>
      </c>
      <c r="Z9" s="107">
        <v>96.469591394015382</v>
      </c>
      <c r="AA9" s="107">
        <v>96.85706167272393</v>
      </c>
      <c r="AB9" s="107">
        <v>96.056806140594134</v>
      </c>
      <c r="AC9" s="107">
        <v>94.946008472225216</v>
      </c>
      <c r="AD9" s="107">
        <v>92.760609497880111</v>
      </c>
      <c r="AE9" s="107">
        <v>90.730893231798106</v>
      </c>
      <c r="AF9" s="107">
        <v>88.434603099089003</v>
      </c>
      <c r="AG9" s="107">
        <v>85.530138341371597</v>
      </c>
      <c r="AH9" s="107">
        <v>86.910329853564008</v>
      </c>
    </row>
    <row r="10" spans="1:58" ht="13">
      <c r="A10" s="32"/>
      <c r="B10" s="32"/>
      <c r="C10" s="32"/>
      <c r="D10" s="32"/>
      <c r="E10" s="32"/>
      <c r="F10" s="32"/>
      <c r="G10" s="32"/>
      <c r="H10" s="32"/>
      <c r="I10" s="32"/>
      <c r="J10" s="31"/>
      <c r="K10" s="249"/>
      <c r="L10" s="125" t="s">
        <v>61</v>
      </c>
      <c r="M10" s="133">
        <v>88.089842846921186</v>
      </c>
      <c r="N10" s="106">
        <v>87.193036939698843</v>
      </c>
      <c r="O10" s="106">
        <v>88.611661762639542</v>
      </c>
      <c r="P10" s="106">
        <v>91.09519433207943</v>
      </c>
      <c r="Q10" s="106">
        <v>93.393567953350839</v>
      </c>
      <c r="R10" s="106">
        <v>94.623672943286493</v>
      </c>
      <c r="S10" s="106">
        <v>97.609741028916162</v>
      </c>
      <c r="T10" s="106">
        <v>100.04529621447084</v>
      </c>
      <c r="U10" s="106">
        <v>102.85068308759732</v>
      </c>
      <c r="V10" s="106">
        <v>102.84440726824828</v>
      </c>
      <c r="W10" s="106">
        <v>104.5791464744421</v>
      </c>
      <c r="X10" s="106">
        <v>103.11990923591782</v>
      </c>
      <c r="Y10" s="106">
        <v>103.55305446991706</v>
      </c>
      <c r="Z10" s="106">
        <v>101.92422859156439</v>
      </c>
      <c r="AA10" s="106">
        <v>103.97728156745821</v>
      </c>
      <c r="AB10" s="106">
        <v>104.86248401493783</v>
      </c>
      <c r="AC10" s="106">
        <v>105.32804826804204</v>
      </c>
      <c r="AD10" s="106">
        <v>104.08768936746708</v>
      </c>
      <c r="AE10" s="106">
        <v>103.31903939901885</v>
      </c>
      <c r="AF10" s="106">
        <v>101.70460054367857</v>
      </c>
      <c r="AG10" s="106">
        <v>99.623366652877607</v>
      </c>
      <c r="AH10" s="106">
        <v>103.55610788936139</v>
      </c>
    </row>
    <row r="11" spans="1:58" ht="13">
      <c r="A11" s="32"/>
      <c r="B11" s="32"/>
      <c r="C11" s="32"/>
      <c r="D11" s="32"/>
      <c r="E11" s="32"/>
      <c r="F11" s="32"/>
      <c r="G11" s="32"/>
      <c r="H11" s="32"/>
      <c r="I11" s="32"/>
      <c r="J11" s="31"/>
      <c r="K11" s="249"/>
      <c r="L11" s="126" t="s">
        <v>62</v>
      </c>
      <c r="M11" s="134">
        <v>38.146128081252769</v>
      </c>
      <c r="N11" s="107">
        <v>38.554313066571332</v>
      </c>
      <c r="O11" s="107">
        <v>39.457351002722874</v>
      </c>
      <c r="P11" s="107">
        <v>40.577584985014738</v>
      </c>
      <c r="Q11" s="107">
        <v>42.171977925049021</v>
      </c>
      <c r="R11" s="107">
        <v>43.533234423494939</v>
      </c>
      <c r="S11" s="107">
        <v>45.590943655937828</v>
      </c>
      <c r="T11" s="107">
        <v>47.737051172126328</v>
      </c>
      <c r="U11" s="107">
        <v>49.946160873878341</v>
      </c>
      <c r="V11" s="107">
        <v>50.878855826524024</v>
      </c>
      <c r="W11" s="107">
        <v>52.332344929951518</v>
      </c>
      <c r="X11" s="107">
        <v>52.395238052857643</v>
      </c>
      <c r="Y11" s="107">
        <v>53.127489591360053</v>
      </c>
      <c r="Z11" s="107">
        <v>53.417649061063642</v>
      </c>
      <c r="AA11" s="107">
        <v>55.101484882258305</v>
      </c>
      <c r="AB11" s="107">
        <v>56.273389068690761</v>
      </c>
      <c r="AC11" s="107">
        <v>57.112819314072475</v>
      </c>
      <c r="AD11" s="107">
        <v>57.024934305509255</v>
      </c>
      <c r="AE11" s="107">
        <v>57.420197692830065</v>
      </c>
      <c r="AF11" s="107">
        <v>57.482007939902338</v>
      </c>
      <c r="AG11" s="107">
        <v>55.944440566935185</v>
      </c>
      <c r="AH11" s="107">
        <v>58.675428664288368</v>
      </c>
    </row>
    <row r="12" spans="1:58" ht="13">
      <c r="A12" s="32"/>
      <c r="B12" s="32"/>
      <c r="C12" s="32"/>
      <c r="D12" s="32"/>
      <c r="E12" s="32"/>
      <c r="F12" s="32"/>
      <c r="G12" s="32"/>
      <c r="H12" s="32"/>
      <c r="I12" s="32"/>
      <c r="J12" s="31"/>
      <c r="K12" s="249"/>
      <c r="L12" s="125" t="s">
        <v>63</v>
      </c>
      <c r="M12" s="133">
        <v>7.6470576092718368</v>
      </c>
      <c r="N12" s="106">
        <v>7.840462201488954</v>
      </c>
      <c r="O12" s="106">
        <v>8.0135512792180066</v>
      </c>
      <c r="P12" s="106">
        <v>8.3453717364818285</v>
      </c>
      <c r="Q12" s="106">
        <v>8.6090869897348643</v>
      </c>
      <c r="R12" s="106">
        <v>8.7830866098386338</v>
      </c>
      <c r="S12" s="106">
        <v>9.1479711471844816</v>
      </c>
      <c r="T12" s="106">
        <v>9.569139938492615</v>
      </c>
      <c r="U12" s="106">
        <v>9.9830441454496057</v>
      </c>
      <c r="V12" s="106">
        <v>10.393267004947788</v>
      </c>
      <c r="W12" s="106">
        <v>10.824220894432603</v>
      </c>
      <c r="X12" s="106">
        <v>10.962982187635411</v>
      </c>
      <c r="Y12" s="106">
        <v>11.336847801893976</v>
      </c>
      <c r="Z12" s="106">
        <v>11.485894128501897</v>
      </c>
      <c r="AA12" s="106">
        <v>11.764247371537454</v>
      </c>
      <c r="AB12" s="106">
        <v>12.217576841716118</v>
      </c>
      <c r="AC12" s="106">
        <v>12.757439236422337</v>
      </c>
      <c r="AD12" s="106">
        <v>12.931494131521186</v>
      </c>
      <c r="AE12" s="106">
        <v>13.147474403563956</v>
      </c>
      <c r="AF12" s="106">
        <v>13.445879578424805</v>
      </c>
      <c r="AG12" s="106">
        <v>13.25232951230659</v>
      </c>
      <c r="AH12" s="106">
        <v>13.725157333443528</v>
      </c>
    </row>
    <row r="13" spans="1:58" ht="13">
      <c r="A13" s="32"/>
      <c r="B13" s="32"/>
      <c r="C13" s="32"/>
      <c r="D13" s="32"/>
      <c r="E13" s="32"/>
      <c r="F13" s="32"/>
      <c r="G13" s="32"/>
      <c r="H13" s="32"/>
      <c r="I13" s="32"/>
      <c r="J13" s="31"/>
      <c r="K13" s="249"/>
      <c r="L13" s="126" t="s">
        <v>64</v>
      </c>
      <c r="M13" s="134">
        <v>0.47352829891321002</v>
      </c>
      <c r="N13" s="107">
        <v>0.50645174754911881</v>
      </c>
      <c r="O13" s="107">
        <v>0.50219843730374059</v>
      </c>
      <c r="P13" s="107">
        <v>0.51289970494093717</v>
      </c>
      <c r="Q13" s="107">
        <v>0.50490759476978264</v>
      </c>
      <c r="R13" s="107">
        <v>0.54485658676237536</v>
      </c>
      <c r="S13" s="107">
        <v>0.54620540380421645</v>
      </c>
      <c r="T13" s="107">
        <v>0.60029326157075069</v>
      </c>
      <c r="U13" s="107">
        <v>0.63301092655737545</v>
      </c>
      <c r="V13" s="107">
        <v>0.62429762048563364</v>
      </c>
      <c r="W13" s="107">
        <v>0.65386564465888419</v>
      </c>
      <c r="X13" s="107">
        <v>0.68195885700669867</v>
      </c>
      <c r="Y13" s="107">
        <v>0.68573419366018595</v>
      </c>
      <c r="Z13" s="107">
        <v>0.73432746174119257</v>
      </c>
      <c r="AA13" s="107">
        <v>0.75886905803837978</v>
      </c>
      <c r="AB13" s="107">
        <v>0.77645816329202211</v>
      </c>
      <c r="AC13" s="107">
        <v>0.86448388002828913</v>
      </c>
      <c r="AD13" s="107">
        <v>0.88459268400923596</v>
      </c>
      <c r="AE13" s="107">
        <v>0.92092593093249375</v>
      </c>
      <c r="AF13" s="107">
        <v>0.9958334720139671</v>
      </c>
      <c r="AG13" s="107">
        <v>0.96738507356178693</v>
      </c>
      <c r="AH13" s="107">
        <v>0.95282238737660907</v>
      </c>
    </row>
    <row r="14" spans="1:58" ht="13">
      <c r="A14" s="32"/>
      <c r="B14" s="32"/>
      <c r="C14" s="32"/>
      <c r="D14" s="32"/>
      <c r="E14" s="32"/>
      <c r="F14" s="32"/>
      <c r="G14" s="32"/>
      <c r="H14" s="32"/>
      <c r="I14" s="32"/>
      <c r="J14" s="31"/>
      <c r="K14" s="178"/>
      <c r="L14" s="179"/>
      <c r="M14" s="179"/>
      <c r="N14" s="180"/>
      <c r="AI14" s="182"/>
      <c r="AJ14" s="182"/>
      <c r="AK14" s="182"/>
      <c r="AL14" s="182"/>
      <c r="AM14" s="182"/>
      <c r="AN14" s="182"/>
      <c r="AO14" s="182"/>
      <c r="AP14" s="182"/>
      <c r="AQ14" s="182"/>
      <c r="AR14" s="182"/>
      <c r="AS14" s="182"/>
      <c r="AT14" s="182"/>
      <c r="AU14" s="182"/>
      <c r="AV14" s="182"/>
      <c r="AW14" s="182"/>
      <c r="AX14" s="182"/>
      <c r="AY14" s="182"/>
      <c r="AZ14" s="182"/>
      <c r="BA14" s="182"/>
      <c r="BB14" s="182"/>
      <c r="BC14" s="182"/>
      <c r="BD14" s="182"/>
      <c r="BE14" s="182"/>
      <c r="BF14" s="182"/>
    </row>
    <row r="15" spans="1:58" ht="13">
      <c r="A15" s="32"/>
      <c r="B15" s="32"/>
      <c r="C15" s="32"/>
      <c r="D15" s="32"/>
      <c r="E15" s="32"/>
      <c r="F15" s="32"/>
      <c r="G15" s="32"/>
      <c r="H15" s="32"/>
      <c r="I15" s="32"/>
      <c r="J15" s="31"/>
      <c r="K15" s="178"/>
      <c r="L15" s="179"/>
      <c r="M15" s="179"/>
      <c r="N15" s="179"/>
      <c r="O15" s="182"/>
      <c r="P15" s="182"/>
      <c r="Q15" s="182"/>
      <c r="R15" s="182"/>
      <c r="S15" s="182"/>
      <c r="T15" s="182"/>
      <c r="U15" s="182"/>
      <c r="V15" s="182"/>
      <c r="W15" s="182"/>
      <c r="X15" s="182"/>
      <c r="Y15" s="182"/>
      <c r="Z15" s="182"/>
      <c r="AA15" s="182"/>
      <c r="AB15" s="182"/>
      <c r="AC15" s="182"/>
      <c r="AD15" s="182"/>
      <c r="AE15" s="182"/>
      <c r="AF15" s="182"/>
      <c r="AG15" s="182"/>
      <c r="AH15" s="182"/>
      <c r="AI15" s="182"/>
    </row>
    <row r="16" spans="1:58" ht="13">
      <c r="A16" s="32"/>
      <c r="B16" s="32"/>
      <c r="C16" s="32"/>
      <c r="D16" s="32"/>
      <c r="E16" s="32"/>
      <c r="F16" s="32"/>
      <c r="G16" s="32"/>
      <c r="H16" s="32"/>
      <c r="I16" s="32"/>
      <c r="J16" s="38"/>
      <c r="K16" s="217"/>
      <c r="L16" s="218"/>
      <c r="M16" s="218"/>
      <c r="N16" s="218"/>
      <c r="O16" s="218"/>
      <c r="P16" s="218"/>
      <c r="Q16" s="218"/>
      <c r="R16" s="218"/>
      <c r="S16" s="218"/>
      <c r="T16" s="218"/>
      <c r="U16" s="218"/>
      <c r="V16" s="218"/>
      <c r="W16" s="218"/>
      <c r="X16" s="218"/>
      <c r="Y16" s="218"/>
      <c r="Z16" s="218"/>
      <c r="AA16" s="218"/>
      <c r="AB16" s="218"/>
      <c r="AC16" s="218"/>
      <c r="AD16" s="218"/>
      <c r="AE16" s="218"/>
      <c r="AF16" s="218"/>
      <c r="AG16" s="218"/>
      <c r="AH16" s="218"/>
      <c r="AI16" s="182"/>
    </row>
    <row r="17" spans="1:35" ht="13">
      <c r="A17" s="32"/>
      <c r="B17" s="32"/>
      <c r="C17" s="32"/>
      <c r="D17" s="32"/>
      <c r="E17" s="32"/>
      <c r="F17" s="32"/>
      <c r="G17" s="32"/>
      <c r="H17" s="32"/>
      <c r="I17" s="32"/>
      <c r="J17" s="38"/>
      <c r="K17" s="219"/>
      <c r="L17" s="220"/>
      <c r="M17" s="167"/>
      <c r="N17" s="167"/>
      <c r="O17" s="167"/>
      <c r="P17" s="167"/>
      <c r="Q17" s="167"/>
      <c r="R17" s="167"/>
      <c r="S17" s="167"/>
      <c r="T17" s="167"/>
      <c r="U17" s="167"/>
      <c r="V17" s="167"/>
      <c r="W17" s="167"/>
      <c r="X17" s="167"/>
      <c r="Y17" s="167"/>
      <c r="Z17" s="167"/>
      <c r="AA17" s="167"/>
      <c r="AB17" s="167"/>
      <c r="AC17" s="167"/>
      <c r="AD17" s="167"/>
      <c r="AE17" s="167"/>
      <c r="AF17" s="167"/>
      <c r="AG17" s="167"/>
      <c r="AH17" s="167"/>
      <c r="AI17" s="182"/>
    </row>
    <row r="18" spans="1:35" ht="13" customHeight="1">
      <c r="A18" s="32"/>
      <c r="B18" s="32"/>
      <c r="C18" s="32"/>
      <c r="D18" s="32"/>
      <c r="E18" s="32"/>
      <c r="F18" s="32"/>
      <c r="G18" s="32"/>
      <c r="H18" s="32"/>
      <c r="I18" s="32"/>
      <c r="J18" s="38"/>
      <c r="K18" s="250"/>
      <c r="L18" s="187"/>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182"/>
    </row>
    <row r="19" spans="1:35" ht="13.5" customHeight="1">
      <c r="A19" s="110" t="s">
        <v>47</v>
      </c>
      <c r="B19" s="32"/>
      <c r="C19" s="32"/>
      <c r="D19" s="32"/>
      <c r="E19" s="32"/>
      <c r="F19" s="32"/>
      <c r="G19" s="32"/>
      <c r="H19" s="32"/>
      <c r="I19" s="32"/>
      <c r="J19" s="38"/>
      <c r="K19" s="250"/>
      <c r="L19" s="187"/>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82"/>
    </row>
    <row r="20" spans="1:35" ht="13">
      <c r="A20" s="150" t="s">
        <v>106</v>
      </c>
      <c r="C20" s="32"/>
      <c r="D20" s="32"/>
      <c r="E20" s="32"/>
      <c r="F20" s="32"/>
      <c r="G20" s="32"/>
      <c r="H20" s="32"/>
      <c r="I20" s="32"/>
      <c r="J20" s="38"/>
      <c r="K20" s="250"/>
      <c r="L20" s="187"/>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82"/>
    </row>
    <row r="21" spans="1:35" ht="13">
      <c r="A21" s="151" t="s">
        <v>81</v>
      </c>
      <c r="C21" s="181"/>
      <c r="D21" s="181"/>
      <c r="E21" s="181"/>
      <c r="F21" s="181"/>
      <c r="G21" s="181"/>
      <c r="H21" s="181"/>
      <c r="I21" s="181"/>
      <c r="J21" s="31"/>
      <c r="K21" s="250"/>
      <c r="L21" s="187"/>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82"/>
    </row>
    <row r="22" spans="1:35" ht="13">
      <c r="A22" s="151" t="s">
        <v>70</v>
      </c>
      <c r="C22" s="181"/>
      <c r="D22" s="181"/>
      <c r="E22" s="181"/>
      <c r="F22" s="181"/>
      <c r="G22" s="181"/>
      <c r="H22" s="181"/>
      <c r="I22" s="181"/>
      <c r="J22" s="174"/>
      <c r="K22" s="250"/>
      <c r="L22" s="187"/>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82"/>
    </row>
    <row r="23" spans="1:35" ht="13">
      <c r="A23" s="151" t="s">
        <v>83</v>
      </c>
      <c r="C23" s="181"/>
      <c r="D23" s="181"/>
      <c r="E23" s="181"/>
      <c r="F23" s="181"/>
      <c r="G23" s="181"/>
      <c r="H23" s="181"/>
      <c r="I23" s="181"/>
      <c r="J23" s="31"/>
      <c r="K23" s="250"/>
      <c r="L23" s="187"/>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82"/>
    </row>
    <row r="24" spans="1:35" ht="13">
      <c r="A24" s="151" t="s">
        <v>72</v>
      </c>
      <c r="C24" s="181"/>
      <c r="D24" s="181"/>
      <c r="E24" s="181"/>
      <c r="F24" s="181"/>
      <c r="G24" s="181"/>
      <c r="H24" s="181"/>
      <c r="I24" s="181"/>
      <c r="J24" s="31"/>
      <c r="K24" s="250"/>
      <c r="L24" s="187"/>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82"/>
    </row>
    <row r="25" spans="1:35" ht="13">
      <c r="A25" s="152" t="s">
        <v>73</v>
      </c>
      <c r="K25" s="182"/>
      <c r="L25" s="185"/>
      <c r="M25" s="185"/>
      <c r="N25" s="185"/>
      <c r="O25" s="185"/>
      <c r="P25" s="185"/>
      <c r="Q25" s="185"/>
      <c r="R25" s="185"/>
      <c r="S25" s="185"/>
      <c r="T25" s="182"/>
      <c r="U25" s="182"/>
      <c r="V25" s="182"/>
      <c r="W25" s="182"/>
      <c r="X25" s="182"/>
      <c r="Y25" s="182"/>
      <c r="Z25" s="182"/>
      <c r="AA25" s="182"/>
      <c r="AB25" s="182"/>
      <c r="AC25" s="182"/>
      <c r="AD25" s="182"/>
      <c r="AE25" s="182"/>
      <c r="AF25" s="182"/>
      <c r="AG25" s="182"/>
      <c r="AH25" s="182"/>
      <c r="AI25" s="182"/>
    </row>
    <row r="26" spans="1:35" ht="13">
      <c r="A26" s="151" t="s">
        <v>74</v>
      </c>
      <c r="K26" s="182"/>
      <c r="L26" s="185"/>
      <c r="M26" s="185"/>
      <c r="N26" s="185"/>
      <c r="O26" s="185"/>
      <c r="P26" s="185"/>
      <c r="Q26" s="185"/>
      <c r="R26" s="185"/>
      <c r="S26" s="185"/>
      <c r="T26" s="182"/>
      <c r="U26" s="182"/>
      <c r="V26" s="182"/>
      <c r="W26" s="182"/>
      <c r="X26" s="182"/>
      <c r="Y26" s="182"/>
      <c r="Z26" s="182"/>
      <c r="AA26" s="182"/>
      <c r="AB26" s="182"/>
      <c r="AC26" s="182"/>
      <c r="AD26" s="182"/>
      <c r="AE26" s="182"/>
      <c r="AF26" s="182"/>
      <c r="AG26" s="182"/>
      <c r="AH26" s="182"/>
      <c r="AI26" s="182"/>
    </row>
    <row r="27" spans="1:35" ht="13">
      <c r="A27" s="151" t="s">
        <v>75</v>
      </c>
      <c r="K27" s="182"/>
      <c r="L27" s="185"/>
      <c r="M27" s="185"/>
      <c r="N27" s="185"/>
      <c r="O27" s="185"/>
      <c r="P27" s="185"/>
      <c r="Q27" s="185"/>
      <c r="R27" s="185"/>
      <c r="S27" s="185"/>
      <c r="T27" s="182"/>
      <c r="U27" s="182"/>
      <c r="V27" s="182"/>
      <c r="W27" s="182"/>
      <c r="X27" s="182"/>
      <c r="Y27" s="182"/>
      <c r="Z27" s="182"/>
      <c r="AA27" s="182"/>
      <c r="AB27" s="182"/>
      <c r="AC27" s="182"/>
      <c r="AD27" s="182"/>
      <c r="AE27" s="182"/>
      <c r="AF27" s="182"/>
      <c r="AG27" s="182"/>
      <c r="AH27" s="182"/>
      <c r="AI27" s="182"/>
    </row>
    <row r="28" spans="1:35" ht="13">
      <c r="A28" s="151" t="s">
        <v>76</v>
      </c>
      <c r="K28" s="182"/>
      <c r="L28" s="185"/>
      <c r="M28" s="185"/>
      <c r="N28" s="185"/>
      <c r="O28" s="185"/>
      <c r="P28" s="185"/>
      <c r="Q28" s="185"/>
      <c r="R28" s="185"/>
      <c r="S28" s="185"/>
      <c r="T28" s="182"/>
      <c r="U28" s="182"/>
      <c r="V28" s="182"/>
      <c r="W28" s="182"/>
      <c r="X28" s="182"/>
      <c r="Y28" s="182"/>
      <c r="Z28" s="182"/>
      <c r="AA28" s="182"/>
      <c r="AB28" s="182"/>
      <c r="AC28" s="182"/>
      <c r="AD28" s="182"/>
      <c r="AE28" s="182"/>
      <c r="AF28" s="182"/>
      <c r="AG28" s="182"/>
      <c r="AH28" s="182"/>
      <c r="AI28" s="182"/>
    </row>
    <row r="29" spans="1:35" ht="13">
      <c r="A29" s="151" t="s">
        <v>77</v>
      </c>
      <c r="L29" s="185"/>
      <c r="M29" s="185"/>
      <c r="N29" s="185"/>
      <c r="O29" s="185"/>
      <c r="P29" s="185"/>
      <c r="Q29" s="185"/>
      <c r="R29" s="185"/>
      <c r="S29" s="185"/>
      <c r="T29" s="182"/>
    </row>
    <row r="30" spans="1:35" ht="13">
      <c r="A30" s="151" t="s">
        <v>78</v>
      </c>
      <c r="L30" s="185"/>
      <c r="M30" s="185"/>
      <c r="N30" s="185"/>
      <c r="O30" s="185"/>
      <c r="P30" s="185"/>
      <c r="Q30" s="185"/>
      <c r="R30" s="185"/>
      <c r="S30" s="185"/>
      <c r="T30" s="182"/>
    </row>
    <row r="31" spans="1:35" ht="13">
      <c r="A31" s="151" t="s">
        <v>79</v>
      </c>
      <c r="L31" s="185"/>
      <c r="M31" s="185"/>
      <c r="N31" s="185"/>
      <c r="O31" s="185"/>
      <c r="P31" s="185"/>
      <c r="Q31" s="185"/>
      <c r="R31" s="185"/>
      <c r="S31" s="185"/>
      <c r="T31" s="182"/>
    </row>
    <row r="32" spans="1:35" ht="13">
      <c r="A32" s="153" t="s">
        <v>80</v>
      </c>
      <c r="L32" s="185"/>
      <c r="M32" s="185"/>
      <c r="N32" s="185"/>
      <c r="O32" s="185"/>
      <c r="P32" s="185"/>
      <c r="Q32" s="185"/>
      <c r="R32" s="185"/>
      <c r="S32" s="185"/>
      <c r="T32" s="182"/>
    </row>
    <row r="33" spans="1:20" ht="13">
      <c r="A33" s="154" t="s">
        <v>120</v>
      </c>
      <c r="L33" s="182"/>
      <c r="M33" s="182"/>
      <c r="N33" s="182"/>
      <c r="O33" s="182"/>
      <c r="P33" s="182"/>
      <c r="Q33" s="182"/>
      <c r="R33" s="182"/>
      <c r="S33" s="182"/>
      <c r="T33" s="182"/>
    </row>
  </sheetData>
  <mergeCells count="5">
    <mergeCell ref="A1:I2"/>
    <mergeCell ref="A3:I4"/>
    <mergeCell ref="L5:N5"/>
    <mergeCell ref="K7:K13"/>
    <mergeCell ref="K18:K24"/>
  </mergeCells>
  <hyperlinks>
    <hyperlink ref="A20" r:id="rId1" display="For European countries and Turkey, Eurostat Demographic Statistics;" xr:uid="{00000000-0004-0000-0200-000000000000}"/>
    <hyperlink ref="A33" r:id="rId2" display="for all other countries, United Nations World Fertility Data 2015" xr:uid="{00000000-0004-0000-0200-000001000000}"/>
    <hyperlink ref="A32" r:id="rId3" display="for the United States, Centres for Disease Control and Prevention" xr:uid="{00000000-0004-0000-0200-000002000000}"/>
    <hyperlink ref="A21" r:id="rId4" display="For Australia," xr:uid="{00000000-0004-0000-0200-000003000000}"/>
    <hyperlink ref="A22" r:id="rId5" xr:uid="{00000000-0004-0000-0200-000004000000}"/>
    <hyperlink ref="A24" r:id="rId6" xr:uid="{00000000-0004-0000-0200-000005000000}"/>
    <hyperlink ref="A25" r:id="rId7" xr:uid="{00000000-0004-0000-0200-000006000000}"/>
    <hyperlink ref="A26" r:id="rId8" xr:uid="{00000000-0004-0000-0200-000007000000}"/>
    <hyperlink ref="A27" r:id="rId9" xr:uid="{00000000-0004-0000-0200-000008000000}"/>
    <hyperlink ref="A28" r:id="rId10" xr:uid="{00000000-0004-0000-0200-000009000000}"/>
    <hyperlink ref="A29" r:id="rId11" location="Tabulados" xr:uid="{00000000-0004-0000-0200-00000A000000}"/>
    <hyperlink ref="A31" r:id="rId12" xr:uid="{00000000-0004-0000-0200-00000B000000}"/>
    <hyperlink ref="A23" r:id="rId13" xr:uid="{00000000-0004-0000-0200-00000C000000}"/>
    <hyperlink ref="A30" r:id="rId14" xr:uid="{00000000-0004-0000-0200-00000D000000}"/>
  </hyperlinks>
  <pageMargins left="0.7" right="0.7" top="0.75" bottom="0.75" header="0.3" footer="0.3"/>
  <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78"/>
  <sheetViews>
    <sheetView showGridLines="0" zoomScale="145" zoomScaleNormal="145" workbookViewId="0">
      <selection sqref="A1:I2"/>
    </sheetView>
  </sheetViews>
  <sheetFormatPr defaultColWidth="8.81640625" defaultRowHeight="12.5"/>
  <cols>
    <col min="1" max="1" width="15.81640625" style="71" bestFit="1" customWidth="1"/>
    <col min="2" max="11" width="8.81640625" style="71"/>
    <col min="12" max="12" width="12.26953125" style="71" customWidth="1"/>
    <col min="13" max="13" width="8.81640625" style="71" customWidth="1"/>
    <col min="14" max="14" width="8.81640625" style="82" customWidth="1"/>
    <col min="15" max="16" width="8.81640625" style="71" customWidth="1"/>
    <col min="17" max="17" width="4.81640625" style="92" bestFit="1" customWidth="1"/>
    <col min="18" max="16384" width="8.81640625" style="92"/>
  </cols>
  <sheetData>
    <row r="1" spans="1:17" s="71" customFormat="1" ht="12.75" customHeight="1">
      <c r="A1" s="242" t="s">
        <v>112</v>
      </c>
      <c r="B1" s="242"/>
      <c r="C1" s="242"/>
      <c r="D1" s="242"/>
      <c r="E1" s="242"/>
      <c r="F1" s="242"/>
      <c r="G1" s="242"/>
      <c r="H1" s="242"/>
      <c r="I1" s="242"/>
      <c r="J1" s="83"/>
      <c r="K1" s="83"/>
      <c r="L1" s="91"/>
      <c r="M1" s="91"/>
      <c r="N1" s="91"/>
      <c r="O1" s="91"/>
      <c r="P1" s="91"/>
      <c r="Q1" s="92"/>
    </row>
    <row r="2" spans="1:17" s="71" customFormat="1" ht="12.75" customHeight="1">
      <c r="A2" s="242"/>
      <c r="B2" s="242"/>
      <c r="C2" s="242"/>
      <c r="D2" s="242"/>
      <c r="E2" s="242"/>
      <c r="F2" s="242"/>
      <c r="G2" s="242"/>
      <c r="H2" s="242"/>
      <c r="I2" s="242"/>
      <c r="J2" s="83"/>
      <c r="K2" s="83"/>
      <c r="L2" s="91"/>
      <c r="M2" s="91"/>
      <c r="N2" s="91"/>
      <c r="O2" s="91"/>
      <c r="P2" s="91"/>
      <c r="Q2" s="92"/>
    </row>
    <row r="3" spans="1:17" s="71" customFormat="1" ht="12.75" customHeight="1">
      <c r="A3" s="251" t="s">
        <v>56</v>
      </c>
      <c r="B3" s="251"/>
      <c r="C3" s="251"/>
      <c r="D3" s="251"/>
      <c r="E3" s="251"/>
      <c r="F3" s="251"/>
      <c r="G3" s="251"/>
      <c r="H3" s="251"/>
      <c r="I3" s="251"/>
      <c r="J3" s="83"/>
      <c r="K3" s="83"/>
      <c r="L3" s="91"/>
      <c r="M3" s="91"/>
      <c r="N3" s="91"/>
      <c r="O3" s="91"/>
      <c r="P3" s="91"/>
      <c r="Q3" s="92"/>
    </row>
    <row r="4" spans="1:17" s="71" customFormat="1" ht="13">
      <c r="A4" s="251"/>
      <c r="B4" s="251"/>
      <c r="C4" s="251"/>
      <c r="D4" s="251"/>
      <c r="E4" s="251"/>
      <c r="F4" s="251"/>
      <c r="G4" s="251"/>
      <c r="H4" s="251"/>
      <c r="I4" s="251"/>
      <c r="J4" s="67"/>
      <c r="K4" s="67"/>
      <c r="L4" s="76"/>
      <c r="M4" s="76"/>
      <c r="N4" s="76"/>
      <c r="O4" s="76"/>
      <c r="P4" s="76"/>
      <c r="Q4" s="92"/>
    </row>
    <row r="5" spans="1:17" s="71" customFormat="1" ht="12.75" customHeight="1">
      <c r="A5" s="77"/>
      <c r="B5" s="77"/>
      <c r="C5" s="77"/>
      <c r="D5" s="77"/>
      <c r="E5" s="77"/>
      <c r="F5" s="77"/>
      <c r="G5" s="77"/>
      <c r="H5" s="77"/>
      <c r="I5" s="77"/>
      <c r="J5" s="67"/>
      <c r="K5" s="67"/>
      <c r="L5" s="78"/>
      <c r="M5" s="240"/>
      <c r="N5" s="240"/>
      <c r="O5" s="240"/>
      <c r="P5" s="101"/>
      <c r="Q5" s="92"/>
    </row>
    <row r="6" spans="1:17" s="71" customFormat="1" ht="12.75" customHeight="1">
      <c r="A6" s="79"/>
      <c r="B6" s="79"/>
      <c r="C6" s="79"/>
      <c r="D6" s="79"/>
      <c r="E6" s="79"/>
      <c r="F6" s="79"/>
      <c r="G6" s="79"/>
      <c r="H6" s="79"/>
      <c r="I6" s="79"/>
      <c r="J6" s="67"/>
      <c r="K6" s="67"/>
      <c r="L6" s="74"/>
      <c r="M6" s="80">
        <v>1970</v>
      </c>
      <c r="N6" s="80">
        <v>1995</v>
      </c>
      <c r="O6" s="80">
        <v>2020</v>
      </c>
      <c r="P6" s="80" t="s">
        <v>116</v>
      </c>
      <c r="Q6" s="92"/>
    </row>
    <row r="7" spans="1:17" s="71" customFormat="1" ht="13">
      <c r="A7" s="79"/>
      <c r="B7" s="79"/>
      <c r="C7" s="79"/>
      <c r="D7" s="79"/>
      <c r="E7" s="79"/>
      <c r="F7" s="79"/>
      <c r="G7" s="79"/>
      <c r="H7" s="79"/>
      <c r="I7" s="79"/>
      <c r="J7" s="67"/>
      <c r="K7" s="67"/>
      <c r="L7" s="208" t="s">
        <v>22</v>
      </c>
      <c r="M7" s="209"/>
      <c r="N7" s="209"/>
      <c r="O7" s="210">
        <v>0.7</v>
      </c>
      <c r="P7" s="210">
        <v>0.4</v>
      </c>
      <c r="Q7" s="92"/>
    </row>
    <row r="8" spans="1:17" s="71" customFormat="1" ht="13">
      <c r="A8" s="42"/>
      <c r="B8" s="42"/>
      <c r="C8" s="42"/>
      <c r="D8" s="42"/>
      <c r="E8" s="42"/>
      <c r="F8" s="42"/>
      <c r="G8" s="42"/>
      <c r="H8" s="42"/>
      <c r="I8" s="42"/>
      <c r="J8" s="70"/>
      <c r="K8" s="70"/>
      <c r="L8" s="68" t="s">
        <v>34</v>
      </c>
      <c r="M8" s="72">
        <v>32.380000000000003</v>
      </c>
      <c r="N8" s="72">
        <v>8.81</v>
      </c>
      <c r="O8" s="72">
        <v>1.64</v>
      </c>
      <c r="P8" s="72">
        <v>1.31</v>
      </c>
      <c r="Q8" s="92"/>
    </row>
    <row r="9" spans="1:17" s="71" customFormat="1" ht="13">
      <c r="A9" s="42"/>
      <c r="B9" s="42"/>
      <c r="C9" s="42"/>
      <c r="D9" s="42"/>
      <c r="E9" s="42"/>
      <c r="F9" s="42"/>
      <c r="G9" s="42"/>
      <c r="H9" s="42"/>
      <c r="I9" s="42"/>
      <c r="J9" s="70"/>
      <c r="K9" s="70"/>
      <c r="L9" s="208" t="s">
        <v>10</v>
      </c>
      <c r="M9" s="209">
        <v>22.610000000000003</v>
      </c>
      <c r="N9" s="209">
        <v>5.5</v>
      </c>
      <c r="O9" s="210">
        <v>1.65</v>
      </c>
      <c r="P9" s="210">
        <v>1.31</v>
      </c>
      <c r="Q9" s="92"/>
    </row>
    <row r="10" spans="1:17" s="71" customFormat="1" ht="13">
      <c r="A10" s="42"/>
      <c r="B10" s="42"/>
      <c r="C10" s="42"/>
      <c r="D10" s="42"/>
      <c r="E10" s="42"/>
      <c r="F10" s="42"/>
      <c r="G10" s="42"/>
      <c r="H10" s="42"/>
      <c r="I10" s="42"/>
      <c r="J10" s="70"/>
      <c r="K10" s="70"/>
      <c r="L10" s="68" t="s">
        <v>17</v>
      </c>
      <c r="M10" s="72">
        <v>44.6</v>
      </c>
      <c r="N10" s="72">
        <v>13.530000000000001</v>
      </c>
      <c r="O10" s="72">
        <v>1.64</v>
      </c>
      <c r="P10" s="72">
        <v>1.6900000000000002</v>
      </c>
      <c r="Q10" s="92"/>
    </row>
    <row r="11" spans="1:17" s="71" customFormat="1" ht="13">
      <c r="A11" s="42"/>
      <c r="B11" s="42"/>
      <c r="C11" s="42"/>
      <c r="D11" s="42"/>
      <c r="E11" s="42"/>
      <c r="F11" s="42"/>
      <c r="G11" s="42"/>
      <c r="H11" s="42"/>
      <c r="I11" s="42"/>
      <c r="J11" s="70"/>
      <c r="K11" s="70"/>
      <c r="L11" s="208" t="s">
        <v>19</v>
      </c>
      <c r="M11" s="209">
        <v>22.59</v>
      </c>
      <c r="N11" s="209">
        <v>5.8500000000000005</v>
      </c>
      <c r="O11" s="210">
        <v>2.35</v>
      </c>
      <c r="P11" s="210">
        <v>2.0300000000000002</v>
      </c>
      <c r="Q11" s="92"/>
    </row>
    <row r="12" spans="1:17" s="71" customFormat="1" ht="13">
      <c r="A12" s="42"/>
      <c r="B12" s="42"/>
      <c r="C12" s="42"/>
      <c r="D12" s="42"/>
      <c r="E12" s="42"/>
      <c r="F12" s="42"/>
      <c r="G12" s="42"/>
      <c r="H12" s="42"/>
      <c r="I12" s="42"/>
      <c r="J12" s="70"/>
      <c r="K12" s="70"/>
      <c r="L12" s="68" t="s">
        <v>23</v>
      </c>
      <c r="M12" s="72">
        <v>4.5</v>
      </c>
      <c r="N12" s="72">
        <v>3.9000000953674316</v>
      </c>
      <c r="O12" s="72">
        <v>2.5</v>
      </c>
      <c r="P12" s="72">
        <v>2.1</v>
      </c>
      <c r="Q12" s="92"/>
    </row>
    <row r="13" spans="1:17" s="71" customFormat="1" ht="13">
      <c r="A13" s="42"/>
      <c r="B13" s="42"/>
      <c r="C13" s="42"/>
      <c r="D13" s="42"/>
      <c r="E13" s="42"/>
      <c r="F13" s="42"/>
      <c r="G13" s="42"/>
      <c r="H13" s="42"/>
      <c r="I13" s="42"/>
      <c r="J13" s="70"/>
      <c r="K13" s="70"/>
      <c r="L13" s="208" t="s">
        <v>11</v>
      </c>
      <c r="M13" s="209">
        <v>33.92</v>
      </c>
      <c r="N13" s="209">
        <v>8.57</v>
      </c>
      <c r="O13" s="210">
        <v>2.84</v>
      </c>
      <c r="P13" s="210">
        <v>2.4299999999999997</v>
      </c>
      <c r="Q13" s="92"/>
    </row>
    <row r="14" spans="1:17" s="71" customFormat="1" ht="13">
      <c r="A14" s="42"/>
      <c r="B14" s="42"/>
      <c r="C14" s="42"/>
      <c r="D14" s="42"/>
      <c r="E14" s="42"/>
      <c r="F14" s="42"/>
      <c r="G14" s="42"/>
      <c r="H14" s="42"/>
      <c r="I14" s="42"/>
      <c r="J14" s="70"/>
      <c r="K14" s="70"/>
      <c r="L14" s="68" t="s">
        <v>21</v>
      </c>
      <c r="M14" s="72">
        <v>27.92</v>
      </c>
      <c r="N14" s="72">
        <v>10.56</v>
      </c>
      <c r="O14" s="72">
        <v>3.94</v>
      </c>
      <c r="P14" s="72">
        <v>2.83</v>
      </c>
      <c r="Q14" s="92"/>
    </row>
    <row r="15" spans="1:17" s="71" customFormat="1" ht="13">
      <c r="A15" s="42"/>
      <c r="B15" s="42"/>
      <c r="C15" s="42"/>
      <c r="D15" s="42"/>
      <c r="E15" s="42"/>
      <c r="F15" s="42"/>
      <c r="G15" s="42"/>
      <c r="H15" s="42"/>
      <c r="I15" s="42"/>
      <c r="J15" s="70"/>
      <c r="K15" s="70"/>
      <c r="L15" s="208" t="s">
        <v>24</v>
      </c>
      <c r="M15" s="209">
        <v>26.53</v>
      </c>
      <c r="N15" s="209">
        <v>6.97</v>
      </c>
      <c r="O15" s="210">
        <v>3.27</v>
      </c>
      <c r="P15" s="210">
        <v>2.8800000000000003</v>
      </c>
      <c r="Q15" s="92"/>
    </row>
    <row r="16" spans="1:17" s="71" customFormat="1" ht="13">
      <c r="A16" s="42"/>
      <c r="B16" s="42"/>
      <c r="C16" s="42"/>
      <c r="D16" s="42"/>
      <c r="E16" s="42"/>
      <c r="F16" s="42"/>
      <c r="G16" s="42"/>
      <c r="H16" s="42"/>
      <c r="I16" s="42"/>
      <c r="J16" s="70"/>
      <c r="K16" s="70"/>
      <c r="L16" s="68" t="s">
        <v>27</v>
      </c>
      <c r="M16" s="72">
        <v>73.7</v>
      </c>
      <c r="N16" s="72">
        <v>23.05</v>
      </c>
      <c r="O16" s="72">
        <v>4.75</v>
      </c>
      <c r="P16" s="72">
        <v>3.25</v>
      </c>
      <c r="Q16" s="92"/>
    </row>
    <row r="17" spans="1:17" s="71" customFormat="1" ht="13">
      <c r="A17" s="42"/>
      <c r="B17" s="42"/>
      <c r="C17" s="42"/>
      <c r="D17" s="42"/>
      <c r="E17" s="42"/>
      <c r="F17" s="42"/>
      <c r="G17" s="42"/>
      <c r="H17" s="42"/>
      <c r="I17" s="42"/>
      <c r="J17" s="70"/>
      <c r="K17" s="70"/>
      <c r="L17" s="208" t="s">
        <v>13</v>
      </c>
      <c r="M17" s="209"/>
      <c r="N17" s="209">
        <v>13.22</v>
      </c>
      <c r="O17" s="210">
        <v>4.2300000000000004</v>
      </c>
      <c r="P17" s="210">
        <v>3.44</v>
      </c>
      <c r="Q17" s="92"/>
    </row>
    <row r="18" spans="1:17" s="71" customFormat="1" ht="13">
      <c r="A18" s="42"/>
      <c r="B18" s="42"/>
      <c r="C18" s="42"/>
      <c r="D18" s="42"/>
      <c r="E18" s="42"/>
      <c r="F18" s="42"/>
      <c r="G18" s="42"/>
      <c r="H18" s="42"/>
      <c r="I18" s="42"/>
      <c r="J18" s="70"/>
      <c r="K18" s="70"/>
      <c r="L18" s="68" t="s">
        <v>32</v>
      </c>
      <c r="M18" s="72">
        <v>32.15</v>
      </c>
      <c r="N18" s="72">
        <v>9.76</v>
      </c>
      <c r="O18" s="72">
        <v>3.8600000000000003</v>
      </c>
      <c r="P18" s="72">
        <v>3.7</v>
      </c>
      <c r="Q18" s="92"/>
    </row>
    <row r="19" spans="1:17" s="71" customFormat="1" ht="13">
      <c r="A19" s="42"/>
      <c r="B19" s="42"/>
      <c r="C19" s="42"/>
      <c r="D19" s="42"/>
      <c r="E19" s="42"/>
      <c r="F19" s="42"/>
      <c r="G19" s="42"/>
      <c r="H19" s="42"/>
      <c r="I19" s="42"/>
      <c r="J19" s="70"/>
      <c r="K19" s="70"/>
      <c r="L19" s="208" t="s">
        <v>39</v>
      </c>
      <c r="M19" s="209">
        <v>58.09</v>
      </c>
      <c r="N19" s="209">
        <v>17.38</v>
      </c>
      <c r="O19" s="210">
        <v>5.0200000000000005</v>
      </c>
      <c r="P19" s="210">
        <v>4.1500000000000004</v>
      </c>
      <c r="Q19" s="92"/>
    </row>
    <row r="20" spans="1:17" s="71" customFormat="1" ht="13">
      <c r="A20" s="42"/>
      <c r="B20" s="42"/>
      <c r="C20" s="42"/>
      <c r="D20" s="42"/>
      <c r="E20" s="42"/>
      <c r="F20" s="42"/>
      <c r="G20" s="42"/>
      <c r="H20" s="42"/>
      <c r="I20" s="42"/>
      <c r="J20" s="70"/>
      <c r="K20" s="70"/>
      <c r="L20" s="68" t="s">
        <v>26</v>
      </c>
      <c r="M20" s="72">
        <v>16.29</v>
      </c>
      <c r="N20" s="72">
        <v>14.98</v>
      </c>
      <c r="O20" s="72">
        <v>4.91</v>
      </c>
      <c r="P20" s="72">
        <v>4.41</v>
      </c>
      <c r="Q20" s="92"/>
    </row>
    <row r="21" spans="1:17" s="71" customFormat="1" ht="13">
      <c r="A21" s="42" t="s">
        <v>122</v>
      </c>
      <c r="B21" s="42"/>
      <c r="C21" s="42"/>
      <c r="D21" s="42"/>
      <c r="E21" s="42"/>
      <c r="F21" s="42"/>
      <c r="G21" s="42"/>
      <c r="H21" s="42"/>
      <c r="I21" s="42"/>
      <c r="J21" s="70"/>
      <c r="K21" s="70"/>
      <c r="L21" s="208" t="s">
        <v>38</v>
      </c>
      <c r="M21" s="209">
        <v>31.16</v>
      </c>
      <c r="N21" s="209">
        <v>9.82</v>
      </c>
      <c r="O21" s="210">
        <v>4.92</v>
      </c>
      <c r="P21" s="210">
        <v>4.49</v>
      </c>
      <c r="Q21" s="92"/>
    </row>
    <row r="22" spans="1:17" s="71" customFormat="1" ht="13">
      <c r="A22" s="110" t="s">
        <v>47</v>
      </c>
      <c r="B22" s="86"/>
      <c r="C22" s="86"/>
      <c r="D22" s="86"/>
      <c r="E22" s="86"/>
      <c r="F22" s="86"/>
      <c r="G22" s="86"/>
      <c r="H22" s="86"/>
      <c r="I22" s="86"/>
      <c r="J22" s="70"/>
      <c r="K22" s="67"/>
      <c r="L22" s="68" t="s">
        <v>12</v>
      </c>
      <c r="M22" s="72"/>
      <c r="N22" s="72">
        <v>7.51</v>
      </c>
      <c r="O22" s="72">
        <v>5.33</v>
      </c>
      <c r="P22" s="72">
        <v>4.5900000000000007</v>
      </c>
      <c r="Q22" s="92"/>
    </row>
    <row r="23" spans="1:17" s="71" customFormat="1" ht="12.75" customHeight="1">
      <c r="A23" s="150" t="s">
        <v>106</v>
      </c>
      <c r="B23" s="86"/>
      <c r="C23" s="86"/>
      <c r="D23" s="86"/>
      <c r="E23" s="86"/>
      <c r="F23" s="86"/>
      <c r="G23" s="86"/>
      <c r="H23" s="86"/>
      <c r="I23" s="86"/>
      <c r="J23" s="67"/>
      <c r="K23" s="70"/>
      <c r="L23" s="208" t="s">
        <v>37</v>
      </c>
      <c r="M23" s="209">
        <v>42.799999237060547</v>
      </c>
      <c r="N23" s="209">
        <v>24.4</v>
      </c>
      <c r="O23" s="210">
        <v>5.5</v>
      </c>
      <c r="P23" s="210">
        <v>4.9000000000000004</v>
      </c>
      <c r="Q23" s="92"/>
    </row>
    <row r="24" spans="1:17" s="71" customFormat="1" ht="12.75" customHeight="1">
      <c r="A24" s="151" t="s">
        <v>81</v>
      </c>
      <c r="C24" s="86"/>
      <c r="D24" s="86"/>
      <c r="E24" s="86"/>
      <c r="F24" s="86"/>
      <c r="G24" s="86"/>
      <c r="H24" s="86"/>
      <c r="I24" s="86"/>
      <c r="J24" s="70"/>
      <c r="K24" s="70"/>
      <c r="L24" s="68" t="s">
        <v>33</v>
      </c>
      <c r="M24" s="72">
        <v>32.51</v>
      </c>
      <c r="N24" s="72">
        <v>37.81</v>
      </c>
      <c r="O24" s="72">
        <v>7.89</v>
      </c>
      <c r="P24" s="72">
        <v>5.66</v>
      </c>
      <c r="Q24" s="92"/>
    </row>
    <row r="25" spans="1:17" s="71" customFormat="1" ht="12.75" customHeight="1">
      <c r="A25" s="151" t="s">
        <v>70</v>
      </c>
      <c r="C25" s="86"/>
      <c r="D25" s="86"/>
      <c r="E25" s="86"/>
      <c r="F25" s="86"/>
      <c r="G25" s="86"/>
      <c r="H25" s="86"/>
      <c r="I25" s="86"/>
      <c r="J25" s="70"/>
      <c r="K25" s="70"/>
      <c r="L25" s="208" t="s">
        <v>15</v>
      </c>
      <c r="M25" s="209">
        <v>30.509999999999998</v>
      </c>
      <c r="N25" s="209">
        <v>20.420000000000002</v>
      </c>
      <c r="O25" s="210">
        <v>6.53</v>
      </c>
      <c r="P25" s="210">
        <v>5.75</v>
      </c>
      <c r="Q25" s="92"/>
    </row>
    <row r="26" spans="1:17" s="71" customFormat="1" ht="12.75" customHeight="1">
      <c r="A26" s="151" t="s">
        <v>83</v>
      </c>
      <c r="C26" s="86"/>
      <c r="D26" s="86"/>
      <c r="E26" s="86"/>
      <c r="F26" s="86"/>
      <c r="G26" s="86"/>
      <c r="H26" s="86"/>
      <c r="I26" s="86"/>
      <c r="J26" s="70"/>
      <c r="K26" s="81"/>
      <c r="L26" s="68" t="s">
        <v>30</v>
      </c>
      <c r="M26" s="72"/>
      <c r="N26" s="72"/>
      <c r="O26" s="72">
        <v>6.51</v>
      </c>
      <c r="P26" s="72">
        <v>5.9300000000000006</v>
      </c>
      <c r="Q26" s="92"/>
    </row>
    <row r="27" spans="1:17" s="71" customFormat="1" ht="12.75" customHeight="1">
      <c r="A27" s="151" t="s">
        <v>72</v>
      </c>
      <c r="C27" s="155"/>
      <c r="D27" s="86"/>
      <c r="E27" s="86"/>
      <c r="F27" s="86"/>
      <c r="G27" s="86"/>
      <c r="H27" s="86"/>
      <c r="I27" s="86"/>
      <c r="J27" s="81"/>
      <c r="K27" s="81"/>
      <c r="L27" s="208" t="s">
        <v>31</v>
      </c>
      <c r="M27" s="209"/>
      <c r="N27" s="209"/>
      <c r="O27" s="210">
        <v>6.9499999999999993</v>
      </c>
      <c r="P27" s="210">
        <v>6.36</v>
      </c>
      <c r="Q27" s="92"/>
    </row>
    <row r="28" spans="1:17" s="71" customFormat="1" ht="12.75" customHeight="1">
      <c r="A28" s="152" t="s">
        <v>73</v>
      </c>
      <c r="C28" s="155"/>
      <c r="D28" s="70"/>
      <c r="E28" s="70"/>
      <c r="F28" s="87"/>
      <c r="G28" s="87"/>
      <c r="H28" s="87"/>
      <c r="I28" s="87"/>
      <c r="J28" s="81"/>
      <c r="K28" s="81"/>
      <c r="L28" s="68" t="s">
        <v>5</v>
      </c>
      <c r="M28" s="72"/>
      <c r="N28" s="72">
        <v>17.3</v>
      </c>
      <c r="O28" s="72">
        <v>7.67</v>
      </c>
      <c r="P28" s="72">
        <v>6.41</v>
      </c>
      <c r="Q28" s="92"/>
    </row>
    <row r="29" spans="1:17" s="71" customFormat="1" ht="12.75" customHeight="1">
      <c r="A29" s="151" t="s">
        <v>74</v>
      </c>
      <c r="C29" s="28"/>
      <c r="D29" s="87"/>
      <c r="E29" s="87"/>
      <c r="F29" s="87"/>
      <c r="G29" s="87"/>
      <c r="H29" s="87"/>
      <c r="I29" s="87"/>
      <c r="J29" s="81"/>
      <c r="K29" s="70"/>
      <c r="L29" s="208" t="s">
        <v>25</v>
      </c>
      <c r="M29" s="209">
        <v>49.151969909667969</v>
      </c>
      <c r="N29" s="209">
        <v>18.54896354675293</v>
      </c>
      <c r="O29" s="210">
        <v>6.9915492957746475</v>
      </c>
      <c r="P29" s="210">
        <v>6.6</v>
      </c>
      <c r="Q29" s="92"/>
    </row>
    <row r="30" spans="1:17" s="71" customFormat="1" ht="12.75" customHeight="1">
      <c r="A30" s="151" t="s">
        <v>75</v>
      </c>
      <c r="C30" s="28"/>
      <c r="D30" s="86"/>
      <c r="E30" s="86"/>
      <c r="F30" s="86"/>
      <c r="G30" s="86"/>
      <c r="H30" s="86"/>
      <c r="I30" s="86"/>
      <c r="J30" s="70"/>
      <c r="K30" s="70"/>
      <c r="L30" s="68" t="s">
        <v>3</v>
      </c>
      <c r="M30" s="72">
        <v>23.509999999999998</v>
      </c>
      <c r="N30" s="72">
        <v>40.76</v>
      </c>
      <c r="O30" s="72">
        <v>8.16</v>
      </c>
      <c r="P30" s="72">
        <v>6.64</v>
      </c>
      <c r="Q30" s="92"/>
    </row>
    <row r="31" spans="1:17" s="71" customFormat="1" ht="12.75" customHeight="1">
      <c r="A31" s="151" t="s">
        <v>76</v>
      </c>
      <c r="C31" s="28"/>
      <c r="D31" s="86"/>
      <c r="E31" s="86"/>
      <c r="F31" s="86"/>
      <c r="G31" s="86"/>
      <c r="H31" s="86"/>
      <c r="I31" s="86"/>
      <c r="J31" s="70"/>
      <c r="K31" s="70"/>
      <c r="L31" s="208" t="s">
        <v>6</v>
      </c>
      <c r="M31" s="209"/>
      <c r="N31" s="209"/>
      <c r="O31" s="210">
        <v>7.58</v>
      </c>
      <c r="P31" s="210">
        <v>6.77</v>
      </c>
      <c r="Q31" s="92"/>
    </row>
    <row r="32" spans="1:17" s="71" customFormat="1" ht="13.5" customHeight="1">
      <c r="A32" s="151" t="s">
        <v>77</v>
      </c>
      <c r="C32" s="28"/>
      <c r="D32" s="86"/>
      <c r="E32" s="86"/>
      <c r="F32" s="86"/>
      <c r="G32" s="86"/>
      <c r="H32" s="86"/>
      <c r="I32" s="86"/>
      <c r="J32" s="70"/>
      <c r="K32" s="70"/>
      <c r="L32" s="68" t="s">
        <v>16</v>
      </c>
      <c r="M32" s="72"/>
      <c r="N32" s="72">
        <v>22.009999999999998</v>
      </c>
      <c r="O32" s="72">
        <v>8.1499999999999986</v>
      </c>
      <c r="P32" s="72">
        <v>6.79</v>
      </c>
      <c r="Q32" s="92"/>
    </row>
    <row r="33" spans="1:17" s="71" customFormat="1" ht="13.5" customHeight="1">
      <c r="A33" s="151" t="s">
        <v>78</v>
      </c>
      <c r="C33" s="28"/>
      <c r="D33" s="70"/>
      <c r="E33" s="70"/>
      <c r="F33" s="70"/>
      <c r="G33" s="70"/>
      <c r="H33" s="70"/>
      <c r="I33" s="70"/>
      <c r="J33" s="70"/>
      <c r="K33" s="70"/>
      <c r="L33" s="208" t="s">
        <v>40</v>
      </c>
      <c r="M33" s="209">
        <v>50.9</v>
      </c>
      <c r="N33" s="209">
        <v>20.5</v>
      </c>
      <c r="O33" s="210">
        <v>7.8</v>
      </c>
      <c r="P33" s="210">
        <v>7.1</v>
      </c>
      <c r="Q33" s="92"/>
    </row>
    <row r="34" spans="1:17" s="71" customFormat="1" ht="13">
      <c r="A34" s="151" t="s">
        <v>79</v>
      </c>
      <c r="C34" s="28"/>
      <c r="D34" s="70"/>
      <c r="E34" s="70"/>
      <c r="F34" s="70"/>
      <c r="G34" s="70"/>
      <c r="H34" s="70"/>
      <c r="I34" s="70"/>
      <c r="J34" s="70"/>
      <c r="K34" s="70"/>
      <c r="L34" s="68" t="s">
        <v>29</v>
      </c>
      <c r="M34" s="72">
        <v>36.89</v>
      </c>
      <c r="N34" s="72">
        <v>12.57</v>
      </c>
      <c r="O34" s="72">
        <v>8.52</v>
      </c>
      <c r="P34" s="72">
        <v>7.44</v>
      </c>
      <c r="Q34" s="92"/>
    </row>
    <row r="35" spans="1:17" s="71" customFormat="1" ht="13">
      <c r="A35" s="153" t="s">
        <v>80</v>
      </c>
      <c r="C35" s="37"/>
      <c r="D35" s="70"/>
      <c r="E35" s="70"/>
      <c r="F35" s="70"/>
      <c r="G35" s="70"/>
      <c r="H35" s="70"/>
      <c r="I35" s="70"/>
      <c r="J35" s="70"/>
      <c r="K35" s="70"/>
      <c r="L35" s="208" t="s">
        <v>35</v>
      </c>
      <c r="M35" s="209">
        <v>48.660000000000004</v>
      </c>
      <c r="N35" s="209">
        <v>24.91</v>
      </c>
      <c r="O35" s="210">
        <v>9.1800000000000015</v>
      </c>
      <c r="P35" s="210">
        <v>7.99</v>
      </c>
      <c r="Q35" s="92"/>
    </row>
    <row r="36" spans="1:17" s="71" customFormat="1" ht="13">
      <c r="A36" s="154" t="s">
        <v>82</v>
      </c>
      <c r="C36" s="37"/>
      <c r="D36" s="70"/>
      <c r="E36" s="70"/>
      <c r="F36" s="70"/>
      <c r="G36" s="70"/>
      <c r="H36" s="70"/>
      <c r="I36" s="70"/>
      <c r="J36" s="70"/>
      <c r="K36" s="70"/>
      <c r="L36" s="68" t="s">
        <v>9</v>
      </c>
      <c r="M36" s="72"/>
      <c r="N36" s="72">
        <v>28.02</v>
      </c>
      <c r="O36" s="72">
        <v>10.050000000000001</v>
      </c>
      <c r="P36" s="72">
        <v>8.4</v>
      </c>
      <c r="Q36" s="92"/>
    </row>
    <row r="37" spans="1:17" s="71" customFormat="1" ht="13">
      <c r="C37" s="37"/>
      <c r="D37" s="70"/>
      <c r="E37" s="70"/>
      <c r="F37" s="70"/>
      <c r="G37" s="70"/>
      <c r="H37" s="70"/>
      <c r="I37" s="70"/>
      <c r="J37" s="70"/>
      <c r="K37" s="70"/>
      <c r="L37" s="212" t="s">
        <v>96</v>
      </c>
      <c r="M37" s="213">
        <v>36.061176470588236</v>
      </c>
      <c r="N37" s="213">
        <v>20.28235294117647</v>
      </c>
      <c r="O37" s="216">
        <v>9.2994117647058818</v>
      </c>
      <c r="P37" s="216">
        <v>8.4164705882352937</v>
      </c>
      <c r="Q37" s="92"/>
    </row>
    <row r="38" spans="1:17" s="71" customFormat="1" ht="13">
      <c r="C38" s="28"/>
      <c r="D38" s="70"/>
      <c r="E38" s="70"/>
      <c r="F38" s="70"/>
      <c r="G38" s="70"/>
      <c r="H38" s="70"/>
      <c r="I38" s="70"/>
      <c r="J38" s="70"/>
      <c r="K38" s="70"/>
      <c r="L38" s="239" t="s">
        <v>121</v>
      </c>
      <c r="M38" s="234">
        <v>43.378655646187916</v>
      </c>
      <c r="N38" s="234">
        <v>25.953152709073006</v>
      </c>
      <c r="O38" s="234">
        <v>9.5793043175442438</v>
      </c>
      <c r="P38" s="234">
        <v>8.6754551853416935</v>
      </c>
      <c r="Q38" s="92"/>
    </row>
    <row r="39" spans="1:17" s="71" customFormat="1" ht="13">
      <c r="B39" s="28"/>
      <c r="C39" s="28"/>
      <c r="D39" s="70"/>
      <c r="E39" s="70"/>
      <c r="F39" s="70"/>
      <c r="G39" s="70"/>
      <c r="H39" s="70"/>
      <c r="I39" s="70"/>
      <c r="J39" s="70"/>
      <c r="K39" s="70"/>
      <c r="L39" s="208" t="s">
        <v>4</v>
      </c>
      <c r="M39" s="209"/>
      <c r="N39" s="209"/>
      <c r="O39" s="210">
        <v>10.540000000000001</v>
      </c>
      <c r="P39" s="210">
        <v>9.84</v>
      </c>
      <c r="Q39" s="92"/>
    </row>
    <row r="40" spans="1:17" s="71" customFormat="1" ht="13">
      <c r="B40" s="28"/>
      <c r="C40" s="28"/>
      <c r="D40" s="70"/>
      <c r="E40" s="70"/>
      <c r="F40" s="70"/>
      <c r="G40" s="70"/>
      <c r="H40" s="70"/>
      <c r="I40" s="70"/>
      <c r="J40" s="70"/>
      <c r="K40" s="70"/>
      <c r="L40" s="68" t="s">
        <v>2</v>
      </c>
      <c r="M40" s="72"/>
      <c r="N40" s="72">
        <v>10.09</v>
      </c>
      <c r="O40" s="72">
        <v>10.95</v>
      </c>
      <c r="P40" s="72">
        <v>10.31</v>
      </c>
      <c r="Q40" s="92"/>
    </row>
    <row r="41" spans="1:17" s="71" customFormat="1" ht="13">
      <c r="B41" s="28"/>
      <c r="C41" s="28"/>
      <c r="D41" s="70"/>
      <c r="E41" s="70"/>
      <c r="F41" s="70"/>
      <c r="G41" s="70"/>
      <c r="H41" s="70"/>
      <c r="I41" s="70"/>
      <c r="J41" s="70"/>
      <c r="K41" s="70"/>
      <c r="L41" s="208" t="s">
        <v>18</v>
      </c>
      <c r="M41" s="209">
        <v>63.979999542236328</v>
      </c>
      <c r="N41" s="209">
        <v>33.389999389648438</v>
      </c>
      <c r="O41" s="210">
        <v>12.18</v>
      </c>
      <c r="P41" s="210">
        <v>10.32</v>
      </c>
      <c r="Q41" s="92"/>
    </row>
    <row r="42" spans="1:17" s="71" customFormat="1" ht="13">
      <c r="A42" s="70"/>
      <c r="B42" s="70"/>
      <c r="C42" s="70"/>
      <c r="D42" s="70"/>
      <c r="E42" s="70"/>
      <c r="F42" s="70"/>
      <c r="G42" s="70"/>
      <c r="H42" s="70"/>
      <c r="I42" s="70"/>
      <c r="J42" s="70"/>
      <c r="K42" s="70"/>
      <c r="L42" s="68" t="s">
        <v>8</v>
      </c>
      <c r="M42" s="72">
        <v>68.300003051757813</v>
      </c>
      <c r="N42" s="72">
        <v>56</v>
      </c>
      <c r="O42" s="72">
        <v>15.4</v>
      </c>
      <c r="P42" s="72">
        <v>13.9</v>
      </c>
      <c r="Q42" s="92"/>
    </row>
    <row r="43" spans="1:17" s="71" customFormat="1" ht="13">
      <c r="A43" s="70"/>
      <c r="B43" s="70"/>
      <c r="C43" s="70"/>
      <c r="D43" s="70"/>
      <c r="E43" s="70"/>
      <c r="F43" s="70"/>
      <c r="G43" s="70"/>
      <c r="H43" s="70"/>
      <c r="I43" s="70"/>
      <c r="J43" s="70"/>
      <c r="K43" s="70"/>
      <c r="L43" s="208" t="s">
        <v>102</v>
      </c>
      <c r="M43" s="209"/>
      <c r="N43" s="209"/>
      <c r="O43" s="210">
        <v>15.16</v>
      </c>
      <c r="P43" s="210">
        <f>O43</f>
        <v>15.16</v>
      </c>
      <c r="Q43" s="238">
        <v>2020</v>
      </c>
    </row>
    <row r="44" spans="1:17" s="71" customFormat="1" ht="13">
      <c r="A44" s="70"/>
      <c r="B44" s="70"/>
      <c r="C44" s="70"/>
      <c r="D44" s="70"/>
      <c r="E44" s="70"/>
      <c r="F44" s="70"/>
      <c r="G44" s="70"/>
      <c r="H44" s="70"/>
      <c r="I44" s="70"/>
      <c r="J44" s="70"/>
      <c r="K44" s="70"/>
      <c r="L44" s="68" t="s">
        <v>36</v>
      </c>
      <c r="M44" s="72">
        <v>67.153976440429688</v>
      </c>
      <c r="N44" s="72">
        <v>62.517444610595703</v>
      </c>
      <c r="O44" s="72">
        <v>15.304293919933359</v>
      </c>
      <c r="P44" s="72">
        <f>O44</f>
        <v>15.304293919933359</v>
      </c>
      <c r="Q44" s="238">
        <v>2020</v>
      </c>
    </row>
    <row r="45" spans="1:17" s="71" customFormat="1" ht="13">
      <c r="A45" s="70"/>
      <c r="B45" s="70"/>
      <c r="C45" s="70"/>
      <c r="D45" s="70"/>
      <c r="E45" s="70"/>
      <c r="F45" s="70"/>
      <c r="G45" s="70"/>
      <c r="H45" s="70"/>
      <c r="I45" s="70"/>
      <c r="J45" s="70"/>
      <c r="K45" s="70"/>
      <c r="L45" s="208" t="s">
        <v>28</v>
      </c>
      <c r="M45" s="209">
        <v>49.97</v>
      </c>
      <c r="N45" s="209">
        <v>31.419999999999998</v>
      </c>
      <c r="O45" s="210">
        <v>21.38</v>
      </c>
      <c r="P45" s="210">
        <v>18.849999999999998</v>
      </c>
      <c r="Q45" s="92"/>
    </row>
    <row r="46" spans="1:17" s="71" customFormat="1" ht="13">
      <c r="A46" s="70"/>
      <c r="B46" s="70"/>
      <c r="C46" s="70"/>
      <c r="D46" s="70"/>
      <c r="E46" s="70"/>
      <c r="F46" s="70"/>
      <c r="G46" s="70"/>
      <c r="H46" s="70"/>
      <c r="I46" s="70"/>
      <c r="J46" s="70"/>
      <c r="K46" s="70"/>
      <c r="L46" s="68" t="s">
        <v>14</v>
      </c>
      <c r="M46" s="72">
        <v>39.1</v>
      </c>
      <c r="N46" s="72">
        <v>32.270000000000003</v>
      </c>
      <c r="O46" s="72">
        <v>25.83</v>
      </c>
      <c r="P46" s="72">
        <v>26</v>
      </c>
      <c r="Q46" s="92"/>
    </row>
    <row r="47" spans="1:17" s="71" customFormat="1" ht="13">
      <c r="A47" s="70"/>
      <c r="B47" s="70"/>
      <c r="C47" s="70"/>
      <c r="D47" s="70"/>
      <c r="E47" s="70"/>
      <c r="F47" s="70"/>
      <c r="G47" s="70"/>
      <c r="H47" s="70"/>
      <c r="I47" s="70"/>
      <c r="J47" s="70"/>
      <c r="K47" s="70"/>
      <c r="L47" s="208" t="s">
        <v>49</v>
      </c>
      <c r="M47" s="209">
        <v>104.09597015380859</v>
      </c>
      <c r="N47" s="209">
        <v>89.489012443738417</v>
      </c>
      <c r="O47" s="210">
        <v>31.820778528689281</v>
      </c>
      <c r="P47" s="210">
        <v>26.597989661880188</v>
      </c>
      <c r="Q47" s="92"/>
    </row>
    <row r="48" spans="1:17" s="71" customFormat="1" ht="13">
      <c r="A48" s="70"/>
      <c r="B48" s="70"/>
      <c r="C48" s="70"/>
      <c r="D48" s="70"/>
      <c r="E48" s="70"/>
      <c r="F48" s="70"/>
      <c r="G48" s="70"/>
      <c r="H48" s="70"/>
      <c r="I48" s="70"/>
      <c r="J48" s="70"/>
      <c r="K48" s="70"/>
      <c r="L48" s="68" t="s">
        <v>1</v>
      </c>
      <c r="M48" s="72"/>
      <c r="N48" s="72">
        <v>42.08</v>
      </c>
      <c r="O48" s="72">
        <v>34.979999999999997</v>
      </c>
      <c r="P48" s="72">
        <v>33.89</v>
      </c>
      <c r="Q48" s="92"/>
    </row>
    <row r="49" spans="1:17" s="71" customFormat="1" ht="13">
      <c r="A49" s="70"/>
      <c r="B49" s="70"/>
      <c r="C49" s="70"/>
      <c r="D49" s="70"/>
      <c r="E49" s="70"/>
      <c r="F49" s="70"/>
      <c r="G49" s="70"/>
      <c r="H49" s="70"/>
      <c r="I49" s="70"/>
      <c r="J49" s="70"/>
      <c r="K49" s="70"/>
      <c r="L49" s="208" t="s">
        <v>7</v>
      </c>
      <c r="M49" s="209">
        <v>70.86</v>
      </c>
      <c r="N49" s="209">
        <v>51.94</v>
      </c>
      <c r="O49" s="210">
        <v>37.85</v>
      </c>
      <c r="P49" s="210">
        <v>36.519999999999996</v>
      </c>
      <c r="Q49" s="92"/>
    </row>
    <row r="50" spans="1:17" s="71" customFormat="1" ht="12.75" customHeight="1">
      <c r="A50" s="70"/>
      <c r="B50" s="70"/>
      <c r="C50" s="70"/>
      <c r="D50" s="70"/>
      <c r="E50" s="70"/>
      <c r="F50" s="70"/>
      <c r="G50" s="70"/>
      <c r="H50" s="70"/>
      <c r="I50" s="70"/>
      <c r="J50" s="70"/>
      <c r="K50" s="70"/>
      <c r="L50" s="68" t="s">
        <v>20</v>
      </c>
      <c r="M50" s="72">
        <v>80.630439758300781</v>
      </c>
      <c r="N50" s="72">
        <v>83.002855767941242</v>
      </c>
      <c r="O50" s="72">
        <v>42.443899146841552</v>
      </c>
      <c r="P50" s="72">
        <v>49.909300342345581</v>
      </c>
      <c r="Q50" s="92"/>
    </row>
    <row r="51" spans="1:17" ht="12.75" customHeight="1">
      <c r="A51" s="70"/>
      <c r="B51" s="70"/>
      <c r="C51" s="70"/>
      <c r="D51" s="70"/>
      <c r="E51" s="70"/>
      <c r="F51" s="70"/>
      <c r="G51" s="70"/>
      <c r="H51" s="70"/>
      <c r="I51" s="70"/>
      <c r="J51" s="70"/>
      <c r="K51" s="70"/>
      <c r="L51" s="214" t="s">
        <v>48</v>
      </c>
      <c r="M51" s="215"/>
      <c r="N51" s="215"/>
      <c r="O51" s="215">
        <v>53.184858615988425</v>
      </c>
      <c r="P51" s="215">
        <v>51.842923270876035</v>
      </c>
    </row>
    <row r="52" spans="1:17" ht="12.75" customHeight="1">
      <c r="A52" s="70"/>
      <c r="B52" s="70"/>
      <c r="C52" s="70"/>
      <c r="D52" s="70"/>
      <c r="E52" s="70"/>
      <c r="F52" s="70"/>
      <c r="G52" s="70"/>
      <c r="H52" s="70"/>
      <c r="I52" s="70"/>
      <c r="J52" s="70"/>
      <c r="K52" s="70"/>
      <c r="L52" s="70"/>
      <c r="M52" s="94"/>
      <c r="N52" s="90"/>
      <c r="O52" s="94"/>
      <c r="P52" s="94"/>
    </row>
    <row r="53" spans="1:17" ht="13">
      <c r="A53" s="70"/>
      <c r="B53" s="70"/>
      <c r="C53" s="70"/>
      <c r="D53" s="70"/>
      <c r="E53" s="70"/>
      <c r="F53" s="70"/>
      <c r="G53" s="70"/>
      <c r="H53" s="70"/>
      <c r="I53" s="70"/>
      <c r="J53" s="70"/>
      <c r="K53" s="70"/>
      <c r="L53" s="92"/>
      <c r="M53" s="92"/>
      <c r="N53" s="92"/>
      <c r="O53" s="92"/>
      <c r="P53" s="92"/>
    </row>
    <row r="54" spans="1:17" ht="12.75" customHeight="1">
      <c r="A54" s="70"/>
      <c r="B54" s="70"/>
      <c r="C54" s="70"/>
      <c r="D54" s="70"/>
      <c r="E54" s="70"/>
      <c r="F54" s="70"/>
      <c r="G54" s="70"/>
      <c r="H54" s="70"/>
      <c r="I54" s="70"/>
      <c r="J54" s="70"/>
      <c r="K54" s="70"/>
      <c r="L54" s="92"/>
      <c r="M54" s="92"/>
      <c r="N54" s="92"/>
      <c r="O54" s="92"/>
      <c r="P54" s="92"/>
    </row>
    <row r="55" spans="1:17" ht="12.75" customHeight="1">
      <c r="A55" s="70"/>
      <c r="B55" s="70"/>
      <c r="C55" s="70"/>
      <c r="D55" s="70"/>
      <c r="E55" s="70"/>
      <c r="F55" s="70"/>
      <c r="G55" s="70"/>
      <c r="H55" s="70"/>
      <c r="I55" s="70"/>
      <c r="J55" s="70"/>
      <c r="K55" s="70"/>
      <c r="L55" s="92"/>
      <c r="M55" s="92"/>
      <c r="N55" s="92"/>
      <c r="O55" s="92"/>
      <c r="P55" s="92"/>
    </row>
    <row r="56" spans="1:17" ht="12.75" customHeight="1">
      <c r="A56" s="70"/>
      <c r="B56" s="70"/>
      <c r="C56" s="70"/>
      <c r="D56" s="70"/>
      <c r="E56" s="70"/>
      <c r="F56" s="70"/>
      <c r="G56" s="70"/>
      <c r="H56" s="70"/>
      <c r="I56" s="70"/>
      <c r="J56" s="70"/>
      <c r="K56" s="70"/>
      <c r="L56" s="92"/>
      <c r="M56" s="92"/>
      <c r="N56" s="92"/>
      <c r="O56" s="92"/>
      <c r="P56" s="92"/>
    </row>
    <row r="57" spans="1:17" ht="12.75" customHeight="1">
      <c r="A57" s="70"/>
      <c r="B57" s="70"/>
      <c r="C57" s="70"/>
      <c r="D57" s="70"/>
      <c r="E57" s="70"/>
      <c r="F57" s="70"/>
      <c r="G57" s="70"/>
      <c r="H57" s="70"/>
      <c r="I57" s="70"/>
      <c r="J57" s="70"/>
      <c r="K57" s="70"/>
      <c r="L57" s="92"/>
      <c r="M57" s="92"/>
      <c r="N57" s="92"/>
      <c r="O57" s="92"/>
      <c r="P57" s="92"/>
    </row>
    <row r="58" spans="1:17" ht="12.75" customHeight="1">
      <c r="A58" s="70"/>
      <c r="B58" s="70"/>
      <c r="C58" s="70"/>
      <c r="D58" s="70"/>
      <c r="E58" s="70"/>
      <c r="F58" s="70"/>
      <c r="G58" s="70"/>
      <c r="H58" s="70"/>
      <c r="I58" s="70"/>
      <c r="J58" s="70"/>
      <c r="K58" s="70"/>
      <c r="L58" s="92"/>
      <c r="M58" s="92"/>
      <c r="N58" s="92"/>
      <c r="O58" s="92"/>
      <c r="P58" s="92"/>
    </row>
    <row r="59" spans="1:17" ht="12.75" customHeight="1">
      <c r="A59" s="70"/>
      <c r="B59" s="70"/>
      <c r="C59" s="70"/>
      <c r="D59" s="70"/>
      <c r="E59" s="70"/>
      <c r="F59" s="70"/>
      <c r="G59" s="70"/>
      <c r="H59" s="70"/>
      <c r="I59" s="70"/>
      <c r="J59" s="70"/>
      <c r="K59" s="70"/>
      <c r="L59" s="92"/>
      <c r="M59" s="92"/>
      <c r="N59" s="92"/>
      <c r="O59" s="92"/>
      <c r="P59" s="92"/>
    </row>
    <row r="60" spans="1:17" ht="12.75" customHeight="1">
      <c r="A60" s="70"/>
      <c r="B60" s="70"/>
      <c r="C60" s="70"/>
      <c r="D60" s="70"/>
      <c r="E60" s="70"/>
      <c r="F60" s="70"/>
      <c r="G60" s="70"/>
      <c r="H60" s="70"/>
      <c r="I60" s="70"/>
      <c r="J60" s="70"/>
      <c r="K60" s="70"/>
      <c r="L60" s="92"/>
      <c r="M60" s="92"/>
      <c r="N60" s="92"/>
      <c r="O60" s="92"/>
      <c r="P60" s="92"/>
    </row>
    <row r="61" spans="1:17" ht="12.75" customHeight="1">
      <c r="A61" s="70"/>
      <c r="B61" s="70"/>
      <c r="C61" s="70"/>
      <c r="D61" s="70"/>
      <c r="E61" s="70"/>
      <c r="F61" s="70"/>
      <c r="G61" s="70"/>
      <c r="H61" s="70"/>
      <c r="I61" s="70"/>
      <c r="J61" s="70"/>
      <c r="K61" s="70"/>
      <c r="L61" s="92"/>
      <c r="M61" s="92"/>
      <c r="N61" s="92"/>
      <c r="O61" s="92"/>
      <c r="P61" s="92"/>
    </row>
    <row r="62" spans="1:17" ht="12.75" customHeight="1">
      <c r="A62" s="70"/>
      <c r="B62" s="70"/>
      <c r="C62" s="70"/>
      <c r="D62" s="70"/>
      <c r="E62" s="70"/>
      <c r="F62" s="70"/>
      <c r="G62" s="70"/>
      <c r="H62" s="70"/>
      <c r="I62" s="70"/>
      <c r="J62" s="70"/>
      <c r="K62" s="70"/>
      <c r="L62" s="92"/>
      <c r="M62" s="92"/>
      <c r="N62" s="92"/>
      <c r="O62" s="92"/>
      <c r="P62" s="92"/>
    </row>
    <row r="63" spans="1:17" ht="12.75" customHeight="1">
      <c r="A63" s="70"/>
      <c r="B63" s="70"/>
      <c r="C63" s="70"/>
      <c r="D63" s="70"/>
      <c r="E63" s="70"/>
      <c r="F63" s="70"/>
      <c r="G63" s="70"/>
      <c r="H63" s="70"/>
      <c r="I63" s="70"/>
      <c r="J63" s="70"/>
      <c r="K63" s="70"/>
      <c r="L63" s="92"/>
      <c r="M63" s="92"/>
      <c r="N63" s="92"/>
      <c r="O63" s="92"/>
      <c r="P63" s="92"/>
    </row>
    <row r="64" spans="1:17" ht="12.75" customHeight="1">
      <c r="A64" s="70"/>
      <c r="B64" s="70"/>
      <c r="C64" s="70"/>
      <c r="D64" s="70"/>
      <c r="E64" s="70"/>
      <c r="F64" s="70"/>
      <c r="G64" s="70"/>
      <c r="H64" s="70"/>
      <c r="I64" s="70"/>
      <c r="J64" s="70"/>
      <c r="K64" s="70"/>
      <c r="L64" s="92"/>
      <c r="M64" s="92"/>
      <c r="N64" s="92"/>
      <c r="O64" s="92"/>
      <c r="P64" s="92"/>
    </row>
    <row r="65" spans="1:17" ht="12.75" customHeight="1">
      <c r="A65" s="70"/>
      <c r="B65" s="70"/>
      <c r="C65" s="70"/>
      <c r="D65" s="70"/>
      <c r="E65" s="70"/>
      <c r="F65" s="70"/>
      <c r="G65" s="70"/>
      <c r="H65" s="70"/>
      <c r="I65" s="70"/>
      <c r="J65" s="70"/>
      <c r="K65" s="70"/>
      <c r="L65" s="92"/>
      <c r="M65" s="92"/>
      <c r="N65" s="92"/>
      <c r="O65" s="92"/>
      <c r="P65" s="92"/>
    </row>
    <row r="66" spans="1:17" ht="12.75" customHeight="1">
      <c r="A66" s="70"/>
      <c r="B66" s="70"/>
      <c r="C66" s="70"/>
      <c r="D66" s="70"/>
      <c r="E66" s="70"/>
      <c r="F66" s="70"/>
      <c r="G66" s="70"/>
      <c r="H66" s="70"/>
      <c r="I66" s="70"/>
      <c r="J66" s="70"/>
      <c r="K66" s="70"/>
      <c r="L66" s="92"/>
      <c r="M66" s="92"/>
      <c r="N66" s="92"/>
      <c r="O66" s="92"/>
      <c r="P66" s="92"/>
    </row>
    <row r="67" spans="1:17" s="71" customFormat="1" ht="12.75" customHeight="1">
      <c r="A67" s="70"/>
      <c r="B67" s="70"/>
      <c r="C67" s="70"/>
      <c r="D67" s="70"/>
      <c r="E67" s="70"/>
      <c r="F67" s="70"/>
      <c r="G67" s="70"/>
      <c r="H67" s="70"/>
      <c r="I67" s="70"/>
      <c r="J67" s="70"/>
      <c r="K67" s="70"/>
      <c r="L67" s="92"/>
      <c r="M67" s="92"/>
      <c r="N67" s="92"/>
      <c r="O67" s="92"/>
      <c r="P67" s="92"/>
      <c r="Q67" s="92"/>
    </row>
    <row r="68" spans="1:17" s="71" customFormat="1" ht="12.75" customHeight="1">
      <c r="A68" s="70"/>
      <c r="B68" s="70"/>
      <c r="C68" s="70"/>
      <c r="D68" s="70"/>
      <c r="E68" s="70"/>
      <c r="F68" s="70"/>
      <c r="G68" s="70"/>
      <c r="H68" s="70"/>
      <c r="I68" s="70"/>
      <c r="J68" s="70"/>
      <c r="K68" s="70"/>
      <c r="N68" s="82"/>
      <c r="Q68" s="92"/>
    </row>
    <row r="69" spans="1:17" s="71" customFormat="1" ht="13">
      <c r="A69" s="70"/>
      <c r="B69" s="70"/>
      <c r="C69" s="70"/>
      <c r="D69" s="70"/>
      <c r="E69" s="70"/>
      <c r="F69" s="70"/>
      <c r="G69" s="70"/>
      <c r="H69" s="70"/>
      <c r="I69" s="70"/>
      <c r="J69" s="70"/>
      <c r="K69" s="70"/>
      <c r="N69" s="82"/>
      <c r="Q69" s="92"/>
    </row>
    <row r="70" spans="1:17" s="71" customFormat="1" ht="13">
      <c r="J70" s="70"/>
      <c r="K70" s="70"/>
      <c r="N70" s="82"/>
      <c r="Q70" s="92"/>
    </row>
    <row r="71" spans="1:17" s="71" customFormat="1" ht="13">
      <c r="J71" s="70"/>
      <c r="K71" s="70"/>
      <c r="N71" s="82"/>
      <c r="Q71" s="92"/>
    </row>
    <row r="72" spans="1:17" s="71" customFormat="1" ht="13">
      <c r="J72" s="70"/>
      <c r="K72" s="70"/>
      <c r="N72" s="82"/>
      <c r="Q72" s="92"/>
    </row>
    <row r="73" spans="1:17" s="71" customFormat="1" ht="13">
      <c r="J73" s="70"/>
      <c r="K73" s="70"/>
      <c r="N73" s="82"/>
      <c r="Q73" s="92"/>
    </row>
    <row r="74" spans="1:17" s="71" customFormat="1" ht="13">
      <c r="J74" s="70"/>
      <c r="N74" s="82"/>
      <c r="Q74" s="92"/>
    </row>
    <row r="75" spans="1:17" s="71" customFormat="1">
      <c r="N75" s="82"/>
      <c r="Q75" s="92"/>
    </row>
    <row r="76" spans="1:17" s="71" customFormat="1">
      <c r="N76" s="82"/>
      <c r="Q76" s="92"/>
    </row>
    <row r="77" spans="1:17" s="71" customFormat="1">
      <c r="N77" s="82"/>
      <c r="Q77" s="92"/>
    </row>
    <row r="78" spans="1:17" s="71" customFormat="1">
      <c r="N78" s="82"/>
      <c r="Q78" s="92"/>
    </row>
  </sheetData>
  <sortState xmlns:xlrd2="http://schemas.microsoft.com/office/spreadsheetml/2017/richdata2" ref="L7:Q51">
    <sortCondition ref="P7:P51"/>
  </sortState>
  <mergeCells count="3">
    <mergeCell ref="A1:I2"/>
    <mergeCell ref="A3:I4"/>
    <mergeCell ref="M5:O5"/>
  </mergeCells>
  <hyperlinks>
    <hyperlink ref="A23" r:id="rId1" display="For European countries and Turkey, Eurostat Demographic Statistics;" xr:uid="{00000000-0004-0000-0300-000000000000}"/>
    <hyperlink ref="A36" r:id="rId2" display="for all other countries, United Nations World Fertility Data 2015" xr:uid="{00000000-0004-0000-0300-000001000000}"/>
    <hyperlink ref="A35" r:id="rId3" display="for the United States, Centres for Disease Control and Prevention" xr:uid="{00000000-0004-0000-0300-000002000000}"/>
    <hyperlink ref="A24" r:id="rId4" display="For Australia," xr:uid="{00000000-0004-0000-0300-000003000000}"/>
    <hyperlink ref="A25" r:id="rId5" xr:uid="{00000000-0004-0000-0300-000004000000}"/>
    <hyperlink ref="A27" r:id="rId6" xr:uid="{00000000-0004-0000-0300-000005000000}"/>
    <hyperlink ref="A28" r:id="rId7" xr:uid="{00000000-0004-0000-0300-000006000000}"/>
    <hyperlink ref="A29" r:id="rId8" xr:uid="{00000000-0004-0000-0300-000007000000}"/>
    <hyperlink ref="A30" r:id="rId9" xr:uid="{00000000-0004-0000-0300-000008000000}"/>
    <hyperlink ref="A31" r:id="rId10" xr:uid="{00000000-0004-0000-0300-000009000000}"/>
    <hyperlink ref="A32" r:id="rId11" location="Tabulados" xr:uid="{00000000-0004-0000-0300-00000A000000}"/>
    <hyperlink ref="A33" r:id="rId12" xr:uid="{00000000-0004-0000-0300-00000B000000}"/>
    <hyperlink ref="A34" r:id="rId13" xr:uid="{00000000-0004-0000-0300-00000C000000}"/>
    <hyperlink ref="A26" r:id="rId14" xr:uid="{00000000-0004-0000-0300-00000D000000}"/>
  </hyperlinks>
  <pageMargins left="0.70866141732283472" right="0.70866141732283472" top="0.74803149606299213" bottom="0.74803149606299213" header="0.31496062992125984" footer="0.31496062992125984"/>
  <pageSetup paperSize="9" scale="55" orientation="landscape" r:id="rId15"/>
  <headerFooter>
    <oddHeader>&amp;LOECD Family database (http://www.oecd.org/els/family/database.htm)</oddHeader>
  </headerFooter>
  <customProperties>
    <customPr name="CycleColor" r:id="rId16"/>
    <customPr name="DashStyle" r:id="rId17"/>
    <customPr name="GraphSizeIndex" r:id="rId18"/>
    <customPr name="GraphSizeName" r:id="rId19"/>
    <customPr name="PageSizeIndex" r:id="rId20"/>
    <customPr name="PageSizeName" r:id="rId21"/>
    <customPr name="PaletteIndex" r:id="rId22"/>
    <customPr name="PaletteName" r:id="rId23"/>
    <customPr name="SinglePanel" r:id="rId24"/>
    <customPr name="StartColorIndex" r:id="rId25"/>
    <customPr name="StartColorName" r:id="rId26"/>
    <customPr name="StyleTemplateIndex" r:id="rId27"/>
    <customPr name="StyleTemplateName" r:id="rId28"/>
  </customProperties>
  <drawing r:id="rId2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30"/>
  <sheetViews>
    <sheetView showGridLines="0" zoomScale="115" zoomScaleNormal="115" workbookViewId="0">
      <selection sqref="A1:O2"/>
    </sheetView>
  </sheetViews>
  <sheetFormatPr defaultColWidth="8.81640625" defaultRowHeight="12.5"/>
  <cols>
    <col min="1" max="1" width="8.81640625" style="37"/>
    <col min="2" max="3" width="8.81640625" style="28"/>
    <col min="4" max="4" width="8.81640625" style="36"/>
    <col min="5" max="5" width="8.81640625" style="28"/>
    <col min="6" max="6" width="9.453125" style="28" customWidth="1"/>
    <col min="7" max="7" width="8.81640625" style="37"/>
    <col min="8" max="9" width="8.81640625" style="28"/>
    <col min="10" max="10" width="8.81640625" style="36"/>
    <col min="11" max="12" width="8.81640625" style="28"/>
    <col min="13" max="13" width="8.81640625" style="37"/>
    <col min="14" max="15" width="8.81640625" style="28"/>
    <col min="16" max="16" width="8.81640625" style="36"/>
    <col min="17" max="16384" width="8.81640625" style="28"/>
  </cols>
  <sheetData>
    <row r="1" spans="1:18" ht="12.75" customHeight="1">
      <c r="A1" s="253" t="s">
        <v>111</v>
      </c>
      <c r="B1" s="253"/>
      <c r="C1" s="253"/>
      <c r="D1" s="253"/>
      <c r="E1" s="253"/>
      <c r="F1" s="253"/>
      <c r="G1" s="253"/>
      <c r="H1" s="253"/>
      <c r="I1" s="253"/>
      <c r="J1" s="253"/>
      <c r="K1" s="253"/>
      <c r="L1" s="253"/>
      <c r="M1" s="253"/>
      <c r="N1" s="253"/>
      <c r="O1" s="253"/>
      <c r="P1" s="43"/>
      <c r="Q1" s="43"/>
      <c r="R1" s="43"/>
    </row>
    <row r="2" spans="1:18" ht="12.75" customHeight="1">
      <c r="A2" s="253"/>
      <c r="B2" s="253"/>
      <c r="C2" s="253"/>
      <c r="D2" s="253"/>
      <c r="E2" s="253"/>
      <c r="F2" s="253"/>
      <c r="G2" s="253"/>
      <c r="H2" s="253"/>
      <c r="I2" s="253"/>
      <c r="J2" s="253"/>
      <c r="K2" s="253"/>
      <c r="L2" s="253"/>
      <c r="M2" s="253"/>
      <c r="N2" s="253"/>
      <c r="O2" s="253"/>
      <c r="P2" s="43"/>
      <c r="Q2" s="43"/>
      <c r="R2" s="43"/>
    </row>
    <row r="3" spans="1:18" ht="12.75" customHeight="1">
      <c r="A3" s="252" t="s">
        <v>57</v>
      </c>
      <c r="B3" s="252"/>
      <c r="C3" s="252"/>
      <c r="D3" s="252"/>
      <c r="E3" s="252"/>
      <c r="F3" s="252"/>
      <c r="G3" s="252"/>
      <c r="H3" s="252"/>
      <c r="I3" s="252"/>
      <c r="J3" s="252"/>
      <c r="K3" s="252"/>
      <c r="L3" s="252"/>
      <c r="M3" s="252"/>
      <c r="N3" s="252"/>
      <c r="O3" s="252"/>
      <c r="P3" s="44"/>
      <c r="Q3" s="44"/>
      <c r="R3" s="44"/>
    </row>
    <row r="4" spans="1:18" ht="12.75" customHeight="1">
      <c r="A4" s="252"/>
      <c r="B4" s="252"/>
      <c r="C4" s="252"/>
      <c r="D4" s="252"/>
      <c r="E4" s="252"/>
      <c r="F4" s="252"/>
      <c r="G4" s="252"/>
      <c r="H4" s="252"/>
      <c r="I4" s="252"/>
      <c r="J4" s="252"/>
      <c r="K4" s="252"/>
      <c r="L4" s="252"/>
      <c r="M4" s="252"/>
      <c r="N4" s="252"/>
      <c r="O4" s="252"/>
      <c r="P4" s="44"/>
      <c r="Q4" s="44"/>
      <c r="R4" s="44"/>
    </row>
    <row r="5" spans="1:18" ht="12.75" customHeight="1">
      <c r="A5" s="50"/>
      <c r="B5" s="50"/>
      <c r="C5" s="50"/>
      <c r="D5" s="50"/>
      <c r="E5" s="50"/>
      <c r="F5" s="50"/>
      <c r="G5" s="50"/>
      <c r="H5" s="50"/>
      <c r="I5" s="50"/>
      <c r="J5" s="50"/>
      <c r="K5" s="50"/>
      <c r="L5" s="50"/>
      <c r="M5" s="50"/>
      <c r="N5" s="50"/>
      <c r="O5" s="50"/>
      <c r="P5" s="44"/>
      <c r="Q5" s="44"/>
      <c r="R5" s="44"/>
    </row>
    <row r="6" spans="1:18" s="40" customFormat="1">
      <c r="D6" s="37"/>
      <c r="J6" s="37"/>
      <c r="P6" s="37"/>
    </row>
    <row r="7" spans="1:18" s="37" customFormat="1" ht="13">
      <c r="A7" s="32"/>
      <c r="B7" s="32"/>
      <c r="C7" s="32"/>
      <c r="D7" s="32"/>
      <c r="E7" s="32"/>
      <c r="G7" s="32"/>
      <c r="H7" s="32"/>
      <c r="I7" s="32"/>
      <c r="J7" s="32"/>
      <c r="K7" s="32"/>
    </row>
    <row r="8" spans="1:18" ht="13">
      <c r="A8" s="32"/>
      <c r="B8" s="41"/>
      <c r="C8" s="41"/>
      <c r="D8" s="42"/>
      <c r="E8" s="41"/>
      <c r="G8" s="32"/>
      <c r="H8" s="41"/>
      <c r="I8" s="41"/>
      <c r="J8" s="42"/>
      <c r="K8" s="41"/>
    </row>
    <row r="9" spans="1:18" ht="13">
      <c r="A9" s="32"/>
      <c r="B9" s="41"/>
      <c r="C9" s="41"/>
      <c r="D9" s="42"/>
      <c r="E9" s="41"/>
      <c r="G9" s="32"/>
      <c r="H9" s="41"/>
      <c r="I9" s="41"/>
      <c r="J9" s="42"/>
      <c r="K9" s="41"/>
    </row>
    <row r="10" spans="1:18" ht="13">
      <c r="A10" s="32"/>
      <c r="B10" s="41"/>
      <c r="C10" s="41"/>
      <c r="D10" s="42"/>
      <c r="E10" s="41"/>
      <c r="G10" s="32"/>
      <c r="H10" s="41"/>
      <c r="I10" s="41"/>
      <c r="J10" s="42"/>
      <c r="K10" s="41"/>
    </row>
    <row r="11" spans="1:18" ht="13">
      <c r="A11" s="32"/>
      <c r="B11" s="41"/>
      <c r="C11" s="41"/>
      <c r="D11" s="42"/>
      <c r="E11" s="41"/>
      <c r="G11" s="32"/>
      <c r="H11" s="41"/>
      <c r="I11" s="41"/>
      <c r="J11" s="42"/>
      <c r="K11" s="41"/>
    </row>
    <row r="12" spans="1:18" ht="13">
      <c r="A12" s="32"/>
      <c r="B12" s="41"/>
      <c r="C12" s="41"/>
      <c r="D12" s="42"/>
      <c r="E12" s="41"/>
      <c r="G12" s="32"/>
      <c r="H12" s="41"/>
      <c r="I12" s="41"/>
      <c r="J12" s="42"/>
      <c r="K12" s="41"/>
    </row>
    <row r="13" spans="1:18" ht="13">
      <c r="A13" s="32"/>
      <c r="B13" s="41"/>
      <c r="C13" s="41"/>
      <c r="D13" s="42"/>
      <c r="E13" s="41"/>
      <c r="G13" s="32"/>
      <c r="H13" s="41"/>
      <c r="I13" s="41"/>
      <c r="J13" s="42"/>
      <c r="K13" s="41"/>
    </row>
    <row r="14" spans="1:18" ht="13">
      <c r="A14" s="32"/>
      <c r="B14" s="41"/>
      <c r="C14" s="41"/>
      <c r="D14" s="42"/>
      <c r="E14" s="41"/>
      <c r="G14" s="32"/>
      <c r="H14" s="41"/>
      <c r="I14" s="41"/>
      <c r="J14" s="42"/>
      <c r="K14" s="41"/>
    </row>
    <row r="15" spans="1:18" ht="13">
      <c r="A15" s="32"/>
      <c r="B15" s="41"/>
      <c r="C15" s="41"/>
      <c r="D15" s="42"/>
      <c r="E15" s="41"/>
      <c r="G15" s="32"/>
      <c r="H15" s="41"/>
      <c r="I15" s="41"/>
      <c r="J15" s="42"/>
      <c r="K15" s="41"/>
    </row>
    <row r="16" spans="1:18" ht="13">
      <c r="A16" s="32"/>
      <c r="B16" s="41"/>
      <c r="C16" s="41"/>
      <c r="D16" s="42"/>
      <c r="E16" s="41"/>
      <c r="G16" s="32"/>
      <c r="H16" s="41"/>
      <c r="I16" s="41"/>
      <c r="J16" s="42"/>
      <c r="K16" s="41"/>
    </row>
    <row r="17" spans="1:16" ht="13">
      <c r="A17" s="32"/>
      <c r="B17" s="41"/>
      <c r="C17" s="41"/>
      <c r="D17" s="42"/>
      <c r="E17" s="41"/>
      <c r="G17" s="32"/>
      <c r="H17" s="41"/>
      <c r="I17" s="41"/>
      <c r="J17" s="42"/>
      <c r="K17" s="41"/>
    </row>
    <row r="18" spans="1:16" ht="13">
      <c r="A18" s="32"/>
      <c r="B18" s="41"/>
      <c r="C18" s="41"/>
      <c r="D18" s="42"/>
      <c r="E18" s="41"/>
      <c r="G18" s="32"/>
      <c r="H18" s="41"/>
      <c r="I18" s="41"/>
      <c r="J18" s="42"/>
      <c r="K18" s="41"/>
    </row>
    <row r="19" spans="1:16" ht="13">
      <c r="A19" s="32"/>
      <c r="B19" s="41"/>
      <c r="C19" s="41"/>
      <c r="D19" s="42"/>
      <c r="E19" s="41"/>
      <c r="G19" s="32"/>
      <c r="H19" s="41"/>
      <c r="I19" s="41"/>
      <c r="J19" s="42"/>
      <c r="K19" s="41"/>
    </row>
    <row r="20" spans="1:16" ht="13">
      <c r="A20" s="32"/>
      <c r="B20" s="41"/>
      <c r="C20" s="41"/>
      <c r="D20" s="42"/>
      <c r="E20" s="41"/>
      <c r="G20" s="41"/>
      <c r="H20" s="41"/>
      <c r="I20" s="41"/>
      <c r="J20" s="41"/>
      <c r="K20" s="41"/>
      <c r="M20" s="28"/>
      <c r="P20" s="28"/>
    </row>
    <row r="21" spans="1:16" ht="13">
      <c r="A21" s="32"/>
      <c r="B21" s="41"/>
      <c r="C21" s="41"/>
      <c r="D21" s="42"/>
      <c r="E21" s="41"/>
      <c r="G21" s="41"/>
      <c r="H21" s="41"/>
      <c r="I21" s="41"/>
      <c r="J21" s="41"/>
      <c r="K21" s="41"/>
      <c r="M21" s="28"/>
      <c r="P21" s="28"/>
    </row>
    <row r="22" spans="1:16" ht="13">
      <c r="A22" s="32"/>
      <c r="B22" s="41"/>
      <c r="C22" s="41"/>
      <c r="D22" s="42"/>
      <c r="E22" s="41"/>
      <c r="G22" s="41"/>
      <c r="H22" s="41"/>
      <c r="I22" s="41"/>
      <c r="J22" s="41"/>
      <c r="K22" s="41"/>
      <c r="M22" s="28"/>
      <c r="P22" s="28"/>
    </row>
    <row r="23" spans="1:16" ht="13">
      <c r="A23" s="32"/>
      <c r="B23" s="41"/>
      <c r="C23" s="41"/>
      <c r="D23" s="42"/>
      <c r="E23" s="41"/>
      <c r="G23" s="41"/>
      <c r="H23" s="41"/>
      <c r="I23" s="41"/>
      <c r="J23" s="41"/>
      <c r="K23" s="41"/>
      <c r="M23" s="28"/>
      <c r="P23" s="28"/>
    </row>
    <row r="24" spans="1:16" ht="13">
      <c r="A24" s="32"/>
      <c r="B24" s="41"/>
      <c r="C24" s="41"/>
      <c r="D24" s="42"/>
      <c r="E24" s="41"/>
      <c r="G24" s="41"/>
      <c r="H24" s="41"/>
      <c r="I24" s="41"/>
      <c r="J24" s="41"/>
      <c r="K24" s="41"/>
      <c r="M24" s="28"/>
      <c r="P24" s="28"/>
    </row>
    <row r="25" spans="1:16" ht="13">
      <c r="A25" s="32"/>
      <c r="B25" s="41"/>
      <c r="C25" s="41"/>
      <c r="D25" s="42"/>
      <c r="E25" s="41"/>
      <c r="G25" s="41"/>
      <c r="H25" s="41"/>
      <c r="I25" s="41"/>
      <c r="J25" s="41"/>
      <c r="K25" s="41"/>
      <c r="M25" s="28"/>
      <c r="P25" s="28"/>
    </row>
    <row r="26" spans="1:16" ht="13">
      <c r="A26" s="32"/>
      <c r="B26" s="41"/>
      <c r="C26" s="41"/>
      <c r="D26" s="42"/>
      <c r="E26" s="41"/>
      <c r="F26" s="37"/>
      <c r="G26" s="41"/>
      <c r="H26" s="41"/>
      <c r="I26" s="41"/>
      <c r="J26" s="41"/>
      <c r="K26" s="41"/>
      <c r="M26" s="28"/>
      <c r="P26" s="28"/>
    </row>
    <row r="27" spans="1:16" s="37" customFormat="1" ht="13">
      <c r="A27" s="32"/>
      <c r="B27" s="32"/>
      <c r="C27" s="32"/>
      <c r="D27" s="32"/>
      <c r="E27" s="32"/>
    </row>
    <row r="28" spans="1:16" s="37" customFormat="1" ht="13">
      <c r="A28" s="32"/>
      <c r="B28" s="32"/>
      <c r="C28" s="32"/>
      <c r="D28" s="32"/>
      <c r="E28" s="32"/>
    </row>
    <row r="29" spans="1:16" s="37" customFormat="1" ht="13">
      <c r="A29" s="32"/>
      <c r="B29" s="32"/>
      <c r="C29" s="32"/>
      <c r="D29" s="32"/>
      <c r="E29" s="32"/>
    </row>
    <row r="30" spans="1:16" ht="13">
      <c r="A30" s="32"/>
      <c r="B30" s="41"/>
      <c r="C30" s="41"/>
      <c r="D30" s="42"/>
      <c r="E30" s="41"/>
      <c r="G30" s="28"/>
      <c r="J30" s="28"/>
      <c r="M30" s="28"/>
      <c r="P30" s="28"/>
    </row>
    <row r="35" s="37" customFormat="1" ht="11.25" customHeight="1"/>
    <row r="51" s="37" customFormat="1"/>
    <row r="75" spans="4:16" s="37" customFormat="1"/>
    <row r="76" spans="4:16" s="37" customFormat="1"/>
    <row r="77" spans="4:16" s="37" customFormat="1">
      <c r="D77" s="39"/>
      <c r="J77" s="39"/>
      <c r="P77" s="39"/>
    </row>
    <row r="97" spans="4:16" s="37" customFormat="1">
      <c r="D97" s="39"/>
      <c r="J97" s="39"/>
      <c r="P97" s="39"/>
    </row>
    <row r="127" spans="1:16" ht="13">
      <c r="A127" s="38"/>
      <c r="D127" s="28"/>
      <c r="G127" s="28"/>
      <c r="J127" s="28"/>
      <c r="M127" s="28"/>
      <c r="P127" s="28"/>
    </row>
    <row r="128" spans="1:16" ht="13">
      <c r="A128" s="29"/>
      <c r="D128" s="28"/>
      <c r="G128" s="28"/>
      <c r="J128" s="28"/>
      <c r="M128" s="28"/>
      <c r="P128" s="28"/>
    </row>
    <row r="129" spans="1:16" ht="13">
      <c r="A129" s="29"/>
      <c r="D129" s="28"/>
      <c r="G129" s="28"/>
      <c r="J129" s="28"/>
      <c r="M129" s="28"/>
      <c r="P129" s="28"/>
    </row>
    <row r="130" spans="1:16" ht="13">
      <c r="A130" s="31"/>
      <c r="D130" s="28"/>
      <c r="G130" s="28"/>
      <c r="J130" s="28"/>
      <c r="M130" s="28"/>
      <c r="P130" s="28"/>
    </row>
  </sheetData>
  <mergeCells count="2">
    <mergeCell ref="A3:O4"/>
    <mergeCell ref="A1:O2"/>
  </mergeCells>
  <printOptions horizontalCentered="1" verticalCentered="1"/>
  <pageMargins left="0.70866141732283472" right="0.70866141732283472" top="0.74803149606299213" bottom="0.74803149606299213" header="0.31496062992125984" footer="0.31496062992125984"/>
  <pageSetup paperSize="9" scale="55" orientation="portrait" r:id="rId1"/>
  <headerFooter>
    <oddHeader>&amp;LOECD Family database (http://www.oecd.org/els/family/database.htm)</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9"/>
  <sheetViews>
    <sheetView showGridLines="0" zoomScale="145" zoomScaleNormal="145" workbookViewId="0">
      <selection sqref="A1:O2"/>
    </sheetView>
  </sheetViews>
  <sheetFormatPr defaultColWidth="8.81640625" defaultRowHeight="12.5"/>
  <cols>
    <col min="1" max="1" width="8.81640625" style="37"/>
    <col min="2" max="3" width="8.81640625" style="28"/>
    <col min="4" max="4" width="8.81640625" style="36"/>
    <col min="5" max="5" width="8.81640625" style="28"/>
    <col min="6" max="6" width="9.453125" style="28" customWidth="1"/>
    <col min="7" max="7" width="8.81640625" style="37"/>
    <col min="8" max="9" width="8.81640625" style="28"/>
    <col min="10" max="10" width="8.81640625" style="36"/>
    <col min="11" max="12" width="8.81640625" style="28"/>
    <col min="13" max="13" width="8.81640625" style="37"/>
    <col min="14" max="15" width="8.81640625" style="28"/>
    <col min="16" max="16" width="8.81640625" style="36"/>
    <col min="17" max="16384" width="8.81640625" style="28"/>
  </cols>
  <sheetData>
    <row r="1" spans="1:18" ht="12.75" customHeight="1">
      <c r="A1" s="253" t="s">
        <v>110</v>
      </c>
      <c r="B1" s="253"/>
      <c r="C1" s="253"/>
      <c r="D1" s="253"/>
      <c r="E1" s="253"/>
      <c r="F1" s="253"/>
      <c r="G1" s="253"/>
      <c r="H1" s="253"/>
      <c r="I1" s="253"/>
      <c r="J1" s="253"/>
      <c r="K1" s="253"/>
      <c r="L1" s="253"/>
      <c r="M1" s="253"/>
      <c r="N1" s="253"/>
      <c r="O1" s="253"/>
      <c r="P1" s="43"/>
      <c r="Q1" s="43"/>
      <c r="R1" s="43"/>
    </row>
    <row r="2" spans="1:18" ht="12.75" customHeight="1">
      <c r="A2" s="253"/>
      <c r="B2" s="253"/>
      <c r="C2" s="253"/>
      <c r="D2" s="253"/>
      <c r="E2" s="253"/>
      <c r="F2" s="253"/>
      <c r="G2" s="253"/>
      <c r="H2" s="253"/>
      <c r="I2" s="253"/>
      <c r="J2" s="253"/>
      <c r="K2" s="253"/>
      <c r="L2" s="253"/>
      <c r="M2" s="253"/>
      <c r="N2" s="253"/>
      <c r="O2" s="253"/>
      <c r="P2" s="43"/>
      <c r="Q2" s="43"/>
      <c r="R2" s="43"/>
    </row>
    <row r="3" spans="1:18" ht="12.75" customHeight="1">
      <c r="A3" s="252" t="s">
        <v>57</v>
      </c>
      <c r="B3" s="252"/>
      <c r="C3" s="252"/>
      <c r="D3" s="252"/>
      <c r="E3" s="252"/>
      <c r="F3" s="252"/>
      <c r="G3" s="252"/>
      <c r="H3" s="252"/>
      <c r="I3" s="252"/>
      <c r="J3" s="252"/>
      <c r="K3" s="252"/>
      <c r="L3" s="252"/>
      <c r="M3" s="252"/>
      <c r="N3" s="252"/>
      <c r="O3" s="252"/>
      <c r="P3" s="44"/>
      <c r="Q3" s="44"/>
      <c r="R3" s="44"/>
    </row>
    <row r="4" spans="1:18" ht="12.75" customHeight="1">
      <c r="A4" s="252"/>
      <c r="B4" s="252"/>
      <c r="C4" s="252"/>
      <c r="D4" s="252"/>
      <c r="E4" s="252"/>
      <c r="F4" s="252"/>
      <c r="G4" s="252"/>
      <c r="H4" s="252"/>
      <c r="I4" s="252"/>
      <c r="J4" s="252"/>
      <c r="K4" s="252"/>
      <c r="L4" s="252"/>
      <c r="M4" s="252"/>
      <c r="N4" s="252"/>
      <c r="O4" s="252"/>
      <c r="P4" s="44"/>
      <c r="Q4" s="44"/>
      <c r="R4" s="44"/>
    </row>
    <row r="5" spans="1:18" s="40" customFormat="1">
      <c r="D5" s="37"/>
      <c r="J5" s="37"/>
      <c r="P5" s="37"/>
    </row>
    <row r="6" spans="1:18" s="37" customFormat="1" ht="13">
      <c r="A6" s="32"/>
      <c r="B6" s="32"/>
      <c r="C6" s="32"/>
      <c r="D6" s="32"/>
      <c r="E6" s="32"/>
      <c r="G6" s="32"/>
      <c r="H6" s="32"/>
      <c r="I6" s="32"/>
      <c r="J6" s="32"/>
      <c r="K6" s="32"/>
    </row>
    <row r="7" spans="1:18" ht="13">
      <c r="A7" s="32"/>
      <c r="B7" s="41"/>
      <c r="C7" s="41"/>
      <c r="D7" s="42"/>
      <c r="E7" s="41"/>
      <c r="G7" s="32"/>
      <c r="H7" s="41"/>
      <c r="I7" s="41"/>
      <c r="J7" s="42"/>
      <c r="K7" s="41"/>
    </row>
    <row r="8" spans="1:18" ht="13">
      <c r="A8" s="32"/>
      <c r="B8" s="41"/>
      <c r="C8" s="41"/>
      <c r="D8" s="42"/>
      <c r="E8" s="41"/>
      <c r="G8" s="32"/>
      <c r="H8" s="41"/>
      <c r="I8" s="41"/>
      <c r="J8" s="42"/>
      <c r="K8" s="41"/>
    </row>
    <row r="9" spans="1:18" ht="13">
      <c r="A9" s="32"/>
      <c r="B9" s="41"/>
      <c r="C9" s="41"/>
      <c r="D9" s="42"/>
      <c r="E9" s="41"/>
      <c r="G9" s="32"/>
      <c r="H9" s="41"/>
      <c r="I9" s="41"/>
      <c r="J9" s="42"/>
      <c r="K9" s="41"/>
    </row>
    <row r="10" spans="1:18" ht="13">
      <c r="A10" s="32"/>
      <c r="B10" s="41"/>
      <c r="C10" s="41"/>
      <c r="D10" s="42"/>
      <c r="E10" s="41"/>
      <c r="G10" s="32"/>
      <c r="H10" s="41"/>
      <c r="I10" s="41"/>
      <c r="J10" s="42"/>
      <c r="K10" s="41"/>
    </row>
    <row r="11" spans="1:18" ht="13">
      <c r="A11" s="32"/>
      <c r="B11" s="41"/>
      <c r="C11" s="41"/>
      <c r="D11" s="42"/>
      <c r="E11" s="41"/>
      <c r="G11" s="32"/>
      <c r="H11" s="41"/>
      <c r="I11" s="41"/>
      <c r="J11" s="42"/>
      <c r="K11" s="41"/>
    </row>
    <row r="12" spans="1:18" ht="13">
      <c r="A12" s="32"/>
      <c r="B12" s="41"/>
      <c r="C12" s="41"/>
      <c r="D12" s="42"/>
      <c r="E12" s="41"/>
      <c r="G12" s="32"/>
      <c r="H12" s="41"/>
      <c r="I12" s="41"/>
      <c r="J12" s="42"/>
      <c r="K12" s="41"/>
    </row>
    <row r="13" spans="1:18" ht="13">
      <c r="A13" s="32"/>
      <c r="B13" s="41"/>
      <c r="C13" s="41"/>
      <c r="D13" s="42"/>
      <c r="E13" s="41"/>
      <c r="G13" s="32"/>
      <c r="H13" s="41"/>
      <c r="I13" s="41"/>
      <c r="J13" s="42"/>
      <c r="K13" s="41"/>
    </row>
    <row r="14" spans="1:18" ht="13">
      <c r="A14" s="32"/>
      <c r="B14" s="41"/>
      <c r="C14" s="41"/>
      <c r="D14" s="42"/>
      <c r="E14" s="41"/>
      <c r="G14" s="32"/>
      <c r="H14" s="41"/>
      <c r="I14" s="41"/>
      <c r="J14" s="42"/>
      <c r="K14" s="41"/>
    </row>
    <row r="15" spans="1:18" ht="13">
      <c r="A15" s="32"/>
      <c r="B15" s="41"/>
      <c r="C15" s="41"/>
      <c r="D15" s="42"/>
      <c r="E15" s="41"/>
      <c r="G15" s="32"/>
      <c r="H15" s="41"/>
      <c r="I15" s="41"/>
      <c r="J15" s="42"/>
      <c r="K15" s="41"/>
    </row>
    <row r="16" spans="1:18" ht="13">
      <c r="A16" s="32"/>
      <c r="B16" s="41"/>
      <c r="C16" s="41"/>
      <c r="D16" s="42"/>
      <c r="E16" s="41"/>
      <c r="G16" s="32"/>
      <c r="H16" s="41"/>
      <c r="I16" s="41"/>
      <c r="J16" s="42"/>
      <c r="K16" s="41"/>
    </row>
    <row r="17" spans="1:16" ht="13">
      <c r="A17" s="32"/>
      <c r="B17" s="41"/>
      <c r="C17" s="41"/>
      <c r="D17" s="42"/>
      <c r="E17" s="41"/>
      <c r="G17" s="32"/>
      <c r="H17" s="41"/>
      <c r="I17" s="41"/>
      <c r="J17" s="42"/>
      <c r="K17" s="41"/>
    </row>
    <row r="18" spans="1:16" ht="13">
      <c r="A18" s="32"/>
      <c r="B18" s="41"/>
      <c r="C18" s="41"/>
      <c r="D18" s="42"/>
      <c r="E18" s="41"/>
      <c r="G18" s="32"/>
      <c r="H18" s="41"/>
      <c r="I18" s="41"/>
      <c r="J18" s="42"/>
      <c r="K18" s="41"/>
    </row>
    <row r="19" spans="1:16" ht="13">
      <c r="A19" s="32"/>
      <c r="B19" s="41"/>
      <c r="C19" s="41"/>
      <c r="D19" s="42"/>
      <c r="E19" s="41"/>
      <c r="G19" s="41"/>
      <c r="H19" s="41"/>
      <c r="I19" s="41"/>
      <c r="J19" s="41"/>
      <c r="K19" s="41"/>
      <c r="M19" s="28"/>
      <c r="P19" s="28"/>
    </row>
    <row r="20" spans="1:16" ht="13">
      <c r="A20" s="32"/>
      <c r="B20" s="41"/>
      <c r="C20" s="41"/>
      <c r="D20" s="42"/>
      <c r="E20" s="41"/>
      <c r="G20" s="41"/>
      <c r="H20" s="41"/>
      <c r="I20" s="41"/>
      <c r="J20" s="41"/>
      <c r="K20" s="41"/>
      <c r="M20" s="28"/>
      <c r="P20" s="28"/>
    </row>
    <row r="21" spans="1:16" ht="13">
      <c r="A21" s="32"/>
      <c r="B21" s="41"/>
      <c r="C21" s="41"/>
      <c r="D21" s="42"/>
      <c r="E21" s="41"/>
      <c r="G21" s="41"/>
      <c r="H21" s="41"/>
      <c r="I21" s="41"/>
      <c r="J21" s="41"/>
      <c r="K21" s="41"/>
      <c r="M21" s="28"/>
      <c r="P21" s="28"/>
    </row>
    <row r="22" spans="1:16" ht="13">
      <c r="A22" s="32"/>
      <c r="B22" s="41"/>
      <c r="C22" s="41"/>
      <c r="D22" s="42"/>
      <c r="E22" s="41"/>
      <c r="G22" s="41"/>
      <c r="H22" s="41"/>
      <c r="I22" s="41"/>
      <c r="J22" s="41"/>
      <c r="K22" s="41"/>
      <c r="M22" s="28"/>
      <c r="P22" s="28"/>
    </row>
    <row r="23" spans="1:16" ht="13">
      <c r="A23" s="32"/>
      <c r="B23" s="41"/>
      <c r="C23" s="41"/>
      <c r="D23" s="42"/>
      <c r="E23" s="41"/>
      <c r="G23" s="41"/>
      <c r="H23" s="41"/>
      <c r="I23" s="41"/>
      <c r="J23" s="41"/>
      <c r="K23" s="41"/>
      <c r="M23" s="28"/>
      <c r="P23" s="28"/>
    </row>
    <row r="24" spans="1:16" ht="13">
      <c r="A24" s="32"/>
      <c r="B24" s="41"/>
      <c r="C24" s="41"/>
      <c r="D24" s="42"/>
      <c r="E24" s="41"/>
      <c r="G24" s="41"/>
      <c r="H24" s="41"/>
      <c r="I24" s="41"/>
      <c r="J24" s="41"/>
      <c r="K24" s="41"/>
      <c r="M24" s="28"/>
      <c r="P24" s="28"/>
    </row>
    <row r="25" spans="1:16" ht="13">
      <c r="A25" s="32"/>
      <c r="B25" s="41"/>
      <c r="C25" s="41"/>
      <c r="D25" s="42"/>
      <c r="E25" s="41"/>
      <c r="G25" s="41"/>
      <c r="H25" s="41"/>
      <c r="I25" s="41"/>
      <c r="J25" s="41"/>
      <c r="K25" s="41"/>
      <c r="M25" s="28"/>
      <c r="P25" s="28"/>
    </row>
    <row r="26" spans="1:16" s="37" customFormat="1" ht="13">
      <c r="A26" s="32"/>
      <c r="B26" s="32"/>
      <c r="C26" s="32"/>
      <c r="D26" s="32"/>
      <c r="E26" s="32"/>
    </row>
    <row r="27" spans="1:16" s="37" customFormat="1" ht="13">
      <c r="A27" s="32"/>
      <c r="B27" s="32"/>
      <c r="C27" s="32"/>
      <c r="D27" s="32"/>
      <c r="E27" s="32"/>
    </row>
    <row r="28" spans="1:16" s="37" customFormat="1" ht="13">
      <c r="A28" s="32"/>
      <c r="B28" s="32"/>
      <c r="C28" s="32"/>
      <c r="D28" s="32"/>
      <c r="E28" s="32"/>
    </row>
    <row r="29" spans="1:16" ht="13">
      <c r="A29" s="32"/>
      <c r="B29" s="41"/>
      <c r="C29" s="41"/>
      <c r="D29" s="42"/>
      <c r="E29" s="41"/>
      <c r="G29" s="28"/>
      <c r="J29" s="28"/>
      <c r="M29" s="28"/>
      <c r="P29" s="28"/>
    </row>
    <row r="34" s="37" customFormat="1" ht="11.25" customHeight="1"/>
    <row r="50" s="37" customFormat="1"/>
    <row r="74" spans="4:16" s="37" customFormat="1"/>
    <row r="75" spans="4:16" s="37" customFormat="1"/>
    <row r="76" spans="4:16" s="37" customFormat="1">
      <c r="D76" s="39"/>
      <c r="J76" s="39"/>
      <c r="P76" s="39"/>
    </row>
    <row r="96" spans="4:16" s="37" customFormat="1">
      <c r="D96" s="39"/>
      <c r="J96" s="39"/>
      <c r="P96" s="39"/>
    </row>
    <row r="126" spans="1:16" ht="13">
      <c r="A126" s="38"/>
      <c r="D126" s="28"/>
      <c r="G126" s="28"/>
      <c r="J126" s="28"/>
      <c r="M126" s="28"/>
      <c r="P126" s="28"/>
    </row>
    <row r="127" spans="1:16" ht="13">
      <c r="A127" s="29"/>
      <c r="D127" s="28"/>
      <c r="G127" s="28"/>
      <c r="J127" s="28"/>
      <c r="M127" s="28"/>
      <c r="P127" s="28"/>
    </row>
    <row r="128" spans="1:16" ht="13">
      <c r="A128" s="29"/>
      <c r="D128" s="28"/>
      <c r="G128" s="28"/>
      <c r="J128" s="28"/>
      <c r="M128" s="28"/>
      <c r="P128" s="28"/>
    </row>
    <row r="129" spans="1:16" ht="13">
      <c r="A129" s="31"/>
      <c r="D129" s="28"/>
      <c r="G129" s="28"/>
      <c r="J129" s="28"/>
      <c r="M129" s="28"/>
      <c r="P129" s="28"/>
    </row>
  </sheetData>
  <mergeCells count="2">
    <mergeCell ref="A1:O2"/>
    <mergeCell ref="A3:O4"/>
  </mergeCells>
  <printOptions horizontalCentered="1" verticalCentered="1"/>
  <pageMargins left="0.70866141732283472" right="0.70866141732283472" top="0.74803149606299213" bottom="0.74803149606299213" header="0.31496062992125984" footer="0.31496062992125984"/>
  <pageSetup paperSize="9" scale="55" orientation="portrait" r:id="rId1"/>
  <headerFooter>
    <oddHeader>&amp;LOECD Family database (http://www.oecd.org/els/family/database.htm)</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129"/>
  <sheetViews>
    <sheetView showGridLines="0" zoomScale="115" zoomScaleNormal="115" workbookViewId="0">
      <selection sqref="A1:O2"/>
    </sheetView>
  </sheetViews>
  <sheetFormatPr defaultColWidth="8.81640625" defaultRowHeight="12.5"/>
  <cols>
    <col min="1" max="1" width="8.81640625" style="37"/>
    <col min="2" max="3" width="8.81640625" style="28"/>
    <col min="4" max="4" width="8.81640625" style="36"/>
    <col min="5" max="5" width="8.81640625" style="28"/>
    <col min="6" max="6" width="9.453125" style="28" customWidth="1"/>
    <col min="7" max="7" width="8.81640625" style="37"/>
    <col min="8" max="9" width="8.81640625" style="28"/>
    <col min="10" max="10" width="8.81640625" style="36"/>
    <col min="11" max="12" width="8.81640625" style="28"/>
    <col min="13" max="13" width="8.81640625" style="37"/>
    <col min="14" max="15" width="8.81640625" style="28"/>
    <col min="16" max="16" width="8.81640625" style="36"/>
    <col min="17" max="16384" width="8.81640625" style="28"/>
  </cols>
  <sheetData>
    <row r="1" spans="1:30" ht="12.75" customHeight="1">
      <c r="A1" s="253" t="s">
        <v>108</v>
      </c>
      <c r="B1" s="253"/>
      <c r="C1" s="253"/>
      <c r="D1" s="253"/>
      <c r="E1" s="253"/>
      <c r="F1" s="253"/>
      <c r="G1" s="253"/>
      <c r="H1" s="253"/>
      <c r="I1" s="253"/>
      <c r="J1" s="253"/>
      <c r="K1" s="253"/>
      <c r="L1" s="253"/>
      <c r="M1" s="253"/>
      <c r="N1" s="253"/>
      <c r="O1" s="253"/>
      <c r="P1" s="43"/>
      <c r="Q1" s="43"/>
      <c r="R1" s="43"/>
    </row>
    <row r="2" spans="1:30" ht="12.75" customHeight="1">
      <c r="A2" s="253"/>
      <c r="B2" s="253"/>
      <c r="C2" s="253"/>
      <c r="D2" s="253"/>
      <c r="E2" s="253"/>
      <c r="F2" s="253"/>
      <c r="G2" s="253"/>
      <c r="H2" s="253"/>
      <c r="I2" s="253"/>
      <c r="J2" s="253"/>
      <c r="K2" s="253"/>
      <c r="L2" s="253"/>
      <c r="M2" s="253"/>
      <c r="N2" s="253"/>
      <c r="O2" s="253"/>
      <c r="P2" s="43"/>
      <c r="Q2" s="43"/>
      <c r="R2" s="43"/>
    </row>
    <row r="3" spans="1:30" ht="12.75" customHeight="1">
      <c r="A3" s="252" t="s">
        <v>57</v>
      </c>
      <c r="B3" s="252"/>
      <c r="C3" s="252"/>
      <c r="D3" s="252"/>
      <c r="E3" s="252"/>
      <c r="F3" s="252"/>
      <c r="G3" s="252"/>
      <c r="H3" s="252"/>
      <c r="I3" s="252"/>
      <c r="J3" s="252"/>
      <c r="K3" s="252"/>
      <c r="L3" s="252"/>
      <c r="M3" s="252"/>
      <c r="N3" s="252"/>
      <c r="O3" s="252"/>
      <c r="P3" s="44"/>
      <c r="Q3" s="44"/>
      <c r="R3" s="44"/>
    </row>
    <row r="4" spans="1:30" ht="12.75" customHeight="1">
      <c r="A4" s="252"/>
      <c r="B4" s="252"/>
      <c r="C4" s="252"/>
      <c r="D4" s="252"/>
      <c r="E4" s="252"/>
      <c r="F4" s="252"/>
      <c r="G4" s="252"/>
      <c r="H4" s="252"/>
      <c r="I4" s="252"/>
      <c r="J4" s="252"/>
      <c r="K4" s="252"/>
      <c r="L4" s="252"/>
      <c r="M4" s="252"/>
      <c r="N4" s="252"/>
      <c r="O4" s="252"/>
      <c r="P4" s="44"/>
      <c r="Q4" s="44"/>
      <c r="R4" s="44"/>
    </row>
    <row r="5" spans="1:30" s="40" customFormat="1">
      <c r="D5" s="37"/>
      <c r="J5" s="37"/>
      <c r="P5" s="37"/>
      <c r="U5" s="37"/>
      <c r="AA5" s="37"/>
    </row>
    <row r="6" spans="1:30" s="37" customFormat="1" ht="13">
      <c r="A6" s="32"/>
      <c r="B6" s="32"/>
      <c r="C6" s="32"/>
      <c r="D6" s="32"/>
      <c r="E6" s="32"/>
      <c r="G6" s="32"/>
      <c r="H6" s="32"/>
      <c r="I6" s="32"/>
      <c r="J6" s="32"/>
      <c r="K6" s="32"/>
      <c r="R6" s="32"/>
      <c r="S6" s="32"/>
      <c r="T6" s="32"/>
      <c r="U6" s="32"/>
      <c r="V6" s="32"/>
      <c r="X6" s="32"/>
      <c r="Y6" s="32"/>
      <c r="Z6" s="32"/>
      <c r="AA6" s="32"/>
      <c r="AB6" s="32"/>
    </row>
    <row r="7" spans="1:30" ht="13">
      <c r="A7" s="32"/>
      <c r="B7" s="41"/>
      <c r="C7" s="41"/>
      <c r="D7" s="42"/>
      <c r="E7" s="41"/>
      <c r="G7" s="32"/>
      <c r="H7" s="41"/>
      <c r="I7" s="41"/>
      <c r="J7" s="42"/>
      <c r="K7" s="41"/>
      <c r="R7" s="32"/>
      <c r="S7" s="41"/>
      <c r="T7" s="41"/>
      <c r="U7" s="42"/>
      <c r="V7" s="41"/>
      <c r="X7" s="32"/>
      <c r="Y7" s="41"/>
      <c r="Z7" s="41"/>
      <c r="AA7" s="42"/>
      <c r="AB7" s="41"/>
      <c r="AD7" s="37"/>
    </row>
    <row r="8" spans="1:30" ht="13">
      <c r="A8" s="32"/>
      <c r="B8" s="41"/>
      <c r="C8" s="41"/>
      <c r="D8" s="42"/>
      <c r="E8" s="41"/>
      <c r="G8" s="32"/>
      <c r="H8" s="41"/>
      <c r="I8" s="41"/>
      <c r="J8" s="42"/>
      <c r="K8" s="41"/>
      <c r="R8" s="32"/>
      <c r="S8" s="41"/>
      <c r="T8" s="41"/>
      <c r="U8" s="42"/>
      <c r="V8" s="41"/>
      <c r="X8" s="32"/>
      <c r="Y8" s="41"/>
      <c r="Z8" s="41"/>
      <c r="AA8" s="42"/>
      <c r="AB8" s="41"/>
      <c r="AD8" s="37"/>
    </row>
    <row r="9" spans="1:30" ht="13">
      <c r="A9" s="32"/>
      <c r="B9" s="41"/>
      <c r="C9" s="41"/>
      <c r="D9" s="42"/>
      <c r="E9" s="41"/>
      <c r="G9" s="32"/>
      <c r="H9" s="41"/>
      <c r="I9" s="41"/>
      <c r="J9" s="42"/>
      <c r="K9" s="41"/>
      <c r="R9" s="32"/>
      <c r="S9" s="41"/>
      <c r="T9" s="41"/>
      <c r="U9" s="42"/>
      <c r="V9" s="41"/>
      <c r="X9" s="32"/>
      <c r="Y9" s="41"/>
      <c r="Z9" s="41"/>
      <c r="AA9" s="42"/>
      <c r="AB9" s="41"/>
      <c r="AD9" s="37"/>
    </row>
    <row r="10" spans="1:30" ht="13">
      <c r="A10" s="32"/>
      <c r="B10" s="41"/>
      <c r="C10" s="41"/>
      <c r="D10" s="42"/>
      <c r="E10" s="41"/>
      <c r="G10" s="32"/>
      <c r="H10" s="41"/>
      <c r="I10" s="41"/>
      <c r="J10" s="42"/>
      <c r="K10" s="41"/>
      <c r="R10" s="32"/>
      <c r="S10" s="41"/>
      <c r="T10" s="41"/>
      <c r="U10" s="42"/>
      <c r="V10" s="41"/>
      <c r="X10" s="32"/>
      <c r="Y10" s="41"/>
      <c r="Z10" s="41"/>
      <c r="AA10" s="42"/>
      <c r="AB10" s="41"/>
      <c r="AD10" s="37"/>
    </row>
    <row r="11" spans="1:30" ht="13">
      <c r="A11" s="32"/>
      <c r="B11" s="41"/>
      <c r="C11" s="41"/>
      <c r="D11" s="42"/>
      <c r="E11" s="41"/>
      <c r="G11" s="32"/>
      <c r="H11" s="41"/>
      <c r="I11" s="41"/>
      <c r="J11" s="42"/>
      <c r="K11" s="41"/>
      <c r="R11" s="32"/>
      <c r="S11" s="41"/>
      <c r="T11" s="41"/>
      <c r="U11" s="42"/>
      <c r="V11" s="41"/>
      <c r="X11" s="32"/>
      <c r="Y11" s="41"/>
      <c r="Z11" s="41"/>
      <c r="AA11" s="42"/>
      <c r="AB11" s="41"/>
      <c r="AD11" s="37"/>
    </row>
    <row r="12" spans="1:30" ht="13">
      <c r="A12" s="32"/>
      <c r="B12" s="41"/>
      <c r="C12" s="41"/>
      <c r="D12" s="42"/>
      <c r="E12" s="41"/>
      <c r="G12" s="32"/>
      <c r="H12" s="41"/>
      <c r="I12" s="41"/>
      <c r="J12" s="42"/>
      <c r="K12" s="41"/>
      <c r="R12" s="32"/>
      <c r="S12" s="41"/>
      <c r="T12" s="41"/>
      <c r="U12" s="42"/>
      <c r="V12" s="41"/>
      <c r="X12" s="32"/>
      <c r="Y12" s="41"/>
      <c r="Z12" s="41"/>
      <c r="AA12" s="42"/>
      <c r="AB12" s="41"/>
      <c r="AD12" s="37"/>
    </row>
    <row r="13" spans="1:30" ht="13">
      <c r="A13" s="32"/>
      <c r="B13" s="41"/>
      <c r="C13" s="41"/>
      <c r="D13" s="42"/>
      <c r="E13" s="41"/>
      <c r="G13" s="32"/>
      <c r="H13" s="41"/>
      <c r="I13" s="41"/>
      <c r="J13" s="42"/>
      <c r="K13" s="41"/>
      <c r="R13" s="32"/>
      <c r="S13" s="41"/>
      <c r="T13" s="41"/>
      <c r="U13" s="42"/>
      <c r="V13" s="41"/>
      <c r="X13" s="32"/>
      <c r="Y13" s="41"/>
      <c r="Z13" s="41"/>
      <c r="AA13" s="42"/>
      <c r="AB13" s="41"/>
      <c r="AD13" s="37"/>
    </row>
    <row r="14" spans="1:30" ht="13">
      <c r="A14" s="32"/>
      <c r="B14" s="41"/>
      <c r="C14" s="41"/>
      <c r="D14" s="42"/>
      <c r="E14" s="41"/>
      <c r="G14" s="32"/>
      <c r="H14" s="41"/>
      <c r="I14" s="41"/>
      <c r="J14" s="42"/>
      <c r="K14" s="41"/>
      <c r="R14" s="32"/>
      <c r="S14" s="41"/>
      <c r="T14" s="41"/>
      <c r="U14" s="42"/>
      <c r="V14" s="41"/>
      <c r="X14" s="32"/>
      <c r="Y14" s="41"/>
      <c r="Z14" s="41"/>
      <c r="AA14" s="42"/>
      <c r="AB14" s="41"/>
      <c r="AD14" s="37"/>
    </row>
    <row r="15" spans="1:30" ht="13">
      <c r="A15" s="32"/>
      <c r="B15" s="41"/>
      <c r="C15" s="41"/>
      <c r="D15" s="42"/>
      <c r="E15" s="41"/>
      <c r="G15" s="32"/>
      <c r="H15" s="41"/>
      <c r="I15" s="41"/>
      <c r="J15" s="42"/>
      <c r="K15" s="41"/>
      <c r="R15" s="32"/>
      <c r="S15" s="41"/>
      <c r="T15" s="41"/>
      <c r="U15" s="42"/>
      <c r="V15" s="41"/>
      <c r="X15" s="32"/>
      <c r="Y15" s="41"/>
      <c r="Z15" s="41"/>
      <c r="AA15" s="42"/>
      <c r="AB15" s="41"/>
      <c r="AD15" s="37"/>
    </row>
    <row r="16" spans="1:30" ht="13">
      <c r="A16" s="32"/>
      <c r="B16" s="41"/>
      <c r="C16" s="41"/>
      <c r="D16" s="42"/>
      <c r="E16" s="41"/>
      <c r="G16" s="32"/>
      <c r="H16" s="41"/>
      <c r="I16" s="41"/>
      <c r="J16" s="42"/>
      <c r="K16" s="41"/>
      <c r="R16" s="32"/>
      <c r="S16" s="41"/>
      <c r="T16" s="41"/>
      <c r="U16" s="42"/>
      <c r="V16" s="41"/>
      <c r="X16" s="32"/>
      <c r="Y16" s="41"/>
      <c r="Z16" s="41"/>
      <c r="AA16" s="42"/>
      <c r="AB16" s="41"/>
      <c r="AD16" s="37"/>
    </row>
    <row r="17" spans="1:30" ht="13">
      <c r="A17" s="32"/>
      <c r="B17" s="41"/>
      <c r="C17" s="41"/>
      <c r="D17" s="42"/>
      <c r="E17" s="41"/>
      <c r="G17" s="32"/>
      <c r="H17" s="41"/>
      <c r="I17" s="41"/>
      <c r="J17" s="42"/>
      <c r="K17" s="41"/>
      <c r="R17" s="32"/>
      <c r="S17" s="41"/>
      <c r="T17" s="41"/>
      <c r="U17" s="42"/>
      <c r="V17" s="41"/>
      <c r="X17" s="32"/>
      <c r="Y17" s="41"/>
      <c r="Z17" s="41"/>
      <c r="AA17" s="42"/>
      <c r="AB17" s="41"/>
      <c r="AD17" s="37"/>
    </row>
    <row r="18" spans="1:30" ht="13">
      <c r="A18" s="32"/>
      <c r="B18" s="41"/>
      <c r="C18" s="41"/>
      <c r="D18" s="42"/>
      <c r="E18" s="41"/>
      <c r="G18" s="32"/>
      <c r="H18" s="41"/>
      <c r="I18" s="41"/>
      <c r="J18" s="42"/>
      <c r="K18" s="41"/>
      <c r="R18" s="32"/>
      <c r="S18" s="41"/>
      <c r="T18" s="41"/>
      <c r="U18" s="42"/>
      <c r="V18" s="41"/>
      <c r="X18" s="32"/>
      <c r="Y18" s="41"/>
      <c r="Z18" s="41"/>
      <c r="AA18" s="42"/>
      <c r="AB18" s="41"/>
      <c r="AD18" s="37"/>
    </row>
    <row r="19" spans="1:30" ht="13">
      <c r="A19" s="32"/>
      <c r="B19" s="41"/>
      <c r="C19" s="41"/>
      <c r="D19" s="42"/>
      <c r="E19" s="41"/>
      <c r="G19" s="41"/>
      <c r="H19" s="41"/>
      <c r="I19" s="41"/>
      <c r="J19" s="41"/>
      <c r="K19" s="41"/>
      <c r="M19" s="28"/>
      <c r="P19" s="28"/>
      <c r="R19" s="32"/>
      <c r="S19" s="41"/>
      <c r="T19" s="41"/>
      <c r="U19" s="42"/>
      <c r="V19" s="41"/>
      <c r="X19" s="41"/>
      <c r="Y19" s="41"/>
      <c r="Z19" s="41"/>
      <c r="AA19" s="41"/>
      <c r="AB19" s="41"/>
    </row>
    <row r="20" spans="1:30" ht="13">
      <c r="A20" s="32"/>
      <c r="B20" s="41"/>
      <c r="C20" s="41"/>
      <c r="D20" s="42"/>
      <c r="E20" s="41"/>
      <c r="G20" s="41"/>
      <c r="H20" s="41"/>
      <c r="I20" s="41"/>
      <c r="J20" s="41"/>
      <c r="K20" s="41"/>
      <c r="M20" s="28"/>
      <c r="P20" s="28"/>
      <c r="R20" s="32"/>
      <c r="S20" s="41"/>
      <c r="T20" s="41"/>
      <c r="U20" s="42"/>
      <c r="V20" s="41"/>
      <c r="X20" s="41"/>
      <c r="Y20" s="41"/>
      <c r="Z20" s="41"/>
      <c r="AA20" s="41"/>
      <c r="AB20" s="41"/>
    </row>
    <row r="21" spans="1:30" ht="13">
      <c r="A21" s="32"/>
      <c r="B21" s="41"/>
      <c r="C21" s="41"/>
      <c r="D21" s="42"/>
      <c r="E21" s="41"/>
      <c r="G21" s="41"/>
      <c r="H21" s="41"/>
      <c r="I21" s="41"/>
      <c r="J21" s="41"/>
      <c r="K21" s="41"/>
      <c r="M21" s="28"/>
      <c r="P21" s="28"/>
      <c r="R21" s="32"/>
      <c r="S21" s="41"/>
      <c r="T21" s="41"/>
      <c r="U21" s="42"/>
      <c r="V21" s="41"/>
      <c r="X21" s="41"/>
      <c r="Y21" s="41"/>
      <c r="Z21" s="41"/>
      <c r="AA21" s="41"/>
      <c r="AB21" s="41"/>
    </row>
    <row r="22" spans="1:30" ht="13">
      <c r="A22" s="32"/>
      <c r="B22" s="41"/>
      <c r="C22" s="41"/>
      <c r="D22" s="42"/>
      <c r="E22" s="41"/>
      <c r="G22" s="41"/>
      <c r="H22" s="41"/>
      <c r="I22" s="41"/>
      <c r="J22" s="41"/>
      <c r="K22" s="41"/>
      <c r="M22" s="28"/>
      <c r="P22" s="28"/>
      <c r="R22" s="32"/>
      <c r="S22" s="41"/>
      <c r="T22" s="41"/>
      <c r="U22" s="42"/>
      <c r="V22" s="41"/>
      <c r="X22" s="41"/>
      <c r="Y22" s="41"/>
      <c r="Z22" s="41"/>
      <c r="AA22" s="41"/>
      <c r="AB22" s="41"/>
    </row>
    <row r="23" spans="1:30" ht="13">
      <c r="A23" s="32"/>
      <c r="B23" s="41"/>
      <c r="C23" s="41"/>
      <c r="D23" s="42"/>
      <c r="E23" s="41"/>
      <c r="G23" s="41"/>
      <c r="H23" s="41"/>
      <c r="I23" s="41"/>
      <c r="J23" s="41"/>
      <c r="K23" s="41"/>
      <c r="M23" s="28"/>
      <c r="P23" s="28"/>
      <c r="R23" s="32"/>
      <c r="S23" s="41"/>
      <c r="T23" s="41"/>
      <c r="U23" s="42"/>
      <c r="V23" s="41"/>
      <c r="X23" s="41"/>
      <c r="Y23" s="41"/>
      <c r="Z23" s="41"/>
      <c r="AA23" s="41"/>
      <c r="AB23" s="41"/>
    </row>
    <row r="24" spans="1:30" ht="13">
      <c r="A24" s="32"/>
      <c r="B24" s="41"/>
      <c r="C24" s="41"/>
      <c r="D24" s="42"/>
      <c r="E24" s="41"/>
      <c r="G24" s="41"/>
      <c r="H24" s="41"/>
      <c r="I24" s="41"/>
      <c r="J24" s="41"/>
      <c r="K24" s="41"/>
      <c r="M24" s="28"/>
      <c r="P24" s="28"/>
      <c r="R24" s="32"/>
      <c r="S24" s="41"/>
      <c r="T24" s="41"/>
      <c r="U24" s="42"/>
      <c r="V24" s="41"/>
      <c r="X24" s="41"/>
      <c r="Y24" s="41"/>
      <c r="Z24" s="41"/>
      <c r="AA24" s="41"/>
      <c r="AB24" s="41"/>
    </row>
    <row r="25" spans="1:30" ht="13">
      <c r="A25" s="32"/>
      <c r="B25" s="41"/>
      <c r="C25" s="41"/>
      <c r="D25" s="42"/>
      <c r="E25" s="41"/>
      <c r="G25" s="41"/>
      <c r="H25" s="41"/>
      <c r="I25" s="41"/>
      <c r="J25" s="41"/>
      <c r="K25" s="41"/>
      <c r="M25" s="28"/>
      <c r="P25" s="28"/>
      <c r="R25" s="32"/>
      <c r="S25" s="41"/>
      <c r="T25" s="41"/>
      <c r="U25" s="42"/>
      <c r="V25" s="41"/>
      <c r="X25" s="41"/>
      <c r="Y25" s="41"/>
      <c r="Z25" s="41"/>
      <c r="AA25" s="41"/>
      <c r="AB25" s="41"/>
    </row>
    <row r="26" spans="1:30" s="37" customFormat="1" ht="13">
      <c r="A26" s="32"/>
      <c r="B26" s="32"/>
      <c r="C26" s="32"/>
      <c r="D26" s="32"/>
      <c r="E26" s="32"/>
      <c r="R26" s="32"/>
      <c r="S26" s="32"/>
      <c r="T26" s="32"/>
      <c r="U26" s="32"/>
      <c r="V26" s="32"/>
    </row>
    <row r="27" spans="1:30" s="37" customFormat="1" ht="13">
      <c r="A27" s="32"/>
      <c r="B27" s="32"/>
      <c r="C27" s="32"/>
      <c r="D27" s="32"/>
      <c r="E27" s="32"/>
      <c r="R27" s="32"/>
      <c r="S27" s="32"/>
      <c r="T27" s="32"/>
      <c r="U27" s="32"/>
      <c r="V27" s="32"/>
    </row>
    <row r="28" spans="1:30" s="37" customFormat="1" ht="13">
      <c r="A28" s="32"/>
      <c r="B28" s="32"/>
      <c r="C28" s="32"/>
      <c r="D28" s="32"/>
      <c r="E28" s="32"/>
      <c r="R28" s="32"/>
      <c r="S28" s="32"/>
      <c r="T28" s="32"/>
      <c r="U28" s="32"/>
      <c r="V28" s="32"/>
    </row>
    <row r="29" spans="1:30" ht="13">
      <c r="A29" s="32"/>
      <c r="B29" s="41"/>
      <c r="C29" s="41"/>
      <c r="D29" s="42"/>
      <c r="E29" s="41"/>
      <c r="G29" s="28"/>
      <c r="J29" s="28"/>
      <c r="M29" s="28"/>
      <c r="P29" s="28"/>
      <c r="R29" s="32"/>
      <c r="S29" s="41"/>
      <c r="T29" s="41"/>
      <c r="U29" s="42"/>
      <c r="V29" s="41"/>
    </row>
    <row r="30" spans="1:30">
      <c r="R30" s="37"/>
      <c r="U30" s="36"/>
      <c r="X30" s="37"/>
      <c r="AA30" s="36"/>
      <c r="AD30" s="37"/>
    </row>
    <row r="31" spans="1:30">
      <c r="R31" s="37"/>
      <c r="U31" s="36"/>
      <c r="X31" s="37"/>
      <c r="AA31" s="36"/>
      <c r="AD31" s="37"/>
    </row>
    <row r="32" spans="1:30">
      <c r="R32" s="37"/>
      <c r="U32" s="36"/>
      <c r="X32" s="37"/>
      <c r="AA32" s="36"/>
      <c r="AD32" s="37"/>
    </row>
    <row r="33" spans="18:30">
      <c r="R33" s="37"/>
      <c r="U33" s="36"/>
      <c r="X33" s="37"/>
      <c r="AA33" s="36"/>
      <c r="AD33" s="37"/>
    </row>
    <row r="34" spans="18:30" s="37" customFormat="1" ht="11.25" customHeight="1"/>
    <row r="35" spans="18:30">
      <c r="R35" s="37"/>
      <c r="U35" s="36"/>
      <c r="X35" s="37"/>
      <c r="AA35" s="36"/>
      <c r="AD35" s="37"/>
    </row>
    <row r="36" spans="18:30">
      <c r="R36" s="37"/>
      <c r="U36" s="36"/>
      <c r="X36" s="37"/>
      <c r="AA36" s="36"/>
      <c r="AD36" s="37"/>
    </row>
    <row r="37" spans="18:30">
      <c r="R37" s="37"/>
      <c r="U37" s="36"/>
      <c r="X37" s="37"/>
      <c r="AA37" s="36"/>
      <c r="AD37" s="37"/>
    </row>
    <row r="38" spans="18:30">
      <c r="R38" s="37"/>
      <c r="U38" s="36"/>
      <c r="X38" s="37"/>
      <c r="AA38" s="36"/>
      <c r="AD38" s="37"/>
    </row>
    <row r="39" spans="18:30">
      <c r="R39" s="37"/>
      <c r="U39" s="36"/>
      <c r="X39" s="37"/>
      <c r="AA39" s="36"/>
      <c r="AD39" s="37"/>
    </row>
    <row r="40" spans="18:30">
      <c r="R40" s="37"/>
      <c r="U40" s="36"/>
      <c r="X40" s="37"/>
      <c r="AA40" s="36"/>
      <c r="AD40" s="37"/>
    </row>
    <row r="41" spans="18:30">
      <c r="R41" s="37"/>
      <c r="U41" s="36"/>
      <c r="X41" s="37"/>
      <c r="AA41" s="36"/>
      <c r="AD41" s="37"/>
    </row>
    <row r="42" spans="18:30">
      <c r="R42" s="37"/>
      <c r="U42" s="36"/>
      <c r="X42" s="37"/>
      <c r="AA42" s="36"/>
      <c r="AD42" s="37"/>
    </row>
    <row r="43" spans="18:30">
      <c r="R43" s="37"/>
      <c r="U43" s="36"/>
      <c r="X43" s="37"/>
      <c r="AA43" s="36"/>
      <c r="AD43" s="37"/>
    </row>
    <row r="44" spans="18:30">
      <c r="R44" s="37"/>
      <c r="U44" s="36"/>
      <c r="X44" s="37"/>
      <c r="AA44" s="36"/>
      <c r="AD44" s="37"/>
    </row>
    <row r="45" spans="18:30">
      <c r="R45" s="37"/>
      <c r="U45" s="36"/>
      <c r="X45" s="37"/>
      <c r="AA45" s="36"/>
      <c r="AD45" s="37"/>
    </row>
    <row r="46" spans="18:30">
      <c r="R46" s="37"/>
      <c r="U46" s="36"/>
      <c r="X46" s="37"/>
      <c r="AA46" s="36"/>
      <c r="AD46" s="37"/>
    </row>
    <row r="47" spans="18:30">
      <c r="R47" s="37"/>
      <c r="U47" s="36"/>
      <c r="X47" s="37"/>
      <c r="AA47" s="36"/>
      <c r="AD47" s="37"/>
    </row>
    <row r="48" spans="18:30">
      <c r="R48" s="37"/>
      <c r="U48" s="36"/>
      <c r="X48" s="37"/>
      <c r="AA48" s="36"/>
      <c r="AD48" s="37"/>
    </row>
    <row r="49" spans="18:30">
      <c r="R49" s="37"/>
      <c r="U49" s="36"/>
      <c r="X49" s="37"/>
      <c r="AA49" s="36"/>
      <c r="AD49" s="37"/>
    </row>
    <row r="50" spans="18:30" s="37" customFormat="1"/>
    <row r="51" spans="18:30">
      <c r="R51" s="37"/>
      <c r="U51" s="36"/>
      <c r="X51" s="37"/>
      <c r="AA51" s="36"/>
      <c r="AD51" s="37"/>
    </row>
    <row r="52" spans="18:30">
      <c r="R52" s="37"/>
      <c r="U52" s="36"/>
      <c r="X52" s="37"/>
      <c r="AA52" s="36"/>
      <c r="AD52" s="37"/>
    </row>
    <row r="53" spans="18:30">
      <c r="R53" s="37"/>
      <c r="U53" s="36"/>
      <c r="X53" s="37"/>
      <c r="AA53" s="36"/>
      <c r="AD53" s="37"/>
    </row>
    <row r="54" spans="18:30">
      <c r="R54" s="37"/>
      <c r="U54" s="36"/>
      <c r="X54" s="37"/>
      <c r="AA54" s="36"/>
      <c r="AD54" s="37"/>
    </row>
    <row r="55" spans="18:30">
      <c r="R55" s="37"/>
      <c r="U55" s="36"/>
      <c r="X55" s="37"/>
      <c r="AA55" s="36"/>
      <c r="AD55" s="37"/>
    </row>
    <row r="56" spans="18:30">
      <c r="R56" s="37"/>
      <c r="U56" s="36"/>
      <c r="X56" s="37"/>
      <c r="AA56" s="36"/>
      <c r="AD56" s="37"/>
    </row>
    <row r="57" spans="18:30">
      <c r="R57" s="37"/>
      <c r="U57" s="36"/>
      <c r="X57" s="37"/>
      <c r="AA57" s="36"/>
      <c r="AD57" s="37"/>
    </row>
    <row r="58" spans="18:30">
      <c r="R58" s="37"/>
      <c r="U58" s="36"/>
      <c r="X58" s="37"/>
      <c r="AA58" s="36"/>
      <c r="AD58" s="37"/>
    </row>
    <row r="59" spans="18:30">
      <c r="R59" s="37"/>
      <c r="U59" s="36"/>
      <c r="X59" s="37"/>
      <c r="AA59" s="36"/>
      <c r="AD59" s="37"/>
    </row>
    <row r="60" spans="18:30">
      <c r="R60" s="37"/>
      <c r="U60" s="36"/>
      <c r="X60" s="37"/>
      <c r="AA60" s="36"/>
      <c r="AD60" s="37"/>
    </row>
    <row r="61" spans="18:30">
      <c r="R61" s="37"/>
      <c r="U61" s="36"/>
      <c r="X61" s="37"/>
      <c r="AA61" s="36"/>
      <c r="AD61" s="37"/>
    </row>
    <row r="62" spans="18:30">
      <c r="R62" s="37"/>
      <c r="U62" s="36"/>
      <c r="X62" s="37"/>
      <c r="AA62" s="36"/>
      <c r="AD62" s="37"/>
    </row>
    <row r="63" spans="18:30">
      <c r="R63" s="37"/>
      <c r="U63" s="36"/>
      <c r="X63" s="37"/>
      <c r="AA63" s="36"/>
      <c r="AD63" s="37"/>
    </row>
    <row r="64" spans="18:30">
      <c r="R64" s="37"/>
      <c r="U64" s="36"/>
      <c r="X64" s="37"/>
      <c r="AA64" s="36"/>
      <c r="AD64" s="37"/>
    </row>
    <row r="65" spans="4:30">
      <c r="R65" s="37"/>
      <c r="U65" s="36"/>
      <c r="X65" s="37"/>
      <c r="AA65" s="36"/>
      <c r="AD65" s="37"/>
    </row>
    <row r="66" spans="4:30">
      <c r="R66" s="37"/>
      <c r="U66" s="36"/>
      <c r="X66" s="37"/>
      <c r="AA66" s="36"/>
      <c r="AD66" s="37"/>
    </row>
    <row r="67" spans="4:30">
      <c r="R67" s="37"/>
      <c r="U67" s="36"/>
      <c r="X67" s="37"/>
      <c r="AA67" s="36"/>
      <c r="AD67" s="37"/>
    </row>
    <row r="68" spans="4:30">
      <c r="R68" s="37"/>
      <c r="U68" s="36"/>
      <c r="X68" s="37"/>
      <c r="AA68" s="36"/>
      <c r="AD68" s="37"/>
    </row>
    <row r="69" spans="4:30">
      <c r="R69" s="37"/>
      <c r="U69" s="36"/>
      <c r="X69" s="37"/>
      <c r="AA69" s="36"/>
      <c r="AD69" s="37"/>
    </row>
    <row r="70" spans="4:30">
      <c r="R70" s="37"/>
      <c r="U70" s="36"/>
      <c r="X70" s="37"/>
      <c r="AA70" s="36"/>
      <c r="AD70" s="37"/>
    </row>
    <row r="71" spans="4:30">
      <c r="R71" s="37"/>
      <c r="U71" s="36"/>
      <c r="X71" s="37"/>
      <c r="AA71" s="36"/>
      <c r="AD71" s="37"/>
    </row>
    <row r="72" spans="4:30">
      <c r="R72" s="37"/>
      <c r="U72" s="36"/>
      <c r="X72" s="37"/>
      <c r="AA72" s="36"/>
      <c r="AD72" s="37"/>
    </row>
    <row r="73" spans="4:30">
      <c r="R73" s="37"/>
      <c r="U73" s="36"/>
      <c r="X73" s="37"/>
      <c r="AA73" s="36"/>
      <c r="AD73" s="37"/>
    </row>
    <row r="74" spans="4:30" s="37" customFormat="1"/>
    <row r="75" spans="4:30" s="37" customFormat="1"/>
    <row r="76" spans="4:30" s="37" customFormat="1">
      <c r="D76" s="39"/>
      <c r="J76" s="39"/>
      <c r="P76" s="39"/>
      <c r="U76" s="39"/>
      <c r="AA76" s="39"/>
    </row>
    <row r="77" spans="4:30">
      <c r="R77" s="37"/>
      <c r="U77" s="36"/>
      <c r="X77" s="37"/>
      <c r="AA77" s="36"/>
      <c r="AD77" s="37"/>
    </row>
    <row r="78" spans="4:30">
      <c r="R78" s="37"/>
      <c r="U78" s="36"/>
      <c r="X78" s="37"/>
      <c r="AA78" s="36"/>
      <c r="AD78" s="37"/>
    </row>
    <row r="79" spans="4:30">
      <c r="R79" s="37"/>
      <c r="U79" s="36"/>
      <c r="X79" s="37"/>
      <c r="AA79" s="36"/>
      <c r="AD79" s="37"/>
    </row>
    <row r="80" spans="4:30">
      <c r="R80" s="37"/>
      <c r="U80" s="36"/>
      <c r="X80" s="37"/>
      <c r="AA80" s="36"/>
      <c r="AD80" s="37"/>
    </row>
    <row r="96" spans="4:16" s="37" customFormat="1">
      <c r="D96" s="39"/>
      <c r="J96" s="39"/>
      <c r="P96" s="39"/>
    </row>
    <row r="126" spans="1:16" ht="13">
      <c r="A126" s="38"/>
      <c r="D126" s="28"/>
      <c r="G126" s="28"/>
      <c r="J126" s="28"/>
      <c r="M126" s="28"/>
      <c r="P126" s="28"/>
    </row>
    <row r="127" spans="1:16" ht="13">
      <c r="A127" s="29"/>
      <c r="D127" s="28"/>
      <c r="G127" s="28"/>
      <c r="J127" s="28"/>
      <c r="M127" s="28"/>
      <c r="P127" s="28"/>
    </row>
    <row r="128" spans="1:16" ht="13">
      <c r="A128" s="29"/>
      <c r="D128" s="28"/>
      <c r="G128" s="28"/>
      <c r="J128" s="28"/>
      <c r="M128" s="28"/>
      <c r="P128" s="28"/>
    </row>
    <row r="129" spans="1:16" ht="13">
      <c r="A129" s="31"/>
      <c r="D129" s="28"/>
      <c r="G129" s="28"/>
      <c r="J129" s="28"/>
      <c r="M129" s="28"/>
      <c r="P129" s="28"/>
    </row>
  </sheetData>
  <mergeCells count="2">
    <mergeCell ref="A1:O2"/>
    <mergeCell ref="A3:O4"/>
  </mergeCells>
  <printOptions horizontalCentered="1" verticalCentered="1"/>
  <pageMargins left="0.70866141732283472" right="0.70866141732283472" top="0.74803149606299213" bottom="0.74803149606299213" header="0.31496062992125984" footer="0.31496062992125984"/>
  <pageSetup paperSize="9" scale="55" orientation="portrait" r:id="rId1"/>
  <headerFooter>
    <oddHeader>&amp;LOECD Family database (http://www.oecd.org/els/family/database.htm)</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29"/>
  <sheetViews>
    <sheetView showGridLines="0" zoomScale="145" zoomScaleNormal="145" workbookViewId="0">
      <selection sqref="A1:O2"/>
    </sheetView>
  </sheetViews>
  <sheetFormatPr defaultColWidth="8.81640625" defaultRowHeight="12.5"/>
  <cols>
    <col min="1" max="1" width="8.81640625" style="37"/>
    <col min="2" max="3" width="8.81640625" style="28"/>
    <col min="4" max="4" width="8.81640625" style="36"/>
    <col min="5" max="5" width="8.81640625" style="28"/>
    <col min="6" max="6" width="9.453125" style="28" customWidth="1"/>
    <col min="7" max="7" width="8.81640625" style="37"/>
    <col min="8" max="9" width="8.81640625" style="28"/>
    <col min="10" max="10" width="8.81640625" style="36"/>
    <col min="11" max="12" width="8.81640625" style="28"/>
    <col min="13" max="13" width="8.81640625" style="37"/>
    <col min="14" max="15" width="8.81640625" style="28"/>
    <col min="16" max="16" width="8.81640625" style="36"/>
    <col min="17" max="16384" width="8.81640625" style="28"/>
  </cols>
  <sheetData>
    <row r="1" spans="1:18" ht="12.75" customHeight="1">
      <c r="A1" s="253" t="s">
        <v>109</v>
      </c>
      <c r="B1" s="253"/>
      <c r="C1" s="253"/>
      <c r="D1" s="253"/>
      <c r="E1" s="253"/>
      <c r="F1" s="253"/>
      <c r="G1" s="253"/>
      <c r="H1" s="253"/>
      <c r="I1" s="253"/>
      <c r="J1" s="253"/>
      <c r="K1" s="253"/>
      <c r="L1" s="253"/>
      <c r="M1" s="253"/>
      <c r="N1" s="253"/>
      <c r="O1" s="253"/>
      <c r="P1" s="43"/>
      <c r="Q1" s="43"/>
      <c r="R1" s="43"/>
    </row>
    <row r="2" spans="1:18" ht="12.75" customHeight="1">
      <c r="A2" s="253"/>
      <c r="B2" s="253"/>
      <c r="C2" s="253"/>
      <c r="D2" s="253"/>
      <c r="E2" s="253"/>
      <c r="F2" s="253"/>
      <c r="G2" s="253"/>
      <c r="H2" s="253"/>
      <c r="I2" s="253"/>
      <c r="J2" s="253"/>
      <c r="K2" s="253"/>
      <c r="L2" s="253"/>
      <c r="M2" s="253"/>
      <c r="N2" s="253"/>
      <c r="O2" s="253"/>
      <c r="P2" s="43"/>
      <c r="Q2" s="43"/>
      <c r="R2" s="43"/>
    </row>
    <row r="3" spans="1:18" ht="12.75" customHeight="1">
      <c r="A3" s="252" t="s">
        <v>57</v>
      </c>
      <c r="B3" s="252"/>
      <c r="C3" s="252"/>
      <c r="D3" s="252"/>
      <c r="E3" s="252"/>
      <c r="F3" s="252"/>
      <c r="G3" s="252"/>
      <c r="H3" s="252"/>
      <c r="I3" s="252"/>
      <c r="J3" s="252"/>
      <c r="K3" s="252"/>
      <c r="L3" s="252"/>
      <c r="M3" s="252"/>
      <c r="N3" s="252"/>
      <c r="O3" s="252"/>
      <c r="P3" s="44"/>
      <c r="Q3" s="44"/>
      <c r="R3" s="44"/>
    </row>
    <row r="4" spans="1:18" ht="12.75" customHeight="1">
      <c r="A4" s="252"/>
      <c r="B4" s="252"/>
      <c r="C4" s="252"/>
      <c r="D4" s="252"/>
      <c r="E4" s="252"/>
      <c r="F4" s="252"/>
      <c r="G4" s="252"/>
      <c r="H4" s="252"/>
      <c r="I4" s="252"/>
      <c r="J4" s="252"/>
      <c r="K4" s="252"/>
      <c r="L4" s="252"/>
      <c r="M4" s="252"/>
      <c r="N4" s="252"/>
      <c r="O4" s="252"/>
      <c r="P4" s="44"/>
      <c r="Q4" s="44"/>
      <c r="R4" s="44"/>
    </row>
    <row r="5" spans="1:18" s="40" customFormat="1">
      <c r="D5" s="37"/>
      <c r="J5" s="37"/>
      <c r="P5" s="37"/>
    </row>
    <row r="6" spans="1:18" s="37" customFormat="1" ht="13">
      <c r="A6" s="32"/>
      <c r="B6" s="32"/>
      <c r="C6" s="32"/>
      <c r="D6" s="32"/>
      <c r="E6" s="32"/>
      <c r="G6" s="32"/>
      <c r="H6" s="32"/>
      <c r="I6" s="32"/>
      <c r="J6" s="32"/>
      <c r="K6" s="32"/>
    </row>
    <row r="7" spans="1:18" ht="13">
      <c r="A7" s="32"/>
      <c r="B7" s="41"/>
      <c r="C7" s="41"/>
      <c r="D7" s="42"/>
      <c r="E7" s="41"/>
      <c r="G7" s="32"/>
      <c r="H7" s="41"/>
      <c r="I7" s="41"/>
      <c r="J7" s="42"/>
      <c r="K7" s="41"/>
    </row>
    <row r="8" spans="1:18" ht="13">
      <c r="A8" s="32"/>
      <c r="B8" s="41"/>
      <c r="C8" s="41"/>
      <c r="D8" s="42"/>
      <c r="E8" s="41"/>
      <c r="G8" s="32"/>
      <c r="H8" s="41"/>
      <c r="I8" s="41"/>
      <c r="J8" s="42"/>
      <c r="K8" s="41"/>
    </row>
    <row r="9" spans="1:18" ht="13">
      <c r="A9" s="32"/>
      <c r="B9" s="41"/>
      <c r="C9" s="41"/>
      <c r="D9" s="42"/>
      <c r="E9" s="41"/>
      <c r="G9" s="32"/>
      <c r="H9" s="41"/>
      <c r="I9" s="41"/>
      <c r="J9" s="42"/>
      <c r="K9" s="41"/>
    </row>
    <row r="10" spans="1:18" ht="13">
      <c r="A10" s="32"/>
      <c r="B10" s="41"/>
      <c r="C10" s="41"/>
      <c r="D10" s="42"/>
      <c r="E10" s="41"/>
      <c r="G10" s="32"/>
      <c r="H10" s="41"/>
      <c r="I10" s="41"/>
      <c r="J10" s="42"/>
      <c r="K10" s="41"/>
    </row>
    <row r="11" spans="1:18" ht="13">
      <c r="A11" s="32"/>
      <c r="B11" s="41"/>
      <c r="C11" s="41"/>
      <c r="D11" s="42"/>
      <c r="E11" s="41"/>
      <c r="G11" s="32"/>
      <c r="H11" s="41"/>
      <c r="I11" s="41"/>
      <c r="J11" s="42"/>
      <c r="K11" s="41"/>
    </row>
    <row r="12" spans="1:18" ht="13">
      <c r="A12" s="32"/>
      <c r="B12" s="41"/>
      <c r="C12" s="41"/>
      <c r="D12" s="42"/>
      <c r="E12" s="41"/>
      <c r="G12" s="32"/>
      <c r="H12" s="41"/>
      <c r="I12" s="41"/>
      <c r="J12" s="42"/>
      <c r="K12" s="41"/>
    </row>
    <row r="13" spans="1:18" ht="13">
      <c r="A13" s="32"/>
      <c r="B13" s="41"/>
      <c r="C13" s="41"/>
      <c r="D13" s="42"/>
      <c r="E13" s="41"/>
      <c r="G13" s="32"/>
      <c r="H13" s="41"/>
      <c r="I13" s="41"/>
      <c r="J13" s="42"/>
      <c r="K13" s="41"/>
    </row>
    <row r="14" spans="1:18" ht="13">
      <c r="A14" s="32"/>
      <c r="B14" s="41"/>
      <c r="C14" s="41"/>
      <c r="D14" s="42"/>
      <c r="E14" s="41"/>
      <c r="G14" s="32"/>
      <c r="H14" s="41"/>
      <c r="I14" s="41"/>
      <c r="J14" s="42"/>
      <c r="K14" s="41"/>
    </row>
    <row r="15" spans="1:18" ht="13">
      <c r="A15" s="32"/>
      <c r="B15" s="41"/>
      <c r="C15" s="41"/>
      <c r="D15" s="42"/>
      <c r="E15" s="41"/>
      <c r="G15" s="32"/>
      <c r="H15" s="41"/>
      <c r="I15" s="41"/>
      <c r="J15" s="42"/>
      <c r="K15" s="41"/>
    </row>
    <row r="16" spans="1:18" ht="13">
      <c r="A16" s="32"/>
      <c r="B16" s="41"/>
      <c r="C16" s="41"/>
      <c r="D16" s="42"/>
      <c r="E16" s="41"/>
      <c r="G16" s="32"/>
      <c r="H16" s="41"/>
      <c r="I16" s="41"/>
      <c r="J16" s="42"/>
      <c r="K16" s="41"/>
    </row>
    <row r="17" spans="1:16" ht="13">
      <c r="A17" s="32"/>
      <c r="B17" s="41"/>
      <c r="C17" s="41"/>
      <c r="D17" s="42"/>
      <c r="E17" s="41"/>
      <c r="G17" s="32"/>
      <c r="H17" s="41"/>
      <c r="I17" s="41"/>
      <c r="J17" s="42"/>
      <c r="K17" s="41"/>
    </row>
    <row r="18" spans="1:16" ht="13">
      <c r="A18" s="32"/>
      <c r="B18" s="41"/>
      <c r="C18" s="41"/>
      <c r="D18" s="42"/>
      <c r="E18" s="41"/>
      <c r="G18" s="32"/>
      <c r="H18" s="41"/>
      <c r="I18" s="41"/>
      <c r="J18" s="42"/>
      <c r="K18" s="41"/>
    </row>
    <row r="19" spans="1:16" ht="13">
      <c r="A19" s="32"/>
      <c r="B19" s="41"/>
      <c r="C19" s="41"/>
      <c r="D19" s="42"/>
      <c r="E19" s="41"/>
      <c r="G19" s="41"/>
      <c r="H19" s="41"/>
      <c r="I19" s="41"/>
      <c r="J19" s="41"/>
      <c r="K19" s="41"/>
      <c r="M19" s="28"/>
      <c r="P19" s="28"/>
    </row>
    <row r="20" spans="1:16" ht="13">
      <c r="A20" s="32"/>
      <c r="B20" s="41"/>
      <c r="C20" s="41"/>
      <c r="D20" s="42"/>
      <c r="E20" s="41"/>
      <c r="G20" s="41"/>
      <c r="H20" s="41"/>
      <c r="I20" s="41"/>
      <c r="J20" s="41"/>
      <c r="K20" s="41"/>
      <c r="M20" s="28"/>
      <c r="P20" s="28"/>
    </row>
    <row r="21" spans="1:16" ht="13">
      <c r="A21" s="32"/>
      <c r="B21" s="41"/>
      <c r="C21" s="41"/>
      <c r="D21" s="42"/>
      <c r="E21" s="41"/>
      <c r="G21" s="41"/>
      <c r="H21" s="41"/>
      <c r="I21" s="41"/>
      <c r="J21" s="41"/>
      <c r="K21" s="41"/>
      <c r="M21" s="28"/>
      <c r="P21" s="28"/>
    </row>
    <row r="22" spans="1:16" ht="13">
      <c r="A22" s="32"/>
      <c r="B22" s="41"/>
      <c r="C22" s="41"/>
      <c r="D22" s="42"/>
      <c r="E22" s="41"/>
      <c r="G22" s="41"/>
      <c r="H22" s="41"/>
      <c r="I22" s="41"/>
      <c r="J22" s="41"/>
      <c r="K22" s="41"/>
      <c r="M22" s="28"/>
      <c r="P22" s="28"/>
    </row>
    <row r="23" spans="1:16" ht="13">
      <c r="A23" s="32"/>
      <c r="B23" s="41"/>
      <c r="C23" s="41"/>
      <c r="D23" s="42"/>
      <c r="E23" s="41"/>
      <c r="G23" s="41"/>
      <c r="H23" s="41"/>
      <c r="I23" s="41"/>
      <c r="J23" s="41"/>
      <c r="K23" s="41"/>
      <c r="M23" s="28"/>
      <c r="P23" s="28"/>
    </row>
    <row r="24" spans="1:16" ht="13">
      <c r="A24" s="32"/>
      <c r="B24" s="41"/>
      <c r="C24" s="41"/>
      <c r="D24" s="42"/>
      <c r="E24" s="41"/>
      <c r="G24" s="41"/>
      <c r="H24" s="41"/>
      <c r="I24" s="41"/>
      <c r="J24" s="41"/>
      <c r="K24" s="41"/>
      <c r="M24" s="28"/>
      <c r="P24" s="28"/>
    </row>
    <row r="25" spans="1:16" ht="13">
      <c r="A25" s="32"/>
      <c r="B25" s="41"/>
      <c r="C25" s="41"/>
      <c r="D25" s="42"/>
      <c r="E25" s="41"/>
      <c r="G25" s="41"/>
      <c r="H25" s="41"/>
      <c r="I25" s="41"/>
      <c r="J25" s="41"/>
      <c r="K25" s="41"/>
      <c r="M25" s="28"/>
      <c r="P25" s="28"/>
    </row>
    <row r="26" spans="1:16" s="37" customFormat="1" ht="13">
      <c r="A26" s="32"/>
      <c r="B26" s="32"/>
      <c r="C26" s="32"/>
      <c r="D26" s="32"/>
      <c r="E26" s="32"/>
    </row>
    <row r="27" spans="1:16" s="37" customFormat="1" ht="13">
      <c r="A27" s="32"/>
      <c r="B27" s="32"/>
      <c r="C27" s="32"/>
      <c r="D27" s="32"/>
      <c r="E27" s="32"/>
    </row>
    <row r="28" spans="1:16" s="37" customFormat="1" ht="13">
      <c r="A28" s="32"/>
      <c r="B28" s="32"/>
      <c r="C28" s="32"/>
      <c r="D28" s="32"/>
      <c r="E28" s="32"/>
    </row>
    <row r="29" spans="1:16" ht="13">
      <c r="A29" s="32"/>
      <c r="B29" s="41"/>
      <c r="C29" s="41"/>
      <c r="D29" s="42"/>
      <c r="E29" s="41"/>
      <c r="G29" s="28"/>
      <c r="J29" s="28"/>
      <c r="M29" s="28"/>
      <c r="P29" s="28"/>
    </row>
    <row r="34" s="37" customFormat="1" ht="11.25" customHeight="1"/>
    <row r="50" spans="1:15" s="37" customFormat="1"/>
    <row r="62" spans="1:15" ht="13.5" customHeight="1">
      <c r="A62" s="255" t="s">
        <v>123</v>
      </c>
      <c r="B62" s="255"/>
      <c r="C62" s="255"/>
      <c r="D62" s="255"/>
      <c r="E62" s="255"/>
      <c r="F62" s="255"/>
      <c r="G62" s="255"/>
      <c r="H62" s="255"/>
      <c r="I62" s="255"/>
      <c r="J62" s="255"/>
      <c r="K62" s="255"/>
      <c r="L62" s="255"/>
      <c r="M62" s="255"/>
      <c r="N62" s="255"/>
      <c r="O62" s="255"/>
    </row>
    <row r="63" spans="1:15" ht="13.5" customHeight="1">
      <c r="A63" s="255"/>
      <c r="B63" s="255"/>
      <c r="C63" s="255"/>
      <c r="D63" s="255"/>
      <c r="E63" s="255"/>
      <c r="F63" s="255"/>
      <c r="G63" s="255"/>
      <c r="H63" s="255"/>
      <c r="I63" s="255"/>
      <c r="J63" s="255"/>
      <c r="K63" s="255"/>
      <c r="L63" s="255"/>
      <c r="M63" s="255"/>
      <c r="N63" s="255"/>
      <c r="O63" s="255"/>
    </row>
    <row r="64" spans="1:15" ht="13.5" customHeight="1">
      <c r="A64" s="255"/>
      <c r="B64" s="255"/>
      <c r="C64" s="255"/>
      <c r="D64" s="255"/>
      <c r="E64" s="255"/>
      <c r="F64" s="255"/>
      <c r="G64" s="255"/>
      <c r="H64" s="255"/>
      <c r="I64" s="255"/>
      <c r="J64" s="255"/>
      <c r="K64" s="255"/>
      <c r="L64" s="255"/>
      <c r="M64" s="255"/>
      <c r="N64" s="255"/>
      <c r="O64" s="255"/>
    </row>
    <row r="65" spans="1:16">
      <c r="A65" s="254"/>
      <c r="B65" s="254"/>
      <c r="C65" s="254"/>
      <c r="D65" s="254"/>
      <c r="E65" s="254"/>
      <c r="F65" s="254"/>
      <c r="G65" s="254"/>
      <c r="H65" s="254"/>
      <c r="I65" s="254"/>
      <c r="J65" s="254"/>
      <c r="K65" s="254"/>
      <c r="L65" s="254"/>
      <c r="M65" s="254"/>
      <c r="N65" s="254"/>
      <c r="O65" s="254"/>
    </row>
    <row r="66" spans="1:16" ht="13">
      <c r="A66" s="110" t="s">
        <v>47</v>
      </c>
      <c r="B66" s="155"/>
      <c r="C66" s="155"/>
      <c r="D66" s="155"/>
      <c r="E66" s="155"/>
      <c r="F66" s="155"/>
      <c r="G66" s="155"/>
      <c r="H66" s="155"/>
      <c r="I66" s="155"/>
      <c r="J66" s="155"/>
      <c r="K66" s="155"/>
      <c r="L66" s="155"/>
      <c r="M66" s="155"/>
      <c r="N66" s="155"/>
      <c r="O66" s="155"/>
    </row>
    <row r="67" spans="1:16" ht="13">
      <c r="A67" s="150" t="s">
        <v>71</v>
      </c>
      <c r="C67" s="155"/>
      <c r="D67" s="155"/>
      <c r="E67" s="155"/>
      <c r="F67" s="155"/>
      <c r="G67" s="155"/>
      <c r="H67" s="155"/>
      <c r="I67" s="155"/>
      <c r="J67" s="155"/>
      <c r="K67" s="155"/>
      <c r="L67" s="155"/>
      <c r="M67" s="155"/>
      <c r="N67" s="155"/>
      <c r="O67" s="155"/>
    </row>
    <row r="68" spans="1:16" ht="13">
      <c r="A68" s="151" t="s">
        <v>81</v>
      </c>
    </row>
    <row r="69" spans="1:16" ht="13">
      <c r="A69" s="151" t="s">
        <v>70</v>
      </c>
    </row>
    <row r="70" spans="1:16" ht="13">
      <c r="A70" s="151" t="s">
        <v>83</v>
      </c>
    </row>
    <row r="71" spans="1:16" ht="13">
      <c r="A71" s="151" t="s">
        <v>72</v>
      </c>
    </row>
    <row r="72" spans="1:16" ht="13">
      <c r="A72" s="152" t="s">
        <v>73</v>
      </c>
    </row>
    <row r="73" spans="1:16" ht="13">
      <c r="A73" s="151" t="s">
        <v>74</v>
      </c>
    </row>
    <row r="74" spans="1:16" s="37" customFormat="1" ht="13">
      <c r="A74" s="151" t="s">
        <v>75</v>
      </c>
    </row>
    <row r="75" spans="1:16" s="37" customFormat="1" ht="13">
      <c r="A75" s="151" t="s">
        <v>76</v>
      </c>
    </row>
    <row r="76" spans="1:16" s="37" customFormat="1" ht="13">
      <c r="A76" s="151" t="s">
        <v>77</v>
      </c>
      <c r="D76" s="39"/>
      <c r="J76" s="39"/>
      <c r="P76" s="39"/>
    </row>
    <row r="77" spans="1:16" ht="13">
      <c r="A77" s="151" t="s">
        <v>78</v>
      </c>
    </row>
    <row r="78" spans="1:16" ht="13">
      <c r="A78" s="151" t="s">
        <v>79</v>
      </c>
    </row>
    <row r="79" spans="1:16" ht="13">
      <c r="A79" s="153" t="s">
        <v>80</v>
      </c>
    </row>
    <row r="80" spans="1:16" ht="13">
      <c r="A80" s="154" t="s">
        <v>82</v>
      </c>
    </row>
    <row r="96" spans="4:16" s="37" customFormat="1">
      <c r="D96" s="39"/>
      <c r="J96" s="39"/>
      <c r="P96" s="39"/>
    </row>
    <row r="126" spans="1:16" ht="13">
      <c r="A126" s="38"/>
      <c r="D126" s="28"/>
      <c r="G126" s="28"/>
      <c r="J126" s="28"/>
      <c r="M126" s="28"/>
      <c r="P126" s="28"/>
    </row>
    <row r="127" spans="1:16" ht="13">
      <c r="A127" s="29"/>
      <c r="D127" s="28"/>
      <c r="G127" s="28"/>
      <c r="J127" s="28"/>
      <c r="M127" s="28"/>
      <c r="P127" s="28"/>
    </row>
    <row r="128" spans="1:16" ht="13">
      <c r="A128" s="29"/>
      <c r="D128" s="28"/>
      <c r="G128" s="28"/>
      <c r="J128" s="28"/>
      <c r="M128" s="28"/>
      <c r="P128" s="28"/>
    </row>
    <row r="129" spans="1:16" ht="13">
      <c r="A129" s="31"/>
      <c r="D129" s="28"/>
      <c r="G129" s="28"/>
      <c r="J129" s="28"/>
      <c r="M129" s="28"/>
      <c r="P129" s="28"/>
    </row>
  </sheetData>
  <mergeCells count="4">
    <mergeCell ref="A1:O2"/>
    <mergeCell ref="A3:O4"/>
    <mergeCell ref="A65:O65"/>
    <mergeCell ref="A62:O64"/>
  </mergeCells>
  <hyperlinks>
    <hyperlink ref="A67" r:id="rId1" display="For European countries and Turkey, Eurostat Demographic Statistics;" xr:uid="{00000000-0004-0000-0700-000000000000}"/>
    <hyperlink ref="A80" r:id="rId2" display="for all other countries, United Nations World Fertility Data 2015" xr:uid="{00000000-0004-0000-0700-000001000000}"/>
    <hyperlink ref="A79" r:id="rId3" display="for the United States, Centres for Disease Control and Prevention" xr:uid="{00000000-0004-0000-0700-000002000000}"/>
    <hyperlink ref="A68" r:id="rId4" display="For Australia," xr:uid="{00000000-0004-0000-0700-000003000000}"/>
    <hyperlink ref="A69" r:id="rId5" xr:uid="{00000000-0004-0000-0700-000004000000}"/>
    <hyperlink ref="A71" r:id="rId6" xr:uid="{00000000-0004-0000-0700-000005000000}"/>
    <hyperlink ref="A72" r:id="rId7" xr:uid="{00000000-0004-0000-0700-000006000000}"/>
    <hyperlink ref="A73" r:id="rId8" xr:uid="{00000000-0004-0000-0700-000007000000}"/>
    <hyperlink ref="A74" r:id="rId9" xr:uid="{00000000-0004-0000-0700-000008000000}"/>
    <hyperlink ref="A75" r:id="rId10" xr:uid="{00000000-0004-0000-0700-000009000000}"/>
    <hyperlink ref="A76" r:id="rId11" location="Tabulados" xr:uid="{00000000-0004-0000-0700-00000A000000}"/>
    <hyperlink ref="A77" r:id="rId12" xr:uid="{00000000-0004-0000-0700-00000B000000}"/>
    <hyperlink ref="A78" r:id="rId13" xr:uid="{00000000-0004-0000-0700-00000C000000}"/>
    <hyperlink ref="A70" r:id="rId14" xr:uid="{00000000-0004-0000-0700-00000D000000}"/>
  </hyperlinks>
  <printOptions horizontalCentered="1" verticalCentered="1"/>
  <pageMargins left="0.70866141732283472" right="0.70866141732283472" top="0.74803149606299213" bottom="0.74803149606299213" header="0.31496062992125984" footer="0.31496062992125984"/>
  <pageSetup paperSize="9" scale="55" orientation="portrait" r:id="rId15"/>
  <headerFooter>
    <oddHeader>&amp;LOECD Family database (http://www.oecd.org/els/family/database.htm)</oddHeader>
  </headerFooter>
  <drawing r:id="rId1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CE76"/>
  <sheetViews>
    <sheetView showGridLines="0" zoomScale="115" zoomScaleNormal="115" workbookViewId="0">
      <pane xSplit="1" ySplit="4" topLeftCell="U5" activePane="bottomRight" state="frozen"/>
      <selection sqref="A1:O2"/>
      <selection pane="topRight" sqref="A1:O2"/>
      <selection pane="bottomLeft" sqref="A1:O2"/>
      <selection pane="bottomRight" activeCell="BK5" sqref="BK5"/>
    </sheetView>
  </sheetViews>
  <sheetFormatPr defaultColWidth="8.81640625" defaultRowHeight="13"/>
  <cols>
    <col min="1" max="1" width="16.81640625" style="1" customWidth="1"/>
    <col min="2" max="28" width="4.26953125" style="4" customWidth="1"/>
    <col min="29" max="31" width="4.453125" style="4" customWidth="1"/>
    <col min="32" max="61" width="4.453125" style="3" customWidth="1"/>
    <col min="62" max="62" width="4.453125" style="114" customWidth="1"/>
    <col min="63" max="63" width="4.54296875" style="114" bestFit="1" customWidth="1"/>
    <col min="64" max="64" width="4.453125" style="168" customWidth="1"/>
    <col min="65" max="80" width="5" style="3" bestFit="1" customWidth="1"/>
    <col min="81" max="82" width="5" style="3" customWidth="1"/>
    <col min="83" max="83" width="10" style="2" customWidth="1"/>
    <col min="84" max="16384" width="8.81640625" style="1"/>
  </cols>
  <sheetData>
    <row r="1" spans="1:83" ht="13" customHeight="1">
      <c r="A1" s="227" t="s">
        <v>44</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227"/>
      <c r="AK1" s="227"/>
      <c r="AL1" s="227"/>
      <c r="AM1" s="227"/>
      <c r="AN1" s="227"/>
      <c r="AO1" s="227"/>
      <c r="AP1" s="227"/>
      <c r="AQ1" s="227"/>
      <c r="AR1" s="227"/>
      <c r="AS1" s="227"/>
      <c r="AT1" s="227"/>
      <c r="AU1" s="227"/>
      <c r="AV1" s="227"/>
      <c r="AW1" s="227"/>
      <c r="AX1" s="227"/>
      <c r="AY1" s="227"/>
      <c r="AZ1" s="227"/>
      <c r="BA1" s="227"/>
      <c r="BB1" s="227"/>
      <c r="BC1" s="227"/>
      <c r="BD1" s="227"/>
      <c r="BE1" s="228"/>
      <c r="BF1" s="228"/>
      <c r="BI1" s="53"/>
      <c r="BJ1" s="193"/>
      <c r="BK1" s="193"/>
      <c r="BL1" s="15"/>
      <c r="BM1" s="1"/>
      <c r="BN1" s="1"/>
      <c r="BO1" s="1"/>
      <c r="BP1" s="1"/>
      <c r="BQ1" s="1"/>
      <c r="BR1" s="1"/>
      <c r="BS1" s="1"/>
      <c r="BT1" s="1"/>
      <c r="BU1" s="1"/>
      <c r="BV1" s="1"/>
      <c r="BW1" s="1"/>
      <c r="BX1" s="1"/>
      <c r="BY1" s="1"/>
      <c r="BZ1" s="1"/>
      <c r="CA1" s="1"/>
      <c r="CB1" s="1"/>
      <c r="CC1" s="1"/>
      <c r="CD1" s="1"/>
      <c r="CE1" s="1"/>
    </row>
    <row r="2" spans="1:83" ht="13.5" thickBot="1">
      <c r="A2" s="157" t="s">
        <v>104</v>
      </c>
      <c r="B2" s="157"/>
      <c r="C2" s="157"/>
      <c r="D2" s="157"/>
      <c r="E2" s="157"/>
      <c r="F2" s="157"/>
      <c r="G2" s="157"/>
      <c r="H2" s="157"/>
      <c r="I2" s="157"/>
      <c r="J2" s="157"/>
      <c r="K2" s="157"/>
      <c r="L2" s="157"/>
      <c r="M2" s="157"/>
      <c r="N2" s="157"/>
      <c r="O2" s="157"/>
      <c r="P2" s="157"/>
      <c r="Q2" s="157"/>
      <c r="R2" s="157"/>
      <c r="S2" s="157"/>
      <c r="T2" s="157"/>
      <c r="U2" s="157"/>
      <c r="V2" s="157"/>
      <c r="W2" s="157"/>
      <c r="X2" s="157"/>
      <c r="Y2" s="157"/>
      <c r="Z2" s="157"/>
      <c r="AA2" s="157"/>
      <c r="AB2" s="157"/>
      <c r="AC2" s="157"/>
      <c r="AD2" s="157"/>
      <c r="AE2" s="157"/>
      <c r="AF2" s="157"/>
      <c r="AG2" s="157"/>
      <c r="AH2" s="157"/>
      <c r="AI2" s="157"/>
      <c r="AJ2" s="157"/>
      <c r="AK2" s="157"/>
      <c r="AL2" s="157"/>
      <c r="AM2" s="157"/>
      <c r="AN2" s="157"/>
      <c r="AO2" s="157"/>
      <c r="AP2" s="226"/>
      <c r="AQ2" s="226"/>
      <c r="AR2" s="226"/>
      <c r="AS2" s="226"/>
      <c r="AT2" s="226"/>
      <c r="AU2" s="226"/>
      <c r="AV2" s="226"/>
      <c r="AW2" s="226"/>
      <c r="AX2" s="226"/>
      <c r="AY2" s="226"/>
      <c r="AZ2" s="226"/>
      <c r="BA2" s="226"/>
      <c r="BB2" s="226"/>
      <c r="BC2" s="226"/>
      <c r="BD2" s="226"/>
      <c r="BE2" s="226"/>
      <c r="BF2" s="226"/>
      <c r="BG2" s="226"/>
      <c r="BH2" s="226"/>
      <c r="BI2" s="226"/>
      <c r="BJ2" s="226"/>
      <c r="BK2" s="193"/>
      <c r="BL2" s="15"/>
      <c r="BS2" s="1"/>
      <c r="BT2" s="1"/>
      <c r="BU2" s="1"/>
      <c r="BV2" s="1"/>
      <c r="BW2" s="1"/>
      <c r="BX2" s="1"/>
      <c r="BY2" s="1"/>
      <c r="BZ2" s="1"/>
      <c r="CA2" s="1"/>
      <c r="CB2" s="1"/>
      <c r="CC2" s="1"/>
      <c r="CD2" s="1"/>
      <c r="CE2" s="1"/>
    </row>
    <row r="3" spans="1:83">
      <c r="A3" s="26"/>
      <c r="B3" s="52"/>
      <c r="C3" s="52"/>
      <c r="D3" s="52"/>
      <c r="E3" s="52"/>
      <c r="F3" s="52"/>
      <c r="G3" s="52"/>
      <c r="H3" s="52"/>
      <c r="I3" s="52"/>
      <c r="J3" s="52"/>
      <c r="K3" s="52"/>
      <c r="L3" s="52"/>
      <c r="M3" s="52"/>
      <c r="N3" s="52"/>
      <c r="O3" s="52"/>
      <c r="P3" s="52"/>
      <c r="Q3" s="52"/>
      <c r="R3" s="52"/>
      <c r="S3" s="52"/>
      <c r="T3" s="52"/>
      <c r="U3" s="52"/>
      <c r="V3" s="52"/>
      <c r="W3" s="52"/>
      <c r="X3" s="52"/>
      <c r="Y3" s="52"/>
      <c r="Z3" s="52"/>
      <c r="AA3" s="52"/>
      <c r="AB3" s="26" t="s">
        <v>42</v>
      </c>
      <c r="AC3" s="52"/>
      <c r="AD3" s="52"/>
      <c r="AE3" s="52"/>
      <c r="AG3" s="26"/>
      <c r="AH3" s="26"/>
      <c r="AI3" s="26"/>
      <c r="AJ3" s="26"/>
      <c r="AK3" s="26"/>
      <c r="AL3" s="26"/>
      <c r="AM3" s="26"/>
      <c r="AN3" s="26"/>
      <c r="AO3" s="26"/>
      <c r="AP3" s="26"/>
      <c r="AQ3" s="26"/>
      <c r="AR3" s="26"/>
      <c r="AS3" s="26"/>
      <c r="AT3" s="26"/>
      <c r="AU3" s="26"/>
      <c r="AV3" s="26"/>
      <c r="AW3" s="48"/>
      <c r="AX3" s="48"/>
      <c r="AY3" s="48"/>
      <c r="AZ3" s="48"/>
      <c r="BA3" s="48"/>
      <c r="BB3" s="48"/>
      <c r="BC3" s="48"/>
      <c r="BD3" s="48"/>
      <c r="BE3" s="64"/>
      <c r="BF3" s="64"/>
      <c r="BG3" s="64"/>
      <c r="BH3" s="64"/>
      <c r="BI3" s="64"/>
      <c r="BJ3" s="202"/>
      <c r="BK3" s="202"/>
      <c r="BM3" s="1"/>
      <c r="BN3" s="1"/>
      <c r="BO3" s="1"/>
      <c r="BP3" s="1"/>
      <c r="BQ3" s="1"/>
      <c r="BR3" s="1"/>
      <c r="BS3" s="1"/>
      <c r="BT3" s="1"/>
      <c r="BU3" s="1"/>
      <c r="BV3" s="1"/>
      <c r="BW3" s="1"/>
      <c r="BX3" s="1"/>
      <c r="BY3" s="1"/>
      <c r="BZ3" s="1"/>
      <c r="CA3" s="1"/>
      <c r="CB3" s="1"/>
      <c r="CC3" s="1"/>
      <c r="CD3" s="1"/>
      <c r="CE3" s="1"/>
    </row>
    <row r="4" spans="1:83" ht="12.75" customHeight="1">
      <c r="A4" s="23" t="s">
        <v>41</v>
      </c>
      <c r="B4" s="23">
        <v>1960</v>
      </c>
      <c r="C4" s="23">
        <v>1961</v>
      </c>
      <c r="D4" s="23">
        <v>1962</v>
      </c>
      <c r="E4" s="23">
        <v>1963</v>
      </c>
      <c r="F4" s="23">
        <v>1964</v>
      </c>
      <c r="G4" s="23">
        <v>1965</v>
      </c>
      <c r="H4" s="23">
        <v>1966</v>
      </c>
      <c r="I4" s="23">
        <v>1967</v>
      </c>
      <c r="J4" s="23">
        <v>1968</v>
      </c>
      <c r="K4" s="23">
        <v>1969</v>
      </c>
      <c r="L4" s="23">
        <v>1970</v>
      </c>
      <c r="M4" s="23">
        <v>1971</v>
      </c>
      <c r="N4" s="23">
        <v>1972</v>
      </c>
      <c r="O4" s="23">
        <v>1973</v>
      </c>
      <c r="P4" s="23">
        <v>1974</v>
      </c>
      <c r="Q4" s="23">
        <v>1975</v>
      </c>
      <c r="R4" s="23">
        <v>1976</v>
      </c>
      <c r="S4" s="23">
        <v>1977</v>
      </c>
      <c r="T4" s="23">
        <v>1978</v>
      </c>
      <c r="U4" s="23">
        <v>1979</v>
      </c>
      <c r="V4" s="23">
        <v>1980</v>
      </c>
      <c r="W4" s="23">
        <v>1981</v>
      </c>
      <c r="X4" s="23">
        <v>1982</v>
      </c>
      <c r="Y4" s="23">
        <v>1983</v>
      </c>
      <c r="Z4" s="23">
        <v>1984</v>
      </c>
      <c r="AA4" s="23">
        <v>1985</v>
      </c>
      <c r="AB4" s="23">
        <v>1986</v>
      </c>
      <c r="AC4" s="23">
        <v>1987</v>
      </c>
      <c r="AD4" s="23">
        <v>1988</v>
      </c>
      <c r="AE4" s="23">
        <v>1989</v>
      </c>
      <c r="AF4" s="23">
        <v>1990</v>
      </c>
      <c r="AG4" s="23">
        <v>1991</v>
      </c>
      <c r="AH4" s="23">
        <v>1992</v>
      </c>
      <c r="AI4" s="23">
        <v>1993</v>
      </c>
      <c r="AJ4" s="23">
        <v>1994</v>
      </c>
      <c r="AK4" s="23">
        <v>1995</v>
      </c>
      <c r="AL4" s="23">
        <v>1996</v>
      </c>
      <c r="AM4" s="23">
        <v>1997</v>
      </c>
      <c r="AN4" s="23">
        <v>1998</v>
      </c>
      <c r="AO4" s="23">
        <v>1999</v>
      </c>
      <c r="AP4" s="23">
        <v>2000</v>
      </c>
      <c r="AQ4" s="23">
        <v>2001</v>
      </c>
      <c r="AR4" s="23">
        <v>2002</v>
      </c>
      <c r="AS4" s="23">
        <v>2003</v>
      </c>
      <c r="AT4" s="23">
        <v>2004</v>
      </c>
      <c r="AU4" s="23">
        <v>2005</v>
      </c>
      <c r="AV4" s="23">
        <v>2006</v>
      </c>
      <c r="AW4" s="22">
        <v>2007</v>
      </c>
      <c r="AX4" s="22">
        <v>2008</v>
      </c>
      <c r="AY4" s="22">
        <v>2009</v>
      </c>
      <c r="AZ4" s="22">
        <v>2010</v>
      </c>
      <c r="BA4" s="22">
        <v>2011</v>
      </c>
      <c r="BB4" s="22">
        <v>2012</v>
      </c>
      <c r="BC4" s="22">
        <v>2013</v>
      </c>
      <c r="BD4" s="22">
        <v>2014</v>
      </c>
      <c r="BE4" s="22">
        <v>2015</v>
      </c>
      <c r="BF4" s="22">
        <v>2016</v>
      </c>
      <c r="BG4" s="22">
        <v>2017</v>
      </c>
      <c r="BH4" s="22">
        <v>2018</v>
      </c>
      <c r="BI4" s="22">
        <v>2019</v>
      </c>
      <c r="BJ4" s="123">
        <v>2020</v>
      </c>
      <c r="BK4" s="22">
        <v>2021</v>
      </c>
      <c r="BL4" s="167"/>
      <c r="BM4" s="1"/>
      <c r="BN4" s="1"/>
      <c r="BO4" s="1"/>
      <c r="BP4" s="1"/>
      <c r="BQ4" s="1"/>
      <c r="BR4" s="1"/>
      <c r="BS4" s="1"/>
      <c r="BT4" s="1"/>
      <c r="BU4" s="1"/>
      <c r="BV4" s="1"/>
      <c r="BW4" s="1"/>
      <c r="BX4" s="1"/>
      <c r="BY4" s="1"/>
      <c r="BZ4" s="1"/>
      <c r="CA4" s="1"/>
      <c r="CB4" s="1"/>
      <c r="CC4" s="1"/>
      <c r="CD4" s="1"/>
      <c r="CE4" s="1"/>
    </row>
    <row r="5" spans="1:83" ht="12.75" customHeight="1">
      <c r="A5" s="171" t="s">
        <v>105</v>
      </c>
      <c r="B5" s="65" t="s">
        <v>45</v>
      </c>
      <c r="C5" s="65" t="s">
        <v>45</v>
      </c>
      <c r="D5" s="65" t="s">
        <v>45</v>
      </c>
      <c r="E5" s="65" t="s">
        <v>45</v>
      </c>
      <c r="F5" s="65" t="s">
        <v>45</v>
      </c>
      <c r="G5" s="65" t="s">
        <v>45</v>
      </c>
      <c r="H5" s="65" t="s">
        <v>45</v>
      </c>
      <c r="I5" s="65" t="s">
        <v>45</v>
      </c>
      <c r="J5" s="65" t="s">
        <v>45</v>
      </c>
      <c r="K5" s="65" t="s">
        <v>45</v>
      </c>
      <c r="L5" s="230">
        <f>AVERAGE(L6:L11,K12,L13:L16,L19:L25,L28:L33,L35:L36,M38,L39:L40,L43)</f>
        <v>27.569588127136235</v>
      </c>
      <c r="M5" s="65" t="s">
        <v>45</v>
      </c>
      <c r="N5" s="65" t="s">
        <v>45</v>
      </c>
      <c r="O5" s="65" t="s">
        <v>45</v>
      </c>
      <c r="P5" s="65" t="s">
        <v>45</v>
      </c>
      <c r="Q5" s="65" t="s">
        <v>45</v>
      </c>
      <c r="R5" s="65" t="s">
        <v>45</v>
      </c>
      <c r="S5" s="65" t="s">
        <v>45</v>
      </c>
      <c r="T5" s="65" t="s">
        <v>45</v>
      </c>
      <c r="U5" s="65" t="s">
        <v>45</v>
      </c>
      <c r="V5" s="65" t="s">
        <v>45</v>
      </c>
      <c r="W5" s="65" t="s">
        <v>45</v>
      </c>
      <c r="X5" s="65" t="s">
        <v>45</v>
      </c>
      <c r="Y5" s="65" t="s">
        <v>45</v>
      </c>
      <c r="Z5" s="65" t="s">
        <v>45</v>
      </c>
      <c r="AA5" s="65" t="s">
        <v>45</v>
      </c>
      <c r="AB5" s="65" t="s">
        <v>45</v>
      </c>
      <c r="AC5" s="65" t="s">
        <v>45</v>
      </c>
      <c r="AD5" s="65" t="s">
        <v>45</v>
      </c>
      <c r="AE5" s="65" t="s">
        <v>45</v>
      </c>
      <c r="AF5" s="65" t="s">
        <v>45</v>
      </c>
      <c r="AG5" s="65" t="s">
        <v>45</v>
      </c>
      <c r="AH5" s="65" t="s">
        <v>45</v>
      </c>
      <c r="AI5" s="65" t="s">
        <v>45</v>
      </c>
      <c r="AJ5" s="65" t="s">
        <v>45</v>
      </c>
      <c r="AK5" s="65" t="s">
        <v>45</v>
      </c>
      <c r="AL5" s="65" t="s">
        <v>45</v>
      </c>
      <c r="AM5" s="65" t="s">
        <v>45</v>
      </c>
      <c r="AN5" s="65" t="s">
        <v>45</v>
      </c>
      <c r="AO5" s="65" t="s">
        <v>45</v>
      </c>
      <c r="AP5" s="230">
        <f>AVERAGE(AP6:AP11,AP12,AP13:AP16,AP19:AP25,AP28:AP33,AP35:AP36,AP38,AP39:AP40,AP43)</f>
        <v>28.623023753635731</v>
      </c>
      <c r="AQ5" s="230">
        <f t="shared" ref="AQ5:BJ5" si="0">AVERAGE(AQ6:AQ11,AQ12,AQ13:AQ16,AQ19:AQ25,AQ28:AQ33,AQ35:AQ36,AQ38,AQ39:AQ40,AQ43)</f>
        <v>28.724119343995099</v>
      </c>
      <c r="AR5" s="230">
        <f t="shared" si="0"/>
        <v>28.85534063008847</v>
      </c>
      <c r="AS5" s="230">
        <f t="shared" si="0"/>
        <v>28.993011583861005</v>
      </c>
      <c r="AT5" s="230">
        <f t="shared" si="0"/>
        <v>29.098698512463542</v>
      </c>
      <c r="AU5" s="230">
        <f t="shared" si="0"/>
        <v>29.209780320182986</v>
      </c>
      <c r="AV5" s="230">
        <f t="shared" si="0"/>
        <v>29.295269947951109</v>
      </c>
      <c r="AW5" s="230">
        <f t="shared" si="0"/>
        <v>29.364554318745935</v>
      </c>
      <c r="AX5" s="230">
        <f t="shared" si="0"/>
        <v>29.454856559753416</v>
      </c>
      <c r="AY5" s="230">
        <f t="shared" si="0"/>
        <v>29.556535959879565</v>
      </c>
      <c r="AZ5" s="230">
        <f t="shared" si="0"/>
        <v>29.651227502366496</v>
      </c>
      <c r="BA5" s="230">
        <f t="shared" si="0"/>
        <v>29.760732487996407</v>
      </c>
      <c r="BB5" s="230">
        <f t="shared" si="0"/>
        <v>29.825299050659154</v>
      </c>
      <c r="BC5" s="230">
        <f t="shared" si="0"/>
        <v>29.948737449645993</v>
      </c>
      <c r="BD5" s="230">
        <f t="shared" si="0"/>
        <v>30.041681409200027</v>
      </c>
      <c r="BE5" s="230">
        <f t="shared" si="0"/>
        <v>30.171439226427275</v>
      </c>
      <c r="BF5" s="230">
        <f t="shared" si="0"/>
        <v>30.29319085488725</v>
      </c>
      <c r="BG5" s="230">
        <f t="shared" si="0"/>
        <v>30.394047816904425</v>
      </c>
      <c r="BH5" s="230">
        <f t="shared" si="0"/>
        <v>30.492830631335437</v>
      </c>
      <c r="BI5" s="230">
        <f t="shared" si="0"/>
        <v>30.622304426800373</v>
      </c>
      <c r="BJ5" s="230">
        <f t="shared" si="0"/>
        <v>30.714683593130584</v>
      </c>
      <c r="BK5" s="230">
        <f>AVERAGE(BK6:BK9,BJ10,BK11,BK12,BK13:BK16,BK19:BK25,BK28:BK33,BK35:BK36,BK38,BK39:BK40,BK43)</f>
        <v>30.87963119125272</v>
      </c>
      <c r="BL5" s="167"/>
      <c r="BM5" s="1"/>
      <c r="BN5" s="1"/>
      <c r="BO5" s="1"/>
      <c r="BP5" s="1"/>
      <c r="BQ5" s="1"/>
      <c r="BR5" s="1"/>
      <c r="BS5" s="1"/>
      <c r="BT5" s="1"/>
      <c r="BU5" s="1"/>
      <c r="BV5" s="1"/>
      <c r="BW5" s="1"/>
      <c r="BX5" s="1"/>
      <c r="BY5" s="1"/>
      <c r="BZ5" s="1"/>
      <c r="CA5" s="1"/>
      <c r="CB5" s="1"/>
      <c r="CC5" s="1"/>
      <c r="CD5" s="1"/>
      <c r="CE5" s="1"/>
    </row>
    <row r="6" spans="1:83">
      <c r="A6" s="16" t="s">
        <v>40</v>
      </c>
      <c r="B6" s="15">
        <v>27.527528762817383</v>
      </c>
      <c r="C6" s="15">
        <v>27.503522872924805</v>
      </c>
      <c r="D6" s="15">
        <v>27.537166595458984</v>
      </c>
      <c r="E6" s="15">
        <v>27.526174545288086</v>
      </c>
      <c r="F6" s="15">
        <v>27.545181274414063</v>
      </c>
      <c r="G6" s="15">
        <v>27.425989151000977</v>
      </c>
      <c r="H6" s="15">
        <v>27.34745979309082</v>
      </c>
      <c r="I6" s="15">
        <v>27.286617279052734</v>
      </c>
      <c r="J6" s="15">
        <v>27.222799301147461</v>
      </c>
      <c r="K6" s="15">
        <v>27.180408477783203</v>
      </c>
      <c r="L6" s="15">
        <v>27.116056442260742</v>
      </c>
      <c r="M6" s="15">
        <v>26.943124771118164</v>
      </c>
      <c r="N6" s="15">
        <v>26.837404251098633</v>
      </c>
      <c r="O6" s="15">
        <v>26.751304626464844</v>
      </c>
      <c r="P6" s="15">
        <v>26.703834533691406</v>
      </c>
      <c r="Q6" s="15">
        <v>26.708507537841797</v>
      </c>
      <c r="R6" s="15">
        <v>26.774448394775391</v>
      </c>
      <c r="S6" s="15">
        <v>26.903373718261719</v>
      </c>
      <c r="T6" s="15">
        <v>26.977382659912109</v>
      </c>
      <c r="U6" s="15">
        <v>27.107843399047852</v>
      </c>
      <c r="V6" s="15">
        <v>27.166315078735352</v>
      </c>
      <c r="W6" s="15">
        <v>27.208612442016602</v>
      </c>
      <c r="X6" s="15">
        <v>27.342458724975586</v>
      </c>
      <c r="Y6" s="15">
        <v>27.361471176147461</v>
      </c>
      <c r="Z6" s="15">
        <v>27.562381744384766</v>
      </c>
      <c r="AA6" s="15">
        <v>27.703790664672852</v>
      </c>
      <c r="AB6" s="15">
        <v>27.810077667236328</v>
      </c>
      <c r="AC6" s="15">
        <v>28.011087417602539</v>
      </c>
      <c r="AD6" s="15">
        <v>28.137081146240234</v>
      </c>
      <c r="AE6" s="15">
        <v>28.280612945556641</v>
      </c>
      <c r="AF6" s="15">
        <v>28.349279403686523</v>
      </c>
      <c r="AG6" s="15">
        <v>28.447439193725586</v>
      </c>
      <c r="AH6" s="15">
        <v>28.584432601928711</v>
      </c>
      <c r="AI6" s="15">
        <v>28.70112419128418</v>
      </c>
      <c r="AJ6" s="15">
        <v>28.81920051574707</v>
      </c>
      <c r="AK6" s="15">
        <v>28.941047668457031</v>
      </c>
      <c r="AL6" s="15">
        <v>29.043994903564453</v>
      </c>
      <c r="AM6" s="15">
        <v>29.147075653076172</v>
      </c>
      <c r="AN6" s="15">
        <v>29.257404327392578</v>
      </c>
      <c r="AO6" s="15">
        <v>29.351327896118164</v>
      </c>
      <c r="AP6" s="15">
        <v>29.483924865722656</v>
      </c>
      <c r="AQ6" s="15">
        <v>29.532054901123047</v>
      </c>
      <c r="AR6" s="15">
        <v>29.701860427856445</v>
      </c>
      <c r="AS6" s="15">
        <v>29.875425338745117</v>
      </c>
      <c r="AT6" s="15">
        <v>30.002803802490234</v>
      </c>
      <c r="AU6" s="15">
        <v>30.0765380859375</v>
      </c>
      <c r="AV6" s="15">
        <v>30.20594596862793</v>
      </c>
      <c r="AW6" s="15">
        <v>30.228754043579102</v>
      </c>
      <c r="AX6" s="15">
        <v>30.278053283691406</v>
      </c>
      <c r="AY6" s="15">
        <v>30</v>
      </c>
      <c r="AZ6" s="15">
        <v>30</v>
      </c>
      <c r="BA6" s="15">
        <v>30</v>
      </c>
      <c r="BB6" s="15">
        <v>30.1</v>
      </c>
      <c r="BC6" s="15">
        <v>30.1</v>
      </c>
      <c r="BD6" s="15">
        <v>30.2</v>
      </c>
      <c r="BE6" s="15">
        <v>30.3</v>
      </c>
      <c r="BF6" s="66">
        <v>30.5</v>
      </c>
      <c r="BG6" s="66">
        <v>30.6</v>
      </c>
      <c r="BH6" s="66">
        <v>30.7</v>
      </c>
      <c r="BI6" s="66">
        <v>30.8</v>
      </c>
      <c r="BJ6" s="203">
        <v>30.9</v>
      </c>
      <c r="BK6" s="203">
        <v>31.1</v>
      </c>
      <c r="BL6" s="103"/>
      <c r="BM6" s="1"/>
      <c r="BN6" s="1"/>
      <c r="BO6" s="1"/>
      <c r="BP6" s="1"/>
      <c r="BQ6" s="1"/>
      <c r="BR6" s="1"/>
      <c r="BS6" s="1"/>
      <c r="BT6" s="1"/>
      <c r="BU6" s="1"/>
      <c r="BV6" s="1"/>
      <c r="BW6" s="1"/>
      <c r="BX6" s="1"/>
      <c r="BY6" s="1"/>
      <c r="BZ6" s="1"/>
      <c r="CA6" s="1"/>
      <c r="CB6" s="1"/>
      <c r="CC6" s="1"/>
      <c r="CD6" s="1"/>
      <c r="CE6" s="1"/>
    </row>
    <row r="7" spans="1:83">
      <c r="A7" s="19" t="s">
        <v>39</v>
      </c>
      <c r="B7" s="17">
        <v>27.6</v>
      </c>
      <c r="C7" s="17">
        <v>27.5</v>
      </c>
      <c r="D7" s="17">
        <v>27.5</v>
      </c>
      <c r="E7" s="17">
        <v>27.4</v>
      </c>
      <c r="F7" s="17">
        <v>27.4</v>
      </c>
      <c r="G7" s="17">
        <v>27.3</v>
      </c>
      <c r="H7" s="17">
        <v>27.1</v>
      </c>
      <c r="I7" s="17">
        <v>27</v>
      </c>
      <c r="J7" s="17">
        <v>26.8</v>
      </c>
      <c r="K7" s="17">
        <v>26.8</v>
      </c>
      <c r="L7" s="17">
        <v>26.7</v>
      </c>
      <c r="M7" s="17">
        <v>26.7</v>
      </c>
      <c r="N7" s="17">
        <v>26.5</v>
      </c>
      <c r="O7" s="17">
        <v>26.4</v>
      </c>
      <c r="P7" s="17">
        <v>26.3</v>
      </c>
      <c r="Q7" s="17">
        <v>26.3</v>
      </c>
      <c r="R7" s="17">
        <v>26.2</v>
      </c>
      <c r="S7" s="17">
        <v>26.3</v>
      </c>
      <c r="T7" s="17">
        <v>26.2</v>
      </c>
      <c r="U7" s="17">
        <v>26.3</v>
      </c>
      <c r="V7" s="17">
        <v>26.3</v>
      </c>
      <c r="W7" s="17">
        <v>26.3</v>
      </c>
      <c r="X7" s="17">
        <v>26.3</v>
      </c>
      <c r="Y7" s="17">
        <v>26.5</v>
      </c>
      <c r="Z7" s="17">
        <v>26.6</v>
      </c>
      <c r="AA7" s="17">
        <v>26.7</v>
      </c>
      <c r="AB7" s="17">
        <v>26.8</v>
      </c>
      <c r="AC7" s="17">
        <v>26.9</v>
      </c>
      <c r="AD7" s="17">
        <v>26.9</v>
      </c>
      <c r="AE7" s="17">
        <v>27.1</v>
      </c>
      <c r="AF7" s="17">
        <v>27.2</v>
      </c>
      <c r="AG7" s="17">
        <v>27.2</v>
      </c>
      <c r="AH7" s="17">
        <v>27.3</v>
      </c>
      <c r="AI7" s="17">
        <v>27.3</v>
      </c>
      <c r="AJ7" s="17">
        <v>27.5</v>
      </c>
      <c r="AK7" s="17">
        <v>27.7</v>
      </c>
      <c r="AL7" s="17">
        <v>27.8</v>
      </c>
      <c r="AM7" s="17">
        <v>27.9</v>
      </c>
      <c r="AN7" s="17">
        <v>28</v>
      </c>
      <c r="AO7" s="17">
        <v>28.2</v>
      </c>
      <c r="AP7" s="17">
        <v>28.2</v>
      </c>
      <c r="AQ7" s="17">
        <v>28.4</v>
      </c>
      <c r="AR7" s="17">
        <v>28.6</v>
      </c>
      <c r="AS7" s="17">
        <v>28.8</v>
      </c>
      <c r="AT7" s="17">
        <v>28.8</v>
      </c>
      <c r="AU7" s="17">
        <v>29</v>
      </c>
      <c r="AV7" s="17">
        <v>29.2</v>
      </c>
      <c r="AW7" s="17">
        <v>29.4</v>
      </c>
      <c r="AX7" s="17">
        <v>29.5</v>
      </c>
      <c r="AY7" s="17">
        <v>29.7</v>
      </c>
      <c r="AZ7" s="17">
        <v>29.8</v>
      </c>
      <c r="BA7" s="17">
        <v>30</v>
      </c>
      <c r="BB7" s="17">
        <v>30.2</v>
      </c>
      <c r="BC7" s="17">
        <v>30.3</v>
      </c>
      <c r="BD7" s="17">
        <v>30.4</v>
      </c>
      <c r="BE7" s="17">
        <v>30.6</v>
      </c>
      <c r="BF7" s="17">
        <v>30.6</v>
      </c>
      <c r="BG7" s="17">
        <v>30.7</v>
      </c>
      <c r="BH7" s="17">
        <v>30.9</v>
      </c>
      <c r="BI7" s="17">
        <v>31</v>
      </c>
      <c r="BJ7" s="107">
        <v>31</v>
      </c>
      <c r="BK7" s="107">
        <v>31.2</v>
      </c>
      <c r="BL7" s="103"/>
      <c r="BM7" s="1"/>
      <c r="BN7" s="1"/>
      <c r="BO7" s="1"/>
      <c r="BP7" s="1"/>
      <c r="BQ7" s="1"/>
      <c r="BR7" s="1"/>
      <c r="BS7" s="1"/>
      <c r="BT7" s="1"/>
      <c r="BU7" s="1"/>
      <c r="BV7" s="1"/>
      <c r="BW7" s="1"/>
      <c r="BX7" s="1"/>
      <c r="BY7" s="1"/>
      <c r="BZ7" s="1"/>
      <c r="CA7" s="1"/>
      <c r="CB7" s="1"/>
      <c r="CC7" s="1"/>
      <c r="CD7" s="1"/>
      <c r="CE7" s="1"/>
    </row>
    <row r="8" spans="1:83">
      <c r="A8" s="16" t="s">
        <v>38</v>
      </c>
      <c r="B8" s="15">
        <v>28</v>
      </c>
      <c r="C8" s="15">
        <v>27.9</v>
      </c>
      <c r="D8" s="15">
        <v>27.9</v>
      </c>
      <c r="E8" s="15">
        <v>27.8</v>
      </c>
      <c r="F8" s="15">
        <v>27.7</v>
      </c>
      <c r="G8" s="15">
        <v>27.6</v>
      </c>
      <c r="H8" s="15">
        <v>27.5</v>
      </c>
      <c r="I8" s="15">
        <v>27.4</v>
      </c>
      <c r="J8" s="15">
        <v>27.3</v>
      </c>
      <c r="K8" s="15">
        <v>27.2</v>
      </c>
      <c r="L8" s="15">
        <v>27.2</v>
      </c>
      <c r="M8" s="15">
        <v>27</v>
      </c>
      <c r="N8" s="15">
        <v>26.9</v>
      </c>
      <c r="O8" s="15">
        <v>26.8</v>
      </c>
      <c r="P8" s="15">
        <v>26.7</v>
      </c>
      <c r="Q8" s="15">
        <v>26.6</v>
      </c>
      <c r="R8" s="15">
        <v>26.6</v>
      </c>
      <c r="S8" s="15">
        <v>26.6</v>
      </c>
      <c r="T8" s="15">
        <v>26.6</v>
      </c>
      <c r="U8" s="15">
        <v>26.6</v>
      </c>
      <c r="V8" s="15">
        <v>26.6</v>
      </c>
      <c r="W8" s="15">
        <v>26.7</v>
      </c>
      <c r="X8" s="15">
        <v>26.8</v>
      </c>
      <c r="Y8" s="15">
        <v>26.9</v>
      </c>
      <c r="Z8" s="15">
        <v>27</v>
      </c>
      <c r="AA8" s="15">
        <v>27.2</v>
      </c>
      <c r="AB8" s="15">
        <v>27.3</v>
      </c>
      <c r="AC8" s="15">
        <v>27.5</v>
      </c>
      <c r="AD8" s="15">
        <v>27.6</v>
      </c>
      <c r="AE8" s="15">
        <v>27.8</v>
      </c>
      <c r="AF8" s="15">
        <v>27.9</v>
      </c>
      <c r="AG8" s="15">
        <v>28</v>
      </c>
      <c r="AH8" s="15">
        <v>28.1</v>
      </c>
      <c r="AI8" s="15">
        <v>28.2</v>
      </c>
      <c r="AJ8" s="15">
        <v>28.3</v>
      </c>
      <c r="AK8" s="15">
        <v>28.5</v>
      </c>
      <c r="AL8" s="15">
        <v>28.5</v>
      </c>
      <c r="AM8" s="15">
        <v>28.6</v>
      </c>
      <c r="AN8" s="15">
        <v>28.7</v>
      </c>
      <c r="AO8" s="15">
        <v>28.8</v>
      </c>
      <c r="AP8" s="15">
        <v>28.8</v>
      </c>
      <c r="AQ8" s="15">
        <v>28.9</v>
      </c>
      <c r="AR8" s="15">
        <v>29</v>
      </c>
      <c r="AS8" s="15">
        <v>29.1</v>
      </c>
      <c r="AT8" s="15">
        <v>29.2</v>
      </c>
      <c r="AU8" s="15">
        <v>29.3</v>
      </c>
      <c r="AV8" s="15">
        <v>29.4</v>
      </c>
      <c r="AW8" s="15">
        <v>29.5</v>
      </c>
      <c r="AX8" s="15">
        <v>29.6</v>
      </c>
      <c r="AY8" s="15">
        <v>29.6</v>
      </c>
      <c r="AZ8" s="15">
        <v>29.8</v>
      </c>
      <c r="BA8" s="15">
        <v>29.8</v>
      </c>
      <c r="BB8" s="15">
        <v>30</v>
      </c>
      <c r="BC8" s="15">
        <v>30.2</v>
      </c>
      <c r="BD8" s="15">
        <v>30.3</v>
      </c>
      <c r="BE8" s="66">
        <v>30.4</v>
      </c>
      <c r="BF8" s="66">
        <v>30.5</v>
      </c>
      <c r="BG8" s="66">
        <v>30.6</v>
      </c>
      <c r="BH8" s="66">
        <v>30.7</v>
      </c>
      <c r="BI8" s="66">
        <v>30.8</v>
      </c>
      <c r="BJ8" s="203">
        <v>30.8</v>
      </c>
      <c r="BK8" s="203">
        <v>31</v>
      </c>
      <c r="BL8" s="103"/>
      <c r="BM8" s="1"/>
      <c r="BN8" s="1"/>
      <c r="BO8" s="1"/>
      <c r="BP8" s="1"/>
      <c r="BQ8" s="1"/>
      <c r="BR8" s="1"/>
      <c r="BS8" s="1"/>
      <c r="BT8" s="1"/>
      <c r="BU8" s="1"/>
      <c r="BV8" s="1"/>
      <c r="BW8" s="1"/>
      <c r="BX8" s="1"/>
      <c r="BY8" s="1"/>
      <c r="BZ8" s="1"/>
      <c r="CA8" s="1"/>
      <c r="CB8" s="1"/>
      <c r="CC8" s="1"/>
      <c r="CD8" s="1"/>
      <c r="CE8" s="1"/>
    </row>
    <row r="9" spans="1:83">
      <c r="A9" s="19" t="s">
        <v>37</v>
      </c>
      <c r="B9" s="17">
        <v>27.863286972045898</v>
      </c>
      <c r="C9" s="17">
        <v>27.839887619018555</v>
      </c>
      <c r="D9" s="17">
        <v>27.810836791992188</v>
      </c>
      <c r="E9" s="17">
        <v>27.812074661254883</v>
      </c>
      <c r="F9" s="17">
        <v>27.852756500244141</v>
      </c>
      <c r="G9" s="17">
        <v>27.802019119262695</v>
      </c>
      <c r="H9" s="17">
        <v>27.650249481201172</v>
      </c>
      <c r="I9" s="17">
        <v>27.456672668457031</v>
      </c>
      <c r="J9" s="17">
        <v>27.339992523193359</v>
      </c>
      <c r="K9" s="17">
        <v>27.292057037353516</v>
      </c>
      <c r="L9" s="17">
        <v>27.161161422729492</v>
      </c>
      <c r="M9" s="17">
        <v>27.048467636108398</v>
      </c>
      <c r="N9" s="17">
        <v>26.992341995239258</v>
      </c>
      <c r="O9" s="17">
        <v>26.816238403320313</v>
      </c>
      <c r="P9" s="17">
        <v>26.793333053588867</v>
      </c>
      <c r="Q9" s="17">
        <v>26.694114685058594</v>
      </c>
      <c r="R9" s="17">
        <v>26.743627548217773</v>
      </c>
      <c r="S9" s="17">
        <v>26.781761169433594</v>
      </c>
      <c r="T9" s="107">
        <v>26.868242263793945</v>
      </c>
      <c r="U9" s="107">
        <v>26.95421028137207</v>
      </c>
      <c r="V9" s="107">
        <v>26.968633651733398</v>
      </c>
      <c r="W9" s="107">
        <v>27.026115417480469</v>
      </c>
      <c r="X9" s="107">
        <v>27.067462921142578</v>
      </c>
      <c r="Y9" s="107">
        <v>27.189081192016602</v>
      </c>
      <c r="Z9" s="107">
        <v>27.323493957519531</v>
      </c>
      <c r="AA9" s="107">
        <v>27.423606872558594</v>
      </c>
      <c r="AB9" s="107">
        <v>27.494012832641602</v>
      </c>
      <c r="AC9" s="107">
        <v>27.602626800537109</v>
      </c>
      <c r="AD9" s="107">
        <v>27.686225891113281</v>
      </c>
      <c r="AE9" s="107">
        <v>27.692253112792969</v>
      </c>
      <c r="AF9" s="107">
        <v>27.765535354614258</v>
      </c>
      <c r="AG9" s="107">
        <v>27.8</v>
      </c>
      <c r="AH9" s="107">
        <v>27.9</v>
      </c>
      <c r="AI9" s="107">
        <v>28</v>
      </c>
      <c r="AJ9" s="107">
        <v>28.1</v>
      </c>
      <c r="AK9" s="107">
        <v>28.2</v>
      </c>
      <c r="AL9" s="107">
        <v>28.3</v>
      </c>
      <c r="AM9" s="107">
        <v>28.5</v>
      </c>
      <c r="AN9" s="107">
        <v>28.5</v>
      </c>
      <c r="AO9" s="107">
        <v>28.7</v>
      </c>
      <c r="AP9" s="107">
        <v>28.8</v>
      </c>
      <c r="AQ9" s="107">
        <v>29</v>
      </c>
      <c r="AR9" s="107">
        <v>29.2</v>
      </c>
      <c r="AS9" s="107">
        <v>29.3</v>
      </c>
      <c r="AT9" s="107">
        <v>29.5</v>
      </c>
      <c r="AU9" s="107">
        <v>29.6</v>
      </c>
      <c r="AV9" s="107">
        <v>29.7</v>
      </c>
      <c r="AW9" s="107">
        <v>29.7</v>
      </c>
      <c r="AX9" s="107">
        <v>29.8</v>
      </c>
      <c r="AY9" s="107">
        <v>29.9</v>
      </c>
      <c r="AZ9" s="107">
        <v>30.1</v>
      </c>
      <c r="BA9" s="107">
        <v>30.2</v>
      </c>
      <c r="BB9" s="107">
        <v>30.3</v>
      </c>
      <c r="BC9" s="107">
        <v>30.4</v>
      </c>
      <c r="BD9" s="107">
        <v>30.5</v>
      </c>
      <c r="BE9" s="107">
        <v>30.6</v>
      </c>
      <c r="BF9" s="107">
        <v>30.7</v>
      </c>
      <c r="BG9" s="107">
        <v>30.9</v>
      </c>
      <c r="BH9" s="107">
        <v>31</v>
      </c>
      <c r="BI9" s="107">
        <v>31.2</v>
      </c>
      <c r="BJ9" s="107">
        <v>31.3</v>
      </c>
      <c r="BK9" s="107">
        <v>31.4</v>
      </c>
      <c r="BL9" s="103"/>
      <c r="BM9" s="1"/>
      <c r="BN9" s="1"/>
      <c r="BO9" s="1"/>
      <c r="BP9" s="1"/>
      <c r="BQ9" s="1"/>
      <c r="BR9" s="1"/>
      <c r="BS9" s="1"/>
      <c r="BT9" s="1"/>
      <c r="BU9" s="1"/>
      <c r="BV9" s="1"/>
      <c r="BW9" s="1"/>
      <c r="BX9" s="1"/>
      <c r="BY9" s="1"/>
      <c r="BZ9" s="1"/>
      <c r="CA9" s="1"/>
      <c r="CB9" s="1"/>
      <c r="CC9" s="1"/>
      <c r="CD9" s="1"/>
      <c r="CE9" s="1"/>
    </row>
    <row r="10" spans="1:83">
      <c r="A10" s="16" t="s">
        <v>36</v>
      </c>
      <c r="B10" s="15">
        <v>29.308090209960938</v>
      </c>
      <c r="C10" s="15">
        <v>29.259916305541992</v>
      </c>
      <c r="D10" s="15">
        <v>29.291860580444336</v>
      </c>
      <c r="E10" s="15">
        <v>29.182525634765625</v>
      </c>
      <c r="F10" s="15">
        <v>29.123298645019531</v>
      </c>
      <c r="G10" s="15">
        <v>29.123907089233398</v>
      </c>
      <c r="H10" s="15">
        <v>29.023855209350586</v>
      </c>
      <c r="I10" s="15">
        <v>28.84686279296875</v>
      </c>
      <c r="J10" s="15">
        <v>28.732255935668945</v>
      </c>
      <c r="K10" s="15">
        <v>28.616916656494141</v>
      </c>
      <c r="L10" s="15">
        <v>28.423978805541992</v>
      </c>
      <c r="M10" s="15">
        <v>28.236305236816406</v>
      </c>
      <c r="N10" s="15">
        <v>28.039920806884766</v>
      </c>
      <c r="O10" s="15">
        <v>27.881622314453125</v>
      </c>
      <c r="P10" s="15">
        <v>27.919881820678711</v>
      </c>
      <c r="Q10" s="15">
        <v>27.868568420410156</v>
      </c>
      <c r="R10" s="15">
        <v>27.77629280090332</v>
      </c>
      <c r="S10" s="15">
        <v>27.600116729736328</v>
      </c>
      <c r="T10" s="15">
        <v>27.419431686401367</v>
      </c>
      <c r="U10" s="15">
        <v>27.341970443725586</v>
      </c>
      <c r="V10" s="15">
        <v>27.237728118896484</v>
      </c>
      <c r="W10" s="15">
        <v>27.188308715820313</v>
      </c>
      <c r="X10" s="15">
        <v>27.259664535522461</v>
      </c>
      <c r="Y10" s="15">
        <v>27.289751052856445</v>
      </c>
      <c r="Z10" s="15">
        <v>27.186410903930664</v>
      </c>
      <c r="AA10" s="15">
        <v>27.306270599365234</v>
      </c>
      <c r="AB10" s="15">
        <v>27.256826400756836</v>
      </c>
      <c r="AC10" s="15">
        <v>27.264564514160156</v>
      </c>
      <c r="AD10" s="15">
        <v>27.341196060180664</v>
      </c>
      <c r="AE10" s="15">
        <v>27.281940460205078</v>
      </c>
      <c r="AF10" s="15">
        <v>27.325429916381836</v>
      </c>
      <c r="AG10" s="15">
        <v>27.458574295043945</v>
      </c>
      <c r="AH10" s="15">
        <v>27.479158401489258</v>
      </c>
      <c r="AI10" s="15">
        <v>27.481475830078125</v>
      </c>
      <c r="AJ10" s="15">
        <v>27.406427383422852</v>
      </c>
      <c r="AK10" s="15">
        <v>27.39710807800293</v>
      </c>
      <c r="AL10" s="15">
        <v>27.39630126953125</v>
      </c>
      <c r="AM10" s="15">
        <v>27.38817024230957</v>
      </c>
      <c r="AN10" s="15">
        <v>27.395280838012695</v>
      </c>
      <c r="AO10" s="15">
        <v>27.50140380859375</v>
      </c>
      <c r="AP10" s="15">
        <v>27.598783493041992</v>
      </c>
      <c r="AQ10" s="15">
        <v>27.698270797729492</v>
      </c>
      <c r="AR10" s="15">
        <v>27.785255432128906</v>
      </c>
      <c r="AS10" s="15">
        <v>27.986639022827148</v>
      </c>
      <c r="AT10" s="159">
        <v>27.973305702209473</v>
      </c>
      <c r="AU10" s="15">
        <v>27.959972381591797</v>
      </c>
      <c r="AV10" s="15">
        <v>27.914358139038086</v>
      </c>
      <c r="AW10" s="15">
        <v>27.853899002075195</v>
      </c>
      <c r="AX10" s="15">
        <v>27.824100494384766</v>
      </c>
      <c r="AY10" s="15">
        <v>27.84638786315918</v>
      </c>
      <c r="AZ10" s="15">
        <v>27.969793319702148</v>
      </c>
      <c r="BA10" s="15">
        <v>28.048595428466797</v>
      </c>
      <c r="BB10" s="15">
        <v>28.136857986450195</v>
      </c>
      <c r="BC10" s="15">
        <v>28.307668685913086</v>
      </c>
      <c r="BD10" s="15">
        <v>28.483196258544922</v>
      </c>
      <c r="BE10" s="106">
        <v>28.778462985582536</v>
      </c>
      <c r="BF10" s="203">
        <v>29.141978255935896</v>
      </c>
      <c r="BG10" s="203">
        <v>29.396363466393083</v>
      </c>
      <c r="BH10" s="203">
        <v>29.61547913640198</v>
      </c>
      <c r="BI10" s="203">
        <v>29.892382677574034</v>
      </c>
      <c r="BJ10" s="203">
        <v>30.141296021345223</v>
      </c>
      <c r="BK10" s="203" t="s">
        <v>45</v>
      </c>
      <c r="BL10" s="103"/>
      <c r="BM10" s="1"/>
      <c r="BN10" s="1"/>
      <c r="BO10" s="1"/>
      <c r="BP10" s="1"/>
      <c r="BQ10" s="1"/>
      <c r="BR10" s="1"/>
      <c r="BS10" s="1"/>
      <c r="BT10" s="1"/>
      <c r="BU10" s="1"/>
      <c r="BV10" s="1"/>
      <c r="BW10" s="1"/>
      <c r="BX10" s="1"/>
      <c r="BY10" s="1"/>
      <c r="BZ10" s="1"/>
      <c r="CA10" s="1"/>
      <c r="CB10" s="1"/>
      <c r="CC10" s="1"/>
      <c r="CD10" s="1"/>
      <c r="CE10" s="1"/>
    </row>
    <row r="11" spans="1:83">
      <c r="A11" s="19" t="s">
        <v>35</v>
      </c>
      <c r="B11" s="17">
        <v>25.7</v>
      </c>
      <c r="C11" s="17">
        <v>25.6</v>
      </c>
      <c r="D11" s="17">
        <v>25.5</v>
      </c>
      <c r="E11" s="17">
        <v>25.7</v>
      </c>
      <c r="F11" s="17">
        <v>25.8</v>
      </c>
      <c r="G11" s="17">
        <v>25.5</v>
      </c>
      <c r="H11" s="17">
        <v>25.2</v>
      </c>
      <c r="I11" s="17">
        <v>25</v>
      </c>
      <c r="J11" s="17">
        <v>24.9</v>
      </c>
      <c r="K11" s="17">
        <v>24.8</v>
      </c>
      <c r="L11" s="17">
        <v>24.8</v>
      </c>
      <c r="M11" s="17">
        <v>24.9</v>
      </c>
      <c r="N11" s="17">
        <v>24.9</v>
      </c>
      <c r="O11" s="17">
        <v>25</v>
      </c>
      <c r="P11" s="17">
        <v>24.9</v>
      </c>
      <c r="Q11" s="17">
        <v>24.8</v>
      </c>
      <c r="R11" s="17">
        <v>24.8</v>
      </c>
      <c r="S11" s="17">
        <v>24.8</v>
      </c>
      <c r="T11" s="17">
        <v>24.9</v>
      </c>
      <c r="U11" s="17">
        <v>25</v>
      </c>
      <c r="V11" s="17">
        <v>25</v>
      </c>
      <c r="W11" s="17">
        <v>24.9</v>
      </c>
      <c r="X11" s="17">
        <v>24.7</v>
      </c>
      <c r="Y11" s="17">
        <v>24.5</v>
      </c>
      <c r="Z11" s="17">
        <v>24.5</v>
      </c>
      <c r="AA11" s="17">
        <v>24.7</v>
      </c>
      <c r="AB11" s="17">
        <v>24.8</v>
      </c>
      <c r="AC11" s="17">
        <v>24.7</v>
      </c>
      <c r="AD11" s="17">
        <v>24.7</v>
      </c>
      <c r="AE11" s="17">
        <v>24.8</v>
      </c>
      <c r="AF11" s="17">
        <v>24.8</v>
      </c>
      <c r="AG11" s="17">
        <v>24.7</v>
      </c>
      <c r="AH11" s="17">
        <v>24.8</v>
      </c>
      <c r="AI11" s="17">
        <v>25</v>
      </c>
      <c r="AJ11" s="17">
        <v>25.4</v>
      </c>
      <c r="AK11" s="17">
        <v>25.8</v>
      </c>
      <c r="AL11" s="17">
        <v>26.1</v>
      </c>
      <c r="AM11" s="17">
        <v>26.4</v>
      </c>
      <c r="AN11" s="17">
        <v>26.6</v>
      </c>
      <c r="AO11" s="17">
        <v>26.9</v>
      </c>
      <c r="AP11" s="17">
        <v>27.2</v>
      </c>
      <c r="AQ11" s="17">
        <v>27.5</v>
      </c>
      <c r="AR11" s="17">
        <v>27.8</v>
      </c>
      <c r="AS11" s="17">
        <v>28</v>
      </c>
      <c r="AT11" s="17">
        <v>28.3</v>
      </c>
      <c r="AU11" s="17">
        <v>28.6</v>
      </c>
      <c r="AV11" s="17">
        <v>28.9</v>
      </c>
      <c r="AW11" s="17">
        <v>29.1</v>
      </c>
      <c r="AX11" s="17">
        <v>29.3</v>
      </c>
      <c r="AY11" s="17">
        <v>29.4</v>
      </c>
      <c r="AZ11" s="17">
        <v>29.6</v>
      </c>
      <c r="BA11" s="17">
        <v>29.7</v>
      </c>
      <c r="BB11" s="17">
        <v>29.8</v>
      </c>
      <c r="BC11" s="17">
        <v>29.9</v>
      </c>
      <c r="BD11" s="17">
        <v>29.9</v>
      </c>
      <c r="BE11" s="107">
        <v>30</v>
      </c>
      <c r="BF11" s="107">
        <v>30</v>
      </c>
      <c r="BG11" s="107">
        <v>30</v>
      </c>
      <c r="BH11" s="107">
        <v>30.1</v>
      </c>
      <c r="BI11" s="107">
        <v>30.2</v>
      </c>
      <c r="BJ11" s="107">
        <v>30.2</v>
      </c>
      <c r="BK11" s="107">
        <v>30.4</v>
      </c>
      <c r="BL11" s="103"/>
      <c r="BM11" s="1"/>
      <c r="BN11" s="1"/>
      <c r="BO11" s="1"/>
      <c r="BP11" s="1"/>
      <c r="BQ11" s="1"/>
      <c r="BR11" s="1"/>
      <c r="BS11" s="1"/>
      <c r="BT11" s="1"/>
      <c r="BU11" s="1"/>
      <c r="BV11" s="1"/>
      <c r="BW11" s="1"/>
      <c r="BX11" s="1"/>
      <c r="BY11" s="1"/>
      <c r="BZ11" s="1"/>
      <c r="CA11" s="1"/>
      <c r="CB11" s="1"/>
      <c r="CC11" s="1"/>
      <c r="CD11" s="1"/>
      <c r="CE11" s="1"/>
    </row>
    <row r="12" spans="1:83">
      <c r="A12" s="16" t="s">
        <v>48</v>
      </c>
      <c r="B12" s="15">
        <v>29.393802642822266</v>
      </c>
      <c r="C12" s="15">
        <v>29.442665100097656</v>
      </c>
      <c r="D12" s="15">
        <v>29.46632194519043</v>
      </c>
      <c r="E12" s="15">
        <v>29.53843879699707</v>
      </c>
      <c r="F12" s="15">
        <v>29.601903915405273</v>
      </c>
      <c r="G12" s="15">
        <v>29.678428649902344</v>
      </c>
      <c r="H12" s="15">
        <v>29.752349853515625</v>
      </c>
      <c r="I12" s="15">
        <v>29.755884170532227</v>
      </c>
      <c r="J12" s="15">
        <v>29.852958679199219</v>
      </c>
      <c r="K12" s="15">
        <v>29.809917449951172</v>
      </c>
      <c r="L12" s="15" t="s">
        <v>45</v>
      </c>
      <c r="M12" s="15" t="s">
        <v>45</v>
      </c>
      <c r="N12" s="15" t="s">
        <v>45</v>
      </c>
      <c r="O12" s="15" t="s">
        <v>45</v>
      </c>
      <c r="P12" s="15" t="s">
        <v>45</v>
      </c>
      <c r="Q12" s="15">
        <v>29.084846496582031</v>
      </c>
      <c r="R12" s="15">
        <v>28.992527008056641</v>
      </c>
      <c r="S12" s="15">
        <v>28.778980255126953</v>
      </c>
      <c r="T12" s="15">
        <v>28.757783889770508</v>
      </c>
      <c r="U12" s="15">
        <v>28.612373352050781</v>
      </c>
      <c r="V12" s="15">
        <v>28.557039260864258</v>
      </c>
      <c r="W12" s="15">
        <v>28.358707427978516</v>
      </c>
      <c r="X12" s="15">
        <v>28.255138397216797</v>
      </c>
      <c r="Y12" s="15">
        <v>28.113550186157227</v>
      </c>
      <c r="Z12" s="15">
        <v>28.061119079589844</v>
      </c>
      <c r="AA12" s="15">
        <v>30.392839431762695</v>
      </c>
      <c r="AB12" s="15">
        <v>26.831371307373047</v>
      </c>
      <c r="AC12" s="15" t="s">
        <v>45</v>
      </c>
      <c r="AD12" s="15" t="s">
        <v>45</v>
      </c>
      <c r="AE12" s="15" t="s">
        <v>45</v>
      </c>
      <c r="AF12" s="15" t="s">
        <v>45</v>
      </c>
      <c r="AG12" s="15" t="s">
        <v>45</v>
      </c>
      <c r="AH12" s="15" t="s">
        <v>45</v>
      </c>
      <c r="AI12" s="15" t="s">
        <v>45</v>
      </c>
      <c r="AJ12" s="15" t="s">
        <v>45</v>
      </c>
      <c r="AK12" s="15" t="s">
        <v>45</v>
      </c>
      <c r="AL12" s="15" t="s">
        <v>45</v>
      </c>
      <c r="AM12" s="15" t="s">
        <v>45</v>
      </c>
      <c r="AN12" s="15">
        <v>26.4793701171875</v>
      </c>
      <c r="AO12" s="15">
        <v>26.455116271972656</v>
      </c>
      <c r="AP12" s="15">
        <v>26.455047607421875</v>
      </c>
      <c r="AQ12" s="15">
        <v>26.456005096435547</v>
      </c>
      <c r="AR12" s="15">
        <v>26.441986083984375</v>
      </c>
      <c r="AS12" s="15">
        <v>26.395929336547852</v>
      </c>
      <c r="AT12" s="15">
        <v>26.368223190307617</v>
      </c>
      <c r="AU12" s="15">
        <v>26.332056045532227</v>
      </c>
      <c r="AV12" s="15">
        <v>26.248271942138672</v>
      </c>
      <c r="AW12" s="15">
        <v>26.172080993652344</v>
      </c>
      <c r="AX12" s="15">
        <v>26.136466979980469</v>
      </c>
      <c r="AY12" s="15">
        <v>26.097299575805664</v>
      </c>
      <c r="AZ12" s="15">
        <v>26.084999084472656</v>
      </c>
      <c r="BA12" s="15">
        <v>26.063747406005859</v>
      </c>
      <c r="BB12" s="15">
        <v>25.918846130371094</v>
      </c>
      <c r="BC12" s="15">
        <v>25.937610626220703</v>
      </c>
      <c r="BD12" s="15">
        <v>26.026424407958984</v>
      </c>
      <c r="BE12" s="106">
        <v>26.20692479134269</v>
      </c>
      <c r="BF12" s="106">
        <v>26.245260573321566</v>
      </c>
      <c r="BG12" s="106">
        <v>26.352250486433974</v>
      </c>
      <c r="BH12" s="106">
        <v>26.453171200954088</v>
      </c>
      <c r="BI12" s="106">
        <v>26.52461660656363</v>
      </c>
      <c r="BJ12" s="106">
        <v>26.61784203690609</v>
      </c>
      <c r="BK12" s="106">
        <v>26.711740525312194</v>
      </c>
      <c r="BL12" s="103"/>
      <c r="BM12" s="1"/>
      <c r="BN12" s="1"/>
      <c r="BO12" s="1"/>
      <c r="BP12" s="1"/>
      <c r="BQ12" s="1"/>
      <c r="BR12" s="1"/>
      <c r="BS12" s="1"/>
      <c r="BT12" s="1"/>
      <c r="BU12" s="1"/>
      <c r="BV12" s="1"/>
      <c r="BW12" s="1"/>
      <c r="BX12" s="1"/>
      <c r="BY12" s="1"/>
      <c r="BZ12" s="1"/>
      <c r="CA12" s="1"/>
      <c r="CB12" s="1"/>
      <c r="CC12" s="1"/>
      <c r="CD12" s="1"/>
      <c r="CE12" s="1"/>
    </row>
    <row r="13" spans="1:83" s="9" customFormat="1">
      <c r="A13" s="19" t="s">
        <v>49</v>
      </c>
      <c r="B13" s="17">
        <v>29.100614547729492</v>
      </c>
      <c r="C13" s="17">
        <v>29.258211135864258</v>
      </c>
      <c r="D13" s="17">
        <v>29.284482955932617</v>
      </c>
      <c r="E13" s="17">
        <v>29.280424118041992</v>
      </c>
      <c r="F13" s="17">
        <v>29.303049087524414</v>
      </c>
      <c r="G13" s="17">
        <v>29.325130462646484</v>
      </c>
      <c r="H13" s="17">
        <v>29.325450897216797</v>
      </c>
      <c r="I13" s="17">
        <v>29.231056213378906</v>
      </c>
      <c r="J13" s="17">
        <v>29.071563720703125</v>
      </c>
      <c r="K13" s="17">
        <v>28.869909286499023</v>
      </c>
      <c r="L13" s="17">
        <v>28.722597122192383</v>
      </c>
      <c r="M13" s="17">
        <v>28.511112213134766</v>
      </c>
      <c r="N13" s="17">
        <v>28.222539901733398</v>
      </c>
      <c r="O13" s="17">
        <v>27.919992446899414</v>
      </c>
      <c r="P13" s="17">
        <v>27.61155891418457</v>
      </c>
      <c r="Q13" s="17" t="s">
        <v>45</v>
      </c>
      <c r="R13" s="17">
        <v>27.065189361572266</v>
      </c>
      <c r="S13" s="17">
        <v>27.070758819580078</v>
      </c>
      <c r="T13" s="17">
        <v>27.187700271606445</v>
      </c>
      <c r="U13" s="17">
        <v>27.110176086425781</v>
      </c>
      <c r="V13" s="17">
        <v>27.063211441040039</v>
      </c>
      <c r="W13" s="17">
        <v>27.117433547973633</v>
      </c>
      <c r="X13" s="17">
        <v>27.172597885131836</v>
      </c>
      <c r="Y13" s="17">
        <v>27.107471466064453</v>
      </c>
      <c r="Z13" s="17">
        <v>27.156497955322266</v>
      </c>
      <c r="AA13" s="107">
        <v>27.374133778711567</v>
      </c>
      <c r="AB13" s="107">
        <v>27.50863299128941</v>
      </c>
      <c r="AC13" s="107">
        <v>27.302055358886719</v>
      </c>
      <c r="AD13" s="107">
        <v>27.206342697143555</v>
      </c>
      <c r="AE13" s="107">
        <v>27.246410369873047</v>
      </c>
      <c r="AF13" s="107">
        <v>27.317653656005859</v>
      </c>
      <c r="AG13" s="107">
        <v>27.232950210571289</v>
      </c>
      <c r="AH13" s="107">
        <v>27.301196698535545</v>
      </c>
      <c r="AI13" s="107">
        <v>27.284635630508443</v>
      </c>
      <c r="AJ13" s="107">
        <v>26.957494735717773</v>
      </c>
      <c r="AK13" s="107">
        <v>26.90608024597168</v>
      </c>
      <c r="AL13" s="107">
        <v>26.830953598022461</v>
      </c>
      <c r="AM13" s="107">
        <v>26.790002822875977</v>
      </c>
      <c r="AN13" s="107">
        <v>26.642091502184567</v>
      </c>
      <c r="AO13" s="107">
        <v>26.567882537841797</v>
      </c>
      <c r="AP13" s="107">
        <v>26.496072769165039</v>
      </c>
      <c r="AQ13" s="107">
        <v>26.58165168762207</v>
      </c>
      <c r="AR13" s="107">
        <v>26.57756233215332</v>
      </c>
      <c r="AS13" s="107">
        <v>26.520076751708984</v>
      </c>
      <c r="AT13" s="107">
        <v>26.510164260864258</v>
      </c>
      <c r="AU13" s="107">
        <v>26.510074836514189</v>
      </c>
      <c r="AV13" s="107">
        <v>26.454217910766602</v>
      </c>
      <c r="AW13" s="107">
        <v>26.379859924316406</v>
      </c>
      <c r="AX13" s="107">
        <v>26.330705642700195</v>
      </c>
      <c r="AY13" s="107">
        <v>26.462926864624023</v>
      </c>
      <c r="AZ13" s="107">
        <v>26.525243759155273</v>
      </c>
      <c r="BA13" s="107">
        <v>26.559574127197266</v>
      </c>
      <c r="BB13" s="107">
        <v>26.545076370239258</v>
      </c>
      <c r="BC13" s="107">
        <v>26.688577651977539</v>
      </c>
      <c r="BD13" s="107">
        <v>26.827558517456055</v>
      </c>
      <c r="BE13" s="107">
        <v>27.112295556985988</v>
      </c>
      <c r="BF13" s="107">
        <v>27.178775751596753</v>
      </c>
      <c r="BG13" s="107">
        <v>27.398424751294346</v>
      </c>
      <c r="BH13" s="107">
        <v>27.577638602707065</v>
      </c>
      <c r="BI13" s="107">
        <v>27.879549111252032</v>
      </c>
      <c r="BJ13" s="107">
        <v>28.365480507332766</v>
      </c>
      <c r="BK13" s="107">
        <v>28.681553764556934</v>
      </c>
      <c r="BL13" s="103"/>
    </row>
    <row r="14" spans="1:83">
      <c r="A14" s="16" t="s">
        <v>34</v>
      </c>
      <c r="B14" s="15">
        <v>26.9</v>
      </c>
      <c r="C14" s="15">
        <v>26.9</v>
      </c>
      <c r="D14" s="15">
        <v>26.9</v>
      </c>
      <c r="E14" s="15">
        <v>27.3</v>
      </c>
      <c r="F14" s="15">
        <v>26.8</v>
      </c>
      <c r="G14" s="15">
        <v>26.8</v>
      </c>
      <c r="H14" s="15">
        <v>26.6</v>
      </c>
      <c r="I14" s="15">
        <v>26.5</v>
      </c>
      <c r="J14" s="15">
        <v>26.5</v>
      </c>
      <c r="K14" s="15">
        <v>26.6</v>
      </c>
      <c r="L14" s="15">
        <v>26.7</v>
      </c>
      <c r="M14" s="15">
        <v>26.7</v>
      </c>
      <c r="N14" s="15">
        <v>26.7</v>
      </c>
      <c r="O14" s="15">
        <v>26.7</v>
      </c>
      <c r="P14" s="15">
        <v>26.6</v>
      </c>
      <c r="Q14" s="15">
        <v>26.4</v>
      </c>
      <c r="R14" s="15">
        <v>26.6</v>
      </c>
      <c r="S14" s="15">
        <v>26.5</v>
      </c>
      <c r="T14" s="15">
        <v>26.6</v>
      </c>
      <c r="U14" s="15">
        <v>26.7</v>
      </c>
      <c r="V14" s="15">
        <v>26.8</v>
      </c>
      <c r="W14" s="15">
        <v>26.9</v>
      </c>
      <c r="X14" s="15">
        <v>27.1</v>
      </c>
      <c r="Y14" s="15">
        <v>27.3</v>
      </c>
      <c r="Z14" s="15">
        <v>27.5</v>
      </c>
      <c r="AA14" s="15">
        <v>27.7</v>
      </c>
      <c r="AB14" s="15">
        <v>27.9</v>
      </c>
      <c r="AC14" s="15">
        <v>28.1</v>
      </c>
      <c r="AD14" s="15">
        <v>28.2</v>
      </c>
      <c r="AE14" s="15">
        <v>28.3</v>
      </c>
      <c r="AF14" s="15">
        <v>28.5</v>
      </c>
      <c r="AG14" s="15">
        <v>28.6</v>
      </c>
      <c r="AH14" s="15">
        <v>28.8</v>
      </c>
      <c r="AI14" s="15">
        <v>28.9</v>
      </c>
      <c r="AJ14" s="15">
        <v>29.1</v>
      </c>
      <c r="AK14" s="15">
        <v>29.2</v>
      </c>
      <c r="AL14" s="15">
        <v>29.3</v>
      </c>
      <c r="AM14" s="15">
        <v>29.4</v>
      </c>
      <c r="AN14" s="15">
        <v>29.5</v>
      </c>
      <c r="AO14" s="15">
        <v>29.6</v>
      </c>
      <c r="AP14" s="15">
        <v>29.7</v>
      </c>
      <c r="AQ14" s="15">
        <v>29.7</v>
      </c>
      <c r="AR14" s="15">
        <v>29.9</v>
      </c>
      <c r="AS14" s="15">
        <v>30.1</v>
      </c>
      <c r="AT14" s="15">
        <v>30.2</v>
      </c>
      <c r="AU14" s="15">
        <v>30.2</v>
      </c>
      <c r="AV14" s="15">
        <v>30.3</v>
      </c>
      <c r="AW14" s="15">
        <v>30.4</v>
      </c>
      <c r="AX14" s="15">
        <v>30.4</v>
      </c>
      <c r="AY14" s="15">
        <v>30.5</v>
      </c>
      <c r="AZ14" s="15">
        <v>30.6</v>
      </c>
      <c r="BA14" s="15">
        <v>30.7</v>
      </c>
      <c r="BB14" s="15">
        <v>30.7</v>
      </c>
      <c r="BC14" s="15">
        <v>30.8</v>
      </c>
      <c r="BD14" s="15">
        <v>30.9</v>
      </c>
      <c r="BE14" s="66">
        <v>31</v>
      </c>
      <c r="BF14" s="66">
        <v>31</v>
      </c>
      <c r="BG14" s="66">
        <v>31.1</v>
      </c>
      <c r="BH14" s="66">
        <v>31.2</v>
      </c>
      <c r="BI14" s="66">
        <v>31.3</v>
      </c>
      <c r="BJ14" s="203">
        <v>31.4</v>
      </c>
      <c r="BK14" s="203">
        <v>31.6</v>
      </c>
      <c r="BL14" s="103"/>
      <c r="BM14" s="1"/>
      <c r="BN14" s="1"/>
      <c r="BO14" s="1"/>
      <c r="BP14" s="1"/>
      <c r="BQ14" s="1"/>
      <c r="BR14" s="1"/>
      <c r="BS14" s="1"/>
      <c r="BT14" s="1"/>
      <c r="BU14" s="1"/>
      <c r="BV14" s="1"/>
      <c r="BW14" s="1"/>
      <c r="BX14" s="1"/>
      <c r="BY14" s="1"/>
      <c r="BZ14" s="1"/>
      <c r="CA14" s="1"/>
      <c r="CB14" s="1"/>
      <c r="CC14" s="1"/>
      <c r="CD14" s="1"/>
      <c r="CE14" s="1"/>
    </row>
    <row r="15" spans="1:83">
      <c r="A15" s="19" t="s">
        <v>33</v>
      </c>
      <c r="B15" s="17">
        <v>27.9</v>
      </c>
      <c r="C15" s="17">
        <v>27.7</v>
      </c>
      <c r="D15" s="17">
        <v>27.5</v>
      </c>
      <c r="E15" s="17">
        <v>27.6</v>
      </c>
      <c r="F15" s="17">
        <v>27.4</v>
      </c>
      <c r="G15" s="17">
        <v>27.3</v>
      </c>
      <c r="H15" s="17">
        <v>27.3</v>
      </c>
      <c r="I15" s="17">
        <v>27.1</v>
      </c>
      <c r="J15" s="17">
        <v>26.9</v>
      </c>
      <c r="K15" s="17">
        <v>26.9</v>
      </c>
      <c r="L15" s="17">
        <v>26.7</v>
      </c>
      <c r="M15" s="17">
        <v>26.7</v>
      </c>
      <c r="N15" s="17">
        <v>26.6</v>
      </c>
      <c r="O15" s="17">
        <v>26.6</v>
      </c>
      <c r="P15" s="17">
        <v>26.4</v>
      </c>
      <c r="Q15" s="17">
        <v>26.2</v>
      </c>
      <c r="R15" s="17">
        <v>26.1</v>
      </c>
      <c r="S15" s="17">
        <v>26</v>
      </c>
      <c r="T15" s="17">
        <v>25.9</v>
      </c>
      <c r="U15" s="17">
        <v>25.9</v>
      </c>
      <c r="V15" s="17">
        <v>25.7</v>
      </c>
      <c r="W15" s="17">
        <v>25.8</v>
      </c>
      <c r="X15" s="17">
        <v>25.9</v>
      </c>
      <c r="Y15" s="17">
        <v>26</v>
      </c>
      <c r="Z15" s="17">
        <v>25.8</v>
      </c>
      <c r="AA15" s="17">
        <v>25.8</v>
      </c>
      <c r="AB15" s="17">
        <v>25.9</v>
      </c>
      <c r="AC15" s="17">
        <v>25.9</v>
      </c>
      <c r="AD15" s="17">
        <v>25.9</v>
      </c>
      <c r="AE15" s="17">
        <v>25.7</v>
      </c>
      <c r="AF15" s="17">
        <v>25.6</v>
      </c>
      <c r="AG15" s="17">
        <v>25.3</v>
      </c>
      <c r="AH15" s="17">
        <v>25.3</v>
      </c>
      <c r="AI15" s="17">
        <v>25.3</v>
      </c>
      <c r="AJ15" s="17">
        <v>25.4</v>
      </c>
      <c r="AK15" s="17">
        <v>25.5</v>
      </c>
      <c r="AL15" s="17">
        <v>25.8</v>
      </c>
      <c r="AM15" s="17">
        <v>26.1</v>
      </c>
      <c r="AN15" s="17">
        <v>26.3</v>
      </c>
      <c r="AO15" s="17">
        <v>26.5</v>
      </c>
      <c r="AP15" s="17">
        <v>26.9</v>
      </c>
      <c r="AQ15" s="17">
        <v>27.1</v>
      </c>
      <c r="AR15" s="17">
        <v>27.4</v>
      </c>
      <c r="AS15" s="17">
        <v>27.6</v>
      </c>
      <c r="AT15" s="17">
        <v>27.8</v>
      </c>
      <c r="AU15" s="17">
        <v>28.1</v>
      </c>
      <c r="AV15" s="17">
        <v>28.2</v>
      </c>
      <c r="AW15" s="17">
        <v>28.4</v>
      </c>
      <c r="AX15" s="17">
        <v>28.7</v>
      </c>
      <c r="AY15" s="17">
        <v>28.9</v>
      </c>
      <c r="AZ15" s="17">
        <v>29.2</v>
      </c>
      <c r="BA15" s="17">
        <v>29.5</v>
      </c>
      <c r="BB15" s="17">
        <v>29.6</v>
      </c>
      <c r="BC15" s="17">
        <v>29.5</v>
      </c>
      <c r="BD15" s="17">
        <v>29.6</v>
      </c>
      <c r="BE15" s="59">
        <v>29.9</v>
      </c>
      <c r="BF15" s="59">
        <v>30.2</v>
      </c>
      <c r="BG15" s="59">
        <v>30.4</v>
      </c>
      <c r="BH15" s="59">
        <v>30.5</v>
      </c>
      <c r="BI15" s="59">
        <v>30.6</v>
      </c>
      <c r="BJ15" s="195">
        <v>30.7</v>
      </c>
      <c r="BK15" s="195">
        <v>31</v>
      </c>
      <c r="BL15" s="103"/>
      <c r="BM15" s="1"/>
      <c r="BN15" s="1"/>
      <c r="BO15" s="1"/>
      <c r="BP15" s="1"/>
      <c r="BQ15" s="1"/>
      <c r="BR15" s="1"/>
      <c r="BS15" s="1"/>
      <c r="BT15" s="1"/>
      <c r="BU15" s="1"/>
      <c r="BV15" s="1"/>
      <c r="BW15" s="1"/>
      <c r="BX15" s="1"/>
      <c r="BY15" s="1"/>
      <c r="BZ15" s="1"/>
      <c r="CA15" s="1"/>
      <c r="CB15" s="1"/>
      <c r="CC15" s="1"/>
      <c r="CD15" s="1"/>
      <c r="CE15" s="1"/>
    </row>
    <row r="16" spans="1:83">
      <c r="A16" s="16" t="s">
        <v>32</v>
      </c>
      <c r="B16" s="15">
        <v>28.3</v>
      </c>
      <c r="C16" s="15">
        <v>28.3</v>
      </c>
      <c r="D16" s="15">
        <v>28.1</v>
      </c>
      <c r="E16" s="15">
        <v>28.1</v>
      </c>
      <c r="F16" s="15">
        <v>28</v>
      </c>
      <c r="G16" s="15">
        <v>28</v>
      </c>
      <c r="H16" s="15">
        <v>27.8</v>
      </c>
      <c r="I16" s="15">
        <v>27.7</v>
      </c>
      <c r="J16" s="15">
        <v>27.5</v>
      </c>
      <c r="K16" s="15">
        <v>27.4</v>
      </c>
      <c r="L16" s="15">
        <v>27.1</v>
      </c>
      <c r="M16" s="15">
        <v>26.9</v>
      </c>
      <c r="N16" s="15">
        <v>26.8</v>
      </c>
      <c r="O16" s="15">
        <v>26.9</v>
      </c>
      <c r="P16" s="15">
        <v>27</v>
      </c>
      <c r="Q16" s="15">
        <v>27</v>
      </c>
      <c r="R16" s="15">
        <v>27.2</v>
      </c>
      <c r="S16" s="15">
        <v>27.3</v>
      </c>
      <c r="T16" s="15">
        <v>27.5</v>
      </c>
      <c r="U16" s="15">
        <v>27.7</v>
      </c>
      <c r="V16" s="15">
        <v>27.7</v>
      </c>
      <c r="W16" s="15">
        <v>27.9</v>
      </c>
      <c r="X16" s="15">
        <v>27.9</v>
      </c>
      <c r="Y16" s="15">
        <v>28.2</v>
      </c>
      <c r="Z16" s="15">
        <v>28.3</v>
      </c>
      <c r="AA16" s="15">
        <v>28.4</v>
      </c>
      <c r="AB16" s="15">
        <v>28.5</v>
      </c>
      <c r="AC16" s="15">
        <v>28.7</v>
      </c>
      <c r="AD16" s="15">
        <v>28.7</v>
      </c>
      <c r="AE16" s="15">
        <v>28.8</v>
      </c>
      <c r="AF16" s="15">
        <v>28.9</v>
      </c>
      <c r="AG16" s="15">
        <v>28.9</v>
      </c>
      <c r="AH16" s="15">
        <v>28.9</v>
      </c>
      <c r="AI16" s="15">
        <v>29</v>
      </c>
      <c r="AJ16" s="15">
        <v>29.1</v>
      </c>
      <c r="AK16" s="15">
        <v>29.3</v>
      </c>
      <c r="AL16" s="15">
        <v>29.3</v>
      </c>
      <c r="AM16" s="15">
        <v>29.4</v>
      </c>
      <c r="AN16" s="15">
        <v>29.5</v>
      </c>
      <c r="AO16" s="15">
        <v>29.6</v>
      </c>
      <c r="AP16" s="15">
        <v>29.6</v>
      </c>
      <c r="AQ16" s="15">
        <v>29.6</v>
      </c>
      <c r="AR16" s="15">
        <v>29.7</v>
      </c>
      <c r="AS16" s="15">
        <v>29.8</v>
      </c>
      <c r="AT16" s="15">
        <v>29.9</v>
      </c>
      <c r="AU16" s="15">
        <v>29.9</v>
      </c>
      <c r="AV16" s="15">
        <v>30</v>
      </c>
      <c r="AW16" s="15">
        <v>30</v>
      </c>
      <c r="AX16" s="15">
        <v>30.1</v>
      </c>
      <c r="AY16" s="15">
        <v>30.1</v>
      </c>
      <c r="AZ16" s="15">
        <v>30.2</v>
      </c>
      <c r="BA16" s="15">
        <v>30.3</v>
      </c>
      <c r="BB16" s="15">
        <v>30.4</v>
      </c>
      <c r="BC16" s="15">
        <v>30.5</v>
      </c>
      <c r="BD16" s="15">
        <v>30.5</v>
      </c>
      <c r="BE16" s="66">
        <v>30.6</v>
      </c>
      <c r="BF16" s="66">
        <v>30.8</v>
      </c>
      <c r="BG16" s="66">
        <v>30.9</v>
      </c>
      <c r="BH16" s="66">
        <v>31</v>
      </c>
      <c r="BI16" s="66">
        <v>31.1</v>
      </c>
      <c r="BJ16" s="203">
        <v>31.2</v>
      </c>
      <c r="BK16" s="203">
        <v>31.4</v>
      </c>
      <c r="BL16" s="103"/>
      <c r="BM16" s="1"/>
      <c r="BN16" s="1"/>
      <c r="BO16" s="1"/>
      <c r="BP16" s="1"/>
      <c r="BQ16" s="1"/>
      <c r="BR16" s="1"/>
      <c r="BS16" s="1"/>
      <c r="BT16" s="1"/>
      <c r="BU16" s="1"/>
      <c r="BV16" s="1"/>
      <c r="BW16" s="1"/>
      <c r="BX16" s="1"/>
      <c r="BY16" s="1"/>
      <c r="BZ16" s="1"/>
      <c r="CA16" s="1"/>
      <c r="CB16" s="1"/>
      <c r="CC16" s="1"/>
      <c r="CD16" s="1"/>
      <c r="CE16" s="1"/>
    </row>
    <row r="17" spans="1:83">
      <c r="A17" s="19" t="s">
        <v>31</v>
      </c>
      <c r="B17" s="17" t="s">
        <v>45</v>
      </c>
      <c r="C17" s="17" t="s">
        <v>45</v>
      </c>
      <c r="D17" s="17" t="s">
        <v>45</v>
      </c>
      <c r="E17" s="17" t="s">
        <v>45</v>
      </c>
      <c r="F17" s="17" t="s">
        <v>45</v>
      </c>
      <c r="G17" s="17" t="s">
        <v>45</v>
      </c>
      <c r="H17" s="17" t="s">
        <v>45</v>
      </c>
      <c r="I17" s="17" t="s">
        <v>45</v>
      </c>
      <c r="J17" s="17" t="s">
        <v>45</v>
      </c>
      <c r="K17" s="17" t="s">
        <v>45</v>
      </c>
      <c r="L17" s="17" t="s">
        <v>45</v>
      </c>
      <c r="M17" s="17" t="s">
        <v>45</v>
      </c>
      <c r="N17" s="17" t="s">
        <v>45</v>
      </c>
      <c r="O17" s="17" t="s">
        <v>45</v>
      </c>
      <c r="P17" s="17" t="s">
        <v>45</v>
      </c>
      <c r="Q17" s="17" t="s">
        <v>45</v>
      </c>
      <c r="R17" s="17" t="s">
        <v>45</v>
      </c>
      <c r="S17" s="17" t="s">
        <v>45</v>
      </c>
      <c r="T17" s="17" t="s">
        <v>45</v>
      </c>
      <c r="U17" s="17" t="s">
        <v>45</v>
      </c>
      <c r="V17" s="17" t="s">
        <v>45</v>
      </c>
      <c r="W17" s="17" t="s">
        <v>45</v>
      </c>
      <c r="X17" s="17" t="s">
        <v>45</v>
      </c>
      <c r="Y17" s="17" t="s">
        <v>45</v>
      </c>
      <c r="Z17" s="17" t="s">
        <v>45</v>
      </c>
      <c r="AA17" s="17" t="s">
        <v>45</v>
      </c>
      <c r="AB17" s="17" t="s">
        <v>45</v>
      </c>
      <c r="AC17" s="17" t="s">
        <v>45</v>
      </c>
      <c r="AD17" s="17" t="s">
        <v>45</v>
      </c>
      <c r="AE17" s="17" t="s">
        <v>45</v>
      </c>
      <c r="AF17" s="17" t="s">
        <v>45</v>
      </c>
      <c r="AG17" s="17" t="s">
        <v>45</v>
      </c>
      <c r="AH17" s="17" t="s">
        <v>45</v>
      </c>
      <c r="AI17" s="17" t="s">
        <v>45</v>
      </c>
      <c r="AJ17" s="17" t="s">
        <v>45</v>
      </c>
      <c r="AK17" s="17" t="s">
        <v>45</v>
      </c>
      <c r="AL17" s="17" t="s">
        <v>45</v>
      </c>
      <c r="AM17" s="17" t="s">
        <v>45</v>
      </c>
      <c r="AN17" s="17">
        <v>29.3</v>
      </c>
      <c r="AO17" s="17">
        <v>29.3</v>
      </c>
      <c r="AP17" s="17">
        <v>29.3</v>
      </c>
      <c r="AQ17" s="17">
        <v>29.3</v>
      </c>
      <c r="AR17" s="17">
        <v>29.4</v>
      </c>
      <c r="AS17" s="17">
        <v>29.5</v>
      </c>
      <c r="AT17" s="17">
        <v>29.6</v>
      </c>
      <c r="AU17" s="17">
        <v>29.7</v>
      </c>
      <c r="AV17" s="17">
        <v>29.7</v>
      </c>
      <c r="AW17" s="17">
        <v>29.8</v>
      </c>
      <c r="AX17" s="17">
        <v>29.8</v>
      </c>
      <c r="AY17" s="17">
        <v>29.9</v>
      </c>
      <c r="AZ17" s="17">
        <v>30</v>
      </c>
      <c r="BA17" s="17">
        <v>30</v>
      </c>
      <c r="BB17" s="17">
        <v>30.1</v>
      </c>
      <c r="BC17" s="17">
        <v>30.2</v>
      </c>
      <c r="BD17" s="17">
        <v>30.3</v>
      </c>
      <c r="BE17" s="59">
        <v>30.4</v>
      </c>
      <c r="BF17" s="59">
        <v>30.5</v>
      </c>
      <c r="BG17" s="59">
        <v>30.6</v>
      </c>
      <c r="BH17" s="59">
        <v>30.6</v>
      </c>
      <c r="BI17" s="59">
        <v>30.7</v>
      </c>
      <c r="BJ17" s="195">
        <v>30.8</v>
      </c>
      <c r="BK17" s="195">
        <v>31</v>
      </c>
      <c r="BL17" s="103"/>
      <c r="BM17" s="1"/>
      <c r="BN17" s="1"/>
      <c r="BO17" s="1"/>
      <c r="BP17" s="1"/>
      <c r="BQ17" s="1"/>
      <c r="BR17" s="1"/>
      <c r="BS17" s="1"/>
      <c r="BT17" s="1"/>
      <c r="BU17" s="1"/>
      <c r="BV17" s="1"/>
      <c r="BW17" s="1"/>
      <c r="BX17" s="1"/>
      <c r="BY17" s="1"/>
      <c r="BZ17" s="1"/>
      <c r="CA17" s="1"/>
      <c r="CB17" s="1"/>
      <c r="CC17" s="1"/>
      <c r="CD17" s="1"/>
      <c r="CE17" s="1"/>
    </row>
    <row r="18" spans="1:83">
      <c r="A18" s="16" t="s">
        <v>30</v>
      </c>
      <c r="B18" s="15" t="s">
        <v>45</v>
      </c>
      <c r="C18" s="15" t="s">
        <v>45</v>
      </c>
      <c r="D18" s="15" t="s">
        <v>45</v>
      </c>
      <c r="E18" s="15" t="s">
        <v>45</v>
      </c>
      <c r="F18" s="15" t="s">
        <v>45</v>
      </c>
      <c r="G18" s="15" t="s">
        <v>45</v>
      </c>
      <c r="H18" s="15" t="s">
        <v>45</v>
      </c>
      <c r="I18" s="15" t="s">
        <v>45</v>
      </c>
      <c r="J18" s="15" t="s">
        <v>45</v>
      </c>
      <c r="K18" s="15" t="s">
        <v>45</v>
      </c>
      <c r="L18" s="15" t="s">
        <v>45</v>
      </c>
      <c r="M18" s="15" t="s">
        <v>45</v>
      </c>
      <c r="N18" s="15" t="s">
        <v>45</v>
      </c>
      <c r="O18" s="15" t="s">
        <v>45</v>
      </c>
      <c r="P18" s="15" t="s">
        <v>45</v>
      </c>
      <c r="Q18" s="15" t="s">
        <v>45</v>
      </c>
      <c r="R18" s="15" t="s">
        <v>45</v>
      </c>
      <c r="S18" s="15" t="s">
        <v>45</v>
      </c>
      <c r="T18" s="15" t="s">
        <v>45</v>
      </c>
      <c r="U18" s="15" t="s">
        <v>45</v>
      </c>
      <c r="V18" s="15" t="s">
        <v>45</v>
      </c>
      <c r="W18" s="15" t="s">
        <v>45</v>
      </c>
      <c r="X18" s="15" t="s">
        <v>45</v>
      </c>
      <c r="Y18" s="15" t="s">
        <v>45</v>
      </c>
      <c r="Z18" s="15" t="s">
        <v>45</v>
      </c>
      <c r="AA18" s="15" t="s">
        <v>45</v>
      </c>
      <c r="AB18" s="15" t="s">
        <v>45</v>
      </c>
      <c r="AC18" s="15" t="s">
        <v>45</v>
      </c>
      <c r="AD18" s="15" t="s">
        <v>45</v>
      </c>
      <c r="AE18" s="15" t="s">
        <v>45</v>
      </c>
      <c r="AF18" s="15" t="s">
        <v>45</v>
      </c>
      <c r="AG18" s="15" t="s">
        <v>45</v>
      </c>
      <c r="AH18" s="15" t="s">
        <v>45</v>
      </c>
      <c r="AI18" s="15" t="s">
        <v>45</v>
      </c>
      <c r="AJ18" s="15" t="s">
        <v>45</v>
      </c>
      <c r="AK18" s="15" t="s">
        <v>45</v>
      </c>
      <c r="AL18" s="15" t="s">
        <v>45</v>
      </c>
      <c r="AM18" s="15" t="s">
        <v>45</v>
      </c>
      <c r="AN18" s="15" t="s">
        <v>45</v>
      </c>
      <c r="AO18" s="15" t="s">
        <v>45</v>
      </c>
      <c r="AP18" s="15">
        <v>28.8</v>
      </c>
      <c r="AQ18" s="15">
        <v>28.9</v>
      </c>
      <c r="AR18" s="15">
        <v>29</v>
      </c>
      <c r="AS18" s="15">
        <v>29.2</v>
      </c>
      <c r="AT18" s="15">
        <v>29.4</v>
      </c>
      <c r="AU18" s="15">
        <v>29.5</v>
      </c>
      <c r="AV18" s="15">
        <v>29.7</v>
      </c>
      <c r="AW18" s="15">
        <v>29.9</v>
      </c>
      <c r="AX18" s="15">
        <v>30.1</v>
      </c>
      <c r="AY18" s="15">
        <v>30.2</v>
      </c>
      <c r="AZ18" s="15">
        <v>30.4</v>
      </c>
      <c r="BA18" s="15">
        <v>30.5</v>
      </c>
      <c r="BB18" s="15">
        <v>30.6</v>
      </c>
      <c r="BC18" s="15">
        <v>30.8</v>
      </c>
      <c r="BD18" s="15">
        <v>30.9</v>
      </c>
      <c r="BE18" s="66">
        <v>30.9</v>
      </c>
      <c r="BF18" s="66">
        <v>30.9</v>
      </c>
      <c r="BG18" s="66">
        <v>31</v>
      </c>
      <c r="BH18" s="66">
        <v>31.1</v>
      </c>
      <c r="BI18" s="66">
        <v>31.2</v>
      </c>
      <c r="BJ18" s="203">
        <v>31.3</v>
      </c>
      <c r="BK18" s="203">
        <v>31.5</v>
      </c>
      <c r="BL18" s="103"/>
      <c r="BM18" s="1"/>
      <c r="BN18" s="1"/>
      <c r="BO18" s="1"/>
      <c r="BP18" s="1"/>
      <c r="BQ18" s="1"/>
      <c r="BR18" s="1"/>
      <c r="BS18" s="1"/>
      <c r="BT18" s="1"/>
      <c r="BU18" s="1"/>
      <c r="BV18" s="1"/>
      <c r="BW18" s="1"/>
      <c r="BX18" s="1"/>
      <c r="BY18" s="1"/>
      <c r="BZ18" s="1"/>
      <c r="CA18" s="1"/>
      <c r="CB18" s="1"/>
      <c r="CC18" s="1"/>
      <c r="CD18" s="1"/>
      <c r="CE18" s="1"/>
    </row>
    <row r="19" spans="1:83">
      <c r="A19" s="19" t="s">
        <v>29</v>
      </c>
      <c r="B19" s="17">
        <v>28.8</v>
      </c>
      <c r="C19" s="17">
        <v>28.7</v>
      </c>
      <c r="D19" s="17">
        <v>28.6</v>
      </c>
      <c r="E19" s="17">
        <v>28.4</v>
      </c>
      <c r="F19" s="17">
        <v>28.2</v>
      </c>
      <c r="G19" s="17">
        <v>28.1</v>
      </c>
      <c r="H19" s="17">
        <v>27.9</v>
      </c>
      <c r="I19" s="17">
        <v>27.8</v>
      </c>
      <c r="J19" s="17">
        <v>27.7</v>
      </c>
      <c r="K19" s="17">
        <v>27.7</v>
      </c>
      <c r="L19" s="17">
        <v>27.4</v>
      </c>
      <c r="M19" s="17">
        <v>27.4</v>
      </c>
      <c r="N19" s="17">
        <v>27.2</v>
      </c>
      <c r="O19" s="17">
        <v>27.1</v>
      </c>
      <c r="P19" s="17">
        <v>26.9</v>
      </c>
      <c r="Q19" s="17">
        <v>26.8</v>
      </c>
      <c r="R19" s="17">
        <v>26.6</v>
      </c>
      <c r="S19" s="17">
        <v>26.5</v>
      </c>
      <c r="T19" s="17">
        <v>26.3</v>
      </c>
      <c r="U19" s="17">
        <v>26.2</v>
      </c>
      <c r="V19" s="17">
        <v>26.1</v>
      </c>
      <c r="W19" s="17">
        <v>26.1</v>
      </c>
      <c r="X19" s="17">
        <v>26.1</v>
      </c>
      <c r="Y19" s="17">
        <v>26.1</v>
      </c>
      <c r="Z19" s="17">
        <v>26.2</v>
      </c>
      <c r="AA19" s="17">
        <v>26.3</v>
      </c>
      <c r="AB19" s="17">
        <v>26.4</v>
      </c>
      <c r="AC19" s="17">
        <v>26.5</v>
      </c>
      <c r="AD19" s="17">
        <v>26.8</v>
      </c>
      <c r="AE19" s="17">
        <v>27</v>
      </c>
      <c r="AF19" s="17">
        <v>27.2</v>
      </c>
      <c r="AG19" s="17">
        <v>27.4</v>
      </c>
      <c r="AH19" s="17">
        <v>27.6</v>
      </c>
      <c r="AI19" s="17">
        <v>27.9</v>
      </c>
      <c r="AJ19" s="17">
        <v>28.1</v>
      </c>
      <c r="AK19" s="17">
        <v>28.3</v>
      </c>
      <c r="AL19" s="17">
        <v>28.5</v>
      </c>
      <c r="AM19" s="17">
        <v>28.7</v>
      </c>
      <c r="AN19" s="17">
        <v>28.8</v>
      </c>
      <c r="AO19" s="17">
        <v>29</v>
      </c>
      <c r="AP19" s="17">
        <v>29.6</v>
      </c>
      <c r="AQ19" s="17">
        <v>29.3</v>
      </c>
      <c r="AR19" s="17">
        <v>29.4</v>
      </c>
      <c r="AS19" s="17">
        <v>29.6</v>
      </c>
      <c r="AT19" s="17">
        <v>29.8</v>
      </c>
      <c r="AU19" s="17">
        <v>29.9</v>
      </c>
      <c r="AV19" s="17">
        <v>30</v>
      </c>
      <c r="AW19" s="17">
        <v>30.1</v>
      </c>
      <c r="AX19" s="17">
        <v>30.2</v>
      </c>
      <c r="AY19" s="17">
        <v>30.4</v>
      </c>
      <c r="AZ19" s="17">
        <v>30.4</v>
      </c>
      <c r="BA19" s="17">
        <v>30.5</v>
      </c>
      <c r="BB19" s="17">
        <v>30.7</v>
      </c>
      <c r="BC19" s="17">
        <v>30.9</v>
      </c>
      <c r="BD19" s="17">
        <v>31.1</v>
      </c>
      <c r="BE19" s="59">
        <v>31.3</v>
      </c>
      <c r="BF19" s="59">
        <v>31.3</v>
      </c>
      <c r="BG19" s="59">
        <v>31.4</v>
      </c>
      <c r="BH19" s="59">
        <v>31.5</v>
      </c>
      <c r="BI19" s="59">
        <v>31.7</v>
      </c>
      <c r="BJ19" s="195">
        <v>31.7</v>
      </c>
      <c r="BK19" s="195">
        <v>32.1</v>
      </c>
      <c r="BL19" s="103"/>
      <c r="BM19" s="1"/>
      <c r="BN19" s="1"/>
      <c r="BO19" s="1"/>
      <c r="BP19" s="1"/>
      <c r="BQ19" s="1"/>
      <c r="BR19" s="1"/>
      <c r="BS19" s="1"/>
      <c r="BT19" s="1"/>
      <c r="BU19" s="1"/>
      <c r="BV19" s="1"/>
      <c r="BW19" s="1"/>
      <c r="BX19" s="1"/>
      <c r="BY19" s="1"/>
      <c r="BZ19" s="1"/>
      <c r="CA19" s="1"/>
      <c r="CB19" s="1"/>
      <c r="CC19" s="1"/>
      <c r="CD19" s="1"/>
      <c r="CE19" s="1"/>
    </row>
    <row r="20" spans="1:83">
      <c r="A20" s="16" t="s">
        <v>28</v>
      </c>
      <c r="B20" s="15">
        <v>25.8</v>
      </c>
      <c r="C20" s="15">
        <v>25.7</v>
      </c>
      <c r="D20" s="15">
        <v>25.7</v>
      </c>
      <c r="E20" s="15">
        <v>25.8</v>
      </c>
      <c r="F20" s="15">
        <v>25.7</v>
      </c>
      <c r="G20" s="15">
        <v>25.6</v>
      </c>
      <c r="H20" s="15">
        <v>25.6</v>
      </c>
      <c r="I20" s="15">
        <v>25.6</v>
      </c>
      <c r="J20" s="15">
        <v>25.5</v>
      </c>
      <c r="K20" s="15">
        <v>25.5</v>
      </c>
      <c r="L20" s="15">
        <v>25.4</v>
      </c>
      <c r="M20" s="15">
        <v>25.4</v>
      </c>
      <c r="N20" s="15">
        <v>25.3</v>
      </c>
      <c r="O20" s="15">
        <v>25.3</v>
      </c>
      <c r="P20" s="15">
        <v>25.4</v>
      </c>
      <c r="Q20" s="15">
        <v>25.3</v>
      </c>
      <c r="R20" s="15">
        <v>25.1</v>
      </c>
      <c r="S20" s="15">
        <v>25</v>
      </c>
      <c r="T20" s="15">
        <v>24.8</v>
      </c>
      <c r="U20" s="15">
        <v>24.7</v>
      </c>
      <c r="V20" s="15">
        <v>24.6</v>
      </c>
      <c r="W20" s="15">
        <v>24.7</v>
      </c>
      <c r="X20" s="15">
        <v>24.7</v>
      </c>
      <c r="Y20" s="15">
        <v>24.8</v>
      </c>
      <c r="Z20" s="15">
        <v>24.8</v>
      </c>
      <c r="AA20" s="15">
        <v>25</v>
      </c>
      <c r="AB20" s="15">
        <v>25.2</v>
      </c>
      <c r="AC20" s="15">
        <v>25.3</v>
      </c>
      <c r="AD20" s="15">
        <v>25.4</v>
      </c>
      <c r="AE20" s="15">
        <v>25.5</v>
      </c>
      <c r="AF20" s="15">
        <v>25.6</v>
      </c>
      <c r="AG20" s="15">
        <v>25.7</v>
      </c>
      <c r="AH20" s="15">
        <v>25.8</v>
      </c>
      <c r="AI20" s="15">
        <v>26</v>
      </c>
      <c r="AJ20" s="15">
        <v>26.2</v>
      </c>
      <c r="AK20" s="15">
        <v>26.3</v>
      </c>
      <c r="AL20" s="15">
        <v>26.5</v>
      </c>
      <c r="AM20" s="15">
        <v>26.6</v>
      </c>
      <c r="AN20" s="15">
        <v>26.8</v>
      </c>
      <c r="AO20" s="15">
        <v>27</v>
      </c>
      <c r="AP20" s="15">
        <v>27.3</v>
      </c>
      <c r="AQ20" s="15">
        <v>27.6</v>
      </c>
      <c r="AR20" s="15">
        <v>27.8</v>
      </c>
      <c r="AS20" s="15">
        <v>28</v>
      </c>
      <c r="AT20" s="15">
        <v>28.2</v>
      </c>
      <c r="AU20" s="15">
        <v>28.4</v>
      </c>
      <c r="AV20" s="15">
        <v>28.7</v>
      </c>
      <c r="AW20" s="15">
        <v>28.8</v>
      </c>
      <c r="AX20" s="15">
        <v>28.9</v>
      </c>
      <c r="AY20" s="15">
        <v>29.1</v>
      </c>
      <c r="AZ20" s="15">
        <v>29.3</v>
      </c>
      <c r="BA20" s="15">
        <v>29.4</v>
      </c>
      <c r="BB20" s="15">
        <v>29.4</v>
      </c>
      <c r="BC20" s="15">
        <v>29.5</v>
      </c>
      <c r="BD20" s="15">
        <v>29.5</v>
      </c>
      <c r="BE20" s="66">
        <v>29.6</v>
      </c>
      <c r="BF20" s="66">
        <v>29.6</v>
      </c>
      <c r="BG20" s="66">
        <v>29.8</v>
      </c>
      <c r="BH20" s="66">
        <v>29.8</v>
      </c>
      <c r="BI20" s="66">
        <v>29.9</v>
      </c>
      <c r="BJ20" s="203">
        <v>29.9</v>
      </c>
      <c r="BK20" s="203">
        <v>30</v>
      </c>
      <c r="BL20" s="103"/>
      <c r="BM20" s="1"/>
      <c r="BN20" s="1"/>
      <c r="BO20" s="1"/>
      <c r="BP20" s="1"/>
      <c r="BQ20" s="1"/>
      <c r="BR20" s="1"/>
      <c r="BS20" s="1"/>
      <c r="BT20" s="1"/>
      <c r="BU20" s="1"/>
      <c r="BV20" s="1"/>
      <c r="BW20" s="1"/>
      <c r="BX20" s="1"/>
      <c r="BY20" s="1"/>
      <c r="BZ20" s="1"/>
      <c r="CA20" s="1"/>
      <c r="CB20" s="1"/>
      <c r="CC20" s="1"/>
      <c r="CD20" s="1"/>
      <c r="CE20" s="1"/>
    </row>
    <row r="21" spans="1:83">
      <c r="A21" s="19" t="s">
        <v>27</v>
      </c>
      <c r="B21" s="17" t="s">
        <v>45</v>
      </c>
      <c r="C21" s="17" t="s">
        <v>45</v>
      </c>
      <c r="D21" s="17" t="s">
        <v>45</v>
      </c>
      <c r="E21" s="17">
        <v>27.6</v>
      </c>
      <c r="F21" s="17">
        <v>27.7</v>
      </c>
      <c r="G21" s="17">
        <v>27.7</v>
      </c>
      <c r="H21" s="17">
        <v>27.5</v>
      </c>
      <c r="I21" s="17">
        <v>27.5</v>
      </c>
      <c r="J21" s="17">
        <v>27.4</v>
      </c>
      <c r="K21" s="17">
        <v>27.3</v>
      </c>
      <c r="L21" s="17">
        <v>27.2</v>
      </c>
      <c r="M21" s="17">
        <v>27</v>
      </c>
      <c r="N21" s="17">
        <v>27</v>
      </c>
      <c r="O21" s="17">
        <v>26.9</v>
      </c>
      <c r="P21" s="17">
        <v>26.9</v>
      </c>
      <c r="Q21" s="17">
        <v>27</v>
      </c>
      <c r="R21" s="17">
        <v>26.9</v>
      </c>
      <c r="S21" s="17">
        <v>27</v>
      </c>
      <c r="T21" s="17">
        <v>26.8</v>
      </c>
      <c r="U21" s="17">
        <v>27</v>
      </c>
      <c r="V21" s="17">
        <v>27.1</v>
      </c>
      <c r="W21" s="17">
        <v>27.2</v>
      </c>
      <c r="X21" s="17">
        <v>27</v>
      </c>
      <c r="Y21" s="17">
        <v>27.3</v>
      </c>
      <c r="Z21" s="17">
        <v>27.3</v>
      </c>
      <c r="AA21" s="17">
        <v>27.4</v>
      </c>
      <c r="AB21" s="17">
        <v>26.7</v>
      </c>
      <c r="AC21" s="17">
        <v>26.7</v>
      </c>
      <c r="AD21" s="17">
        <v>26.8</v>
      </c>
      <c r="AE21" s="17">
        <v>27.5</v>
      </c>
      <c r="AF21" s="17">
        <v>27.6</v>
      </c>
      <c r="AG21" s="17">
        <v>28</v>
      </c>
      <c r="AH21" s="17">
        <v>28.5</v>
      </c>
      <c r="AI21" s="17">
        <v>28.6</v>
      </c>
      <c r="AJ21" s="17">
        <v>28.6</v>
      </c>
      <c r="AK21" s="17">
        <v>28.7</v>
      </c>
      <c r="AL21" s="17">
        <v>28.8</v>
      </c>
      <c r="AM21" s="17">
        <v>28.6</v>
      </c>
      <c r="AN21" s="17">
        <v>28.7</v>
      </c>
      <c r="AO21" s="17">
        <v>28.7</v>
      </c>
      <c r="AP21" s="17">
        <v>28.9</v>
      </c>
      <c r="AQ21" s="17">
        <v>29.1</v>
      </c>
      <c r="AR21" s="17">
        <v>29.3</v>
      </c>
      <c r="AS21" s="17">
        <v>29.3</v>
      </c>
      <c r="AT21" s="17">
        <v>29.5</v>
      </c>
      <c r="AU21" s="17">
        <v>29.4</v>
      </c>
      <c r="AV21" s="17">
        <v>29.5</v>
      </c>
      <c r="AW21" s="17">
        <v>29.6</v>
      </c>
      <c r="AX21" s="17">
        <v>29.8</v>
      </c>
      <c r="AY21" s="17">
        <v>29.9</v>
      </c>
      <c r="AZ21" s="17">
        <v>30</v>
      </c>
      <c r="BA21" s="17">
        <v>30.1</v>
      </c>
      <c r="BB21" s="17">
        <v>30.1</v>
      </c>
      <c r="BC21" s="17">
        <v>30.4</v>
      </c>
      <c r="BD21" s="17">
        <v>30.2</v>
      </c>
      <c r="BE21" s="59">
        <v>30.3</v>
      </c>
      <c r="BF21" s="59">
        <v>30.6</v>
      </c>
      <c r="BG21" s="59">
        <v>30.6</v>
      </c>
      <c r="BH21" s="59">
        <v>30.6</v>
      </c>
      <c r="BI21" s="59">
        <v>30.9</v>
      </c>
      <c r="BJ21" s="195">
        <v>30.7</v>
      </c>
      <c r="BK21" s="195">
        <v>30.9</v>
      </c>
      <c r="BL21" s="103"/>
      <c r="BM21" s="1"/>
      <c r="BN21" s="1"/>
      <c r="BO21" s="1"/>
      <c r="BP21" s="1"/>
      <c r="BQ21" s="1"/>
      <c r="BR21" s="1"/>
      <c r="BS21" s="1"/>
      <c r="BT21" s="1"/>
      <c r="BU21" s="1"/>
      <c r="BV21" s="1"/>
      <c r="BW21" s="1"/>
      <c r="BX21" s="1"/>
      <c r="BY21" s="1"/>
      <c r="BZ21" s="1"/>
      <c r="CA21" s="1"/>
      <c r="CB21" s="1"/>
      <c r="CC21" s="1"/>
      <c r="CD21" s="1"/>
      <c r="CE21" s="1"/>
    </row>
    <row r="22" spans="1:83">
      <c r="A22" s="16" t="s">
        <v>26</v>
      </c>
      <c r="B22" s="15">
        <v>31.4</v>
      </c>
      <c r="C22" s="15">
        <v>31.3</v>
      </c>
      <c r="D22" s="15">
        <v>31.3</v>
      </c>
      <c r="E22" s="15">
        <v>31.1</v>
      </c>
      <c r="F22" s="15">
        <v>31.1</v>
      </c>
      <c r="G22" s="15">
        <v>31</v>
      </c>
      <c r="H22" s="15">
        <v>30.9</v>
      </c>
      <c r="I22" s="15">
        <v>30.8</v>
      </c>
      <c r="J22" s="15">
        <v>30.6</v>
      </c>
      <c r="K22" s="15">
        <v>30.5</v>
      </c>
      <c r="L22" s="15">
        <v>30.4</v>
      </c>
      <c r="M22" s="15">
        <v>30.2</v>
      </c>
      <c r="N22" s="15">
        <v>30</v>
      </c>
      <c r="O22" s="15">
        <v>29.9</v>
      </c>
      <c r="P22" s="15">
        <v>29.8</v>
      </c>
      <c r="Q22" s="15">
        <v>29.7</v>
      </c>
      <c r="R22" s="15">
        <v>29.7</v>
      </c>
      <c r="S22" s="15">
        <v>29.7</v>
      </c>
      <c r="T22" s="15">
        <v>29.8</v>
      </c>
      <c r="U22" s="15">
        <v>29.7</v>
      </c>
      <c r="V22" s="15">
        <v>29.7</v>
      </c>
      <c r="W22" s="15">
        <v>29.7</v>
      </c>
      <c r="X22" s="15">
        <v>29.8</v>
      </c>
      <c r="Y22" s="15">
        <v>29.8</v>
      </c>
      <c r="Z22" s="15">
        <v>29.8</v>
      </c>
      <c r="AA22" s="15">
        <v>29.9</v>
      </c>
      <c r="AB22" s="15">
        <v>29.9</v>
      </c>
      <c r="AC22" s="15">
        <v>29.9</v>
      </c>
      <c r="AD22" s="15">
        <v>29.9</v>
      </c>
      <c r="AE22" s="15">
        <v>29.9</v>
      </c>
      <c r="AF22" s="15">
        <v>29.9</v>
      </c>
      <c r="AG22" s="15">
        <v>29.9</v>
      </c>
      <c r="AH22" s="15">
        <v>30</v>
      </c>
      <c r="AI22" s="15">
        <v>30.1</v>
      </c>
      <c r="AJ22" s="15">
        <v>30.1</v>
      </c>
      <c r="AK22" s="15">
        <v>30.2</v>
      </c>
      <c r="AL22" s="15">
        <v>30.2</v>
      </c>
      <c r="AM22" s="15">
        <v>30.3</v>
      </c>
      <c r="AN22" s="15">
        <v>30.3</v>
      </c>
      <c r="AO22" s="15">
        <v>30.3</v>
      </c>
      <c r="AP22" s="15">
        <v>30.4</v>
      </c>
      <c r="AQ22" s="15">
        <v>30.5</v>
      </c>
      <c r="AR22" s="15">
        <v>30.6</v>
      </c>
      <c r="AS22" s="15">
        <v>30.8</v>
      </c>
      <c r="AT22" s="15">
        <v>30.9</v>
      </c>
      <c r="AU22" s="15">
        <v>31.2</v>
      </c>
      <c r="AV22" s="15">
        <v>31.2</v>
      </c>
      <c r="AW22" s="15">
        <v>31.3</v>
      </c>
      <c r="AX22" s="15">
        <v>31.3</v>
      </c>
      <c r="AY22" s="15">
        <v>31.4</v>
      </c>
      <c r="AZ22" s="15">
        <v>31.4</v>
      </c>
      <c r="BA22" s="15">
        <v>31.5</v>
      </c>
      <c r="BB22" s="15">
        <v>31.5</v>
      </c>
      <c r="BC22" s="15">
        <v>31.7</v>
      </c>
      <c r="BD22" s="15">
        <v>31.8</v>
      </c>
      <c r="BE22" s="66">
        <v>31.9</v>
      </c>
      <c r="BF22" s="66">
        <v>32.1</v>
      </c>
      <c r="BG22" s="66">
        <v>32.1</v>
      </c>
      <c r="BH22" s="66">
        <v>32.200000000000003</v>
      </c>
      <c r="BI22" s="66">
        <v>32.4</v>
      </c>
      <c r="BJ22" s="203">
        <v>32.6</v>
      </c>
      <c r="BK22" s="203">
        <v>32.700000000000003</v>
      </c>
      <c r="BL22" s="103"/>
      <c r="BM22" s="1"/>
      <c r="BN22" s="1"/>
      <c r="BO22" s="1"/>
      <c r="BP22" s="1"/>
      <c r="BQ22" s="1"/>
      <c r="BR22" s="1"/>
      <c r="BS22" s="1"/>
      <c r="BT22" s="1"/>
      <c r="BU22" s="1"/>
      <c r="BV22" s="1"/>
      <c r="BW22" s="1"/>
      <c r="BX22" s="1"/>
      <c r="BY22" s="1"/>
      <c r="BZ22" s="1"/>
      <c r="CA22" s="1"/>
      <c r="CB22" s="1"/>
      <c r="CC22" s="1"/>
      <c r="CD22" s="1"/>
      <c r="CE22" s="1"/>
    </row>
    <row r="23" spans="1:83">
      <c r="A23" s="19" t="s">
        <v>25</v>
      </c>
      <c r="B23" s="17">
        <v>27.995367050170898</v>
      </c>
      <c r="C23" s="17">
        <v>28.076021194458008</v>
      </c>
      <c r="D23" s="17">
        <v>28.11262321472168</v>
      </c>
      <c r="E23" s="17">
        <v>28.083259582519531</v>
      </c>
      <c r="F23" s="17">
        <v>28.097837448120117</v>
      </c>
      <c r="G23" s="17">
        <v>28.182334899902344</v>
      </c>
      <c r="H23" s="17">
        <v>28.167612075805664</v>
      </c>
      <c r="I23" s="17">
        <v>28.243555068969727</v>
      </c>
      <c r="J23" s="17">
        <v>28.531030654907227</v>
      </c>
      <c r="K23" s="17">
        <v>28.401468276977539</v>
      </c>
      <c r="L23" s="17">
        <v>28.198883056640625</v>
      </c>
      <c r="M23" s="17">
        <v>28.503246307373047</v>
      </c>
      <c r="N23" s="17">
        <v>28.418750762939453</v>
      </c>
      <c r="O23" s="17">
        <v>28.385334014892578</v>
      </c>
      <c r="P23" s="17">
        <v>28.344491958618164</v>
      </c>
      <c r="Q23" s="17">
        <v>28.240242004394531</v>
      </c>
      <c r="R23" s="17">
        <v>28.267612457275391</v>
      </c>
      <c r="S23" s="17">
        <v>28.252452850341797</v>
      </c>
      <c r="T23" s="17">
        <v>28.177518844604492</v>
      </c>
      <c r="U23" s="17">
        <v>28.102313995361328</v>
      </c>
      <c r="V23" s="17">
        <v>28.062423706054688</v>
      </c>
      <c r="W23" s="17">
        <v>28.155241012573242</v>
      </c>
      <c r="X23" s="17">
        <v>28.199291229248047</v>
      </c>
      <c r="Y23" s="17">
        <v>28.326528549194336</v>
      </c>
      <c r="Z23" s="17">
        <v>28.365684509277344</v>
      </c>
      <c r="AA23" s="17">
        <v>28.50340461730957</v>
      </c>
      <c r="AB23" s="17">
        <v>28.659391403198242</v>
      </c>
      <c r="AC23" s="17">
        <v>28.706415176391602</v>
      </c>
      <c r="AD23" s="17">
        <v>28.712375640869141</v>
      </c>
      <c r="AE23" s="17">
        <v>28.798254013061523</v>
      </c>
      <c r="AF23" s="17">
        <v>28.895599365234375</v>
      </c>
      <c r="AG23" s="17">
        <v>28.961097717285156</v>
      </c>
      <c r="AH23" s="17">
        <v>29.094781875610352</v>
      </c>
      <c r="AI23" s="17">
        <v>29.162425994873047</v>
      </c>
      <c r="AJ23" s="134">
        <v>28.78</v>
      </c>
      <c r="AK23" s="107">
        <v>28.77</v>
      </c>
      <c r="AL23" s="107">
        <v>28.82</v>
      </c>
      <c r="AM23" s="107">
        <v>28.91</v>
      </c>
      <c r="AN23" s="107">
        <v>28.88</v>
      </c>
      <c r="AO23" s="107">
        <v>28.91</v>
      </c>
      <c r="AP23" s="107">
        <v>28.97</v>
      </c>
      <c r="AQ23" s="107">
        <v>29.05</v>
      </c>
      <c r="AR23" s="107">
        <v>29.18</v>
      </c>
      <c r="AS23" s="107">
        <v>29.26</v>
      </c>
      <c r="AT23" s="107">
        <v>29.34</v>
      </c>
      <c r="AU23" s="107">
        <v>29.48</v>
      </c>
      <c r="AV23" s="107">
        <v>29.61</v>
      </c>
      <c r="AW23" s="107">
        <v>29.73</v>
      </c>
      <c r="AX23" s="107">
        <v>29.81</v>
      </c>
      <c r="AY23" s="107">
        <v>29.92</v>
      </c>
      <c r="AZ23" s="107">
        <v>30.02</v>
      </c>
      <c r="BA23" s="107">
        <v>30.08</v>
      </c>
      <c r="BB23" s="107">
        <v>30.11</v>
      </c>
      <c r="BC23" s="107">
        <v>30.2</v>
      </c>
      <c r="BD23" s="107">
        <v>30.26</v>
      </c>
      <c r="BE23" s="195">
        <v>30.32</v>
      </c>
      <c r="BF23" s="195">
        <v>30.36</v>
      </c>
      <c r="BG23" s="195">
        <v>30.38</v>
      </c>
      <c r="BH23" s="195">
        <v>30.44</v>
      </c>
      <c r="BI23" s="195">
        <v>30.51</v>
      </c>
      <c r="BJ23" s="195">
        <v>30.51</v>
      </c>
      <c r="BK23" s="195">
        <v>30.64</v>
      </c>
      <c r="BL23" s="103"/>
      <c r="BM23" s="1"/>
      <c r="BN23" s="1"/>
      <c r="BO23" s="1"/>
      <c r="BP23" s="1"/>
      <c r="BQ23" s="1"/>
      <c r="BR23" s="1"/>
      <c r="BS23" s="1"/>
      <c r="BT23" s="1"/>
      <c r="BU23" s="1"/>
      <c r="BV23" s="1"/>
      <c r="BW23" s="1"/>
      <c r="BX23" s="1"/>
      <c r="BY23" s="1"/>
      <c r="BZ23" s="1"/>
      <c r="CA23" s="1"/>
      <c r="CB23" s="1"/>
      <c r="CC23" s="1"/>
      <c r="CD23" s="1"/>
      <c r="CE23" s="1"/>
    </row>
    <row r="24" spans="1:83">
      <c r="A24" s="16" t="s">
        <v>24</v>
      </c>
      <c r="B24" s="15">
        <v>29.2</v>
      </c>
      <c r="C24" s="15">
        <v>29.1</v>
      </c>
      <c r="D24" s="15">
        <v>29.1</v>
      </c>
      <c r="E24" s="15">
        <v>28.9</v>
      </c>
      <c r="F24" s="15">
        <v>28.8</v>
      </c>
      <c r="G24" s="15">
        <v>28.7</v>
      </c>
      <c r="H24" s="15">
        <v>28.7</v>
      </c>
      <c r="I24" s="15">
        <v>28.6</v>
      </c>
      <c r="J24" s="15">
        <v>28.5</v>
      </c>
      <c r="K24" s="15">
        <v>28.5</v>
      </c>
      <c r="L24" s="15">
        <v>28.3</v>
      </c>
      <c r="M24" s="15">
        <v>28.2</v>
      </c>
      <c r="N24" s="15">
        <v>28</v>
      </c>
      <c r="O24" s="15">
        <v>27.9</v>
      </c>
      <c r="P24" s="15">
        <v>27.8</v>
      </c>
      <c r="Q24" s="15">
        <v>27.6</v>
      </c>
      <c r="R24" s="15">
        <v>27.5</v>
      </c>
      <c r="S24" s="15">
        <v>27.5</v>
      </c>
      <c r="T24" s="15">
        <v>27.5</v>
      </c>
      <c r="U24" s="15">
        <v>27.5</v>
      </c>
      <c r="V24" s="15">
        <v>27.5</v>
      </c>
      <c r="W24" s="15">
        <v>27.6</v>
      </c>
      <c r="X24" s="15">
        <v>27.6</v>
      </c>
      <c r="Y24" s="15">
        <v>27.8</v>
      </c>
      <c r="Z24" s="15">
        <v>27.9</v>
      </c>
      <c r="AA24" s="15">
        <v>28.1</v>
      </c>
      <c r="AB24" s="15">
        <v>28.2</v>
      </c>
      <c r="AC24" s="15">
        <v>28.4</v>
      </c>
      <c r="AD24" s="15">
        <v>28.6</v>
      </c>
      <c r="AE24" s="15">
        <v>28.8</v>
      </c>
      <c r="AF24" s="15">
        <v>28.9</v>
      </c>
      <c r="AG24" s="15">
        <v>29.1</v>
      </c>
      <c r="AH24" s="15">
        <v>29.3</v>
      </c>
      <c r="AI24" s="15">
        <v>29.4</v>
      </c>
      <c r="AJ24" s="15">
        <v>29.6</v>
      </c>
      <c r="AK24" s="15">
        <v>29.8</v>
      </c>
      <c r="AL24" s="15">
        <v>29.9</v>
      </c>
      <c r="AM24" s="15">
        <v>30.3</v>
      </c>
      <c r="AN24" s="15">
        <v>30.3</v>
      </c>
      <c r="AO24" s="15">
        <v>30.3</v>
      </c>
      <c r="AP24" s="15">
        <v>30.4</v>
      </c>
      <c r="AQ24" s="15">
        <v>30.5</v>
      </c>
      <c r="AR24" s="15">
        <v>30.6</v>
      </c>
      <c r="AS24" s="15">
        <v>30.8</v>
      </c>
      <c r="AT24" s="15">
        <v>30.8</v>
      </c>
      <c r="AU24" s="15">
        <v>30.9</v>
      </c>
      <c r="AV24" s="15">
        <v>31</v>
      </c>
      <c r="AW24" s="15">
        <v>31</v>
      </c>
      <c r="AX24" s="15">
        <v>31.1</v>
      </c>
      <c r="AY24" s="15">
        <v>31.2</v>
      </c>
      <c r="AZ24" s="15">
        <v>31.3</v>
      </c>
      <c r="BA24" s="15">
        <v>31.4</v>
      </c>
      <c r="BB24" s="15">
        <v>31.4</v>
      </c>
      <c r="BC24" s="15">
        <v>31.5</v>
      </c>
      <c r="BD24" s="15">
        <v>31.5</v>
      </c>
      <c r="BE24" s="66">
        <v>31.7</v>
      </c>
      <c r="BF24" s="66">
        <v>31.8</v>
      </c>
      <c r="BG24" s="203">
        <v>31.9</v>
      </c>
      <c r="BH24" s="203">
        <v>32</v>
      </c>
      <c r="BI24" s="203">
        <v>32.1</v>
      </c>
      <c r="BJ24" s="203">
        <v>32.200000000000003</v>
      </c>
      <c r="BK24" s="203">
        <v>32.4</v>
      </c>
      <c r="BL24" s="103"/>
      <c r="BM24" s="1"/>
      <c r="BN24" s="1"/>
      <c r="BO24" s="1"/>
      <c r="BP24" s="1"/>
      <c r="BQ24" s="1"/>
      <c r="BR24" s="1"/>
      <c r="BS24" s="1"/>
      <c r="BT24" s="1"/>
      <c r="BU24" s="1"/>
      <c r="BV24" s="1"/>
      <c r="BW24" s="1"/>
      <c r="BX24" s="1"/>
      <c r="BY24" s="1"/>
      <c r="BZ24" s="1"/>
      <c r="CA24" s="1"/>
      <c r="CB24" s="1"/>
      <c r="CC24" s="1"/>
      <c r="CD24" s="1"/>
      <c r="CE24" s="1"/>
    </row>
    <row r="25" spans="1:83">
      <c r="A25" s="19" t="s">
        <v>23</v>
      </c>
      <c r="B25" s="17">
        <v>27.6</v>
      </c>
      <c r="C25" s="17" t="s">
        <v>45</v>
      </c>
      <c r="D25" s="17" t="s">
        <v>45</v>
      </c>
      <c r="E25" s="17" t="s">
        <v>45</v>
      </c>
      <c r="F25" s="17" t="s">
        <v>45</v>
      </c>
      <c r="G25" s="17">
        <v>27.4</v>
      </c>
      <c r="H25" s="17" t="s">
        <v>45</v>
      </c>
      <c r="I25" s="17" t="s">
        <v>45</v>
      </c>
      <c r="J25" s="17" t="s">
        <v>45</v>
      </c>
      <c r="K25" s="17" t="s">
        <v>45</v>
      </c>
      <c r="L25" s="17">
        <v>27.5</v>
      </c>
      <c r="M25" s="17" t="s">
        <v>45</v>
      </c>
      <c r="N25" s="17" t="s">
        <v>45</v>
      </c>
      <c r="O25" s="17" t="s">
        <v>45</v>
      </c>
      <c r="P25" s="17" t="s">
        <v>45</v>
      </c>
      <c r="Q25" s="17">
        <v>27.4</v>
      </c>
      <c r="R25" s="17" t="s">
        <v>45</v>
      </c>
      <c r="S25" s="17" t="s">
        <v>45</v>
      </c>
      <c r="T25" s="17" t="s">
        <v>45</v>
      </c>
      <c r="U25" s="17" t="s">
        <v>45</v>
      </c>
      <c r="V25" s="17">
        <v>28.1</v>
      </c>
      <c r="W25" s="17" t="s">
        <v>45</v>
      </c>
      <c r="X25" s="17" t="s">
        <v>45</v>
      </c>
      <c r="Y25" s="17" t="s">
        <v>45</v>
      </c>
      <c r="Z25" s="17" t="s">
        <v>45</v>
      </c>
      <c r="AA25" s="17">
        <v>28.6</v>
      </c>
      <c r="AB25" s="17" t="s">
        <v>45</v>
      </c>
      <c r="AC25" s="17" t="s">
        <v>45</v>
      </c>
      <c r="AD25" s="17" t="s">
        <v>45</v>
      </c>
      <c r="AE25" s="17" t="s">
        <v>45</v>
      </c>
      <c r="AF25" s="17">
        <v>28.9</v>
      </c>
      <c r="AG25" s="17" t="s">
        <v>45</v>
      </c>
      <c r="AH25" s="17" t="s">
        <v>45</v>
      </c>
      <c r="AI25" s="17" t="s">
        <v>45</v>
      </c>
      <c r="AJ25" s="17" t="s">
        <v>45</v>
      </c>
      <c r="AK25" s="17">
        <v>29.1</v>
      </c>
      <c r="AL25" s="17">
        <v>29.2</v>
      </c>
      <c r="AM25" s="17">
        <v>29.3</v>
      </c>
      <c r="AN25" s="17">
        <v>29.4</v>
      </c>
      <c r="AO25" s="17">
        <v>29.4</v>
      </c>
      <c r="AP25" s="17">
        <v>29.6</v>
      </c>
      <c r="AQ25" s="17">
        <v>29.7</v>
      </c>
      <c r="AR25" s="17">
        <v>29.8</v>
      </c>
      <c r="AS25" s="17">
        <v>30</v>
      </c>
      <c r="AT25" s="17">
        <v>30.2</v>
      </c>
      <c r="AU25" s="17">
        <v>30.4</v>
      </c>
      <c r="AV25" s="17">
        <v>30.5</v>
      </c>
      <c r="AW25" s="17">
        <v>30.7</v>
      </c>
      <c r="AX25" s="17">
        <v>30.9</v>
      </c>
      <c r="AY25" s="17">
        <v>31</v>
      </c>
      <c r="AZ25" s="17">
        <v>31.2</v>
      </c>
      <c r="BA25" s="17">
        <v>31.3</v>
      </c>
      <c r="BB25" s="17">
        <v>31.5</v>
      </c>
      <c r="BC25" s="17">
        <v>31.6</v>
      </c>
      <c r="BD25" s="17">
        <v>31.7</v>
      </c>
      <c r="BE25" s="17">
        <v>31.8</v>
      </c>
      <c r="BF25" s="17">
        <v>31.9</v>
      </c>
      <c r="BG25" s="107">
        <v>32</v>
      </c>
      <c r="BH25" s="107">
        <v>32</v>
      </c>
      <c r="BI25" s="107">
        <v>32</v>
      </c>
      <c r="BJ25" s="107">
        <v>32</v>
      </c>
      <c r="BK25" s="107">
        <v>32.200000000000003</v>
      </c>
      <c r="BL25" s="103"/>
      <c r="BM25" s="1"/>
      <c r="BN25" s="1"/>
      <c r="BO25" s="1"/>
      <c r="BP25" s="1"/>
      <c r="BQ25" s="1"/>
      <c r="BR25" s="1"/>
      <c r="BS25" s="1"/>
      <c r="BT25" s="1"/>
      <c r="BU25" s="1"/>
      <c r="BV25" s="1"/>
      <c r="BW25" s="1"/>
      <c r="BX25" s="1"/>
      <c r="BY25" s="1"/>
      <c r="BZ25" s="1"/>
      <c r="CA25" s="1"/>
      <c r="CB25" s="1"/>
      <c r="CC25" s="1"/>
      <c r="CD25" s="1"/>
      <c r="CE25" s="1"/>
    </row>
    <row r="26" spans="1:83">
      <c r="A26" s="16" t="s">
        <v>22</v>
      </c>
      <c r="B26" s="15" t="s">
        <v>45</v>
      </c>
      <c r="C26" s="15" t="s">
        <v>45</v>
      </c>
      <c r="D26" s="15" t="s">
        <v>45</v>
      </c>
      <c r="E26" s="15" t="s">
        <v>45</v>
      </c>
      <c r="F26" s="15" t="s">
        <v>45</v>
      </c>
      <c r="G26" s="15" t="s">
        <v>45</v>
      </c>
      <c r="H26" s="15" t="s">
        <v>45</v>
      </c>
      <c r="I26" s="15" t="s">
        <v>45</v>
      </c>
      <c r="J26" s="15" t="s">
        <v>45</v>
      </c>
      <c r="K26" s="15" t="s">
        <v>45</v>
      </c>
      <c r="L26" s="15" t="s">
        <v>45</v>
      </c>
      <c r="M26" s="15" t="s">
        <v>45</v>
      </c>
      <c r="N26" s="15" t="s">
        <v>45</v>
      </c>
      <c r="O26" s="15" t="s">
        <v>45</v>
      </c>
      <c r="P26" s="15" t="s">
        <v>45</v>
      </c>
      <c r="Q26" s="15" t="s">
        <v>45</v>
      </c>
      <c r="R26" s="15" t="s">
        <v>45</v>
      </c>
      <c r="S26" s="15" t="s">
        <v>45</v>
      </c>
      <c r="T26" s="15" t="s">
        <v>45</v>
      </c>
      <c r="U26" s="15" t="s">
        <v>45</v>
      </c>
      <c r="V26" s="15" t="s">
        <v>45</v>
      </c>
      <c r="W26" s="15" t="s">
        <v>45</v>
      </c>
      <c r="X26" s="15" t="s">
        <v>45</v>
      </c>
      <c r="Y26" s="15" t="s">
        <v>45</v>
      </c>
      <c r="Z26" s="15" t="s">
        <v>45</v>
      </c>
      <c r="AA26" s="15" t="s">
        <v>45</v>
      </c>
      <c r="AB26" s="15" t="s">
        <v>45</v>
      </c>
      <c r="AC26" s="15" t="s">
        <v>45</v>
      </c>
      <c r="AD26" s="15" t="s">
        <v>45</v>
      </c>
      <c r="AE26" s="15" t="s">
        <v>45</v>
      </c>
      <c r="AF26" s="15" t="s">
        <v>45</v>
      </c>
      <c r="AG26" s="15" t="s">
        <v>45</v>
      </c>
      <c r="AH26" s="15" t="s">
        <v>45</v>
      </c>
      <c r="AI26" s="15">
        <v>27.55</v>
      </c>
      <c r="AJ26" s="15">
        <v>27.78</v>
      </c>
      <c r="AK26" s="15">
        <v>27.92</v>
      </c>
      <c r="AL26" s="15">
        <v>28.09</v>
      </c>
      <c r="AM26" s="15">
        <v>28.3</v>
      </c>
      <c r="AN26" s="15">
        <v>28.5</v>
      </c>
      <c r="AO26" s="15">
        <v>28.69</v>
      </c>
      <c r="AP26" s="15">
        <v>29.03</v>
      </c>
      <c r="AQ26" s="15">
        <v>29.27</v>
      </c>
      <c r="AR26" s="15">
        <v>29.5</v>
      </c>
      <c r="AS26" s="15">
        <v>29.73</v>
      </c>
      <c r="AT26" s="15">
        <v>29.99</v>
      </c>
      <c r="AU26" s="15">
        <v>30.23</v>
      </c>
      <c r="AV26" s="15">
        <v>30.44</v>
      </c>
      <c r="AW26" s="15">
        <v>30.59</v>
      </c>
      <c r="AX26" s="15">
        <v>30.79</v>
      </c>
      <c r="AY26" s="15">
        <v>30.97</v>
      </c>
      <c r="AZ26" s="15">
        <v>31.26</v>
      </c>
      <c r="BA26" s="15">
        <v>31.44</v>
      </c>
      <c r="BB26" s="15">
        <v>31.62</v>
      </c>
      <c r="BC26" s="15">
        <v>31.84</v>
      </c>
      <c r="BD26" s="15">
        <v>32.04</v>
      </c>
      <c r="BE26" s="66">
        <v>32.229999999999997</v>
      </c>
      <c r="BF26" s="66">
        <v>32.4</v>
      </c>
      <c r="BG26" s="203">
        <v>32.6</v>
      </c>
      <c r="BH26" s="203">
        <v>32.799999999999997</v>
      </c>
      <c r="BI26" s="203">
        <v>33.01</v>
      </c>
      <c r="BJ26" s="203">
        <v>33.130000000000003</v>
      </c>
      <c r="BK26" s="203">
        <v>33.36</v>
      </c>
      <c r="BL26" s="103"/>
      <c r="BM26" s="1"/>
      <c r="BN26" s="1"/>
      <c r="BO26" s="1"/>
      <c r="BP26" s="1"/>
      <c r="BQ26" s="1"/>
      <c r="BR26" s="1"/>
      <c r="BS26" s="1"/>
      <c r="BT26" s="1"/>
      <c r="BU26" s="1"/>
      <c r="BV26" s="1"/>
      <c r="BW26" s="1"/>
      <c r="BX26" s="1"/>
      <c r="BY26" s="1"/>
      <c r="BZ26" s="1"/>
      <c r="CA26" s="1"/>
      <c r="CB26" s="1"/>
      <c r="CC26" s="1"/>
      <c r="CD26" s="1"/>
      <c r="CE26" s="1"/>
    </row>
    <row r="27" spans="1:83">
      <c r="A27" s="19" t="s">
        <v>4</v>
      </c>
      <c r="B27" s="17" t="s">
        <v>45</v>
      </c>
      <c r="C27" s="17" t="s">
        <v>45</v>
      </c>
      <c r="D27" s="17" t="s">
        <v>45</v>
      </c>
      <c r="E27" s="17" t="s">
        <v>45</v>
      </c>
      <c r="F27" s="17" t="s">
        <v>45</v>
      </c>
      <c r="G27" s="17" t="s">
        <v>45</v>
      </c>
      <c r="H27" s="17" t="s">
        <v>45</v>
      </c>
      <c r="I27" s="17" t="s">
        <v>45</v>
      </c>
      <c r="J27" s="17" t="s">
        <v>45</v>
      </c>
      <c r="K27" s="17" t="s">
        <v>45</v>
      </c>
      <c r="L27" s="17" t="s">
        <v>45</v>
      </c>
      <c r="M27" s="17" t="s">
        <v>45</v>
      </c>
      <c r="N27" s="17" t="s">
        <v>45</v>
      </c>
      <c r="O27" s="17" t="s">
        <v>45</v>
      </c>
      <c r="P27" s="17" t="s">
        <v>45</v>
      </c>
      <c r="Q27" s="17" t="s">
        <v>45</v>
      </c>
      <c r="R27" s="17" t="s">
        <v>45</v>
      </c>
      <c r="S27" s="17" t="s">
        <v>45</v>
      </c>
      <c r="T27" s="17" t="s">
        <v>45</v>
      </c>
      <c r="U27" s="17" t="s">
        <v>45</v>
      </c>
      <c r="V27" s="17" t="s">
        <v>45</v>
      </c>
      <c r="W27" s="17" t="s">
        <v>45</v>
      </c>
      <c r="X27" s="17" t="s">
        <v>45</v>
      </c>
      <c r="Y27" s="17" t="s">
        <v>45</v>
      </c>
      <c r="Z27" s="17" t="s">
        <v>45</v>
      </c>
      <c r="AA27" s="17" t="s">
        <v>45</v>
      </c>
      <c r="AB27" s="17" t="s">
        <v>45</v>
      </c>
      <c r="AC27" s="17" t="s">
        <v>45</v>
      </c>
      <c r="AD27" s="17" t="s">
        <v>45</v>
      </c>
      <c r="AE27" s="17" t="s">
        <v>45</v>
      </c>
      <c r="AF27" s="17" t="s">
        <v>45</v>
      </c>
      <c r="AG27" s="17" t="s">
        <v>45</v>
      </c>
      <c r="AH27" s="17" t="s">
        <v>45</v>
      </c>
      <c r="AI27" s="17" t="s">
        <v>45</v>
      </c>
      <c r="AJ27" s="17" t="s">
        <v>45</v>
      </c>
      <c r="AK27" s="17" t="s">
        <v>45</v>
      </c>
      <c r="AL27" s="17" t="s">
        <v>45</v>
      </c>
      <c r="AM27" s="17" t="s">
        <v>45</v>
      </c>
      <c r="AN27" s="17" t="s">
        <v>45</v>
      </c>
      <c r="AO27" s="17" t="s">
        <v>45</v>
      </c>
      <c r="AP27" s="17">
        <v>26.7</v>
      </c>
      <c r="AQ27" s="17">
        <v>26.9</v>
      </c>
      <c r="AR27" s="17">
        <v>27.1</v>
      </c>
      <c r="AS27" s="17">
        <v>27.2</v>
      </c>
      <c r="AT27" s="17">
        <v>27.4</v>
      </c>
      <c r="AU27" s="17">
        <v>27.7</v>
      </c>
      <c r="AV27" s="17">
        <v>27.8</v>
      </c>
      <c r="AW27" s="17">
        <v>27.9</v>
      </c>
      <c r="AX27" s="17">
        <v>28.1</v>
      </c>
      <c r="AY27" s="17">
        <v>28.4</v>
      </c>
      <c r="AZ27" s="17">
        <v>28.6</v>
      </c>
      <c r="BA27" s="17">
        <v>28.7</v>
      </c>
      <c r="BB27" s="17">
        <v>28.8</v>
      </c>
      <c r="BC27" s="17">
        <v>29</v>
      </c>
      <c r="BD27" s="17">
        <v>29.2</v>
      </c>
      <c r="BE27" s="59">
        <v>29.4</v>
      </c>
      <c r="BF27" s="59">
        <v>29.6</v>
      </c>
      <c r="BG27" s="195">
        <v>29.7</v>
      </c>
      <c r="BH27" s="195">
        <v>29.9</v>
      </c>
      <c r="BI27" s="195">
        <v>30</v>
      </c>
      <c r="BJ27" s="195">
        <v>30</v>
      </c>
      <c r="BK27" s="195">
        <v>30.2</v>
      </c>
      <c r="BL27" s="103"/>
      <c r="BR27" s="2"/>
      <c r="BS27" s="1"/>
      <c r="BT27" s="1"/>
      <c r="BU27" s="1"/>
      <c r="BV27" s="1"/>
      <c r="BW27" s="1"/>
      <c r="BX27" s="1"/>
      <c r="BY27" s="1"/>
      <c r="BZ27" s="1"/>
      <c r="CA27" s="1"/>
      <c r="CB27" s="1"/>
      <c r="CC27" s="1"/>
      <c r="CD27" s="1"/>
      <c r="CE27" s="1"/>
    </row>
    <row r="28" spans="1:83" s="2" customFormat="1">
      <c r="A28" s="16" t="s">
        <v>3</v>
      </c>
      <c r="B28" s="15" t="s">
        <v>45</v>
      </c>
      <c r="C28" s="15" t="s">
        <v>45</v>
      </c>
      <c r="D28" s="15" t="s">
        <v>45</v>
      </c>
      <c r="E28" s="15" t="s">
        <v>45</v>
      </c>
      <c r="F28" s="15" t="s">
        <v>45</v>
      </c>
      <c r="G28" s="15" t="s">
        <v>45</v>
      </c>
      <c r="H28" s="15" t="s">
        <v>45</v>
      </c>
      <c r="I28" s="15" t="s">
        <v>45</v>
      </c>
      <c r="J28" s="15" t="s">
        <v>45</v>
      </c>
      <c r="K28" s="15" t="s">
        <v>45</v>
      </c>
      <c r="L28" s="15">
        <v>27.7</v>
      </c>
      <c r="M28" s="15">
        <v>27.7</v>
      </c>
      <c r="N28" s="15">
        <v>27.6</v>
      </c>
      <c r="O28" s="15">
        <v>27.6</v>
      </c>
      <c r="P28" s="15">
        <v>27.4</v>
      </c>
      <c r="Q28" s="15">
        <v>27.3</v>
      </c>
      <c r="R28" s="15">
        <v>27.3</v>
      </c>
      <c r="S28" s="15">
        <v>27.1</v>
      </c>
      <c r="T28" s="15">
        <v>27</v>
      </c>
      <c r="U28" s="15">
        <v>26.9</v>
      </c>
      <c r="V28" s="15">
        <v>26.7</v>
      </c>
      <c r="W28" s="15">
        <v>27.1</v>
      </c>
      <c r="X28" s="15">
        <v>27.1</v>
      </c>
      <c r="Y28" s="15">
        <v>27.2</v>
      </c>
      <c r="Z28" s="15">
        <v>27.1</v>
      </c>
      <c r="AA28" s="15">
        <v>26.8</v>
      </c>
      <c r="AB28" s="15">
        <v>26.9</v>
      </c>
      <c r="AC28" s="15">
        <v>26.8</v>
      </c>
      <c r="AD28" s="15">
        <v>26.2</v>
      </c>
      <c r="AE28" s="15">
        <v>25.9</v>
      </c>
      <c r="AF28" s="15">
        <v>25.9</v>
      </c>
      <c r="AG28" s="15">
        <v>25.7</v>
      </c>
      <c r="AH28" s="15">
        <v>25.6</v>
      </c>
      <c r="AI28" s="15">
        <v>25.7</v>
      </c>
      <c r="AJ28" s="15">
        <v>25.5</v>
      </c>
      <c r="AK28" s="15">
        <v>25.6</v>
      </c>
      <c r="AL28" s="15">
        <v>25.8</v>
      </c>
      <c r="AM28" s="15">
        <v>26</v>
      </c>
      <c r="AN28" s="15">
        <v>26.3</v>
      </c>
      <c r="AO28" s="15">
        <v>26.5</v>
      </c>
      <c r="AP28" s="15">
        <v>26.6</v>
      </c>
      <c r="AQ28" s="15">
        <v>26.8</v>
      </c>
      <c r="AR28" s="15">
        <v>26.8</v>
      </c>
      <c r="AS28" s="15">
        <v>27.1</v>
      </c>
      <c r="AT28" s="15">
        <v>27.3</v>
      </c>
      <c r="AU28" s="15">
        <v>27.5</v>
      </c>
      <c r="AV28" s="15">
        <v>27.6</v>
      </c>
      <c r="AW28" s="15">
        <v>27.8</v>
      </c>
      <c r="AX28" s="15">
        <v>28.1</v>
      </c>
      <c r="AY28" s="15">
        <v>28.5</v>
      </c>
      <c r="AZ28" s="15">
        <v>28.9</v>
      </c>
      <c r="BA28" s="15">
        <v>28.9</v>
      </c>
      <c r="BB28" s="15">
        <v>29</v>
      </c>
      <c r="BC28" s="15">
        <v>29.2</v>
      </c>
      <c r="BD28" s="15">
        <v>29.4</v>
      </c>
      <c r="BE28" s="66">
        <v>29.5</v>
      </c>
      <c r="BF28" s="66">
        <v>29.7</v>
      </c>
      <c r="BG28" s="66">
        <v>29.8</v>
      </c>
      <c r="BH28" s="66">
        <v>30.1</v>
      </c>
      <c r="BI28" s="66">
        <v>30.2</v>
      </c>
      <c r="BJ28" s="203">
        <v>30.4</v>
      </c>
      <c r="BK28" s="203">
        <v>30.4</v>
      </c>
      <c r="BL28" s="103"/>
      <c r="BM28" s="3"/>
      <c r="BN28" s="3"/>
      <c r="BO28" s="3"/>
      <c r="BP28" s="3"/>
      <c r="BQ28" s="3"/>
    </row>
    <row r="29" spans="1:83">
      <c r="A29" s="19" t="s">
        <v>21</v>
      </c>
      <c r="B29" s="17">
        <v>27.7</v>
      </c>
      <c r="C29" s="17" t="s">
        <v>45</v>
      </c>
      <c r="D29" s="17" t="s">
        <v>45</v>
      </c>
      <c r="E29" s="17" t="s">
        <v>45</v>
      </c>
      <c r="F29" s="17" t="s">
        <v>45</v>
      </c>
      <c r="G29" s="17" t="s">
        <v>45</v>
      </c>
      <c r="H29" s="17" t="s">
        <v>45</v>
      </c>
      <c r="I29" s="17">
        <v>27.1</v>
      </c>
      <c r="J29" s="17">
        <v>27.1</v>
      </c>
      <c r="K29" s="17">
        <v>27.3</v>
      </c>
      <c r="L29" s="17">
        <v>27.2</v>
      </c>
      <c r="M29" s="17">
        <v>27</v>
      </c>
      <c r="N29" s="17">
        <v>27.1</v>
      </c>
      <c r="O29" s="17">
        <v>27.1</v>
      </c>
      <c r="P29" s="17">
        <v>27</v>
      </c>
      <c r="Q29" s="17">
        <v>27.1</v>
      </c>
      <c r="R29" s="17">
        <v>27.1</v>
      </c>
      <c r="S29" s="17">
        <v>27</v>
      </c>
      <c r="T29" s="17">
        <v>27.2</v>
      </c>
      <c r="U29" s="17">
        <v>27.3</v>
      </c>
      <c r="V29" s="17">
        <v>27.5</v>
      </c>
      <c r="W29" s="17">
        <v>27.5</v>
      </c>
      <c r="X29" s="17">
        <v>27.5</v>
      </c>
      <c r="Y29" s="17">
        <v>27.7</v>
      </c>
      <c r="Z29" s="17">
        <v>27.9</v>
      </c>
      <c r="AA29" s="17">
        <v>27.9</v>
      </c>
      <c r="AB29" s="17">
        <v>28.1</v>
      </c>
      <c r="AC29" s="17">
        <v>28.3</v>
      </c>
      <c r="AD29" s="17">
        <v>28.3</v>
      </c>
      <c r="AE29" s="17">
        <v>28.2</v>
      </c>
      <c r="AF29" s="17">
        <v>28.4</v>
      </c>
      <c r="AG29" s="17">
        <v>28.4</v>
      </c>
      <c r="AH29" s="17">
        <v>28.6</v>
      </c>
      <c r="AI29" s="17">
        <v>28.5</v>
      </c>
      <c r="AJ29" s="17">
        <v>28.7</v>
      </c>
      <c r="AK29" s="17">
        <v>28.9</v>
      </c>
      <c r="AL29" s="17">
        <v>29.2</v>
      </c>
      <c r="AM29" s="17">
        <v>29.2</v>
      </c>
      <c r="AN29" s="17">
        <v>29.3</v>
      </c>
      <c r="AO29" s="17">
        <v>29.3</v>
      </c>
      <c r="AP29" s="17">
        <v>29.3</v>
      </c>
      <c r="AQ29" s="17">
        <v>29.3</v>
      </c>
      <c r="AR29" s="17">
        <v>29.5</v>
      </c>
      <c r="AS29" s="17">
        <v>29.6</v>
      </c>
      <c r="AT29" s="17">
        <v>29.7</v>
      </c>
      <c r="AU29" s="17">
        <v>29.8</v>
      </c>
      <c r="AV29" s="17">
        <v>30</v>
      </c>
      <c r="AW29" s="17">
        <v>30.2</v>
      </c>
      <c r="AX29" s="17">
        <v>30.5</v>
      </c>
      <c r="AY29" s="17">
        <v>30.7</v>
      </c>
      <c r="AZ29" s="17">
        <v>30.8</v>
      </c>
      <c r="BA29" s="17">
        <v>30.8</v>
      </c>
      <c r="BB29" s="17">
        <v>31</v>
      </c>
      <c r="BC29" s="17">
        <v>31.3</v>
      </c>
      <c r="BD29" s="17">
        <v>31.4</v>
      </c>
      <c r="BE29" s="59">
        <v>31.5</v>
      </c>
      <c r="BF29" s="59">
        <v>31.7</v>
      </c>
      <c r="BG29" s="59">
        <v>31.9</v>
      </c>
      <c r="BH29" s="59">
        <v>32.1</v>
      </c>
      <c r="BI29" s="59">
        <v>32.299999999999997</v>
      </c>
      <c r="BJ29" s="195">
        <v>32.299999999999997</v>
      </c>
      <c r="BK29" s="195">
        <v>32.5</v>
      </c>
      <c r="BL29" s="103"/>
      <c r="BM29" s="1"/>
      <c r="BN29" s="1"/>
      <c r="BO29" s="1"/>
      <c r="BP29" s="1"/>
      <c r="BQ29" s="1"/>
      <c r="BR29" s="1"/>
      <c r="BS29" s="1"/>
      <c r="BT29" s="1"/>
      <c r="BU29" s="1"/>
      <c r="BV29" s="1"/>
      <c r="BW29" s="1"/>
      <c r="BX29" s="1"/>
      <c r="BY29" s="1"/>
      <c r="BZ29" s="1"/>
      <c r="CA29" s="1"/>
      <c r="CB29" s="1"/>
      <c r="CC29" s="1"/>
      <c r="CD29" s="1"/>
      <c r="CE29" s="1"/>
    </row>
    <row r="30" spans="1:83">
      <c r="A30" s="16" t="s">
        <v>20</v>
      </c>
      <c r="B30" s="15">
        <v>29.092809677124023</v>
      </c>
      <c r="C30" s="15">
        <v>29.258695602416992</v>
      </c>
      <c r="D30" s="15">
        <v>29.390924453735352</v>
      </c>
      <c r="E30" s="15">
        <v>29.396854400634766</v>
      </c>
      <c r="F30" s="15">
        <v>29.631582260131836</v>
      </c>
      <c r="G30" s="15">
        <v>29.866977691650391</v>
      </c>
      <c r="H30" s="15">
        <v>30.039327621459961</v>
      </c>
      <c r="I30" s="15">
        <v>30.027128219604492</v>
      </c>
      <c r="J30" s="15">
        <v>29.831756591796875</v>
      </c>
      <c r="K30" s="15">
        <v>30.104949951171875</v>
      </c>
      <c r="L30" s="15">
        <v>30.217361450195313</v>
      </c>
      <c r="M30" s="15">
        <v>30.142416000366211</v>
      </c>
      <c r="N30" s="15">
        <v>30.03717041015625</v>
      </c>
      <c r="O30" s="15">
        <v>30.765275955200195</v>
      </c>
      <c r="P30" s="15">
        <v>29.272472381591797</v>
      </c>
      <c r="Q30" s="15" t="s">
        <v>45</v>
      </c>
      <c r="R30" s="15">
        <v>29.131567001342773</v>
      </c>
      <c r="S30" s="15">
        <v>29.078737258911133</v>
      </c>
      <c r="T30" s="15">
        <v>28.971269607543945</v>
      </c>
      <c r="U30" s="15">
        <v>28.96080207824707</v>
      </c>
      <c r="V30" s="15">
        <v>28.703262329101563</v>
      </c>
      <c r="W30" s="15" t="s">
        <v>45</v>
      </c>
      <c r="X30" s="15">
        <v>28.750152587890625</v>
      </c>
      <c r="Y30" s="15">
        <v>28.785247802734375</v>
      </c>
      <c r="Z30" s="106">
        <v>28.678577423095703</v>
      </c>
      <c r="AA30" s="133">
        <v>27.117180607407249</v>
      </c>
      <c r="AB30" s="106">
        <v>26.9084670887638</v>
      </c>
      <c r="AC30" s="106">
        <v>26.821510622441988</v>
      </c>
      <c r="AD30" s="106">
        <v>26.68907914249991</v>
      </c>
      <c r="AE30" s="106">
        <v>26.642047377833205</v>
      </c>
      <c r="AF30" s="106">
        <v>26.606906895104377</v>
      </c>
      <c r="AG30" s="106">
        <v>26.55970305164799</v>
      </c>
      <c r="AH30" s="106">
        <v>26.830348842118955</v>
      </c>
      <c r="AI30" s="106">
        <v>26.783305288642357</v>
      </c>
      <c r="AJ30" s="106">
        <v>26.756241300237416</v>
      </c>
      <c r="AK30" s="106">
        <v>26.823776449513204</v>
      </c>
      <c r="AL30" s="106">
        <v>26.875498656465719</v>
      </c>
      <c r="AM30" s="106">
        <v>26.880452576428752</v>
      </c>
      <c r="AN30" s="106">
        <v>26.844681377186404</v>
      </c>
      <c r="AO30" s="106">
        <v>26.83290297111197</v>
      </c>
      <c r="AP30" s="106">
        <v>26.821960396547695</v>
      </c>
      <c r="AQ30" s="106">
        <v>26.821218640775879</v>
      </c>
      <c r="AR30" s="106">
        <v>26.824984375066247</v>
      </c>
      <c r="AS30" s="106">
        <v>26.902505947836957</v>
      </c>
      <c r="AT30" s="106">
        <v>26.834535886906753</v>
      </c>
      <c r="AU30" s="106">
        <v>26.85412975188574</v>
      </c>
      <c r="AV30" s="106">
        <v>26.897995441707</v>
      </c>
      <c r="AW30" s="106">
        <v>26.832111358642578</v>
      </c>
      <c r="AX30" s="106">
        <v>26.731170654296875</v>
      </c>
      <c r="AY30" s="106">
        <v>26.645107269287109</v>
      </c>
      <c r="AZ30" s="106">
        <v>26.664405027049508</v>
      </c>
      <c r="BA30" s="106">
        <v>26.5657958984375</v>
      </c>
      <c r="BB30" s="106">
        <v>26.485573921508056</v>
      </c>
      <c r="BC30" s="106">
        <v>26.508831024169922</v>
      </c>
      <c r="BD30" s="106">
        <v>26.581016540527344</v>
      </c>
      <c r="BE30" s="203">
        <v>26.724113682906172</v>
      </c>
      <c r="BF30" s="203">
        <v>26.802082968228955</v>
      </c>
      <c r="BG30" s="203">
        <v>26.85245580301137</v>
      </c>
      <c r="BH30" s="203">
        <v>26.63</v>
      </c>
      <c r="BI30" s="203">
        <v>26.76258440862156</v>
      </c>
      <c r="BJ30" s="203">
        <v>27.105889228333588</v>
      </c>
      <c r="BK30" s="203">
        <v>27.114345426367468</v>
      </c>
      <c r="BL30" s="103"/>
      <c r="BM30" s="1"/>
      <c r="BN30" s="1"/>
      <c r="BO30" s="1"/>
      <c r="BP30" s="1"/>
      <c r="BQ30" s="1"/>
      <c r="BR30" s="1"/>
      <c r="BS30" s="1"/>
      <c r="BT30" s="1"/>
      <c r="BU30" s="1"/>
      <c r="BV30" s="1"/>
      <c r="BW30" s="1"/>
      <c r="BX30" s="1"/>
      <c r="BY30" s="1"/>
      <c r="BZ30" s="1"/>
      <c r="CA30" s="1"/>
      <c r="CB30" s="1"/>
      <c r="CC30" s="1"/>
      <c r="CD30" s="1"/>
      <c r="CE30" s="1"/>
    </row>
    <row r="31" spans="1:83">
      <c r="A31" s="19" t="s">
        <v>19</v>
      </c>
      <c r="B31" s="17">
        <v>29.8</v>
      </c>
      <c r="C31" s="17">
        <v>29.6</v>
      </c>
      <c r="D31" s="17">
        <v>29.5</v>
      </c>
      <c r="E31" s="17">
        <v>29.3</v>
      </c>
      <c r="F31" s="17">
        <v>29.2</v>
      </c>
      <c r="G31" s="17">
        <v>29</v>
      </c>
      <c r="H31" s="17">
        <v>28.8</v>
      </c>
      <c r="I31" s="17">
        <v>28.5</v>
      </c>
      <c r="J31" s="17">
        <v>28.4</v>
      </c>
      <c r="K31" s="17">
        <v>28.3</v>
      </c>
      <c r="L31" s="17">
        <v>28.2</v>
      </c>
      <c r="M31" s="17">
        <v>28</v>
      </c>
      <c r="N31" s="17">
        <v>27.7</v>
      </c>
      <c r="O31" s="17">
        <v>27.5</v>
      </c>
      <c r="P31" s="17">
        <v>27.4</v>
      </c>
      <c r="Q31" s="17">
        <v>27.4</v>
      </c>
      <c r="R31" s="17">
        <v>27.4</v>
      </c>
      <c r="S31" s="17">
        <v>27.5</v>
      </c>
      <c r="T31" s="17">
        <v>27.5</v>
      </c>
      <c r="U31" s="17">
        <v>27.6</v>
      </c>
      <c r="V31" s="17">
        <v>27.7</v>
      </c>
      <c r="W31" s="17">
        <v>27.8</v>
      </c>
      <c r="X31" s="17">
        <v>28</v>
      </c>
      <c r="Y31" s="17">
        <v>28.1</v>
      </c>
      <c r="Z31" s="17">
        <v>28.2</v>
      </c>
      <c r="AA31" s="17">
        <v>28.4</v>
      </c>
      <c r="AB31" s="17">
        <v>28.6</v>
      </c>
      <c r="AC31" s="17">
        <v>28.8</v>
      </c>
      <c r="AD31" s="17">
        <v>29</v>
      </c>
      <c r="AE31" s="17">
        <v>29.2</v>
      </c>
      <c r="AF31" s="17">
        <v>29.3</v>
      </c>
      <c r="AG31" s="17">
        <v>29.5</v>
      </c>
      <c r="AH31" s="17">
        <v>29.7</v>
      </c>
      <c r="AI31" s="17">
        <v>29.8</v>
      </c>
      <c r="AJ31" s="17">
        <v>29.9</v>
      </c>
      <c r="AK31" s="17">
        <v>30</v>
      </c>
      <c r="AL31" s="17">
        <v>30.2</v>
      </c>
      <c r="AM31" s="17">
        <v>30.2</v>
      </c>
      <c r="AN31" s="17">
        <v>30.3</v>
      </c>
      <c r="AO31" s="17">
        <v>30.3</v>
      </c>
      <c r="AP31" s="17">
        <v>30.3</v>
      </c>
      <c r="AQ31" s="17">
        <v>30.3</v>
      </c>
      <c r="AR31" s="17">
        <v>30.4</v>
      </c>
      <c r="AS31" s="17">
        <v>30.4</v>
      </c>
      <c r="AT31" s="17">
        <v>30.5</v>
      </c>
      <c r="AU31" s="17">
        <v>30.6</v>
      </c>
      <c r="AV31" s="17">
        <v>30.6</v>
      </c>
      <c r="AW31" s="17">
        <v>30.6</v>
      </c>
      <c r="AX31" s="17">
        <v>30.7</v>
      </c>
      <c r="AY31" s="17">
        <v>30.7</v>
      </c>
      <c r="AZ31" s="17">
        <v>30.8</v>
      </c>
      <c r="BA31" s="17">
        <v>30.9</v>
      </c>
      <c r="BB31" s="17">
        <v>30.9</v>
      </c>
      <c r="BC31" s="17">
        <v>31</v>
      </c>
      <c r="BD31" s="17">
        <v>31.1</v>
      </c>
      <c r="BE31" s="59">
        <v>31.2</v>
      </c>
      <c r="BF31" s="59">
        <v>31.3</v>
      </c>
      <c r="BG31" s="59">
        <v>31.4</v>
      </c>
      <c r="BH31" s="59">
        <v>31.5</v>
      </c>
      <c r="BI31" s="59">
        <v>31.6</v>
      </c>
      <c r="BJ31" s="195">
        <v>31.7</v>
      </c>
      <c r="BK31" s="195">
        <v>31.8</v>
      </c>
      <c r="BL31" s="103"/>
      <c r="BM31" s="1"/>
      <c r="BN31" s="1"/>
      <c r="BO31" s="1"/>
      <c r="BP31" s="1"/>
      <c r="BQ31" s="1"/>
      <c r="BR31" s="1"/>
      <c r="BS31" s="1"/>
      <c r="BT31" s="1"/>
      <c r="BU31" s="1"/>
      <c r="BV31" s="1"/>
      <c r="BW31" s="1"/>
      <c r="BX31" s="1"/>
      <c r="BY31" s="1"/>
      <c r="BZ31" s="1"/>
      <c r="CA31" s="1"/>
      <c r="CB31" s="1"/>
      <c r="CC31" s="1"/>
      <c r="CD31" s="1"/>
      <c r="CE31" s="1"/>
    </row>
    <row r="32" spans="1:83">
      <c r="A32" s="16" t="s">
        <v>18</v>
      </c>
      <c r="B32" s="15" t="s">
        <v>45</v>
      </c>
      <c r="C32" s="15" t="s">
        <v>45</v>
      </c>
      <c r="D32" s="15">
        <v>27.545219421386719</v>
      </c>
      <c r="E32" s="15">
        <v>27.466716766357422</v>
      </c>
      <c r="F32" s="15">
        <v>27.414813995361328</v>
      </c>
      <c r="G32" s="15">
        <v>27.213033676147461</v>
      </c>
      <c r="H32" s="15">
        <v>27.011283874511719</v>
      </c>
      <c r="I32" s="15">
        <v>26.876544952392578</v>
      </c>
      <c r="J32" s="15">
        <v>26.784509658813477</v>
      </c>
      <c r="K32" s="15">
        <v>26.793272018432617</v>
      </c>
      <c r="L32" s="15">
        <v>26.666547775268555</v>
      </c>
      <c r="M32" s="15">
        <v>26.540899276733398</v>
      </c>
      <c r="N32" s="15">
        <v>26.423089981079102</v>
      </c>
      <c r="O32" s="15">
        <v>26.324823379516602</v>
      </c>
      <c r="P32" s="15">
        <v>26.193429946899414</v>
      </c>
      <c r="Q32" s="15">
        <v>26.181484222412109</v>
      </c>
      <c r="R32" s="15">
        <v>26.208765029907227</v>
      </c>
      <c r="S32" s="15">
        <v>26.304389953613281</v>
      </c>
      <c r="T32" s="15">
        <v>26.370552062988281</v>
      </c>
      <c r="U32" s="15">
        <v>26.508144378662109</v>
      </c>
      <c r="V32" s="15">
        <v>26.540786743164063</v>
      </c>
      <c r="W32" s="15">
        <v>26.572919845581055</v>
      </c>
      <c r="X32" s="15">
        <v>26.791112899780273</v>
      </c>
      <c r="Y32" s="15">
        <v>26.883155822753906</v>
      </c>
      <c r="Z32" s="15">
        <v>27.084928512573242</v>
      </c>
      <c r="AA32" s="15">
        <v>27.132205963134766</v>
      </c>
      <c r="AB32" s="15">
        <v>27.265768051147461</v>
      </c>
      <c r="AC32" s="15">
        <v>27.386091232299805</v>
      </c>
      <c r="AD32" s="15">
        <v>27.579612731933594</v>
      </c>
      <c r="AE32" s="15">
        <v>27.625753402709961</v>
      </c>
      <c r="AF32" s="15">
        <v>27.781539916992188</v>
      </c>
      <c r="AG32" s="15">
        <v>27.936986923217773</v>
      </c>
      <c r="AH32" s="15">
        <v>28.091497421264648</v>
      </c>
      <c r="AI32" s="15">
        <v>28.177391052246094</v>
      </c>
      <c r="AJ32" s="15">
        <v>28.31884765625</v>
      </c>
      <c r="AK32" s="15">
        <v>28.336462020874023</v>
      </c>
      <c r="AL32" s="15">
        <v>28.429920196533203</v>
      </c>
      <c r="AM32" s="15">
        <v>28.593196868896484</v>
      </c>
      <c r="AN32" s="15">
        <v>28.773698806762695</v>
      </c>
      <c r="AO32" s="15">
        <v>28.888847351074219</v>
      </c>
      <c r="AP32" s="15">
        <v>28.968505859375</v>
      </c>
      <c r="AQ32" s="15">
        <v>29.041200637817383</v>
      </c>
      <c r="AR32" s="15">
        <v>29.270088195800781</v>
      </c>
      <c r="AS32" s="15">
        <v>29.418394088745117</v>
      </c>
      <c r="AT32" s="15">
        <v>29.420646667480469</v>
      </c>
      <c r="AU32" s="15">
        <v>29.518125534057617</v>
      </c>
      <c r="AV32" s="15">
        <v>29.490255355834961</v>
      </c>
      <c r="AW32" s="15">
        <v>29.484090805053711</v>
      </c>
      <c r="AX32" s="15">
        <v>29.41200065612793</v>
      </c>
      <c r="AY32" s="15">
        <v>29.492948532104492</v>
      </c>
      <c r="AZ32" s="15">
        <v>29.572383880615234</v>
      </c>
      <c r="BA32" s="15">
        <v>29.704261779785156</v>
      </c>
      <c r="BB32" s="15">
        <v>29.762617111206055</v>
      </c>
      <c r="BC32" s="15">
        <v>29.919435501098633</v>
      </c>
      <c r="BD32" s="15">
        <v>30.072246551513672</v>
      </c>
      <c r="BE32" s="66">
        <v>30.201379776000977</v>
      </c>
      <c r="BF32" s="66">
        <v>30.36762809753418</v>
      </c>
      <c r="BG32" s="66">
        <v>30.441939999999999</v>
      </c>
      <c r="BH32" s="66">
        <v>30.568629999999999</v>
      </c>
      <c r="BI32" s="203">
        <v>30.7</v>
      </c>
      <c r="BJ32" s="203">
        <v>30.8</v>
      </c>
      <c r="BK32" s="203">
        <v>31</v>
      </c>
      <c r="BL32" s="203">
        <v>31.2</v>
      </c>
      <c r="BM32" s="1"/>
      <c r="BN32" s="1"/>
      <c r="BO32" s="1"/>
      <c r="BP32" s="1"/>
      <c r="BQ32" s="1"/>
      <c r="BR32" s="1"/>
      <c r="BS32" s="1"/>
      <c r="BT32" s="1"/>
      <c r="BU32" s="1"/>
      <c r="BV32" s="1"/>
      <c r="BW32" s="1"/>
      <c r="BX32" s="1"/>
      <c r="BY32" s="1"/>
      <c r="BZ32" s="1"/>
      <c r="CA32" s="1"/>
      <c r="CB32" s="1"/>
      <c r="CC32" s="1"/>
      <c r="CD32" s="1"/>
      <c r="CE32" s="1"/>
    </row>
    <row r="33" spans="1:83">
      <c r="A33" s="19" t="s">
        <v>17</v>
      </c>
      <c r="B33" s="17" t="s">
        <v>45</v>
      </c>
      <c r="C33" s="17">
        <v>27.9</v>
      </c>
      <c r="D33" s="17">
        <v>27.8</v>
      </c>
      <c r="E33" s="17">
        <v>27.8</v>
      </c>
      <c r="F33" s="17">
        <v>27.8</v>
      </c>
      <c r="G33" s="17">
        <v>27.7</v>
      </c>
      <c r="H33" s="17">
        <v>27.6</v>
      </c>
      <c r="I33" s="17">
        <v>27.5</v>
      </c>
      <c r="J33" s="17">
        <v>27.3</v>
      </c>
      <c r="K33" s="17">
        <v>27.2</v>
      </c>
      <c r="L33" s="17">
        <v>27</v>
      </c>
      <c r="M33" s="17">
        <v>26.8</v>
      </c>
      <c r="N33" s="17">
        <v>26.7</v>
      </c>
      <c r="O33" s="17">
        <v>26.6</v>
      </c>
      <c r="P33" s="17">
        <v>26.5</v>
      </c>
      <c r="Q33" s="17">
        <v>26.4</v>
      </c>
      <c r="R33" s="17">
        <v>26.5</v>
      </c>
      <c r="S33" s="17">
        <v>26.6</v>
      </c>
      <c r="T33" s="17">
        <v>26.8</v>
      </c>
      <c r="U33" s="17">
        <v>26.8</v>
      </c>
      <c r="V33" s="17">
        <v>26.9</v>
      </c>
      <c r="W33" s="17">
        <v>27</v>
      </c>
      <c r="X33" s="17">
        <v>27.1</v>
      </c>
      <c r="Y33" s="17">
        <v>27.3</v>
      </c>
      <c r="Z33" s="17">
        <v>27.4</v>
      </c>
      <c r="AA33" s="17">
        <v>27.5</v>
      </c>
      <c r="AB33" s="17">
        <v>27.5</v>
      </c>
      <c r="AC33" s="17">
        <v>27.7</v>
      </c>
      <c r="AD33" s="17">
        <v>27.8</v>
      </c>
      <c r="AE33" s="17">
        <v>28</v>
      </c>
      <c r="AF33" s="17">
        <v>28.1</v>
      </c>
      <c r="AG33" s="17">
        <v>28.3</v>
      </c>
      <c r="AH33" s="17">
        <v>28.4</v>
      </c>
      <c r="AI33" s="17">
        <v>28.6</v>
      </c>
      <c r="AJ33" s="17">
        <v>28.7</v>
      </c>
      <c r="AK33" s="17">
        <v>28.8</v>
      </c>
      <c r="AL33" s="17">
        <v>28.9</v>
      </c>
      <c r="AM33" s="17">
        <v>29.1</v>
      </c>
      <c r="AN33" s="17">
        <v>29.2</v>
      </c>
      <c r="AO33" s="17">
        <v>29.2</v>
      </c>
      <c r="AP33" s="17">
        <v>29.3</v>
      </c>
      <c r="AQ33" s="17">
        <v>29.4</v>
      </c>
      <c r="AR33" s="17">
        <v>29.5</v>
      </c>
      <c r="AS33" s="17">
        <v>29.7</v>
      </c>
      <c r="AT33" s="17">
        <v>29.7</v>
      </c>
      <c r="AU33" s="17">
        <v>29.8</v>
      </c>
      <c r="AV33" s="17">
        <v>29.8</v>
      </c>
      <c r="AW33" s="17">
        <v>29.9</v>
      </c>
      <c r="AX33" s="17">
        <v>29.9</v>
      </c>
      <c r="AY33" s="17">
        <v>30</v>
      </c>
      <c r="AZ33" s="17">
        <v>30.1</v>
      </c>
      <c r="BA33" s="17">
        <v>30.3</v>
      </c>
      <c r="BB33" s="17">
        <v>30.3</v>
      </c>
      <c r="BC33" s="17">
        <v>30.5</v>
      </c>
      <c r="BD33" s="17">
        <v>30.6</v>
      </c>
      <c r="BE33" s="59">
        <v>30.7</v>
      </c>
      <c r="BF33" s="59">
        <v>30.8</v>
      </c>
      <c r="BG33" s="59">
        <v>31</v>
      </c>
      <c r="BH33" s="59">
        <v>31.1</v>
      </c>
      <c r="BI33" s="59">
        <v>31.3</v>
      </c>
      <c r="BJ33" s="195">
        <v>31.4</v>
      </c>
      <c r="BK33" s="195">
        <v>31.5</v>
      </c>
      <c r="BL33" s="103"/>
      <c r="BM33" s="1"/>
      <c r="BN33" s="1"/>
      <c r="BO33" s="1"/>
      <c r="BP33" s="1"/>
      <c r="BQ33" s="1"/>
      <c r="BR33" s="1"/>
      <c r="BS33" s="1"/>
      <c r="BT33" s="1"/>
      <c r="BU33" s="1"/>
      <c r="BV33" s="1"/>
      <c r="BW33" s="1"/>
      <c r="BX33" s="1"/>
      <c r="BY33" s="1"/>
      <c r="BZ33" s="1"/>
      <c r="CA33" s="1"/>
      <c r="CB33" s="1"/>
      <c r="CC33" s="1"/>
      <c r="CD33" s="1"/>
      <c r="CE33" s="1"/>
    </row>
    <row r="34" spans="1:83">
      <c r="A34" s="16" t="s">
        <v>16</v>
      </c>
      <c r="B34" s="15" t="s">
        <v>45</v>
      </c>
      <c r="C34" s="15" t="s">
        <v>45</v>
      </c>
      <c r="D34" s="15" t="s">
        <v>45</v>
      </c>
      <c r="E34" s="15" t="s">
        <v>45</v>
      </c>
      <c r="F34" s="15" t="s">
        <v>45</v>
      </c>
      <c r="G34" s="15" t="s">
        <v>45</v>
      </c>
      <c r="H34" s="15" t="s">
        <v>45</v>
      </c>
      <c r="I34" s="15" t="s">
        <v>45</v>
      </c>
      <c r="J34" s="15" t="s">
        <v>45</v>
      </c>
      <c r="K34" s="15" t="s">
        <v>45</v>
      </c>
      <c r="L34" s="15" t="s">
        <v>45</v>
      </c>
      <c r="M34" s="15" t="s">
        <v>45</v>
      </c>
      <c r="N34" s="15" t="s">
        <v>45</v>
      </c>
      <c r="O34" s="15" t="s">
        <v>45</v>
      </c>
      <c r="P34" s="15" t="s">
        <v>45</v>
      </c>
      <c r="Q34" s="15" t="s">
        <v>45</v>
      </c>
      <c r="R34" s="15" t="s">
        <v>45</v>
      </c>
      <c r="S34" s="15" t="s">
        <v>45</v>
      </c>
      <c r="T34" s="15" t="s">
        <v>45</v>
      </c>
      <c r="U34" s="15" t="s">
        <v>45</v>
      </c>
      <c r="V34" s="15" t="s">
        <v>45</v>
      </c>
      <c r="W34" s="15" t="s">
        <v>45</v>
      </c>
      <c r="X34" s="15" t="s">
        <v>45</v>
      </c>
      <c r="Y34" s="15" t="s">
        <v>45</v>
      </c>
      <c r="Z34" s="15" t="s">
        <v>45</v>
      </c>
      <c r="AA34" s="15" t="s">
        <v>45</v>
      </c>
      <c r="AB34" s="15" t="s">
        <v>45</v>
      </c>
      <c r="AC34" s="15" t="s">
        <v>45</v>
      </c>
      <c r="AD34" s="15" t="s">
        <v>45</v>
      </c>
      <c r="AE34" s="15" t="s">
        <v>45</v>
      </c>
      <c r="AF34" s="15">
        <v>26.2</v>
      </c>
      <c r="AG34" s="15">
        <v>26.3</v>
      </c>
      <c r="AH34" s="15">
        <v>26.4</v>
      </c>
      <c r="AI34" s="15">
        <v>26.6</v>
      </c>
      <c r="AJ34" s="15">
        <v>26.8</v>
      </c>
      <c r="AK34" s="15">
        <v>26.9</v>
      </c>
      <c r="AL34" s="15">
        <v>27</v>
      </c>
      <c r="AM34" s="15">
        <v>27.1</v>
      </c>
      <c r="AN34" s="15">
        <v>27.2</v>
      </c>
      <c r="AO34" s="15">
        <v>27.3</v>
      </c>
      <c r="AP34" s="15">
        <v>27.3</v>
      </c>
      <c r="AQ34" s="15">
        <v>27.6</v>
      </c>
      <c r="AR34" s="15">
        <v>27.7</v>
      </c>
      <c r="AS34" s="15">
        <v>27.9</v>
      </c>
      <c r="AT34" s="15">
        <v>28</v>
      </c>
      <c r="AU34" s="15">
        <v>28.2</v>
      </c>
      <c r="AV34" s="15">
        <v>28.3</v>
      </c>
      <c r="AW34" s="15">
        <v>28.4</v>
      </c>
      <c r="AX34" s="15">
        <v>28.5</v>
      </c>
      <c r="AY34" s="15">
        <v>28.6</v>
      </c>
      <c r="AZ34" s="15">
        <v>28.8</v>
      </c>
      <c r="BA34" s="15">
        <v>28.9</v>
      </c>
      <c r="BB34" s="15">
        <v>28.9</v>
      </c>
      <c r="BC34" s="15">
        <v>29</v>
      </c>
      <c r="BD34" s="15">
        <v>29.1</v>
      </c>
      <c r="BE34" s="66">
        <v>29.2</v>
      </c>
      <c r="BF34" s="66">
        <v>29.4</v>
      </c>
      <c r="BG34" s="66">
        <v>29.5</v>
      </c>
      <c r="BH34" s="66">
        <v>29.6</v>
      </c>
      <c r="BI34" s="66">
        <v>29.7</v>
      </c>
      <c r="BJ34" s="203">
        <v>29.8</v>
      </c>
      <c r="BK34" s="203">
        <v>29.9</v>
      </c>
      <c r="BL34" s="103"/>
      <c r="BM34" s="1"/>
      <c r="BN34" s="1"/>
      <c r="BO34" s="1"/>
      <c r="BP34" s="1"/>
      <c r="BQ34" s="1"/>
      <c r="BR34" s="1"/>
      <c r="BS34" s="1"/>
      <c r="BT34" s="1"/>
      <c r="BU34" s="1"/>
      <c r="BV34" s="1"/>
      <c r="BW34" s="1"/>
      <c r="BX34" s="1"/>
      <c r="BY34" s="1"/>
      <c r="BZ34" s="1"/>
      <c r="CA34" s="1"/>
      <c r="CB34" s="1"/>
      <c r="CC34" s="1"/>
      <c r="CD34" s="1"/>
      <c r="CE34" s="1"/>
    </row>
    <row r="35" spans="1:83">
      <c r="A35" s="19" t="s">
        <v>15</v>
      </c>
      <c r="B35" s="17">
        <v>29.6</v>
      </c>
      <c r="C35" s="17">
        <v>29.6</v>
      </c>
      <c r="D35" s="17">
        <v>29.5</v>
      </c>
      <c r="E35" s="17">
        <v>29.6</v>
      </c>
      <c r="F35" s="17">
        <v>29.5</v>
      </c>
      <c r="G35" s="17">
        <v>29.5</v>
      </c>
      <c r="H35" s="17">
        <v>29.4</v>
      </c>
      <c r="I35" s="17">
        <v>29.3</v>
      </c>
      <c r="J35" s="17">
        <v>29.2</v>
      </c>
      <c r="K35" s="17">
        <v>29.1</v>
      </c>
      <c r="L35" s="17">
        <v>29</v>
      </c>
      <c r="M35" s="17">
        <v>29</v>
      </c>
      <c r="N35" s="17">
        <v>29</v>
      </c>
      <c r="O35" s="17">
        <v>29.1</v>
      </c>
      <c r="P35" s="17">
        <v>28.9</v>
      </c>
      <c r="Q35" s="17">
        <v>28.3</v>
      </c>
      <c r="R35" s="17">
        <v>27.5</v>
      </c>
      <c r="S35" s="17">
        <v>27.3</v>
      </c>
      <c r="T35" s="17">
        <v>27.3</v>
      </c>
      <c r="U35" s="17">
        <v>27.3</v>
      </c>
      <c r="V35" s="17">
        <v>27.2</v>
      </c>
      <c r="W35" s="17">
        <v>27.2</v>
      </c>
      <c r="X35" s="17">
        <v>27.2</v>
      </c>
      <c r="Y35" s="17">
        <v>27.1</v>
      </c>
      <c r="Z35" s="17">
        <v>27.1</v>
      </c>
      <c r="AA35" s="17">
        <v>27.2</v>
      </c>
      <c r="AB35" s="17">
        <v>27.1</v>
      </c>
      <c r="AC35" s="17">
        <v>27.2</v>
      </c>
      <c r="AD35" s="17">
        <v>27.2</v>
      </c>
      <c r="AE35" s="17">
        <v>27.2</v>
      </c>
      <c r="AF35" s="17">
        <v>27.3</v>
      </c>
      <c r="AG35" s="17">
        <v>27.5</v>
      </c>
      <c r="AH35" s="17">
        <v>27.6</v>
      </c>
      <c r="AI35" s="17">
        <v>27.7</v>
      </c>
      <c r="AJ35" s="17">
        <v>27.8</v>
      </c>
      <c r="AK35" s="17">
        <v>28</v>
      </c>
      <c r="AL35" s="17">
        <v>28.1</v>
      </c>
      <c r="AM35" s="17">
        <v>28.2</v>
      </c>
      <c r="AN35" s="17">
        <v>28.4</v>
      </c>
      <c r="AO35" s="17">
        <v>28.5</v>
      </c>
      <c r="AP35" s="17">
        <v>28.6</v>
      </c>
      <c r="AQ35" s="17">
        <v>28.7</v>
      </c>
      <c r="AR35" s="17">
        <v>28.9</v>
      </c>
      <c r="AS35" s="17">
        <v>29</v>
      </c>
      <c r="AT35" s="17">
        <v>29.2</v>
      </c>
      <c r="AU35" s="17">
        <v>29.3</v>
      </c>
      <c r="AV35" s="17">
        <v>29.4</v>
      </c>
      <c r="AW35" s="17">
        <v>29.4</v>
      </c>
      <c r="AX35" s="17">
        <v>29.6</v>
      </c>
      <c r="AY35" s="17">
        <v>29.7</v>
      </c>
      <c r="AZ35" s="17">
        <v>29.8</v>
      </c>
      <c r="BA35" s="17">
        <v>30.1</v>
      </c>
      <c r="BB35" s="17">
        <v>30.2</v>
      </c>
      <c r="BC35" s="17">
        <v>30.4</v>
      </c>
      <c r="BD35" s="17">
        <v>30.7</v>
      </c>
      <c r="BE35" s="59">
        <v>30.9</v>
      </c>
      <c r="BF35" s="59">
        <v>31.1</v>
      </c>
      <c r="BG35" s="59">
        <v>31.2</v>
      </c>
      <c r="BH35" s="59">
        <v>31.4</v>
      </c>
      <c r="BI35" s="59">
        <v>31.4</v>
      </c>
      <c r="BJ35" s="195">
        <v>31.6</v>
      </c>
      <c r="BK35" s="195">
        <v>31.8</v>
      </c>
      <c r="BL35" s="103"/>
      <c r="BM35" s="1"/>
      <c r="BN35" s="1"/>
      <c r="BO35" s="1"/>
      <c r="BP35" s="1"/>
      <c r="BQ35" s="1"/>
      <c r="BR35" s="1"/>
      <c r="BS35" s="1"/>
      <c r="BT35" s="1"/>
      <c r="BU35" s="1"/>
      <c r="BV35" s="1"/>
      <c r="BW35" s="1"/>
      <c r="BX35" s="1"/>
      <c r="BY35" s="1"/>
      <c r="BZ35" s="1"/>
      <c r="CA35" s="1"/>
      <c r="CB35" s="1"/>
      <c r="CC35" s="1"/>
      <c r="CD35" s="1"/>
      <c r="CE35" s="1"/>
    </row>
    <row r="36" spans="1:83">
      <c r="A36" s="16" t="s">
        <v>14</v>
      </c>
      <c r="B36" s="15" t="s">
        <v>45</v>
      </c>
      <c r="C36" s="15">
        <v>26.7</v>
      </c>
      <c r="D36" s="15">
        <v>26.6</v>
      </c>
      <c r="E36" s="15">
        <v>26.8</v>
      </c>
      <c r="F36" s="15">
        <v>26.9</v>
      </c>
      <c r="G36" s="15">
        <v>26.8</v>
      </c>
      <c r="H36" s="15">
        <v>26.6</v>
      </c>
      <c r="I36" s="15">
        <v>26.5</v>
      </c>
      <c r="J36" s="15">
        <v>26.4</v>
      </c>
      <c r="K36" s="15">
        <v>26.3</v>
      </c>
      <c r="L36" s="15">
        <v>26.2</v>
      </c>
      <c r="M36" s="15">
        <v>26.2</v>
      </c>
      <c r="N36" s="15">
        <v>26.1</v>
      </c>
      <c r="O36" s="15">
        <v>26.1</v>
      </c>
      <c r="P36" s="15">
        <v>25.9</v>
      </c>
      <c r="Q36" s="15">
        <v>25.7</v>
      </c>
      <c r="R36" s="15">
        <v>25.6</v>
      </c>
      <c r="S36" s="15">
        <v>25.5</v>
      </c>
      <c r="T36" s="15">
        <v>25.4</v>
      </c>
      <c r="U36" s="15">
        <v>25.3</v>
      </c>
      <c r="V36" s="15">
        <v>25.2</v>
      </c>
      <c r="W36" s="15">
        <v>25.3</v>
      </c>
      <c r="X36" s="15">
        <v>25.1</v>
      </c>
      <c r="Y36" s="15">
        <v>25.1</v>
      </c>
      <c r="Z36" s="15">
        <v>25.1</v>
      </c>
      <c r="AA36" s="15">
        <v>25.1</v>
      </c>
      <c r="AB36" s="15">
        <v>25.2</v>
      </c>
      <c r="AC36" s="15">
        <v>25.2</v>
      </c>
      <c r="AD36" s="15">
        <v>25.2</v>
      </c>
      <c r="AE36" s="15">
        <v>25.3</v>
      </c>
      <c r="AF36" s="15">
        <v>25.1</v>
      </c>
      <c r="AG36" s="15">
        <v>25</v>
      </c>
      <c r="AH36" s="15">
        <v>25.1</v>
      </c>
      <c r="AI36" s="15">
        <v>25.3</v>
      </c>
      <c r="AJ36" s="15">
        <v>25.4</v>
      </c>
      <c r="AK36" s="15">
        <v>25.6</v>
      </c>
      <c r="AL36" s="15">
        <v>25.8</v>
      </c>
      <c r="AM36" s="15">
        <v>26</v>
      </c>
      <c r="AN36" s="15">
        <v>26.2</v>
      </c>
      <c r="AO36" s="15">
        <v>26.4</v>
      </c>
      <c r="AP36" s="15">
        <v>26.6</v>
      </c>
      <c r="AQ36" s="15">
        <v>26.8</v>
      </c>
      <c r="AR36" s="15">
        <v>27</v>
      </c>
      <c r="AS36" s="15">
        <v>27.3</v>
      </c>
      <c r="AT36" s="15">
        <v>27.4</v>
      </c>
      <c r="AU36" s="15">
        <v>27.7</v>
      </c>
      <c r="AV36" s="15">
        <v>27.9</v>
      </c>
      <c r="AW36" s="15">
        <v>28.1</v>
      </c>
      <c r="AX36" s="15">
        <v>28.3</v>
      </c>
      <c r="AY36" s="15">
        <v>28.5</v>
      </c>
      <c r="AZ36" s="15">
        <v>28.6</v>
      </c>
      <c r="BA36" s="15">
        <v>28.9</v>
      </c>
      <c r="BB36" s="15">
        <v>28.7</v>
      </c>
      <c r="BC36" s="15">
        <v>28.8</v>
      </c>
      <c r="BD36" s="15">
        <v>28.8</v>
      </c>
      <c r="BE36" s="66">
        <v>28.8</v>
      </c>
      <c r="BF36" s="66">
        <v>28.8</v>
      </c>
      <c r="BG36" s="66">
        <v>28.8</v>
      </c>
      <c r="BH36" s="66">
        <v>28.8</v>
      </c>
      <c r="BI36" s="66">
        <v>28.8</v>
      </c>
      <c r="BJ36" s="203">
        <v>28.9</v>
      </c>
      <c r="BK36" s="203">
        <v>28.9</v>
      </c>
      <c r="BL36" s="103"/>
      <c r="BM36" s="1"/>
      <c r="BN36" s="1"/>
      <c r="BO36" s="1"/>
      <c r="BP36" s="1"/>
      <c r="BQ36" s="1"/>
      <c r="BR36" s="1"/>
      <c r="BS36" s="1"/>
      <c r="BT36" s="1"/>
      <c r="BU36" s="1"/>
      <c r="BV36" s="1"/>
      <c r="BW36" s="1"/>
      <c r="BX36" s="1"/>
      <c r="BY36" s="1"/>
      <c r="BZ36" s="1"/>
      <c r="CA36" s="1"/>
      <c r="CB36" s="1"/>
      <c r="CC36" s="1"/>
      <c r="CD36" s="1"/>
      <c r="CE36" s="1"/>
    </row>
    <row r="37" spans="1:83">
      <c r="A37" s="19" t="s">
        <v>13</v>
      </c>
      <c r="B37" s="17" t="s">
        <v>45</v>
      </c>
      <c r="C37" s="17" t="s">
        <v>45</v>
      </c>
      <c r="D37" s="17" t="s">
        <v>45</v>
      </c>
      <c r="E37" s="17" t="s">
        <v>45</v>
      </c>
      <c r="F37" s="17" t="s">
        <v>45</v>
      </c>
      <c r="G37" s="17" t="s">
        <v>45</v>
      </c>
      <c r="H37" s="17" t="s">
        <v>45</v>
      </c>
      <c r="I37" s="17" t="s">
        <v>45</v>
      </c>
      <c r="J37" s="17" t="s">
        <v>45</v>
      </c>
      <c r="K37" s="17" t="s">
        <v>45</v>
      </c>
      <c r="L37" s="17" t="s">
        <v>45</v>
      </c>
      <c r="M37" s="17" t="s">
        <v>45</v>
      </c>
      <c r="N37" s="17" t="s">
        <v>45</v>
      </c>
      <c r="O37" s="17" t="s">
        <v>45</v>
      </c>
      <c r="P37" s="17" t="s">
        <v>45</v>
      </c>
      <c r="Q37" s="17" t="s">
        <v>45</v>
      </c>
      <c r="R37" s="17" t="s">
        <v>45</v>
      </c>
      <c r="S37" s="17" t="s">
        <v>45</v>
      </c>
      <c r="T37" s="17" t="s">
        <v>45</v>
      </c>
      <c r="U37" s="17" t="s">
        <v>45</v>
      </c>
      <c r="V37" s="17" t="s">
        <v>45</v>
      </c>
      <c r="W37" s="17" t="s">
        <v>45</v>
      </c>
      <c r="X37" s="17">
        <v>25.5</v>
      </c>
      <c r="Y37" s="17">
        <v>25.4</v>
      </c>
      <c r="Z37" s="17">
        <v>25.3</v>
      </c>
      <c r="AA37" s="17">
        <v>25.5</v>
      </c>
      <c r="AB37" s="17">
        <v>25.5</v>
      </c>
      <c r="AC37" s="17">
        <v>25.5</v>
      </c>
      <c r="AD37" s="17">
        <v>25.6</v>
      </c>
      <c r="AE37" s="17">
        <v>25.8</v>
      </c>
      <c r="AF37" s="17">
        <v>25.9</v>
      </c>
      <c r="AG37" s="17">
        <v>26.1</v>
      </c>
      <c r="AH37" s="17">
        <v>26.2</v>
      </c>
      <c r="AI37" s="17">
        <v>26.6</v>
      </c>
      <c r="AJ37" s="17">
        <v>26.8</v>
      </c>
      <c r="AK37" s="17">
        <v>27.1</v>
      </c>
      <c r="AL37" s="17">
        <v>27.3</v>
      </c>
      <c r="AM37" s="17">
        <v>27.5</v>
      </c>
      <c r="AN37" s="17">
        <v>27.8</v>
      </c>
      <c r="AO37" s="17">
        <v>28</v>
      </c>
      <c r="AP37" s="17">
        <v>28.2</v>
      </c>
      <c r="AQ37" s="17">
        <v>28.5</v>
      </c>
      <c r="AR37" s="17">
        <v>28.8</v>
      </c>
      <c r="AS37" s="17">
        <v>28.9</v>
      </c>
      <c r="AT37" s="17">
        <v>29.2</v>
      </c>
      <c r="AU37" s="17">
        <v>29.4</v>
      </c>
      <c r="AV37" s="17">
        <v>29.6</v>
      </c>
      <c r="AW37" s="17">
        <v>29.8</v>
      </c>
      <c r="AX37" s="17">
        <v>29.9</v>
      </c>
      <c r="AY37" s="17">
        <v>30</v>
      </c>
      <c r="AZ37" s="17">
        <v>30.1</v>
      </c>
      <c r="BA37" s="17">
        <v>30.1</v>
      </c>
      <c r="BB37" s="17">
        <v>30.1</v>
      </c>
      <c r="BC37" s="17">
        <v>30.1</v>
      </c>
      <c r="BD37" s="17">
        <v>30.2</v>
      </c>
      <c r="BE37" s="59">
        <v>30.2</v>
      </c>
      <c r="BF37" s="59">
        <v>30.3</v>
      </c>
      <c r="BG37" s="59">
        <v>30.3</v>
      </c>
      <c r="BH37" s="59">
        <v>30.4</v>
      </c>
      <c r="BI37" s="59">
        <v>30.5</v>
      </c>
      <c r="BJ37" s="195">
        <v>30.4</v>
      </c>
      <c r="BK37" s="195">
        <v>30.5</v>
      </c>
      <c r="BL37" s="103"/>
      <c r="BM37" s="1"/>
      <c r="BN37" s="1"/>
      <c r="BO37" s="1"/>
      <c r="BP37" s="1"/>
      <c r="BQ37" s="1"/>
      <c r="BR37" s="1"/>
      <c r="BS37" s="1"/>
      <c r="BT37" s="1"/>
      <c r="BU37" s="1"/>
      <c r="BV37" s="1"/>
      <c r="BW37" s="1"/>
      <c r="BX37" s="1"/>
      <c r="BY37" s="1"/>
      <c r="BZ37" s="1"/>
      <c r="CA37" s="1"/>
      <c r="CB37" s="1"/>
      <c r="CC37" s="1"/>
      <c r="CD37" s="1"/>
      <c r="CE37" s="1"/>
    </row>
    <row r="38" spans="1:83">
      <c r="A38" s="16" t="s">
        <v>12</v>
      </c>
      <c r="B38" s="15" t="s">
        <v>45</v>
      </c>
      <c r="C38" s="15" t="s">
        <v>45</v>
      </c>
      <c r="D38" s="15" t="s">
        <v>45</v>
      </c>
      <c r="E38" s="15" t="s">
        <v>45</v>
      </c>
      <c r="F38" s="15" t="s">
        <v>45</v>
      </c>
      <c r="G38" s="15" t="s">
        <v>45</v>
      </c>
      <c r="H38" s="15" t="s">
        <v>45</v>
      </c>
      <c r="I38" s="15" t="s">
        <v>45</v>
      </c>
      <c r="J38" s="15" t="s">
        <v>45</v>
      </c>
      <c r="K38" s="15" t="s">
        <v>45</v>
      </c>
      <c r="L38" s="15" t="s">
        <v>45</v>
      </c>
      <c r="M38" s="15">
        <v>29.2</v>
      </c>
      <c r="N38" s="15">
        <v>29.1</v>
      </c>
      <c r="O38" s="15">
        <v>29</v>
      </c>
      <c r="P38" s="15">
        <v>28.9</v>
      </c>
      <c r="Q38" s="15">
        <v>28.8</v>
      </c>
      <c r="R38" s="15">
        <v>28.5</v>
      </c>
      <c r="S38" s="15">
        <v>28.4</v>
      </c>
      <c r="T38" s="15">
        <v>28.4</v>
      </c>
      <c r="U38" s="15">
        <v>28.2</v>
      </c>
      <c r="V38" s="15">
        <v>28.2</v>
      </c>
      <c r="W38" s="15">
        <v>28.2</v>
      </c>
      <c r="X38" s="15">
        <v>28.3</v>
      </c>
      <c r="Y38" s="15">
        <v>28.4</v>
      </c>
      <c r="Z38" s="15">
        <v>28.4</v>
      </c>
      <c r="AA38" s="15">
        <v>28.5</v>
      </c>
      <c r="AB38" s="15">
        <v>28.5</v>
      </c>
      <c r="AC38" s="15">
        <v>28.6</v>
      </c>
      <c r="AD38" s="15">
        <v>28.6</v>
      </c>
      <c r="AE38" s="15">
        <v>28.7</v>
      </c>
      <c r="AF38" s="15">
        <v>28.9</v>
      </c>
      <c r="AG38" s="15">
        <v>29</v>
      </c>
      <c r="AH38" s="15">
        <v>29.3</v>
      </c>
      <c r="AI38" s="15">
        <v>29.5</v>
      </c>
      <c r="AJ38" s="15">
        <v>29.7</v>
      </c>
      <c r="AK38" s="15">
        <v>30</v>
      </c>
      <c r="AL38" s="15">
        <v>30.2</v>
      </c>
      <c r="AM38" s="15">
        <v>30.4</v>
      </c>
      <c r="AN38" s="15">
        <v>30.6</v>
      </c>
      <c r="AO38" s="15">
        <v>30.7</v>
      </c>
      <c r="AP38" s="15">
        <v>30.7</v>
      </c>
      <c r="AQ38" s="15">
        <v>30.8</v>
      </c>
      <c r="AR38" s="15">
        <v>30.8</v>
      </c>
      <c r="AS38" s="15">
        <v>30.8</v>
      </c>
      <c r="AT38" s="15">
        <v>30.9</v>
      </c>
      <c r="AU38" s="15">
        <v>30.9</v>
      </c>
      <c r="AV38" s="15">
        <v>30.9</v>
      </c>
      <c r="AW38" s="15">
        <v>30.8</v>
      </c>
      <c r="AX38" s="15">
        <v>30.8</v>
      </c>
      <c r="AY38" s="15">
        <v>31</v>
      </c>
      <c r="AZ38" s="15">
        <v>31.2</v>
      </c>
      <c r="BA38" s="15">
        <v>31.4</v>
      </c>
      <c r="BB38" s="15">
        <v>31.6</v>
      </c>
      <c r="BC38" s="15">
        <v>31.7</v>
      </c>
      <c r="BD38" s="15">
        <v>31.8</v>
      </c>
      <c r="BE38" s="66">
        <v>31.9</v>
      </c>
      <c r="BF38" s="66">
        <v>32</v>
      </c>
      <c r="BG38" s="66">
        <v>32.1</v>
      </c>
      <c r="BH38" s="66">
        <v>32.200000000000003</v>
      </c>
      <c r="BI38" s="66">
        <v>32.299999999999997</v>
      </c>
      <c r="BJ38" s="203">
        <v>32.299999999999997</v>
      </c>
      <c r="BK38" s="203">
        <v>32.6</v>
      </c>
      <c r="BL38" s="103"/>
      <c r="BM38" s="1"/>
      <c r="BN38" s="1"/>
      <c r="BO38" s="1"/>
      <c r="BP38" s="1"/>
      <c r="BQ38" s="1"/>
      <c r="BR38" s="1"/>
      <c r="BS38" s="1"/>
      <c r="BT38" s="1"/>
      <c r="BU38" s="1"/>
      <c r="BV38" s="1"/>
      <c r="BW38" s="1"/>
      <c r="BX38" s="1"/>
      <c r="BY38" s="1"/>
      <c r="BZ38" s="1"/>
      <c r="CA38" s="1"/>
      <c r="CB38" s="1"/>
      <c r="CC38" s="1"/>
      <c r="CD38" s="1"/>
      <c r="CE38" s="1"/>
    </row>
    <row r="39" spans="1:83">
      <c r="A39" s="19" t="s">
        <v>11</v>
      </c>
      <c r="B39" s="17" t="s">
        <v>45</v>
      </c>
      <c r="C39" s="17" t="s">
        <v>45</v>
      </c>
      <c r="D39" s="17" t="s">
        <v>45</v>
      </c>
      <c r="E39" s="17" t="s">
        <v>45</v>
      </c>
      <c r="F39" s="17" t="s">
        <v>45</v>
      </c>
      <c r="G39" s="17" t="s">
        <v>45</v>
      </c>
      <c r="H39" s="17" t="s">
        <v>45</v>
      </c>
      <c r="I39" s="17" t="s">
        <v>45</v>
      </c>
      <c r="J39" s="17">
        <v>27</v>
      </c>
      <c r="K39" s="17">
        <v>27.1</v>
      </c>
      <c r="L39" s="17">
        <v>27</v>
      </c>
      <c r="M39" s="17">
        <v>26.8</v>
      </c>
      <c r="N39" s="17">
        <v>26.8</v>
      </c>
      <c r="O39" s="17">
        <v>26.7</v>
      </c>
      <c r="P39" s="17">
        <v>26.7</v>
      </c>
      <c r="Q39" s="17">
        <v>26.7</v>
      </c>
      <c r="R39" s="17">
        <v>26.9</v>
      </c>
      <c r="S39" s="17">
        <v>27</v>
      </c>
      <c r="T39" s="17">
        <v>27.2</v>
      </c>
      <c r="U39" s="17">
        <v>27.4</v>
      </c>
      <c r="V39" s="17">
        <v>27.6</v>
      </c>
      <c r="W39" s="17">
        <v>27.7</v>
      </c>
      <c r="X39" s="17">
        <v>27.9</v>
      </c>
      <c r="Y39" s="17">
        <v>28</v>
      </c>
      <c r="Z39" s="17">
        <v>28.3</v>
      </c>
      <c r="AA39" s="17">
        <v>28.4</v>
      </c>
      <c r="AB39" s="17">
        <v>28.4</v>
      </c>
      <c r="AC39" s="17">
        <v>28.5</v>
      </c>
      <c r="AD39" s="17">
        <v>28.5</v>
      </c>
      <c r="AE39" s="17">
        <v>28.6</v>
      </c>
      <c r="AF39" s="17">
        <v>28.6</v>
      </c>
      <c r="AG39" s="17">
        <v>28.7</v>
      </c>
      <c r="AH39" s="17">
        <v>28.8</v>
      </c>
      <c r="AI39" s="17">
        <v>29</v>
      </c>
      <c r="AJ39" s="17">
        <v>29.1</v>
      </c>
      <c r="AK39" s="17">
        <v>29.2</v>
      </c>
      <c r="AL39" s="17">
        <v>29.4</v>
      </c>
      <c r="AM39" s="17">
        <v>29.5</v>
      </c>
      <c r="AN39" s="17">
        <v>29.7</v>
      </c>
      <c r="AO39" s="17">
        <v>29.8</v>
      </c>
      <c r="AP39" s="17">
        <v>29.9</v>
      </c>
      <c r="AQ39" s="17">
        <v>30</v>
      </c>
      <c r="AR39" s="17">
        <v>30.1</v>
      </c>
      <c r="AS39" s="17">
        <v>30.3</v>
      </c>
      <c r="AT39" s="17">
        <v>30.4</v>
      </c>
      <c r="AU39" s="17">
        <v>30.5</v>
      </c>
      <c r="AV39" s="17">
        <v>30.6</v>
      </c>
      <c r="AW39" s="17">
        <v>30.6</v>
      </c>
      <c r="AX39" s="17">
        <v>30.6</v>
      </c>
      <c r="AY39" s="17">
        <v>30.7</v>
      </c>
      <c r="AZ39" s="17">
        <v>30.7</v>
      </c>
      <c r="BA39" s="17">
        <v>30.8</v>
      </c>
      <c r="BB39" s="17">
        <v>30.9</v>
      </c>
      <c r="BC39" s="17">
        <v>30.9</v>
      </c>
      <c r="BD39" s="17">
        <v>31</v>
      </c>
      <c r="BE39" s="59">
        <v>31</v>
      </c>
      <c r="BF39" s="59">
        <v>31.1</v>
      </c>
      <c r="BG39" s="59">
        <v>31.1</v>
      </c>
      <c r="BH39" s="59">
        <v>31.1</v>
      </c>
      <c r="BI39" s="59">
        <v>31.3</v>
      </c>
      <c r="BJ39" s="195">
        <v>31.3</v>
      </c>
      <c r="BK39" s="195">
        <v>31.5</v>
      </c>
      <c r="BL39" s="103"/>
      <c r="BM39" s="1"/>
      <c r="BN39" s="1"/>
      <c r="BO39" s="1"/>
      <c r="BP39" s="1"/>
      <c r="BQ39" s="1"/>
      <c r="BR39" s="1"/>
      <c r="BS39" s="1"/>
      <c r="BT39" s="1"/>
      <c r="BU39" s="1"/>
      <c r="BV39" s="1"/>
      <c r="BW39" s="1"/>
      <c r="BX39" s="1"/>
      <c r="BY39" s="1"/>
      <c r="BZ39" s="1"/>
      <c r="CA39" s="1"/>
      <c r="CB39" s="1"/>
      <c r="CC39" s="1"/>
      <c r="CD39" s="1"/>
      <c r="CE39" s="1"/>
    </row>
    <row r="40" spans="1:83">
      <c r="A40" s="16" t="s">
        <v>10</v>
      </c>
      <c r="B40" s="15">
        <v>28.7</v>
      </c>
      <c r="C40" s="15">
        <v>28.1</v>
      </c>
      <c r="D40" s="15">
        <v>27.9</v>
      </c>
      <c r="E40" s="15">
        <v>27.8</v>
      </c>
      <c r="F40" s="15">
        <v>27.8</v>
      </c>
      <c r="G40" s="15">
        <v>27.7</v>
      </c>
      <c r="H40" s="15">
        <v>27.7</v>
      </c>
      <c r="I40" s="15">
        <v>27.5</v>
      </c>
      <c r="J40" s="15">
        <v>27.5</v>
      </c>
      <c r="K40" s="15">
        <v>27.9</v>
      </c>
      <c r="L40" s="15">
        <v>27.8</v>
      </c>
      <c r="M40" s="15">
        <v>27.7</v>
      </c>
      <c r="N40" s="15">
        <v>27.7</v>
      </c>
      <c r="O40" s="15">
        <v>27.6</v>
      </c>
      <c r="P40" s="15">
        <v>27.5</v>
      </c>
      <c r="Q40" s="15">
        <v>27.5</v>
      </c>
      <c r="R40" s="15">
        <v>27.6</v>
      </c>
      <c r="S40" s="15">
        <v>27.8</v>
      </c>
      <c r="T40" s="15">
        <v>27.8</v>
      </c>
      <c r="U40" s="15">
        <v>27.8</v>
      </c>
      <c r="V40" s="15">
        <v>27.9</v>
      </c>
      <c r="W40" s="15">
        <v>27.9</v>
      </c>
      <c r="X40" s="15">
        <v>28</v>
      </c>
      <c r="Y40" s="15">
        <v>28.1</v>
      </c>
      <c r="Z40" s="15">
        <v>28.2</v>
      </c>
      <c r="AA40" s="15">
        <v>28.4</v>
      </c>
      <c r="AB40" s="15">
        <v>28.5</v>
      </c>
      <c r="AC40" s="15">
        <v>28.7</v>
      </c>
      <c r="AD40" s="15">
        <v>28.8</v>
      </c>
      <c r="AE40" s="15">
        <v>28.9</v>
      </c>
      <c r="AF40" s="15">
        <v>28.9</v>
      </c>
      <c r="AG40" s="15">
        <v>29</v>
      </c>
      <c r="AH40" s="15">
        <v>29.1</v>
      </c>
      <c r="AI40" s="15">
        <v>29.2</v>
      </c>
      <c r="AJ40" s="15">
        <v>29.4</v>
      </c>
      <c r="AK40" s="15">
        <v>29.4</v>
      </c>
      <c r="AL40" s="15">
        <v>29.5</v>
      </c>
      <c r="AM40" s="15">
        <v>29.6</v>
      </c>
      <c r="AN40" s="15">
        <v>29.7</v>
      </c>
      <c r="AO40" s="15">
        <v>29.7</v>
      </c>
      <c r="AP40" s="15">
        <v>29.8</v>
      </c>
      <c r="AQ40" s="15">
        <v>30</v>
      </c>
      <c r="AR40" s="15">
        <v>30.1</v>
      </c>
      <c r="AS40" s="15">
        <v>30.2</v>
      </c>
      <c r="AT40" s="15">
        <v>30.4</v>
      </c>
      <c r="AU40" s="15">
        <v>30.6</v>
      </c>
      <c r="AV40" s="15">
        <v>30.7</v>
      </c>
      <c r="AW40" s="15">
        <v>30.9</v>
      </c>
      <c r="AX40" s="15">
        <v>31</v>
      </c>
      <c r="AY40" s="15">
        <v>31.2</v>
      </c>
      <c r="AZ40" s="15">
        <v>31.2</v>
      </c>
      <c r="BA40" s="15">
        <v>31.4</v>
      </c>
      <c r="BB40" s="15">
        <v>31.5</v>
      </c>
      <c r="BC40" s="15">
        <v>31.6</v>
      </c>
      <c r="BD40" s="15">
        <v>31.8</v>
      </c>
      <c r="BE40" s="66">
        <v>31.8</v>
      </c>
      <c r="BF40" s="66">
        <v>31.9</v>
      </c>
      <c r="BG40" s="66">
        <v>31.9</v>
      </c>
      <c r="BH40" s="66">
        <v>32</v>
      </c>
      <c r="BI40" s="66">
        <v>32.1</v>
      </c>
      <c r="BJ40" s="203">
        <v>32.200000000000003</v>
      </c>
      <c r="BK40" s="203">
        <v>32.299999999999997</v>
      </c>
      <c r="BL40" s="103"/>
      <c r="BM40" s="1"/>
      <c r="BN40" s="1"/>
      <c r="BO40" s="1"/>
      <c r="BP40" s="1"/>
      <c r="BQ40" s="1"/>
      <c r="BR40" s="1"/>
      <c r="BS40" s="1"/>
      <c r="BT40" s="1"/>
      <c r="BU40" s="1"/>
      <c r="BV40" s="1"/>
      <c r="BW40" s="1"/>
      <c r="BX40" s="1"/>
      <c r="BY40" s="1"/>
      <c r="BZ40" s="1"/>
      <c r="CA40" s="1"/>
      <c r="CB40" s="1"/>
      <c r="CC40" s="1"/>
      <c r="CD40" s="1"/>
      <c r="CE40" s="1"/>
    </row>
    <row r="41" spans="1:83">
      <c r="A41" s="19" t="s">
        <v>102</v>
      </c>
      <c r="B41" s="17" t="s">
        <v>45</v>
      </c>
      <c r="C41" s="17" t="s">
        <v>45</v>
      </c>
      <c r="D41" s="17" t="s">
        <v>45</v>
      </c>
      <c r="E41" s="17" t="s">
        <v>45</v>
      </c>
      <c r="F41" s="17" t="s">
        <v>45</v>
      </c>
      <c r="G41" s="17" t="s">
        <v>45</v>
      </c>
      <c r="H41" s="17" t="s">
        <v>45</v>
      </c>
      <c r="I41" s="17" t="s">
        <v>45</v>
      </c>
      <c r="J41" s="17" t="s">
        <v>45</v>
      </c>
      <c r="K41" s="17" t="s">
        <v>45</v>
      </c>
      <c r="L41" s="17" t="s">
        <v>45</v>
      </c>
      <c r="M41" s="17" t="s">
        <v>45</v>
      </c>
      <c r="N41" s="17" t="s">
        <v>45</v>
      </c>
      <c r="O41" s="17" t="s">
        <v>45</v>
      </c>
      <c r="P41" s="17" t="s">
        <v>45</v>
      </c>
      <c r="Q41" s="17" t="s">
        <v>45</v>
      </c>
      <c r="R41" s="17" t="s">
        <v>45</v>
      </c>
      <c r="S41" s="17" t="s">
        <v>45</v>
      </c>
      <c r="T41" s="17" t="s">
        <v>45</v>
      </c>
      <c r="U41" s="17" t="s">
        <v>45</v>
      </c>
      <c r="V41" s="17" t="s">
        <v>45</v>
      </c>
      <c r="W41" s="17" t="s">
        <v>45</v>
      </c>
      <c r="X41" s="17" t="s">
        <v>45</v>
      </c>
      <c r="Y41" s="17" t="s">
        <v>45</v>
      </c>
      <c r="Z41" s="17" t="s">
        <v>45</v>
      </c>
      <c r="AA41" s="17" t="s">
        <v>45</v>
      </c>
      <c r="AB41" s="17" t="s">
        <v>45</v>
      </c>
      <c r="AC41" s="17" t="s">
        <v>45</v>
      </c>
      <c r="AD41" s="17" t="s">
        <v>45</v>
      </c>
      <c r="AE41" s="17" t="s">
        <v>45</v>
      </c>
      <c r="AF41" s="17" t="s">
        <v>45</v>
      </c>
      <c r="AG41" s="17" t="s">
        <v>45</v>
      </c>
      <c r="AH41" s="17" t="s">
        <v>45</v>
      </c>
      <c r="AI41" s="17" t="s">
        <v>45</v>
      </c>
      <c r="AJ41" s="17" t="s">
        <v>45</v>
      </c>
      <c r="AK41" s="17" t="s">
        <v>45</v>
      </c>
      <c r="AL41" s="17" t="s">
        <v>45</v>
      </c>
      <c r="AM41" s="17" t="s">
        <v>45</v>
      </c>
      <c r="AN41" s="17" t="s">
        <v>45</v>
      </c>
      <c r="AO41" s="17" t="s">
        <v>45</v>
      </c>
      <c r="AP41" s="160">
        <v>27.7</v>
      </c>
      <c r="AQ41" s="160">
        <v>27.7</v>
      </c>
      <c r="AR41" s="160">
        <v>27.7</v>
      </c>
      <c r="AS41" s="160">
        <v>27.7</v>
      </c>
      <c r="AT41" s="160">
        <v>27.7</v>
      </c>
      <c r="AU41" s="160">
        <v>27.7</v>
      </c>
      <c r="AV41" s="160">
        <v>27.7</v>
      </c>
      <c r="AW41" s="160">
        <v>27.7</v>
      </c>
      <c r="AX41" s="17">
        <v>27.7</v>
      </c>
      <c r="AY41" s="17">
        <v>27.7</v>
      </c>
      <c r="AZ41" s="17">
        <v>27.9</v>
      </c>
      <c r="BA41" s="17">
        <v>27.9</v>
      </c>
      <c r="BB41" s="17">
        <v>28.1</v>
      </c>
      <c r="BC41" s="17">
        <v>28.3</v>
      </c>
      <c r="BD41" s="17">
        <v>28.4</v>
      </c>
      <c r="BE41" s="59">
        <v>28.6</v>
      </c>
      <c r="BF41" s="59">
        <v>28.6</v>
      </c>
      <c r="BG41" s="59">
        <v>28.7</v>
      </c>
      <c r="BH41" s="59">
        <v>28.9</v>
      </c>
      <c r="BI41" s="59">
        <v>29</v>
      </c>
      <c r="BJ41" s="195">
        <v>29</v>
      </c>
      <c r="BK41" s="195" t="s">
        <v>103</v>
      </c>
      <c r="BL41" s="103"/>
      <c r="BM41" s="1"/>
      <c r="BN41" s="1"/>
      <c r="BO41" s="1"/>
      <c r="BP41" s="1"/>
      <c r="BQ41" s="1"/>
      <c r="BR41" s="1"/>
      <c r="BS41" s="1"/>
      <c r="BT41" s="1"/>
      <c r="BU41" s="1"/>
      <c r="BV41" s="1"/>
      <c r="BW41" s="1"/>
      <c r="BX41" s="1"/>
      <c r="BY41" s="1"/>
      <c r="BZ41" s="1"/>
      <c r="CA41" s="1"/>
      <c r="CB41" s="1"/>
      <c r="CC41" s="1"/>
      <c r="CD41" s="1"/>
      <c r="CE41" s="1"/>
    </row>
    <row r="42" spans="1:83">
      <c r="A42" s="16" t="s">
        <v>9</v>
      </c>
      <c r="B42" s="15" t="s">
        <v>45</v>
      </c>
      <c r="C42" s="15" t="s">
        <v>45</v>
      </c>
      <c r="D42" s="15" t="s">
        <v>45</v>
      </c>
      <c r="E42" s="15" t="s">
        <v>45</v>
      </c>
      <c r="F42" s="15" t="s">
        <v>45</v>
      </c>
      <c r="G42" s="15" t="s">
        <v>45</v>
      </c>
      <c r="H42" s="15" t="s">
        <v>45</v>
      </c>
      <c r="I42" s="15" t="s">
        <v>45</v>
      </c>
      <c r="J42" s="15" t="s">
        <v>45</v>
      </c>
      <c r="K42" s="15" t="s">
        <v>45</v>
      </c>
      <c r="L42" s="15" t="s">
        <v>45</v>
      </c>
      <c r="M42" s="15" t="s">
        <v>45</v>
      </c>
      <c r="N42" s="15" t="s">
        <v>45</v>
      </c>
      <c r="O42" s="15">
        <v>26.5</v>
      </c>
      <c r="P42" s="15">
        <v>26.4</v>
      </c>
      <c r="Q42" s="15">
        <v>26.5</v>
      </c>
      <c r="R42" s="15">
        <v>26.6</v>
      </c>
      <c r="S42" s="15">
        <v>26.7</v>
      </c>
      <c r="T42" s="15">
        <v>26.8</v>
      </c>
      <c r="U42" s="15">
        <v>26.9</v>
      </c>
      <c r="V42" s="15">
        <v>26.9</v>
      </c>
      <c r="W42" s="15">
        <v>27.1</v>
      </c>
      <c r="X42" s="15">
        <v>27.1</v>
      </c>
      <c r="Y42" s="15">
        <v>27.2</v>
      </c>
      <c r="Z42" s="15">
        <v>27.3</v>
      </c>
      <c r="AA42" s="15">
        <v>27.3</v>
      </c>
      <c r="AB42" s="15">
        <v>27.4</v>
      </c>
      <c r="AC42" s="15">
        <v>27.4</v>
      </c>
      <c r="AD42" s="15">
        <v>27.5</v>
      </c>
      <c r="AE42" s="15">
        <v>27.6</v>
      </c>
      <c r="AF42" s="15">
        <v>27.7</v>
      </c>
      <c r="AG42" s="15">
        <v>27.7</v>
      </c>
      <c r="AH42" s="15">
        <v>27.8</v>
      </c>
      <c r="AI42" s="15">
        <v>28</v>
      </c>
      <c r="AJ42" s="15">
        <v>28.1</v>
      </c>
      <c r="AK42" s="15">
        <v>28.2</v>
      </c>
      <c r="AL42" s="15">
        <v>28.2</v>
      </c>
      <c r="AM42" s="15">
        <v>28.3</v>
      </c>
      <c r="AN42" s="15">
        <v>28.4</v>
      </c>
      <c r="AO42" s="15">
        <v>28.4</v>
      </c>
      <c r="AP42" s="15">
        <v>28.5</v>
      </c>
      <c r="AQ42" s="15">
        <v>28.6</v>
      </c>
      <c r="AR42" s="15">
        <v>28.7</v>
      </c>
      <c r="AS42" s="15">
        <v>28.9</v>
      </c>
      <c r="AT42" s="15">
        <v>29</v>
      </c>
      <c r="AU42" s="15">
        <v>29.1</v>
      </c>
      <c r="AV42" s="15">
        <v>29.2</v>
      </c>
      <c r="AW42" s="15">
        <v>29.3</v>
      </c>
      <c r="AX42" s="15">
        <v>29.3</v>
      </c>
      <c r="AY42" s="15">
        <v>29.4</v>
      </c>
      <c r="AZ42" s="106">
        <v>29.5</v>
      </c>
      <c r="BA42" s="106">
        <v>29.7</v>
      </c>
      <c r="BB42" s="106">
        <v>29.8</v>
      </c>
      <c r="BC42" s="106">
        <v>30</v>
      </c>
      <c r="BD42" s="106">
        <v>30.2</v>
      </c>
      <c r="BE42" s="203">
        <v>30.3</v>
      </c>
      <c r="BF42" s="203">
        <v>30.4</v>
      </c>
      <c r="BG42" s="203">
        <v>30.5</v>
      </c>
      <c r="BH42" s="203">
        <v>30.6</v>
      </c>
      <c r="BI42" s="203">
        <v>30.7</v>
      </c>
      <c r="BJ42" s="203">
        <v>30.7</v>
      </c>
      <c r="BK42" s="203">
        <v>30.9</v>
      </c>
      <c r="BL42" s="103"/>
      <c r="BM42" s="1"/>
      <c r="BN42" s="1"/>
      <c r="BO42" s="1"/>
      <c r="BP42" s="1"/>
      <c r="BQ42" s="1"/>
      <c r="BR42" s="1"/>
      <c r="BS42" s="1"/>
      <c r="BT42" s="1"/>
      <c r="BU42" s="1"/>
      <c r="BV42" s="1"/>
      <c r="BW42" s="1"/>
      <c r="BX42" s="1"/>
      <c r="BY42" s="1"/>
      <c r="BZ42" s="1"/>
      <c r="CA42" s="1"/>
      <c r="CB42" s="1"/>
      <c r="CC42" s="1"/>
      <c r="CD42" s="1"/>
      <c r="CE42" s="1"/>
    </row>
    <row r="43" spans="1:83">
      <c r="A43" s="14" t="s">
        <v>8</v>
      </c>
      <c r="B43" s="12">
        <v>26.421102523803711</v>
      </c>
      <c r="C43" s="12">
        <v>26.441614151000977</v>
      </c>
      <c r="D43" s="12">
        <v>26.4654541015625</v>
      </c>
      <c r="E43" s="12">
        <v>26.528955459594727</v>
      </c>
      <c r="F43" s="12">
        <v>26.585943222045898</v>
      </c>
      <c r="G43" s="12">
        <v>26.569375991821289</v>
      </c>
      <c r="H43" s="12">
        <v>26.400506973266602</v>
      </c>
      <c r="I43" s="12">
        <v>26.33607292175293</v>
      </c>
      <c r="J43" s="12">
        <v>26.263547897338867</v>
      </c>
      <c r="K43" s="12">
        <v>26.189369201660156</v>
      </c>
      <c r="L43" s="12">
        <v>26.071140289306641</v>
      </c>
      <c r="M43" s="12">
        <v>26.045997619628906</v>
      </c>
      <c r="N43" s="12">
        <v>25.953094482421875</v>
      </c>
      <c r="O43" s="12">
        <v>25.883609771728516</v>
      </c>
      <c r="P43" s="12">
        <v>25.820119857788086</v>
      </c>
      <c r="Q43" s="12">
        <v>25.832389831542969</v>
      </c>
      <c r="R43" s="12">
        <v>25.903579711914063</v>
      </c>
      <c r="S43" s="12">
        <v>25.953882217407227</v>
      </c>
      <c r="T43" s="12">
        <v>26.009122848510742</v>
      </c>
      <c r="U43" s="12">
        <v>26.034961700439453</v>
      </c>
      <c r="V43" s="12">
        <v>26.040077209472656</v>
      </c>
      <c r="W43" s="12">
        <v>26.074592590332031</v>
      </c>
      <c r="X43" s="12">
        <v>26.163557052612305</v>
      </c>
      <c r="Y43" s="12">
        <v>26.256620407104492</v>
      </c>
      <c r="Z43" s="12">
        <v>26.351707458496094</v>
      </c>
      <c r="AA43" s="12">
        <v>26.40641975402832</v>
      </c>
      <c r="AB43" s="12">
        <v>26.465045928955078</v>
      </c>
      <c r="AC43" s="12">
        <v>26.556552886962891</v>
      </c>
      <c r="AD43" s="12">
        <v>26.59208869934082</v>
      </c>
      <c r="AE43" s="12">
        <v>26.568260192871094</v>
      </c>
      <c r="AF43" s="12">
        <v>26.598360061645508</v>
      </c>
      <c r="AG43" s="12">
        <v>26.544027328491211</v>
      </c>
      <c r="AH43" s="12">
        <v>26.627023696899414</v>
      </c>
      <c r="AI43" s="12">
        <v>26.698757171630859</v>
      </c>
      <c r="AJ43" s="12">
        <v>26.773000717163086</v>
      </c>
      <c r="AK43" s="12">
        <v>26.873573303222656</v>
      </c>
      <c r="AL43" s="12">
        <v>26.975889205932617</v>
      </c>
      <c r="AM43" s="12">
        <v>27.085348129272461</v>
      </c>
      <c r="AN43" s="12">
        <v>27.171514511108398</v>
      </c>
      <c r="AO43" s="12">
        <v>27.262855529785156</v>
      </c>
      <c r="AP43" s="12">
        <v>27.396417617797852</v>
      </c>
      <c r="AQ43" s="12">
        <v>27.543178558349609</v>
      </c>
      <c r="AR43" s="12">
        <v>27.678482055664063</v>
      </c>
      <c r="AS43" s="12">
        <v>27.831377029418945</v>
      </c>
      <c r="AT43" s="12">
        <v>27.911275863647461</v>
      </c>
      <c r="AU43" s="12">
        <v>27.962512969970703</v>
      </c>
      <c r="AV43" s="12">
        <v>27.937053680419922</v>
      </c>
      <c r="AW43" s="12">
        <v>27.955833435058594</v>
      </c>
      <c r="AX43" s="12">
        <v>28.023199081420898</v>
      </c>
      <c r="AY43" s="12">
        <v>28.13140869140625</v>
      </c>
      <c r="AZ43" s="135">
        <v>27.7</v>
      </c>
      <c r="BA43" s="108">
        <v>27.9</v>
      </c>
      <c r="BB43" s="108">
        <v>28</v>
      </c>
      <c r="BC43" s="108">
        <v>28.2</v>
      </c>
      <c r="BD43" s="108">
        <v>28.3</v>
      </c>
      <c r="BE43" s="108">
        <v>28.5</v>
      </c>
      <c r="BF43" s="108">
        <v>28.7</v>
      </c>
      <c r="BG43" s="108">
        <v>28.8</v>
      </c>
      <c r="BH43" s="108">
        <v>29</v>
      </c>
      <c r="BI43" s="195">
        <v>29.1</v>
      </c>
      <c r="BJ43" s="195">
        <v>29.2</v>
      </c>
      <c r="BK43" s="195">
        <v>29.4</v>
      </c>
      <c r="BL43" s="103"/>
      <c r="BM43" s="1"/>
      <c r="BN43" s="1"/>
      <c r="BO43" s="1"/>
      <c r="BP43" s="1"/>
      <c r="BQ43" s="1"/>
      <c r="BR43" s="1"/>
      <c r="BS43" s="1"/>
      <c r="BT43" s="1"/>
      <c r="BU43" s="1"/>
      <c r="BV43" s="1"/>
      <c r="BW43" s="1"/>
      <c r="BX43" s="1"/>
      <c r="BY43" s="1"/>
      <c r="BZ43" s="1"/>
      <c r="CA43" s="1"/>
      <c r="CB43" s="1"/>
      <c r="CC43" s="1"/>
      <c r="CD43" s="1"/>
      <c r="CE43" s="1"/>
    </row>
    <row r="44" spans="1:83" s="115" customFormat="1">
      <c r="A44" s="206" t="s">
        <v>50</v>
      </c>
      <c r="B44" s="106" t="s">
        <v>45</v>
      </c>
      <c r="C44" s="106" t="s">
        <v>45</v>
      </c>
      <c r="D44" s="106" t="s">
        <v>45</v>
      </c>
      <c r="E44" s="106" t="s">
        <v>45</v>
      </c>
      <c r="F44" s="106" t="s">
        <v>45</v>
      </c>
      <c r="G44" s="106" t="s">
        <v>45</v>
      </c>
      <c r="H44" s="106" t="s">
        <v>45</v>
      </c>
      <c r="I44" s="106">
        <v>29.22</v>
      </c>
      <c r="J44" s="106">
        <v>29.25</v>
      </c>
      <c r="K44" s="106">
        <v>29.39</v>
      </c>
      <c r="L44" s="106">
        <v>29.43</v>
      </c>
      <c r="M44" s="106">
        <v>29.45</v>
      </c>
      <c r="N44" s="106">
        <v>29.37</v>
      </c>
      <c r="O44" s="106">
        <v>29.37</v>
      </c>
      <c r="P44" s="106">
        <v>29.42</v>
      </c>
      <c r="Q44" s="106">
        <v>29.24</v>
      </c>
      <c r="R44" s="106">
        <v>29.27</v>
      </c>
      <c r="S44" s="106">
        <v>29.25</v>
      </c>
      <c r="T44" s="106">
        <v>29.18</v>
      </c>
      <c r="U44" s="106">
        <v>29.17</v>
      </c>
      <c r="V44" s="106">
        <v>29.15</v>
      </c>
      <c r="W44" s="106">
        <v>29.06</v>
      </c>
      <c r="X44" s="106">
        <v>29</v>
      </c>
      <c r="Y44" s="106">
        <v>28.95</v>
      </c>
      <c r="Z44" s="106">
        <v>28.98</v>
      </c>
      <c r="AA44" s="106">
        <v>28.89</v>
      </c>
      <c r="AB44" s="106">
        <v>28.83</v>
      </c>
      <c r="AC44" s="106">
        <v>28.43</v>
      </c>
      <c r="AD44" s="106">
        <v>28.26</v>
      </c>
      <c r="AE44" s="106">
        <v>28.15</v>
      </c>
      <c r="AF44" s="106">
        <v>28.14</v>
      </c>
      <c r="AG44" s="106">
        <v>28.06</v>
      </c>
      <c r="AH44" s="106">
        <v>27.82</v>
      </c>
      <c r="AI44" s="106">
        <v>27.73</v>
      </c>
      <c r="AJ44" s="106">
        <v>27.63</v>
      </c>
      <c r="AK44" s="106">
        <v>27.51</v>
      </c>
      <c r="AL44" s="106">
        <v>27.53</v>
      </c>
      <c r="AM44" s="106">
        <v>26.92</v>
      </c>
      <c r="AN44" s="106">
        <v>26.86</v>
      </c>
      <c r="AO44" s="106">
        <v>26.85</v>
      </c>
      <c r="AP44" s="106">
        <v>26.83</v>
      </c>
      <c r="AQ44" s="106">
        <v>26.81</v>
      </c>
      <c r="AR44" s="106">
        <v>26.81</v>
      </c>
      <c r="AS44" s="106">
        <v>26.83</v>
      </c>
      <c r="AT44" s="106">
        <v>26.93</v>
      </c>
      <c r="AU44" s="106">
        <v>27.01</v>
      </c>
      <c r="AV44" s="106">
        <v>27.07</v>
      </c>
      <c r="AW44" s="106">
        <v>27.17</v>
      </c>
      <c r="AX44" s="106">
        <v>27.3</v>
      </c>
      <c r="AY44" s="106">
        <v>27.43</v>
      </c>
      <c r="AZ44" s="106">
        <v>27.6</v>
      </c>
      <c r="BA44" s="106">
        <v>27.85</v>
      </c>
      <c r="BB44" s="106">
        <v>26.67</v>
      </c>
      <c r="BC44" s="106">
        <v>26.74</v>
      </c>
      <c r="BD44" s="106">
        <v>26.8</v>
      </c>
      <c r="BE44" s="106">
        <v>26.87</v>
      </c>
      <c r="BF44" s="106">
        <v>26.98</v>
      </c>
      <c r="BG44" s="106">
        <v>27.06</v>
      </c>
      <c r="BH44" s="106" t="s">
        <v>45</v>
      </c>
      <c r="BI44" s="204" t="s">
        <v>45</v>
      </c>
      <c r="BJ44" s="204" t="s">
        <v>45</v>
      </c>
      <c r="BK44" s="204" t="s">
        <v>45</v>
      </c>
      <c r="BL44" s="106"/>
      <c r="BM44" s="114"/>
      <c r="BN44" s="114"/>
      <c r="BO44" s="114"/>
      <c r="BP44" s="114"/>
      <c r="BQ44" s="114"/>
      <c r="BR44" s="114"/>
      <c r="BS44" s="114"/>
      <c r="BT44" s="114"/>
      <c r="BU44" s="114"/>
      <c r="BV44" s="114"/>
      <c r="BW44" s="114"/>
      <c r="BX44" s="114"/>
      <c r="BY44" s="114"/>
      <c r="BZ44" s="114"/>
      <c r="CA44" s="114"/>
      <c r="CB44" s="139"/>
    </row>
    <row r="45" spans="1:83" s="115" customFormat="1">
      <c r="A45" s="200" t="s">
        <v>51</v>
      </c>
      <c r="B45" s="107">
        <v>29.83</v>
      </c>
      <c r="C45" s="107">
        <v>29.92</v>
      </c>
      <c r="D45" s="107">
        <v>29.3</v>
      </c>
      <c r="E45" s="107">
        <v>29.52</v>
      </c>
      <c r="F45" s="107">
        <v>29.84</v>
      </c>
      <c r="G45" s="107">
        <v>29.7</v>
      </c>
      <c r="H45" s="107">
        <v>29.83</v>
      </c>
      <c r="I45" s="107">
        <v>29.86</v>
      </c>
      <c r="J45" s="107">
        <v>29.76</v>
      </c>
      <c r="K45" s="107">
        <v>29.77</v>
      </c>
      <c r="L45" s="107">
        <v>29.8</v>
      </c>
      <c r="M45" s="107">
        <v>29.74</v>
      </c>
      <c r="N45" s="107">
        <v>29.61</v>
      </c>
      <c r="O45" s="107">
        <v>29.67</v>
      </c>
      <c r="P45" s="107">
        <v>29.47</v>
      </c>
      <c r="Q45" s="107">
        <v>29.21</v>
      </c>
      <c r="R45" s="107">
        <v>29</v>
      </c>
      <c r="S45" s="107">
        <v>28.73</v>
      </c>
      <c r="T45" s="107">
        <v>28.49</v>
      </c>
      <c r="U45" s="107">
        <v>28.26</v>
      </c>
      <c r="V45" s="107">
        <v>28.02</v>
      </c>
      <c r="W45" s="107">
        <v>27.46</v>
      </c>
      <c r="X45" s="107">
        <v>27.16</v>
      </c>
      <c r="Y45" s="107">
        <v>26.67</v>
      </c>
      <c r="Z45" s="107">
        <v>26.5</v>
      </c>
      <c r="AA45" s="107">
        <v>26.44</v>
      </c>
      <c r="AB45" s="107">
        <v>26.45</v>
      </c>
      <c r="AC45" s="107">
        <v>26.45</v>
      </c>
      <c r="AD45" s="107">
        <v>26.36</v>
      </c>
      <c r="AE45" s="107">
        <v>26.31</v>
      </c>
      <c r="AF45" s="107">
        <v>26.1</v>
      </c>
      <c r="AG45" s="107">
        <v>26.21</v>
      </c>
      <c r="AH45" s="107">
        <v>26.03</v>
      </c>
      <c r="AI45" s="107">
        <v>25.95</v>
      </c>
      <c r="AJ45" s="107">
        <v>25.93</v>
      </c>
      <c r="AK45" s="107">
        <v>25.87</v>
      </c>
      <c r="AL45" s="107">
        <v>25.91</v>
      </c>
      <c r="AM45" s="107">
        <v>25.94</v>
      </c>
      <c r="AN45" s="107">
        <v>25.97</v>
      </c>
      <c r="AO45" s="107">
        <v>26.05</v>
      </c>
      <c r="AP45" s="107">
        <v>25.89</v>
      </c>
      <c r="AQ45" s="107">
        <v>26.34</v>
      </c>
      <c r="AR45" s="107">
        <v>26.58</v>
      </c>
      <c r="AS45" s="107">
        <v>26.64</v>
      </c>
      <c r="AT45" s="107">
        <v>26.63</v>
      </c>
      <c r="AU45" s="107">
        <v>26.71</v>
      </c>
      <c r="AV45" s="107">
        <v>26.81</v>
      </c>
      <c r="AW45" s="107">
        <v>27.34</v>
      </c>
      <c r="AX45" s="107">
        <v>28.07</v>
      </c>
      <c r="AY45" s="107">
        <v>28.33</v>
      </c>
      <c r="AZ45" s="107">
        <v>28.18</v>
      </c>
      <c r="BA45" s="107">
        <v>28.41</v>
      </c>
      <c r="BB45" s="107">
        <v>27.56</v>
      </c>
      <c r="BC45" s="107">
        <v>27.93</v>
      </c>
      <c r="BD45" s="107">
        <v>27.99</v>
      </c>
      <c r="BE45" s="107">
        <v>27.44</v>
      </c>
      <c r="BF45" s="107">
        <v>28.39</v>
      </c>
      <c r="BG45" s="107" t="s">
        <v>45</v>
      </c>
      <c r="BH45" s="107" t="s">
        <v>45</v>
      </c>
      <c r="BI45" s="107" t="s">
        <v>45</v>
      </c>
      <c r="BJ45" s="107" t="s">
        <v>45</v>
      </c>
      <c r="BK45" s="107" t="s">
        <v>45</v>
      </c>
      <c r="BL45" s="106"/>
      <c r="BM45" s="114"/>
      <c r="BN45" s="114"/>
      <c r="BO45" s="114"/>
      <c r="BP45" s="114"/>
      <c r="BQ45" s="114"/>
      <c r="BR45" s="114"/>
      <c r="BS45" s="114"/>
      <c r="BT45" s="114"/>
      <c r="BU45" s="114"/>
      <c r="BV45" s="114"/>
      <c r="BW45" s="114"/>
      <c r="BX45" s="114"/>
      <c r="BY45" s="114"/>
      <c r="BZ45" s="114"/>
      <c r="CA45" s="114"/>
      <c r="CB45" s="139"/>
    </row>
    <row r="46" spans="1:83" s="115" customFormat="1">
      <c r="A46" s="206" t="s">
        <v>52</v>
      </c>
      <c r="B46" s="106" t="s">
        <v>45</v>
      </c>
      <c r="C46" s="106" t="s">
        <v>45</v>
      </c>
      <c r="D46" s="106" t="s">
        <v>45</v>
      </c>
      <c r="E46" s="106" t="s">
        <v>45</v>
      </c>
      <c r="F46" s="106" t="s">
        <v>45</v>
      </c>
      <c r="G46" s="106" t="s">
        <v>45</v>
      </c>
      <c r="H46" s="106" t="s">
        <v>45</v>
      </c>
      <c r="I46" s="106" t="s">
        <v>45</v>
      </c>
      <c r="J46" s="106" t="s">
        <v>45</v>
      </c>
      <c r="K46" s="106" t="s">
        <v>45</v>
      </c>
      <c r="L46" s="106">
        <v>29.16</v>
      </c>
      <c r="M46" s="106">
        <v>28.93</v>
      </c>
      <c r="N46" s="106">
        <v>29</v>
      </c>
      <c r="O46" s="106">
        <v>28.95</v>
      </c>
      <c r="P46" s="106">
        <v>28.87</v>
      </c>
      <c r="Q46" s="106">
        <v>28.71</v>
      </c>
      <c r="R46" s="106">
        <v>28.72</v>
      </c>
      <c r="S46" s="106">
        <v>28.67</v>
      </c>
      <c r="T46" s="106">
        <v>28.52</v>
      </c>
      <c r="U46" s="106">
        <v>28.28</v>
      </c>
      <c r="V46" s="106">
        <v>28.03</v>
      </c>
      <c r="W46" s="106">
        <v>28.35</v>
      </c>
      <c r="X46" s="106">
        <v>28.36</v>
      </c>
      <c r="Y46" s="106">
        <v>27.75</v>
      </c>
      <c r="Z46" s="106">
        <v>27.66</v>
      </c>
      <c r="AA46" s="106">
        <v>28.33</v>
      </c>
      <c r="AB46" s="106">
        <v>27.89</v>
      </c>
      <c r="AC46" s="106">
        <v>27.71</v>
      </c>
      <c r="AD46" s="106">
        <v>27.7</v>
      </c>
      <c r="AE46" s="106">
        <v>27.56</v>
      </c>
      <c r="AF46" s="106">
        <v>27.57</v>
      </c>
      <c r="AG46" s="106">
        <v>27.56</v>
      </c>
      <c r="AH46" s="106">
        <v>27.53</v>
      </c>
      <c r="AI46" s="106">
        <v>27.5</v>
      </c>
      <c r="AJ46" s="106">
        <v>27.42</v>
      </c>
      <c r="AK46" s="106">
        <v>27.12</v>
      </c>
      <c r="AL46" s="106">
        <v>27.71</v>
      </c>
      <c r="AM46" s="106">
        <v>27.59</v>
      </c>
      <c r="AN46" s="106">
        <v>27.45</v>
      </c>
      <c r="AO46" s="106">
        <v>27.47</v>
      </c>
      <c r="AP46" s="106">
        <v>27.5</v>
      </c>
      <c r="AQ46" s="106">
        <v>27.37</v>
      </c>
      <c r="AR46" s="106">
        <v>27.29</v>
      </c>
      <c r="AS46" s="106">
        <v>27.19</v>
      </c>
      <c r="AT46" s="106">
        <v>27.12</v>
      </c>
      <c r="AU46" s="106">
        <v>26.84</v>
      </c>
      <c r="AV46" s="106">
        <v>26.78</v>
      </c>
      <c r="AW46" s="106">
        <v>26.79</v>
      </c>
      <c r="AX46" s="106">
        <v>26.53</v>
      </c>
      <c r="AY46" s="106">
        <v>26.66</v>
      </c>
      <c r="AZ46" s="106">
        <v>26.59</v>
      </c>
      <c r="BA46" s="106">
        <v>26.46</v>
      </c>
      <c r="BB46" s="106">
        <v>26.49</v>
      </c>
      <c r="BC46" s="106">
        <v>26.35</v>
      </c>
      <c r="BD46" s="106">
        <v>26.3</v>
      </c>
      <c r="BE46" s="106">
        <v>26.91</v>
      </c>
      <c r="BF46" s="106">
        <v>27.29</v>
      </c>
      <c r="BG46" s="106">
        <v>28.06</v>
      </c>
      <c r="BH46" s="106" t="s">
        <v>45</v>
      </c>
      <c r="BI46" s="106" t="s">
        <v>45</v>
      </c>
      <c r="BJ46" s="106" t="s">
        <v>45</v>
      </c>
      <c r="BK46" s="106" t="s">
        <v>45</v>
      </c>
      <c r="BL46" s="106"/>
      <c r="BM46" s="114"/>
      <c r="BN46" s="114"/>
      <c r="BO46" s="114"/>
      <c r="BP46" s="114"/>
      <c r="BQ46" s="114"/>
      <c r="BR46" s="114"/>
      <c r="BS46" s="114"/>
      <c r="BT46" s="114"/>
      <c r="BU46" s="114"/>
      <c r="BV46" s="114"/>
      <c r="BW46" s="114"/>
      <c r="BX46" s="114"/>
      <c r="BY46" s="114"/>
      <c r="BZ46" s="114"/>
      <c r="CA46" s="114"/>
      <c r="CB46" s="139"/>
    </row>
    <row r="47" spans="1:83" s="139" customFormat="1">
      <c r="A47" s="200" t="s">
        <v>53</v>
      </c>
      <c r="B47" s="107" t="s">
        <v>45</v>
      </c>
      <c r="C47" s="107" t="s">
        <v>45</v>
      </c>
      <c r="D47" s="107" t="s">
        <v>45</v>
      </c>
      <c r="E47" s="107" t="s">
        <v>45</v>
      </c>
      <c r="F47" s="107" t="s">
        <v>45</v>
      </c>
      <c r="G47" s="107" t="s">
        <v>45</v>
      </c>
      <c r="H47" s="107" t="s">
        <v>45</v>
      </c>
      <c r="I47" s="107" t="s">
        <v>45</v>
      </c>
      <c r="J47" s="107" t="s">
        <v>45</v>
      </c>
      <c r="K47" s="107">
        <v>28.39</v>
      </c>
      <c r="L47" s="107">
        <v>28.81</v>
      </c>
      <c r="M47" s="107" t="s">
        <v>45</v>
      </c>
      <c r="N47" s="107" t="s">
        <v>45</v>
      </c>
      <c r="O47" s="107">
        <v>28.12</v>
      </c>
      <c r="P47" s="107">
        <v>28.4</v>
      </c>
      <c r="Q47" s="107">
        <v>28.67</v>
      </c>
      <c r="R47" s="107" t="s">
        <v>45</v>
      </c>
      <c r="S47" s="107">
        <v>28.25</v>
      </c>
      <c r="T47" s="107">
        <v>28.01</v>
      </c>
      <c r="U47" s="107">
        <v>28.27</v>
      </c>
      <c r="V47" s="107">
        <v>28.41</v>
      </c>
      <c r="W47" s="107" t="s">
        <v>45</v>
      </c>
      <c r="X47" s="107">
        <v>28.12</v>
      </c>
      <c r="Y47" s="107">
        <v>27.95</v>
      </c>
      <c r="Z47" s="107">
        <v>27.98</v>
      </c>
      <c r="AA47" s="107">
        <v>28.15</v>
      </c>
      <c r="AB47" s="107">
        <v>28.27</v>
      </c>
      <c r="AC47" s="107">
        <v>28.04</v>
      </c>
      <c r="AD47" s="107">
        <v>28.13</v>
      </c>
      <c r="AE47" s="107">
        <v>27.95</v>
      </c>
      <c r="AF47" s="107">
        <v>28.03</v>
      </c>
      <c r="AG47" s="107" t="s">
        <v>45</v>
      </c>
      <c r="AH47" s="107">
        <v>28.1</v>
      </c>
      <c r="AI47" s="107">
        <v>28.25</v>
      </c>
      <c r="AJ47" s="107" t="s">
        <v>45</v>
      </c>
      <c r="AK47" s="107">
        <v>28.1</v>
      </c>
      <c r="AL47" s="107">
        <v>28.12</v>
      </c>
      <c r="AM47" s="107" t="s">
        <v>45</v>
      </c>
      <c r="AN47" s="107">
        <v>28.14</v>
      </c>
      <c r="AO47" s="107" t="s">
        <v>45</v>
      </c>
      <c r="AP47" s="107">
        <v>28.61</v>
      </c>
      <c r="AQ47" s="107" t="s">
        <v>45</v>
      </c>
      <c r="AR47" s="107">
        <v>28.43</v>
      </c>
      <c r="AS47" s="107" t="s">
        <v>45</v>
      </c>
      <c r="AT47" s="107" t="s">
        <v>45</v>
      </c>
      <c r="AU47" s="107">
        <v>28.59</v>
      </c>
      <c r="AV47" s="107">
        <v>29</v>
      </c>
      <c r="AW47" s="107" t="s">
        <v>45</v>
      </c>
      <c r="AX47" s="107" t="s">
        <v>45</v>
      </c>
      <c r="AY47" s="107" t="s">
        <v>45</v>
      </c>
      <c r="AZ47" s="107">
        <v>28.25</v>
      </c>
      <c r="BA47" s="107">
        <v>28.19</v>
      </c>
      <c r="BB47" s="107" t="s">
        <v>45</v>
      </c>
      <c r="BC47" s="107" t="s">
        <v>45</v>
      </c>
      <c r="BD47" s="107">
        <v>28.51</v>
      </c>
      <c r="BE47" s="107" t="s">
        <v>45</v>
      </c>
      <c r="BF47" s="107" t="s">
        <v>45</v>
      </c>
      <c r="BG47" s="107" t="s">
        <v>45</v>
      </c>
      <c r="BH47" s="107" t="s">
        <v>45</v>
      </c>
      <c r="BI47" s="107" t="s">
        <v>45</v>
      </c>
      <c r="BJ47" s="107" t="s">
        <v>45</v>
      </c>
      <c r="BK47" s="107" t="s">
        <v>45</v>
      </c>
      <c r="BL47" s="106"/>
      <c r="BM47" s="114"/>
      <c r="BN47" s="114"/>
      <c r="BO47" s="114"/>
      <c r="BP47" s="114"/>
      <c r="BQ47" s="114"/>
      <c r="BR47" s="114"/>
      <c r="BS47" s="114"/>
      <c r="BT47" s="114"/>
      <c r="BU47" s="114"/>
      <c r="BV47" s="114"/>
      <c r="BW47" s="114"/>
      <c r="BX47" s="114"/>
      <c r="BY47" s="114"/>
      <c r="BZ47" s="114"/>
      <c r="CA47" s="114"/>
    </row>
    <row r="48" spans="1:83" s="139" customFormat="1">
      <c r="A48" s="206" t="s">
        <v>54</v>
      </c>
      <c r="B48" s="106" t="s">
        <v>45</v>
      </c>
      <c r="C48" s="106" t="s">
        <v>45</v>
      </c>
      <c r="D48" s="106" t="s">
        <v>45</v>
      </c>
      <c r="E48" s="106" t="s">
        <v>45</v>
      </c>
      <c r="F48" s="106" t="s">
        <v>45</v>
      </c>
      <c r="G48" s="106" t="s">
        <v>45</v>
      </c>
      <c r="H48" s="106" t="s">
        <v>45</v>
      </c>
      <c r="I48" s="106" t="s">
        <v>45</v>
      </c>
      <c r="J48" s="106" t="s">
        <v>45</v>
      </c>
      <c r="K48" s="106" t="s">
        <v>45</v>
      </c>
      <c r="L48" s="106" t="s">
        <v>45</v>
      </c>
      <c r="M48" s="106" t="s">
        <v>45</v>
      </c>
      <c r="N48" s="106" t="s">
        <v>45</v>
      </c>
      <c r="O48" s="106" t="s">
        <v>45</v>
      </c>
      <c r="P48" s="106" t="s">
        <v>45</v>
      </c>
      <c r="Q48" s="106" t="s">
        <v>45</v>
      </c>
      <c r="R48" s="106" t="s">
        <v>45</v>
      </c>
      <c r="S48" s="106" t="s">
        <v>45</v>
      </c>
      <c r="T48" s="106" t="s">
        <v>45</v>
      </c>
      <c r="U48" s="106" t="s">
        <v>45</v>
      </c>
      <c r="V48" s="106" t="s">
        <v>45</v>
      </c>
      <c r="W48" s="106" t="s">
        <v>45</v>
      </c>
      <c r="X48" s="106" t="s">
        <v>45</v>
      </c>
      <c r="Y48" s="106" t="s">
        <v>45</v>
      </c>
      <c r="Z48" s="106" t="s">
        <v>45</v>
      </c>
      <c r="AA48" s="106" t="s">
        <v>45</v>
      </c>
      <c r="AB48" s="106" t="s">
        <v>45</v>
      </c>
      <c r="AC48" s="106">
        <v>26.089946746826172</v>
      </c>
      <c r="AD48" s="106">
        <v>25.893362045288086</v>
      </c>
      <c r="AE48" s="106">
        <v>25.575006484985352</v>
      </c>
      <c r="AF48" s="106">
        <v>25.288845062255859</v>
      </c>
      <c r="AG48" s="106">
        <v>25.064548492431641</v>
      </c>
      <c r="AH48" s="106">
        <v>24.884815216064453</v>
      </c>
      <c r="AI48" s="106">
        <v>24.664342880249023</v>
      </c>
      <c r="AJ48" s="106">
        <v>24.624595642089844</v>
      </c>
      <c r="AK48" s="106">
        <v>24.786035537719727</v>
      </c>
      <c r="AL48" s="106">
        <v>25.045417785644531</v>
      </c>
      <c r="AM48" s="106">
        <v>25.239810943603516</v>
      </c>
      <c r="AN48" s="106">
        <v>25.427028656005859</v>
      </c>
      <c r="AO48" s="106">
        <v>25.582609176635742</v>
      </c>
      <c r="AP48" s="106">
        <v>25.775861740112305</v>
      </c>
      <c r="AQ48" s="106">
        <v>25.93647575378418</v>
      </c>
      <c r="AR48" s="106">
        <v>26.116401672363281</v>
      </c>
      <c r="AS48" s="106">
        <v>26.25</v>
      </c>
      <c r="AT48" s="106">
        <v>26.375045776367188</v>
      </c>
      <c r="AU48" s="106">
        <v>26.489995956420898</v>
      </c>
      <c r="AV48" s="106">
        <v>26.535388946533203</v>
      </c>
      <c r="AW48" s="106">
        <v>26.903011322021484</v>
      </c>
      <c r="AX48" s="106">
        <v>27.111202239990234</v>
      </c>
      <c r="AY48" s="106">
        <v>27.29627799987793</v>
      </c>
      <c r="AZ48" s="106">
        <v>27.574085235595703</v>
      </c>
      <c r="BA48" s="106">
        <v>27.659275054931641</v>
      </c>
      <c r="BB48" s="106">
        <v>27.798507690429688</v>
      </c>
      <c r="BC48" s="106">
        <v>27.936485290527344</v>
      </c>
      <c r="BD48" s="106">
        <v>28.092981338500977</v>
      </c>
      <c r="BE48" s="106">
        <v>28.21348762512207</v>
      </c>
      <c r="BF48" s="106">
        <v>28.41</v>
      </c>
      <c r="BG48" s="106" t="s">
        <v>45</v>
      </c>
      <c r="BH48" s="106" t="s">
        <v>45</v>
      </c>
      <c r="BI48" s="106" t="s">
        <v>45</v>
      </c>
      <c r="BJ48" s="106" t="s">
        <v>45</v>
      </c>
      <c r="BK48" s="106" t="s">
        <v>45</v>
      </c>
      <c r="BL48" s="106"/>
      <c r="BM48" s="114"/>
      <c r="BN48" s="114"/>
      <c r="BO48" s="114"/>
      <c r="BP48" s="114"/>
      <c r="BQ48" s="114"/>
      <c r="BR48" s="114"/>
      <c r="BS48" s="114"/>
      <c r="BT48" s="114"/>
      <c r="BU48" s="114"/>
      <c r="BV48" s="114"/>
      <c r="BW48" s="114"/>
      <c r="BX48" s="114"/>
      <c r="BY48" s="114"/>
      <c r="BZ48" s="114"/>
      <c r="CA48" s="114"/>
    </row>
    <row r="49" spans="1:83" s="139" customFormat="1">
      <c r="A49" s="207" t="s">
        <v>55</v>
      </c>
      <c r="B49" s="108" t="s">
        <v>45</v>
      </c>
      <c r="C49" s="108" t="s">
        <v>45</v>
      </c>
      <c r="D49" s="108" t="s">
        <v>45</v>
      </c>
      <c r="E49" s="108" t="s">
        <v>45</v>
      </c>
      <c r="F49" s="108" t="s">
        <v>45</v>
      </c>
      <c r="G49" s="108" t="s">
        <v>45</v>
      </c>
      <c r="H49" s="108" t="s">
        <v>45</v>
      </c>
      <c r="I49" s="108" t="s">
        <v>45</v>
      </c>
      <c r="J49" s="108" t="s">
        <v>45</v>
      </c>
      <c r="K49" s="108" t="s">
        <v>45</v>
      </c>
      <c r="L49" s="108" t="s">
        <v>45</v>
      </c>
      <c r="M49" s="108" t="s">
        <v>45</v>
      </c>
      <c r="N49" s="108" t="s">
        <v>45</v>
      </c>
      <c r="O49" s="108" t="s">
        <v>45</v>
      </c>
      <c r="P49" s="108" t="s">
        <v>45</v>
      </c>
      <c r="Q49" s="108" t="s">
        <v>45</v>
      </c>
      <c r="R49" s="108" t="s">
        <v>45</v>
      </c>
      <c r="S49" s="108" t="s">
        <v>45</v>
      </c>
      <c r="T49" s="108" t="s">
        <v>45</v>
      </c>
      <c r="U49" s="108" t="s">
        <v>45</v>
      </c>
      <c r="V49" s="108" t="s">
        <v>45</v>
      </c>
      <c r="W49" s="108">
        <v>29.75</v>
      </c>
      <c r="X49" s="108">
        <v>29.94</v>
      </c>
      <c r="Y49" s="108">
        <v>29.99</v>
      </c>
      <c r="Z49" s="108">
        <v>29.99</v>
      </c>
      <c r="AA49" s="108">
        <v>30.17</v>
      </c>
      <c r="AB49" s="108">
        <v>30.25</v>
      </c>
      <c r="AC49" s="108">
        <v>30.34</v>
      </c>
      <c r="AD49" s="108">
        <v>30.44</v>
      </c>
      <c r="AE49" s="108">
        <v>30.45</v>
      </c>
      <c r="AF49" s="108">
        <v>30.55</v>
      </c>
      <c r="AG49" s="108">
        <v>30.45</v>
      </c>
      <c r="AH49" s="108">
        <v>30.65</v>
      </c>
      <c r="AI49" s="108">
        <v>30.62</v>
      </c>
      <c r="AJ49" s="108">
        <v>30.48</v>
      </c>
      <c r="AK49" s="108">
        <v>30.36</v>
      </c>
      <c r="AL49" s="108">
        <v>28.63</v>
      </c>
      <c r="AM49" s="108">
        <v>28.27</v>
      </c>
      <c r="AN49" s="108" t="s">
        <v>45</v>
      </c>
      <c r="AO49" s="108" t="s">
        <v>45</v>
      </c>
      <c r="AP49" s="108" t="s">
        <v>45</v>
      </c>
      <c r="AQ49" s="108" t="s">
        <v>45</v>
      </c>
      <c r="AR49" s="108">
        <v>28.14</v>
      </c>
      <c r="AS49" s="108">
        <v>28.24</v>
      </c>
      <c r="AT49" s="108" t="s">
        <v>45</v>
      </c>
      <c r="AU49" s="108" t="s">
        <v>45</v>
      </c>
      <c r="AV49" s="108" t="s">
        <v>45</v>
      </c>
      <c r="AW49" s="108" t="s">
        <v>45</v>
      </c>
      <c r="AX49" s="108" t="s">
        <v>45</v>
      </c>
      <c r="AY49" s="108" t="s">
        <v>45</v>
      </c>
      <c r="AZ49" s="108" t="s">
        <v>45</v>
      </c>
      <c r="BA49" s="108">
        <v>28.42</v>
      </c>
      <c r="BB49" s="108" t="s">
        <v>45</v>
      </c>
      <c r="BC49" s="108" t="s">
        <v>45</v>
      </c>
      <c r="BD49" s="108" t="s">
        <v>45</v>
      </c>
      <c r="BE49" s="108" t="s">
        <v>45</v>
      </c>
      <c r="BF49" s="108" t="s">
        <v>45</v>
      </c>
      <c r="BG49" s="108" t="s">
        <v>45</v>
      </c>
      <c r="BH49" s="108" t="s">
        <v>45</v>
      </c>
      <c r="BI49" s="108" t="s">
        <v>45</v>
      </c>
      <c r="BJ49" s="108" t="s">
        <v>45</v>
      </c>
      <c r="BK49" s="108" t="s">
        <v>45</v>
      </c>
      <c r="BL49" s="106"/>
      <c r="BM49" s="114"/>
      <c r="BN49" s="114"/>
      <c r="BO49" s="114"/>
      <c r="BP49" s="114"/>
      <c r="BQ49" s="114"/>
      <c r="BR49" s="114"/>
      <c r="BS49" s="114"/>
      <c r="BT49" s="114"/>
      <c r="BU49" s="114"/>
      <c r="BV49" s="114"/>
      <c r="BW49" s="114"/>
      <c r="BX49" s="114"/>
      <c r="BY49" s="114"/>
      <c r="BZ49" s="114"/>
      <c r="CA49" s="114"/>
      <c r="CB49" s="114"/>
      <c r="CC49" s="114"/>
    </row>
    <row r="50" spans="1:83">
      <c r="A50" s="16" t="s">
        <v>7</v>
      </c>
      <c r="B50" s="15">
        <v>25.1</v>
      </c>
      <c r="C50" s="15">
        <v>25.1</v>
      </c>
      <c r="D50" s="15">
        <v>25.1</v>
      </c>
      <c r="E50" s="15">
        <v>25</v>
      </c>
      <c r="F50" s="15">
        <v>24.9</v>
      </c>
      <c r="G50" s="15">
        <v>24.8</v>
      </c>
      <c r="H50" s="15">
        <v>24.7</v>
      </c>
      <c r="I50" s="15">
        <v>24.7</v>
      </c>
      <c r="J50" s="15">
        <v>24.7</v>
      </c>
      <c r="K50" s="15">
        <v>24.8</v>
      </c>
      <c r="L50" s="15">
        <v>24.7</v>
      </c>
      <c r="M50" s="15">
        <v>24.5</v>
      </c>
      <c r="N50" s="15">
        <v>24.5</v>
      </c>
      <c r="O50" s="15">
        <v>24.4</v>
      </c>
      <c r="P50" s="15">
        <v>24.5</v>
      </c>
      <c r="Q50" s="15">
        <v>24.5</v>
      </c>
      <c r="R50" s="15">
        <v>24.3</v>
      </c>
      <c r="S50" s="15">
        <v>24.2</v>
      </c>
      <c r="T50" s="15">
        <v>24.1</v>
      </c>
      <c r="U50" s="15">
        <v>24</v>
      </c>
      <c r="V50" s="15">
        <v>23.9</v>
      </c>
      <c r="W50" s="15">
        <v>23.9</v>
      </c>
      <c r="X50" s="15">
        <v>23.8</v>
      </c>
      <c r="Y50" s="15">
        <v>23.9</v>
      </c>
      <c r="Z50" s="15">
        <v>23.9</v>
      </c>
      <c r="AA50" s="15">
        <v>23.9</v>
      </c>
      <c r="AB50" s="15">
        <v>24</v>
      </c>
      <c r="AC50" s="15">
        <v>24</v>
      </c>
      <c r="AD50" s="15">
        <v>24</v>
      </c>
      <c r="AE50" s="15">
        <v>23.9</v>
      </c>
      <c r="AF50" s="15">
        <v>23.9</v>
      </c>
      <c r="AG50" s="15">
        <v>23.7</v>
      </c>
      <c r="AH50" s="15">
        <v>23.7</v>
      </c>
      <c r="AI50" s="15">
        <v>23.8</v>
      </c>
      <c r="AJ50" s="15">
        <v>24</v>
      </c>
      <c r="AK50" s="15">
        <v>24.1</v>
      </c>
      <c r="AL50" s="15">
        <v>24.3</v>
      </c>
      <c r="AM50" s="15">
        <v>24.4</v>
      </c>
      <c r="AN50" s="15">
        <v>24.5</v>
      </c>
      <c r="AO50" s="15">
        <v>24.7</v>
      </c>
      <c r="AP50" s="15">
        <v>25</v>
      </c>
      <c r="AQ50" s="15">
        <v>25.1</v>
      </c>
      <c r="AR50" s="15">
        <v>25.3</v>
      </c>
      <c r="AS50" s="15">
        <v>25.5</v>
      </c>
      <c r="AT50" s="15">
        <v>25.6</v>
      </c>
      <c r="AU50" s="15">
        <v>25.9</v>
      </c>
      <c r="AV50" s="15">
        <v>26.1</v>
      </c>
      <c r="AW50" s="15">
        <v>26.4</v>
      </c>
      <c r="AX50" s="15">
        <v>26.5</v>
      </c>
      <c r="AY50" s="15">
        <v>26.7</v>
      </c>
      <c r="AZ50" s="15">
        <v>27</v>
      </c>
      <c r="BA50" s="15">
        <v>27.1</v>
      </c>
      <c r="BB50" s="15">
        <v>27.1</v>
      </c>
      <c r="BC50" s="15">
        <v>27.1</v>
      </c>
      <c r="BD50" s="15">
        <v>27.3</v>
      </c>
      <c r="BE50" s="170">
        <v>27.4</v>
      </c>
      <c r="BF50" s="170">
        <v>27.6</v>
      </c>
      <c r="BG50" s="170">
        <v>27.6</v>
      </c>
      <c r="BH50" s="170">
        <v>27.7</v>
      </c>
      <c r="BI50" s="170">
        <v>27.8</v>
      </c>
      <c r="BJ50" s="204">
        <v>27.8</v>
      </c>
      <c r="BK50" s="204">
        <v>27.9</v>
      </c>
      <c r="BL50" s="103"/>
      <c r="BR50" s="2"/>
      <c r="BS50" s="1"/>
      <c r="BT50" s="1"/>
      <c r="BU50" s="1"/>
      <c r="BV50" s="1"/>
      <c r="BW50" s="1"/>
      <c r="BX50" s="1"/>
      <c r="BY50" s="1"/>
      <c r="BZ50" s="1"/>
      <c r="CA50" s="1"/>
      <c r="CB50" s="1"/>
      <c r="CC50" s="1"/>
      <c r="CD50" s="1"/>
      <c r="CE50" s="1"/>
    </row>
    <row r="51" spans="1:83">
      <c r="A51" s="19" t="s">
        <v>6</v>
      </c>
      <c r="B51" s="17" t="s">
        <v>45</v>
      </c>
      <c r="C51" s="17" t="s">
        <v>45</v>
      </c>
      <c r="D51" s="17" t="s">
        <v>45</v>
      </c>
      <c r="E51" s="17" t="s">
        <v>45</v>
      </c>
      <c r="F51" s="17" t="s">
        <v>45</v>
      </c>
      <c r="G51" s="17" t="s">
        <v>45</v>
      </c>
      <c r="H51" s="17" t="s">
        <v>45</v>
      </c>
      <c r="I51" s="17" t="s">
        <v>45</v>
      </c>
      <c r="J51" s="17" t="s">
        <v>45</v>
      </c>
      <c r="K51" s="17" t="s">
        <v>45</v>
      </c>
      <c r="L51" s="17" t="s">
        <v>45</v>
      </c>
      <c r="M51" s="17" t="s">
        <v>45</v>
      </c>
      <c r="N51" s="17" t="s">
        <v>45</v>
      </c>
      <c r="O51" s="17" t="s">
        <v>45</v>
      </c>
      <c r="P51" s="17" t="s">
        <v>45</v>
      </c>
      <c r="Q51" s="17" t="s">
        <v>45</v>
      </c>
      <c r="R51" s="17" t="s">
        <v>45</v>
      </c>
      <c r="S51" s="17" t="s">
        <v>45</v>
      </c>
      <c r="T51" s="17" t="s">
        <v>45</v>
      </c>
      <c r="U51" s="17" t="s">
        <v>45</v>
      </c>
      <c r="V51" s="17" t="s">
        <v>45</v>
      </c>
      <c r="W51" s="17" t="s">
        <v>45</v>
      </c>
      <c r="X51" s="17" t="s">
        <v>45</v>
      </c>
      <c r="Y51" s="17" t="s">
        <v>45</v>
      </c>
      <c r="Z51" s="17" t="s">
        <v>45</v>
      </c>
      <c r="AA51" s="17" t="s">
        <v>45</v>
      </c>
      <c r="AB51" s="17" t="s">
        <v>45</v>
      </c>
      <c r="AC51" s="17" t="s">
        <v>45</v>
      </c>
      <c r="AD51" s="17" t="s">
        <v>45</v>
      </c>
      <c r="AE51" s="17" t="s">
        <v>45</v>
      </c>
      <c r="AF51" s="17" t="s">
        <v>45</v>
      </c>
      <c r="AG51" s="17" t="s">
        <v>45</v>
      </c>
      <c r="AH51" s="17" t="s">
        <v>45</v>
      </c>
      <c r="AI51" s="17" t="s">
        <v>45</v>
      </c>
      <c r="AJ51" s="17" t="s">
        <v>45</v>
      </c>
      <c r="AK51" s="17" t="s">
        <v>45</v>
      </c>
      <c r="AL51" s="17" t="s">
        <v>45</v>
      </c>
      <c r="AM51" s="17" t="s">
        <v>45</v>
      </c>
      <c r="AN51" s="17" t="s">
        <v>45</v>
      </c>
      <c r="AO51" s="17" t="s">
        <v>45</v>
      </c>
      <c r="AP51" s="17" t="s">
        <v>45</v>
      </c>
      <c r="AQ51" s="17">
        <v>27.8</v>
      </c>
      <c r="AR51" s="17">
        <v>27.9</v>
      </c>
      <c r="AS51" s="17">
        <v>28</v>
      </c>
      <c r="AT51" s="17">
        <v>28.1</v>
      </c>
      <c r="AU51" s="17">
        <v>28.3</v>
      </c>
      <c r="AV51" s="17">
        <v>28.5</v>
      </c>
      <c r="AW51" s="17">
        <v>28.6</v>
      </c>
      <c r="AX51" s="17">
        <v>28.7</v>
      </c>
      <c r="AY51" s="17">
        <v>28.9</v>
      </c>
      <c r="AZ51" s="17">
        <v>29.2</v>
      </c>
      <c r="BA51" s="17">
        <v>29.3</v>
      </c>
      <c r="BB51" s="17">
        <v>29.4</v>
      </c>
      <c r="BC51" s="17">
        <v>29.6</v>
      </c>
      <c r="BD51" s="17">
        <v>29.8</v>
      </c>
      <c r="BE51" s="59">
        <v>29.9</v>
      </c>
      <c r="BF51" s="59">
        <v>30.1</v>
      </c>
      <c r="BG51" s="59">
        <v>30.3</v>
      </c>
      <c r="BH51" s="59">
        <v>30.4</v>
      </c>
      <c r="BI51" s="59">
        <v>30.5</v>
      </c>
      <c r="BJ51" s="195">
        <v>30.6</v>
      </c>
      <c r="BK51" s="195">
        <v>30.7</v>
      </c>
      <c r="BL51" s="103"/>
      <c r="BR51" s="2"/>
      <c r="BS51" s="1"/>
      <c r="BT51" s="1"/>
      <c r="BU51" s="1"/>
      <c r="BV51" s="1"/>
      <c r="BW51" s="1"/>
      <c r="BX51" s="1"/>
      <c r="BY51" s="1"/>
      <c r="BZ51" s="1"/>
      <c r="CA51" s="1"/>
      <c r="CB51" s="1"/>
      <c r="CC51" s="1"/>
      <c r="CD51" s="1"/>
      <c r="CE51" s="1"/>
    </row>
    <row r="52" spans="1:83">
      <c r="A52" s="16" t="s">
        <v>5</v>
      </c>
      <c r="B52" s="15" t="s">
        <v>45</v>
      </c>
      <c r="C52" s="15" t="s">
        <v>45</v>
      </c>
      <c r="D52" s="15" t="s">
        <v>45</v>
      </c>
      <c r="E52" s="15" t="s">
        <v>45</v>
      </c>
      <c r="F52" s="15" t="s">
        <v>45</v>
      </c>
      <c r="G52" s="15" t="s">
        <v>45</v>
      </c>
      <c r="H52" s="15" t="s">
        <v>45</v>
      </c>
      <c r="I52" s="15" t="s">
        <v>45</v>
      </c>
      <c r="J52" s="15" t="s">
        <v>45</v>
      </c>
      <c r="K52" s="15" t="s">
        <v>45</v>
      </c>
      <c r="L52" s="15" t="s">
        <v>45</v>
      </c>
      <c r="M52" s="15" t="s">
        <v>45</v>
      </c>
      <c r="N52" s="15" t="s">
        <v>45</v>
      </c>
      <c r="O52" s="15" t="s">
        <v>45</v>
      </c>
      <c r="P52" s="15" t="s">
        <v>45</v>
      </c>
      <c r="Q52" s="15" t="s">
        <v>45</v>
      </c>
      <c r="R52" s="15" t="s">
        <v>45</v>
      </c>
      <c r="S52" s="15" t="s">
        <v>45</v>
      </c>
      <c r="T52" s="15" t="s">
        <v>45</v>
      </c>
      <c r="U52" s="15" t="s">
        <v>45</v>
      </c>
      <c r="V52" s="15" t="s">
        <v>45</v>
      </c>
      <c r="W52" s="15" t="s">
        <v>45</v>
      </c>
      <c r="X52" s="15">
        <v>26.7</v>
      </c>
      <c r="Y52" s="15">
        <v>26.7</v>
      </c>
      <c r="Z52" s="15">
        <v>26.7</v>
      </c>
      <c r="AA52" s="15">
        <v>27</v>
      </c>
      <c r="AB52" s="15">
        <v>27</v>
      </c>
      <c r="AC52" s="15">
        <v>26.9</v>
      </c>
      <c r="AD52" s="15">
        <v>27</v>
      </c>
      <c r="AE52" s="15">
        <v>27.1</v>
      </c>
      <c r="AF52" s="15">
        <v>27.1</v>
      </c>
      <c r="AG52" s="15">
        <v>27.2</v>
      </c>
      <c r="AH52" s="15">
        <v>27.4</v>
      </c>
      <c r="AI52" s="15">
        <v>27.7</v>
      </c>
      <c r="AJ52" s="15">
        <v>27.8</v>
      </c>
      <c r="AK52" s="15">
        <v>28.1</v>
      </c>
      <c r="AL52" s="15">
        <v>28.1</v>
      </c>
      <c r="AM52" s="15">
        <v>28.3</v>
      </c>
      <c r="AN52" s="15">
        <v>28.3</v>
      </c>
      <c r="AO52" s="15">
        <v>28.6</v>
      </c>
      <c r="AP52" s="15">
        <v>28.7</v>
      </c>
      <c r="AQ52" s="15">
        <v>28.9</v>
      </c>
      <c r="AR52" s="15">
        <v>29.1</v>
      </c>
      <c r="AS52" s="15">
        <v>29.3</v>
      </c>
      <c r="AT52" s="15">
        <v>29.2</v>
      </c>
      <c r="AU52" s="15">
        <v>29.5</v>
      </c>
      <c r="AV52" s="15">
        <v>29.8</v>
      </c>
      <c r="AW52" s="15">
        <v>30</v>
      </c>
      <c r="AX52" s="15">
        <v>30.1</v>
      </c>
      <c r="AY52" s="15">
        <v>30.3</v>
      </c>
      <c r="AZ52" s="15">
        <v>30.4</v>
      </c>
      <c r="BA52" s="15">
        <v>30.5</v>
      </c>
      <c r="BB52" s="15">
        <v>30.6</v>
      </c>
      <c r="BC52" s="15">
        <v>30.8</v>
      </c>
      <c r="BD52" s="15">
        <v>31</v>
      </c>
      <c r="BE52" s="66">
        <v>31.3</v>
      </c>
      <c r="BF52" s="66">
        <v>31.4</v>
      </c>
      <c r="BG52" s="66">
        <v>31.4</v>
      </c>
      <c r="BH52" s="66">
        <v>31.5</v>
      </c>
      <c r="BI52" s="66">
        <v>31.7</v>
      </c>
      <c r="BJ52" s="203">
        <v>31.7</v>
      </c>
      <c r="BK52" s="203">
        <v>31.8</v>
      </c>
      <c r="BL52" s="103"/>
      <c r="BR52" s="2"/>
      <c r="BS52" s="1"/>
      <c r="BT52" s="1"/>
      <c r="BU52" s="1"/>
      <c r="BV52" s="1"/>
      <c r="BW52" s="1"/>
      <c r="BX52" s="1"/>
      <c r="BY52" s="1"/>
      <c r="BZ52" s="1"/>
      <c r="CA52" s="1"/>
      <c r="CB52" s="1"/>
      <c r="CC52" s="1"/>
      <c r="CD52" s="1"/>
      <c r="CE52" s="1"/>
    </row>
    <row r="53" spans="1:83" s="2" customFormat="1">
      <c r="A53" s="19" t="s">
        <v>2</v>
      </c>
      <c r="B53" s="17" t="s">
        <v>45</v>
      </c>
      <c r="C53" s="17" t="s">
        <v>45</v>
      </c>
      <c r="D53" s="17" t="s">
        <v>45</v>
      </c>
      <c r="E53" s="17" t="s">
        <v>45</v>
      </c>
      <c r="F53" s="17" t="s">
        <v>45</v>
      </c>
      <c r="G53" s="17" t="s">
        <v>45</v>
      </c>
      <c r="H53" s="17" t="s">
        <v>45</v>
      </c>
      <c r="I53" s="17" t="s">
        <v>45</v>
      </c>
      <c r="J53" s="17" t="s">
        <v>45</v>
      </c>
      <c r="K53" s="17" t="s">
        <v>45</v>
      </c>
      <c r="L53" s="17" t="s">
        <v>45</v>
      </c>
      <c r="M53" s="17" t="s">
        <v>45</v>
      </c>
      <c r="N53" s="17" t="s">
        <v>45</v>
      </c>
      <c r="O53" s="17" t="s">
        <v>45</v>
      </c>
      <c r="P53" s="17" t="s">
        <v>45</v>
      </c>
      <c r="Q53" s="17" t="s">
        <v>45</v>
      </c>
      <c r="R53" s="17" t="s">
        <v>45</v>
      </c>
      <c r="S53" s="17">
        <v>28.7</v>
      </c>
      <c r="T53" s="17">
        <v>28.7</v>
      </c>
      <c r="U53" s="17">
        <v>28.9</v>
      </c>
      <c r="V53" s="17">
        <v>28.8</v>
      </c>
      <c r="W53" s="17">
        <v>28.8</v>
      </c>
      <c r="X53" s="17" t="s">
        <v>45</v>
      </c>
      <c r="Y53" s="17" t="s">
        <v>45</v>
      </c>
      <c r="Z53" s="17">
        <v>28.6</v>
      </c>
      <c r="AA53" s="17">
        <v>28.8</v>
      </c>
      <c r="AB53" s="17">
        <v>28.8</v>
      </c>
      <c r="AC53" s="17">
        <v>28.8</v>
      </c>
      <c r="AD53" s="17">
        <v>29</v>
      </c>
      <c r="AE53" s="17">
        <v>28.9</v>
      </c>
      <c r="AF53" s="17">
        <v>28.9</v>
      </c>
      <c r="AG53" s="17">
        <v>28.8</v>
      </c>
      <c r="AH53" s="17">
        <v>28.8</v>
      </c>
      <c r="AI53" s="17">
        <v>28.8</v>
      </c>
      <c r="AJ53" s="17">
        <v>28.9</v>
      </c>
      <c r="AK53" s="17">
        <v>29</v>
      </c>
      <c r="AL53" s="17">
        <v>28.8</v>
      </c>
      <c r="AM53" s="17">
        <v>28.6</v>
      </c>
      <c r="AN53" s="17">
        <v>27.9</v>
      </c>
      <c r="AO53" s="17">
        <v>28.8</v>
      </c>
      <c r="AP53" s="17">
        <v>27.9</v>
      </c>
      <c r="AQ53" s="17">
        <v>27.6</v>
      </c>
      <c r="AR53" s="17">
        <v>28.7</v>
      </c>
      <c r="AS53" s="17">
        <v>28.8</v>
      </c>
      <c r="AT53" s="17">
        <v>27.8</v>
      </c>
      <c r="AU53" s="17">
        <v>27.9</v>
      </c>
      <c r="AV53" s="17">
        <v>29</v>
      </c>
      <c r="AW53" s="17">
        <v>29.1</v>
      </c>
      <c r="AX53" s="17">
        <v>29.2</v>
      </c>
      <c r="AY53" s="17">
        <v>29.2</v>
      </c>
      <c r="AZ53" s="17">
        <v>29.4</v>
      </c>
      <c r="BA53" s="17">
        <v>29.8</v>
      </c>
      <c r="BB53" s="17">
        <v>29.8</v>
      </c>
      <c r="BC53" s="17">
        <v>30</v>
      </c>
      <c r="BD53" s="17">
        <v>30.1</v>
      </c>
      <c r="BE53" s="59">
        <v>30.3</v>
      </c>
      <c r="BF53" s="59">
        <v>30.6</v>
      </c>
      <c r="BG53" s="59">
        <v>30.5</v>
      </c>
      <c r="BH53" s="59">
        <v>30.8</v>
      </c>
      <c r="BI53" s="59">
        <v>30.7</v>
      </c>
      <c r="BJ53" s="195">
        <v>30.7</v>
      </c>
      <c r="BK53" s="195">
        <v>30.9</v>
      </c>
      <c r="BL53" s="103"/>
      <c r="BM53" s="3"/>
      <c r="BN53" s="3"/>
      <c r="BO53" s="3"/>
      <c r="BP53" s="3"/>
      <c r="BQ53" s="3"/>
    </row>
    <row r="54" spans="1:83" s="2" customFormat="1">
      <c r="A54" s="21" t="s">
        <v>1</v>
      </c>
      <c r="B54" s="20" t="s">
        <v>45</v>
      </c>
      <c r="C54" s="20" t="s">
        <v>45</v>
      </c>
      <c r="D54" s="20" t="s">
        <v>45</v>
      </c>
      <c r="E54" s="20" t="s">
        <v>45</v>
      </c>
      <c r="F54" s="20" t="s">
        <v>45</v>
      </c>
      <c r="G54" s="20" t="s">
        <v>45</v>
      </c>
      <c r="H54" s="20" t="s">
        <v>45</v>
      </c>
      <c r="I54" s="20" t="s">
        <v>45</v>
      </c>
      <c r="J54" s="20" t="s">
        <v>45</v>
      </c>
      <c r="K54" s="20" t="s">
        <v>45</v>
      </c>
      <c r="L54" s="20" t="s">
        <v>45</v>
      </c>
      <c r="M54" s="20" t="s">
        <v>45</v>
      </c>
      <c r="N54" s="20" t="s">
        <v>45</v>
      </c>
      <c r="O54" s="20" t="s">
        <v>45</v>
      </c>
      <c r="P54" s="20" t="s">
        <v>45</v>
      </c>
      <c r="Q54" s="20">
        <v>26</v>
      </c>
      <c r="R54" s="20">
        <v>25.9</v>
      </c>
      <c r="S54" s="20">
        <v>25.8</v>
      </c>
      <c r="T54" s="20">
        <v>25.6</v>
      </c>
      <c r="U54" s="20">
        <v>25.5</v>
      </c>
      <c r="V54" s="20">
        <v>25.3</v>
      </c>
      <c r="W54" s="20">
        <v>25.2</v>
      </c>
      <c r="X54" s="20">
        <v>24.9</v>
      </c>
      <c r="Y54" s="20">
        <v>24.8</v>
      </c>
      <c r="Z54" s="20">
        <v>25</v>
      </c>
      <c r="AA54" s="20">
        <v>25.2</v>
      </c>
      <c r="AB54" s="20">
        <v>25.6</v>
      </c>
      <c r="AC54" s="20">
        <v>25.8</v>
      </c>
      <c r="AD54" s="20">
        <v>25.8</v>
      </c>
      <c r="AE54" s="20">
        <v>26.2</v>
      </c>
      <c r="AF54" s="20">
        <v>25.5</v>
      </c>
      <c r="AG54" s="20">
        <v>24.9</v>
      </c>
      <c r="AH54" s="20">
        <v>24.8</v>
      </c>
      <c r="AI54" s="20">
        <v>24.7</v>
      </c>
      <c r="AJ54" s="20">
        <v>24.9</v>
      </c>
      <c r="AK54" s="20">
        <v>25</v>
      </c>
      <c r="AL54" s="20">
        <v>25.2</v>
      </c>
      <c r="AM54" s="20">
        <v>25.3</v>
      </c>
      <c r="AN54" s="20">
        <v>25.4</v>
      </c>
      <c r="AO54" s="20">
        <v>25.5</v>
      </c>
      <c r="AP54" s="20">
        <v>25.7</v>
      </c>
      <c r="AQ54" s="20">
        <v>25.9</v>
      </c>
      <c r="AR54" s="20">
        <v>26.1</v>
      </c>
      <c r="AS54" s="20">
        <v>26.2</v>
      </c>
      <c r="AT54" s="20">
        <v>26.5</v>
      </c>
      <c r="AU54" s="20">
        <v>26.7</v>
      </c>
      <c r="AV54" s="20">
        <v>26.8</v>
      </c>
      <c r="AW54" s="20">
        <v>26.8</v>
      </c>
      <c r="AX54" s="20">
        <v>26.7</v>
      </c>
      <c r="AY54" s="20">
        <v>26.8</v>
      </c>
      <c r="AZ54" s="20">
        <v>27</v>
      </c>
      <c r="BA54" s="20">
        <v>27.1</v>
      </c>
      <c r="BB54" s="20">
        <v>27.2</v>
      </c>
      <c r="BC54" s="20">
        <v>27.4</v>
      </c>
      <c r="BD54" s="20">
        <v>27.5</v>
      </c>
      <c r="BE54" s="20">
        <v>27.6</v>
      </c>
      <c r="BF54" s="20">
        <v>27.8</v>
      </c>
      <c r="BG54" s="20">
        <v>27.9</v>
      </c>
      <c r="BH54" s="20">
        <v>28</v>
      </c>
      <c r="BI54" s="20">
        <v>28.1</v>
      </c>
      <c r="BJ54" s="205">
        <v>28.2</v>
      </c>
      <c r="BK54" s="205">
        <v>28.2</v>
      </c>
      <c r="BL54" s="103"/>
      <c r="BM54" s="3"/>
      <c r="BN54" s="3"/>
      <c r="BO54" s="3"/>
      <c r="BP54" s="3"/>
      <c r="BQ54" s="3"/>
    </row>
    <row r="55" spans="1:83" s="2" customFormat="1">
      <c r="A55" s="231" t="s">
        <v>96</v>
      </c>
      <c r="B55" s="57"/>
      <c r="C55" s="57"/>
      <c r="D55" s="57"/>
      <c r="E55" s="57"/>
      <c r="F55" s="57"/>
      <c r="G55" s="57"/>
      <c r="H55" s="57"/>
      <c r="I55" s="57"/>
      <c r="J55" s="57"/>
      <c r="K55" s="57"/>
      <c r="L55" s="232">
        <f>AVERAGE(L7,L8,L11,L14,L15,L16,L19,L20,L22,L24,L28,L29,L31,L35,L36,L39,L50)</f>
        <v>27.099999999999994</v>
      </c>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232">
        <f>AVERAGE(AP7,AP8,AP11,AP14,AP15,AP16,AP19,AP20,AP22,AP24,AP28,AP29,AP31,AP35,AP36,AP39,AP50)</f>
        <v>28.494117647058825</v>
      </c>
      <c r="AQ55" s="57"/>
      <c r="AR55" s="57"/>
      <c r="AS55" s="57"/>
      <c r="AT55" s="57"/>
      <c r="AU55" s="57"/>
      <c r="AV55" s="57"/>
      <c r="AW55" s="57"/>
      <c r="AX55" s="57"/>
      <c r="AY55" s="57"/>
      <c r="AZ55" s="57"/>
      <c r="BA55" s="57"/>
      <c r="BB55" s="57"/>
      <c r="BC55" s="57"/>
      <c r="BD55" s="57"/>
      <c r="BE55" s="57"/>
      <c r="BF55" s="57"/>
      <c r="BG55" s="57"/>
      <c r="BH55" s="57"/>
      <c r="BI55" s="57"/>
      <c r="BJ55" s="232">
        <f>AVERAGE(BJ7,BJ8,BJ11,BJ14,BJ15,BJ16,BJ19,BJ20,BJ22,BJ24,BJ28,BJ29,BJ31,BJ35,BJ36,BJ39,BJ50)</f>
        <v>30.923529411764701</v>
      </c>
      <c r="BK55" s="232">
        <f>AVERAGE(BK7,BK8,BK11,BK14,BK15,BK16,BK19,BK20,BK22,BK24,BK28,BK29,BK31,BK35,BK36,BK39,BK50)</f>
        <v>31.09411764705882</v>
      </c>
      <c r="BL55" s="104"/>
      <c r="BM55" s="3"/>
      <c r="BN55" s="3"/>
      <c r="BO55" s="3"/>
      <c r="BP55" s="3"/>
      <c r="BQ55" s="3"/>
    </row>
    <row r="56" spans="1:83" s="9" customFormat="1">
      <c r="A56" s="11" t="s">
        <v>69</v>
      </c>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10"/>
      <c r="BF56" s="10"/>
      <c r="BG56" s="10"/>
      <c r="BH56" s="10"/>
      <c r="BI56" s="10"/>
      <c r="BJ56" s="141"/>
      <c r="BK56" s="141"/>
      <c r="BL56" s="168"/>
      <c r="BM56" s="10"/>
      <c r="BN56" s="10"/>
      <c r="BO56" s="10"/>
      <c r="BP56" s="10"/>
      <c r="BQ56" s="10"/>
    </row>
    <row r="57" spans="1:83" s="2" customFormat="1">
      <c r="A57" s="165"/>
      <c r="B57" s="165"/>
      <c r="C57" s="165"/>
      <c r="D57" s="165"/>
      <c r="E57" s="165"/>
      <c r="F57" s="165"/>
      <c r="G57" s="165"/>
      <c r="H57" s="165"/>
      <c r="I57" s="165"/>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54"/>
      <c r="BF57" s="54"/>
      <c r="BG57" s="54"/>
      <c r="BH57" s="54"/>
      <c r="BI57" s="54"/>
      <c r="BJ57" s="199"/>
      <c r="BK57" s="199"/>
      <c r="BL57" s="169"/>
      <c r="BM57" s="1"/>
      <c r="BN57" s="1"/>
      <c r="BO57" s="1"/>
      <c r="BP57" s="1"/>
      <c r="BQ57" s="1"/>
      <c r="BR57" s="1"/>
      <c r="BS57" s="1"/>
      <c r="BT57" s="1"/>
      <c r="BU57" s="1"/>
      <c r="BV57" s="1"/>
      <c r="BW57" s="1"/>
      <c r="BX57" s="1"/>
      <c r="BY57" s="1"/>
      <c r="BZ57" s="1"/>
      <c r="CA57" s="1"/>
      <c r="CB57" s="1"/>
      <c r="CC57" s="1"/>
      <c r="CD57" s="1"/>
    </row>
    <row r="58" spans="1:83" s="2" customFormat="1">
      <c r="A58" s="113" t="s">
        <v>94</v>
      </c>
      <c r="B58" s="111"/>
      <c r="C58" s="111"/>
      <c r="D58" s="111"/>
      <c r="E58" s="111"/>
      <c r="F58" s="111"/>
      <c r="G58" s="111"/>
      <c r="H58" s="111"/>
      <c r="I58" s="111"/>
      <c r="J58" s="111"/>
      <c r="K58" s="111"/>
      <c r="L58" s="111"/>
      <c r="M58" s="111"/>
      <c r="N58" s="111"/>
      <c r="O58" s="111"/>
      <c r="P58" s="111"/>
      <c r="Q58" s="111"/>
      <c r="R58" s="111"/>
      <c r="S58" s="111"/>
      <c r="T58" s="111"/>
      <c r="U58" s="111"/>
      <c r="V58" s="111"/>
      <c r="W58" s="111"/>
      <c r="X58" s="111"/>
      <c r="Y58" s="111"/>
      <c r="Z58" s="111"/>
      <c r="AA58" s="111"/>
      <c r="AB58" s="111"/>
      <c r="AC58" s="111"/>
      <c r="AD58" s="111"/>
      <c r="AE58" s="111"/>
      <c r="AF58" s="111"/>
      <c r="AG58" s="111"/>
      <c r="AH58" s="111"/>
      <c r="AI58" s="111"/>
      <c r="AJ58" s="111"/>
      <c r="AK58" s="111"/>
      <c r="AL58" s="111"/>
      <c r="AM58" s="111"/>
      <c r="AN58" s="111"/>
      <c r="AO58" s="111"/>
      <c r="AP58" s="111"/>
      <c r="AQ58" s="111"/>
      <c r="AR58" s="111"/>
      <c r="AS58" s="111"/>
      <c r="AT58" s="111"/>
      <c r="AU58" s="111"/>
      <c r="AV58" s="111"/>
      <c r="AW58" s="111"/>
      <c r="AX58" s="111"/>
      <c r="AY58" s="111"/>
      <c r="AZ58" s="111"/>
      <c r="BA58" s="111"/>
      <c r="BB58" s="111"/>
      <c r="BC58" s="111"/>
      <c r="BD58" s="111"/>
      <c r="BE58" s="3"/>
      <c r="BF58" s="3"/>
      <c r="BG58" s="3"/>
      <c r="BH58" s="3"/>
      <c r="BI58" s="3"/>
      <c r="BJ58" s="114"/>
      <c r="BK58" s="114"/>
      <c r="BL58" s="168"/>
      <c r="BM58" s="3"/>
      <c r="BN58" s="3"/>
      <c r="BO58" s="3"/>
      <c r="BP58" s="3"/>
      <c r="BQ58" s="3"/>
      <c r="BR58" s="3"/>
      <c r="BS58" s="3"/>
      <c r="BT58" s="3"/>
      <c r="BU58" s="3"/>
      <c r="BV58" s="3"/>
      <c r="BW58" s="3"/>
      <c r="BX58" s="3"/>
      <c r="BY58" s="3"/>
      <c r="BZ58" s="3"/>
      <c r="CA58" s="3"/>
      <c r="CB58" s="3"/>
      <c r="CC58" s="3"/>
      <c r="CD58" s="3"/>
    </row>
    <row r="59" spans="1:83" s="2" customFormat="1" ht="13" customHeight="1">
      <c r="A59" s="243" t="s">
        <v>95</v>
      </c>
      <c r="B59" s="243"/>
      <c r="C59" s="243"/>
      <c r="D59" s="243"/>
      <c r="E59" s="243"/>
      <c r="F59" s="243"/>
      <c r="G59" s="243"/>
      <c r="H59" s="243"/>
      <c r="I59" s="243"/>
      <c r="J59" s="243"/>
      <c r="K59" s="243"/>
      <c r="L59" s="111"/>
      <c r="M59" s="111"/>
      <c r="N59" s="111"/>
      <c r="O59" s="111"/>
      <c r="P59" s="111"/>
      <c r="Q59" s="111"/>
      <c r="R59" s="111"/>
      <c r="S59" s="111"/>
      <c r="T59" s="111"/>
      <c r="U59" s="111"/>
      <c r="V59" s="111"/>
      <c r="W59" s="111"/>
      <c r="X59" s="111"/>
      <c r="Y59" s="111"/>
      <c r="Z59" s="111"/>
      <c r="AA59" s="111"/>
      <c r="AB59" s="111"/>
      <c r="AC59" s="111"/>
      <c r="AD59" s="111"/>
      <c r="AE59" s="111"/>
      <c r="AF59" s="111"/>
      <c r="AG59" s="111"/>
      <c r="AH59" s="111"/>
      <c r="AI59" s="111"/>
      <c r="AJ59" s="111"/>
      <c r="AK59" s="111"/>
      <c r="AL59" s="111"/>
      <c r="AM59" s="111"/>
      <c r="AN59" s="111"/>
      <c r="AO59" s="111"/>
      <c r="AP59" s="111"/>
      <c r="AQ59" s="111"/>
      <c r="AR59" s="111"/>
      <c r="AS59" s="111"/>
      <c r="AT59" s="111"/>
      <c r="AU59" s="111"/>
      <c r="AV59" s="111"/>
      <c r="AW59" s="111"/>
      <c r="AX59" s="111"/>
      <c r="AY59" s="111"/>
      <c r="AZ59" s="111"/>
      <c r="BA59" s="111"/>
      <c r="BB59" s="111"/>
      <c r="BC59" s="111"/>
      <c r="BD59" s="111"/>
      <c r="BE59" s="111"/>
      <c r="BF59" s="3"/>
      <c r="BG59" s="3"/>
      <c r="BH59" s="3"/>
      <c r="BI59" s="3"/>
      <c r="BJ59" s="114"/>
      <c r="BK59" s="114"/>
      <c r="BL59" s="168"/>
      <c r="BM59" s="3"/>
      <c r="BN59" s="3"/>
      <c r="BO59" s="3"/>
      <c r="BP59" s="3"/>
      <c r="BQ59" s="3"/>
      <c r="BR59" s="3"/>
      <c r="BS59" s="3"/>
      <c r="BT59" s="3"/>
      <c r="BU59" s="3"/>
      <c r="BV59" s="3"/>
      <c r="BW59" s="3"/>
      <c r="BX59" s="3"/>
      <c r="BY59" s="3"/>
      <c r="BZ59" s="3"/>
      <c r="CA59" s="3"/>
      <c r="CB59" s="3"/>
      <c r="CC59" s="3"/>
      <c r="CD59" s="3"/>
    </row>
    <row r="60" spans="1:83" s="2" customFormat="1">
      <c r="A60" s="115" t="s">
        <v>97</v>
      </c>
      <c r="B60" s="162"/>
      <c r="C60" s="162"/>
      <c r="D60" s="162"/>
      <c r="E60" s="166"/>
      <c r="F60" s="162"/>
      <c r="G60" s="162"/>
      <c r="H60" s="162"/>
      <c r="I60" s="162"/>
      <c r="J60" s="162"/>
      <c r="K60" s="162"/>
      <c r="M60" s="162"/>
      <c r="N60" s="27"/>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c r="AT60" s="162"/>
      <c r="AU60" s="162"/>
      <c r="AV60" s="162"/>
      <c r="AW60" s="47"/>
      <c r="AX60" s="47"/>
      <c r="AY60" s="47"/>
      <c r="AZ60" s="47"/>
      <c r="BA60" s="47"/>
      <c r="BB60" s="47"/>
      <c r="BC60" s="47"/>
      <c r="BD60" s="47"/>
      <c r="BE60" s="3"/>
      <c r="BF60" s="3"/>
      <c r="BG60" s="3"/>
      <c r="BH60" s="3"/>
      <c r="BI60" s="3"/>
      <c r="BJ60" s="114"/>
      <c r="BK60" s="114"/>
      <c r="BL60" s="168"/>
      <c r="BM60" s="3"/>
      <c r="BN60" s="3"/>
      <c r="BO60" s="3"/>
      <c r="BP60" s="3"/>
      <c r="BQ60" s="3"/>
      <c r="BR60" s="3"/>
      <c r="BS60" s="3"/>
      <c r="BT60" s="3"/>
      <c r="BU60" s="3"/>
      <c r="BV60" s="3"/>
      <c r="BW60" s="3"/>
      <c r="BX60" s="3"/>
      <c r="BY60" s="3"/>
      <c r="BZ60" s="3"/>
      <c r="CA60" s="3"/>
      <c r="CB60" s="3"/>
      <c r="CC60" s="3"/>
      <c r="CD60" s="3"/>
    </row>
    <row r="61" spans="1:83" s="2" customFormat="1">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55"/>
      <c r="AX61" s="55"/>
      <c r="AY61" s="55"/>
      <c r="AZ61" s="55"/>
      <c r="BA61" s="55"/>
      <c r="BB61" s="55"/>
      <c r="BC61" s="55"/>
      <c r="BD61" s="55"/>
      <c r="BE61" s="3"/>
      <c r="BF61" s="3"/>
      <c r="BG61" s="3"/>
      <c r="BH61" s="3"/>
      <c r="BI61" s="3"/>
      <c r="BJ61" s="114"/>
      <c r="BK61" s="114"/>
      <c r="BL61" s="168"/>
      <c r="BM61" s="3"/>
      <c r="BN61" s="3"/>
      <c r="BO61" s="3"/>
      <c r="BP61" s="3"/>
      <c r="BQ61" s="3"/>
      <c r="BR61" s="3"/>
      <c r="BS61" s="3"/>
      <c r="BT61" s="3"/>
      <c r="BU61" s="3"/>
      <c r="BV61" s="3"/>
      <c r="BW61" s="3"/>
      <c r="BX61" s="3"/>
      <c r="BY61" s="3"/>
      <c r="BZ61" s="3"/>
      <c r="CA61" s="3"/>
      <c r="CB61" s="3"/>
      <c r="CC61" s="3"/>
      <c r="CD61" s="3"/>
    </row>
    <row r="62" spans="1:83">
      <c r="A62" s="110" t="s">
        <v>47</v>
      </c>
      <c r="B62" s="2"/>
      <c r="C62" s="27"/>
      <c r="D62" s="27"/>
      <c r="E62" s="2"/>
      <c r="F62" s="27"/>
      <c r="G62" s="27"/>
      <c r="H62" s="27"/>
      <c r="I62" s="27"/>
      <c r="J62" s="27"/>
      <c r="K62" s="27"/>
      <c r="M62" s="34"/>
      <c r="N62" s="34"/>
      <c r="O62" s="34"/>
      <c r="P62" s="34"/>
      <c r="Q62" s="34"/>
      <c r="R62" s="34"/>
      <c r="S62" s="34"/>
      <c r="T62" s="34"/>
      <c r="U62" s="34"/>
      <c r="V62" s="34"/>
      <c r="W62" s="34"/>
      <c r="X62" s="34"/>
      <c r="Y62" s="34"/>
      <c r="Z62" s="34"/>
      <c r="AA62" s="34"/>
      <c r="AB62" s="34"/>
      <c r="AC62" s="34"/>
      <c r="AD62" s="34"/>
      <c r="AE62" s="34"/>
      <c r="AF62" s="5"/>
      <c r="AG62" s="5"/>
      <c r="AH62" s="5"/>
      <c r="AI62" s="5"/>
      <c r="AJ62" s="5"/>
      <c r="AK62" s="5"/>
      <c r="AL62" s="5"/>
      <c r="AM62" s="5"/>
      <c r="AN62" s="5"/>
      <c r="AO62" s="5"/>
      <c r="AP62" s="5"/>
      <c r="AQ62" s="5"/>
      <c r="AR62" s="5"/>
      <c r="AS62" s="5"/>
      <c r="AT62" s="5"/>
      <c r="AU62" s="5"/>
      <c r="AV62" s="5"/>
      <c r="AW62" s="5"/>
      <c r="AX62" s="5"/>
      <c r="AY62" s="5"/>
      <c r="AZ62" s="5"/>
      <c r="BA62" s="5"/>
      <c r="BB62" s="5"/>
      <c r="BC62" s="5"/>
      <c r="BD62" s="5"/>
    </row>
    <row r="63" spans="1:83">
      <c r="A63" s="27" t="s">
        <v>107</v>
      </c>
      <c r="C63" s="34"/>
      <c r="D63" s="34"/>
      <c r="F63" s="34"/>
      <c r="G63" s="34"/>
      <c r="H63" s="34"/>
      <c r="I63" s="34"/>
      <c r="J63" s="34"/>
      <c r="K63" s="34"/>
      <c r="M63" s="34"/>
      <c r="N63" s="34"/>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66"/>
      <c r="AX63" s="66"/>
      <c r="AY63" s="66"/>
      <c r="AZ63" s="66"/>
      <c r="BA63" s="66"/>
      <c r="BB63" s="66"/>
      <c r="BC63" s="66"/>
      <c r="BD63" s="66"/>
    </row>
    <row r="64" spans="1:83">
      <c r="A64" s="164" t="s">
        <v>87</v>
      </c>
      <c r="C64" s="34"/>
      <c r="D64" s="34"/>
      <c r="F64" s="34"/>
      <c r="G64" s="34"/>
      <c r="H64" s="34"/>
      <c r="I64" s="34"/>
      <c r="J64" s="34"/>
      <c r="K64" s="34"/>
    </row>
    <row r="65" spans="1:5">
      <c r="A65" s="164" t="s">
        <v>88</v>
      </c>
    </row>
    <row r="66" spans="1:5">
      <c r="A66" s="164" t="s">
        <v>83</v>
      </c>
      <c r="E66" s="1"/>
    </row>
    <row r="67" spans="1:5">
      <c r="A67" s="151" t="s">
        <v>72</v>
      </c>
      <c r="E67" s="1"/>
    </row>
    <row r="68" spans="1:5">
      <c r="A68" s="152" t="s">
        <v>73</v>
      </c>
    </row>
    <row r="69" spans="1:5">
      <c r="A69" s="164" t="s">
        <v>89</v>
      </c>
    </row>
    <row r="70" spans="1:5">
      <c r="A70" s="164" t="s">
        <v>75</v>
      </c>
    </row>
    <row r="71" spans="1:5">
      <c r="A71" s="164" t="s">
        <v>90</v>
      </c>
      <c r="E71" s="1"/>
    </row>
    <row r="72" spans="1:5">
      <c r="A72" s="151" t="s">
        <v>77</v>
      </c>
    </row>
    <row r="73" spans="1:5">
      <c r="A73" s="164" t="s">
        <v>91</v>
      </c>
    </row>
    <row r="74" spans="1:5">
      <c r="A74" s="164" t="s">
        <v>92</v>
      </c>
    </row>
    <row r="75" spans="1:5">
      <c r="A75" s="164" t="s">
        <v>93</v>
      </c>
      <c r="E75" s="1"/>
    </row>
    <row r="76" spans="1:5">
      <c r="A76" s="154" t="s">
        <v>82</v>
      </c>
    </row>
  </sheetData>
  <mergeCells count="1">
    <mergeCell ref="A59:K59"/>
  </mergeCells>
  <hyperlinks>
    <hyperlink ref="A63" r:id="rId1" display="For European countries and Turkey, Eurostat Demographic Statistics: Fertility rates by age" xr:uid="{00000000-0004-0000-0800-000000000000}"/>
    <hyperlink ref="A64" r:id="rId2" xr:uid="{00000000-0004-0000-0800-000001000000}"/>
    <hyperlink ref="A65" r:id="rId3" display="For Canada, Statistics Canada: Crude birth rate, age-specific fertility rates and total fertility (live births)" xr:uid="{00000000-0004-0000-0800-000002000000}"/>
    <hyperlink ref="A66" r:id="rId4" xr:uid="{00000000-0004-0000-0800-000003000000}"/>
    <hyperlink ref="A67" r:id="rId5" xr:uid="{00000000-0004-0000-0800-000004000000}"/>
    <hyperlink ref="A68" r:id="rId6" xr:uid="{00000000-0004-0000-0800-000005000000}"/>
    <hyperlink ref="A76" r:id="rId7" display="for all other countries, United Nations World Fertility Data 2015" xr:uid="{00000000-0004-0000-0800-000006000000}"/>
    <hyperlink ref="A70" r:id="rId8" xr:uid="{00000000-0004-0000-0800-000007000000}"/>
    <hyperlink ref="A71" r:id="rId9" display="For Korea, KOSIS: Total Fertility Rates and Age-Specific Rates" xr:uid="{00000000-0004-0000-0800-000008000000}"/>
    <hyperlink ref="A72" r:id="rId10" location="Tabulados" xr:uid="{00000000-0004-0000-0800-000009000000}"/>
    <hyperlink ref="A73" r:id="rId11" xr:uid="{00000000-0004-0000-0800-00000A000000}"/>
    <hyperlink ref="A74" r:id="rId12" xr:uid="{00000000-0004-0000-0800-00000B000000}"/>
    <hyperlink ref="A75" r:id="rId13" xr:uid="{00000000-0004-0000-0800-00000C000000}"/>
    <hyperlink ref="A69" r:id="rId14" xr:uid="{00000000-0004-0000-0800-00000D000000}"/>
  </hyperlinks>
  <pageMargins left="0.70866141732283472" right="0.70866141732283472" top="0.74803149606299213" bottom="0.74803149606299213" header="0.31496062992125984" footer="0.31496062992125984"/>
  <pageSetup paperSize="9" scale="55" fitToWidth="2" orientation="landscape" r:id="rId15"/>
  <headerFooter>
    <oddHeader>&amp;LOECD Family database (http://www.oecd.org/els/family/database.htm)</oddHeader>
  </headerFooter>
  <drawing r:id="rId1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OECDListFormCollapsible</Display>
  <Edit>OECDListFormCollapsible</Edit>
  <New>OECDListFormCollapsible</New>
</FormTemplates>
</file>

<file path=customXml/item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60bf4a5bd89e0625e9bac68ddbe12fdc">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5c7c1e1a7a19ed40b9f1ee3ec23da138"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STI/DEP/CCP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ELS/HD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ADEMA Willem, ELS/SPD</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5.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Props1.xml><?xml version="1.0" encoding="utf-8"?>
<ds:datastoreItem xmlns:ds="http://schemas.openxmlformats.org/officeDocument/2006/customXml" ds:itemID="{85451F23-72A0-4212-8622-18BE0F22606F}">
  <ds:schemaRefs>
    <ds:schemaRef ds:uri="http://schemas.microsoft.com/sharepoint/v3/contenttype/forms"/>
  </ds:schemaRefs>
</ds:datastoreItem>
</file>

<file path=customXml/itemProps2.xml><?xml version="1.0" encoding="utf-8"?>
<ds:datastoreItem xmlns:ds="http://schemas.openxmlformats.org/officeDocument/2006/customXml" ds:itemID="{E431EA34-E1FE-4F31-9C0C-E9EE6EDB9444}">
  <ds:schemaRefs>
    <ds:schemaRef ds:uri="Microsoft.SharePoint.Taxonomy.ContentTypeSync"/>
  </ds:schemaRefs>
</ds:datastoreItem>
</file>

<file path=customXml/itemProps3.xml><?xml version="1.0" encoding="utf-8"?>
<ds:datastoreItem xmlns:ds="http://schemas.openxmlformats.org/officeDocument/2006/customXml" ds:itemID="{26C3DFBA-5474-4F29-924B-6541FACE97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DB11AAF-C51D-42AF-ABC6-D2F814D074E7}">
  <ds:schemaRefs>
    <ds:schemaRef ds:uri="22a5b7d0-1699-458f-b8e2-4d8247229549"/>
    <ds:schemaRef ds:uri="http://schemas.microsoft.com/office/infopath/2007/PartnerControls"/>
    <ds:schemaRef ds:uri="http://schemas.microsoft.com/office/2006/metadata/properties"/>
    <ds:schemaRef ds:uri="http://schemas.openxmlformats.org/package/2006/metadata/core-properties"/>
    <ds:schemaRef ds:uri="54c4cd27-f286-408f-9ce0-33c1e0f3ab39"/>
    <ds:schemaRef ds:uri="http://schemas.microsoft.com/sharepoint/v4"/>
    <ds:schemaRef ds:uri="http://purl.org/dc/elements/1.1/"/>
    <ds:schemaRef ds:uri="http://www.w3.org/XML/1998/namespace"/>
    <ds:schemaRef ds:uri="http://schemas.microsoft.com/office/2006/documentManagement/types"/>
    <ds:schemaRef ds:uri="ca82dde9-3436-4d3d-bddd-d31447390034"/>
    <ds:schemaRef ds:uri="http://purl.org/dc/terms/"/>
    <ds:schemaRef ds:uri="c9f238dd-bb73-4aef-a7a5-d644ad823e52"/>
    <ds:schemaRef ds:uri="c5805097-db0a-42f9-a837-be9035f1f571"/>
    <ds:schemaRef ds:uri="http://purl.org/dc/dcmitype/"/>
  </ds:schemaRefs>
</ds:datastoreItem>
</file>

<file path=customXml/itemProps5.xml><?xml version="1.0" encoding="utf-8"?>
<ds:datastoreItem xmlns:ds="http://schemas.openxmlformats.org/officeDocument/2006/customXml" ds:itemID="{87391A78-4E19-4C60-8F24-F01005560BEA}">
  <ds:schemaRefs>
    <ds:schemaRef ds:uri="http://www.oecd.org/eshare/projectsentre/CtFieldPriority/"/>
    <ds:schemaRef ds:uri="http://schemas.microsoft.com/2003/10/Serialization/Array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Chart SF2.3.A</vt:lpstr>
      <vt:lpstr>Chart SF2.3.B</vt:lpstr>
      <vt:lpstr>Chart SF2.3.C</vt:lpstr>
      <vt:lpstr>Chart SF2.3.D</vt:lpstr>
      <vt:lpstr>Chart SF2.3.E</vt:lpstr>
      <vt:lpstr>Chart SF2.3.E (cont.)</vt:lpstr>
      <vt:lpstr>Chart SF2.3.E (cont.2)</vt:lpstr>
      <vt:lpstr>Chart SF2.3.E (cont.3)</vt:lpstr>
      <vt:lpstr>Mean-age-birth</vt:lpstr>
      <vt:lpstr>Mean-age-first-birth</vt:lpstr>
      <vt:lpstr>Fertility-by-age</vt:lpstr>
      <vt:lpstr>'Chart SF2.3.A'!Print_Area</vt:lpstr>
      <vt:lpstr>'Chart SF2.3.B'!Print_Area</vt:lpstr>
      <vt:lpstr>'Chart SF2.3.D'!Print_Area</vt:lpstr>
      <vt:lpstr>'Fertility-by-age'!Print_Area</vt:lpstr>
      <vt:lpstr>'Mean-age-birth'!Print_Area</vt:lpstr>
      <vt:lpstr>'Mean-age-first-birth'!Print_Area</vt:lpstr>
      <vt:lpstr>'Fertility-by-age'!Print_Titles</vt:lpstr>
      <vt:lpstr>'Mean-age-birth'!Print_Titles</vt:lpstr>
      <vt:lpstr>'Mean-age-first-birth'!Print_Titles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LADAIQUE Maxime</cp:lastModifiedBy>
  <cp:lastPrinted>2015-05-12T21:16:50Z</cp:lastPrinted>
  <dcterms:created xsi:type="dcterms:W3CDTF">2015-04-13T15:17:56Z</dcterms:created>
  <dcterms:modified xsi:type="dcterms:W3CDTF">2024-02-07T16:15:25Z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ies>
</file>