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11220" windowHeight="7575"/>
  </bookViews>
  <sheets>
    <sheet name="Sheet1" sheetId="7" r:id="rId1"/>
  </sheets>
  <calcPr calcId="152511"/>
</workbook>
</file>

<file path=xl/calcChain.xml><?xml version="1.0" encoding="utf-8"?>
<calcChain xmlns="http://schemas.openxmlformats.org/spreadsheetml/2006/main">
  <c r="F48" i="7" l="1"/>
  <c r="F49" i="7" s="1"/>
  <c r="D42" i="7"/>
  <c r="E42" i="7"/>
  <c r="F42" i="7"/>
  <c r="C42" i="7"/>
  <c r="D14" i="7"/>
  <c r="E14" i="7"/>
  <c r="C14" i="7"/>
  <c r="F44" i="7" l="1"/>
  <c r="F45" i="7"/>
  <c r="F46" i="7"/>
  <c r="F47" i="7" s="1"/>
  <c r="F43" i="7"/>
  <c r="D34" i="7"/>
  <c r="E34" i="7"/>
  <c r="C34" i="7"/>
  <c r="F32" i="7" l="1"/>
  <c r="F33" i="7"/>
  <c r="F34" i="7"/>
  <c r="F35" i="7"/>
  <c r="F36" i="7"/>
  <c r="F37" i="7"/>
  <c r="F38" i="7"/>
  <c r="F29" i="7"/>
  <c r="F31" i="7"/>
  <c r="F30" i="7"/>
  <c r="F18" i="7"/>
  <c r="F17" i="7"/>
  <c r="F16" i="7"/>
  <c r="F15" i="7"/>
  <c r="F14" i="7"/>
  <c r="F13" i="7"/>
  <c r="F12" i="7"/>
  <c r="F11" i="7"/>
  <c r="F10" i="7"/>
  <c r="F9" i="7"/>
</calcChain>
</file>

<file path=xl/sharedStrings.xml><?xml version="1.0" encoding="utf-8"?>
<sst xmlns="http://schemas.openxmlformats.org/spreadsheetml/2006/main" count="37" uniqueCount="26">
  <si>
    <t>contrast</t>
  </si>
  <si>
    <t>brightness</t>
  </si>
  <si>
    <t>resolution</t>
  </si>
  <si>
    <t>1152X864</t>
  </si>
  <si>
    <t>RR</t>
  </si>
  <si>
    <t>amp</t>
  </si>
  <si>
    <t>Gamma=1</t>
  </si>
  <si>
    <t xml:space="preserve"> unit under test </t>
  </si>
  <si>
    <t>UL</t>
  </si>
  <si>
    <t>LR</t>
  </si>
  <si>
    <t>UR</t>
  </si>
  <si>
    <t>LL</t>
  </si>
  <si>
    <t>distance</t>
  </si>
  <si>
    <t>1 meter</t>
  </si>
  <si>
    <t>PF817</t>
  </si>
  <si>
    <t>screen</t>
  </si>
  <si>
    <t>Gamma=3.4603</t>
  </si>
  <si>
    <t>date: 07/07/16</t>
  </si>
  <si>
    <t>Center</t>
  </si>
  <si>
    <t>Average</t>
  </si>
  <si>
    <t>Total Average</t>
  </si>
  <si>
    <t>STD</t>
  </si>
  <si>
    <t>STE</t>
  </si>
  <si>
    <t>TDT Room</t>
  </si>
  <si>
    <t>SerialN</t>
  </si>
  <si>
    <t>QY01400084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</si>
</sst>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first measurment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438298337707787"/>
                  <c:y val="-1.37733304170312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Sheet1!$B$11:$B$18</c:f>
              <c:numCache>
                <c:formatCode>General</c:formatCode>
                <c:ptCount val="8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127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255</c:v>
                </c:pt>
              </c:numCache>
            </c:numRef>
          </c:xVal>
          <c:yVal>
            <c:numRef>
              <c:f>Sheet1!$F$11:$F$18</c:f>
              <c:numCache>
                <c:formatCode>0.000</c:formatCode>
                <c:ptCount val="8"/>
                <c:pt idx="0">
                  <c:v>0.12666666666666668</c:v>
                </c:pt>
                <c:pt idx="1">
                  <c:v>3.043333333333333</c:v>
                </c:pt>
                <c:pt idx="2">
                  <c:v>11.46</c:v>
                </c:pt>
                <c:pt idx="3">
                  <c:v>13.616666666666667</c:v>
                </c:pt>
                <c:pt idx="4">
                  <c:v>26.286666666666665</c:v>
                </c:pt>
                <c:pt idx="5">
                  <c:v>48.566666666666663</c:v>
                </c:pt>
                <c:pt idx="6">
                  <c:v>77.77</c:v>
                </c:pt>
                <c:pt idx="7">
                  <c:v>90.546666666666667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8960"/>
        <c:axId val="438479352"/>
      </c:scatterChart>
      <c:valAx>
        <c:axId val="4384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9352"/>
        <c:crosses val="autoZero"/>
        <c:crossBetween val="midCat"/>
      </c:valAx>
      <c:valAx>
        <c:axId val="43847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1467629046369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Sheet1!$B$31:$B$38</c:f>
              <c:numCache>
                <c:formatCode>General</c:formatCode>
                <c:ptCount val="8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127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255</c:v>
                </c:pt>
              </c:numCache>
            </c:numRef>
          </c:xVal>
          <c:yVal>
            <c:numRef>
              <c:f>Sheet1!$F$31:$F$38</c:f>
              <c:numCache>
                <c:formatCode>0.000</c:formatCode>
                <c:ptCount val="8"/>
                <c:pt idx="0">
                  <c:v>20.936666666666667</c:v>
                </c:pt>
                <c:pt idx="1">
                  <c:v>36.389999999999993</c:v>
                </c:pt>
                <c:pt idx="2">
                  <c:v>50.150000000000006</c:v>
                </c:pt>
                <c:pt idx="3">
                  <c:v>51.983333333333327</c:v>
                </c:pt>
                <c:pt idx="4">
                  <c:v>62.413333333333334</c:v>
                </c:pt>
                <c:pt idx="5">
                  <c:v>74.11</c:v>
                </c:pt>
                <c:pt idx="6">
                  <c:v>84.600000000000009</c:v>
                </c:pt>
                <c:pt idx="7">
                  <c:v>88.203333333333333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0272"/>
        <c:axId val="150200664"/>
      </c:scatterChart>
      <c:valAx>
        <c:axId val="1502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0664"/>
        <c:crosses val="autoZero"/>
        <c:crossBetween val="midCat"/>
      </c:valAx>
      <c:valAx>
        <c:axId val="1502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157162</xdr:rowOff>
    </xdr:from>
    <xdr:to>
      <xdr:col>14</xdr:col>
      <xdr:colOff>28575</xdr:colOff>
      <xdr:row>20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26</xdr:row>
      <xdr:rowOff>119062</xdr:rowOff>
    </xdr:from>
    <xdr:to>
      <xdr:col>14</xdr:col>
      <xdr:colOff>76200</xdr:colOff>
      <xdr:row>41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9"/>
  <sheetViews>
    <sheetView tabSelected="1" workbookViewId="0">
      <selection activeCell="H24" sqref="H24"/>
    </sheetView>
  </sheetViews>
  <sheetFormatPr defaultRowHeight="15" x14ac:dyDescent="0.25"/>
  <cols>
    <col min="6" max="6" width="10.7109375" bestFit="1" customWidth="1"/>
  </cols>
  <sheetData>
    <row r="1" spans="2:8" ht="18.75" x14ac:dyDescent="0.3">
      <c r="C1" t="s">
        <v>24</v>
      </c>
      <c r="D1" t="s">
        <v>25</v>
      </c>
      <c r="E1" s="2"/>
    </row>
    <row r="2" spans="2:8" x14ac:dyDescent="0.25">
      <c r="C2" t="s">
        <v>12</v>
      </c>
      <c r="D2" t="s">
        <v>13</v>
      </c>
    </row>
    <row r="3" spans="2:8" x14ac:dyDescent="0.25">
      <c r="C3" t="s">
        <v>15</v>
      </c>
      <c r="D3" t="s">
        <v>14</v>
      </c>
      <c r="E3" t="s">
        <v>23</v>
      </c>
    </row>
    <row r="4" spans="2:8" x14ac:dyDescent="0.25">
      <c r="C4" t="s">
        <v>0</v>
      </c>
      <c r="D4" s="1">
        <v>1</v>
      </c>
      <c r="F4" s="6">
        <v>42558</v>
      </c>
      <c r="H4" t="s">
        <v>7</v>
      </c>
    </row>
    <row r="5" spans="2:8" x14ac:dyDescent="0.25">
      <c r="C5" t="s">
        <v>1</v>
      </c>
      <c r="D5" s="1">
        <v>0.24</v>
      </c>
      <c r="H5" t="s">
        <v>6</v>
      </c>
    </row>
    <row r="6" spans="2:8" x14ac:dyDescent="0.25">
      <c r="C6" t="s">
        <v>2</v>
      </c>
      <c r="D6" t="s">
        <v>3</v>
      </c>
    </row>
    <row r="7" spans="2:8" x14ac:dyDescent="0.25">
      <c r="C7" t="s">
        <v>4</v>
      </c>
      <c r="D7">
        <v>100</v>
      </c>
    </row>
    <row r="8" spans="2:8" x14ac:dyDescent="0.25">
      <c r="B8" s="3" t="s">
        <v>5</v>
      </c>
      <c r="C8">
        <v>1</v>
      </c>
      <c r="D8">
        <v>2</v>
      </c>
      <c r="E8">
        <v>3</v>
      </c>
    </row>
    <row r="9" spans="2:8" x14ac:dyDescent="0.25">
      <c r="B9">
        <v>127</v>
      </c>
      <c r="C9">
        <v>13.59</v>
      </c>
      <c r="D9">
        <v>13.62</v>
      </c>
      <c r="E9">
        <v>13.64</v>
      </c>
      <c r="F9" s="4">
        <f>AVERAGE(C9:E9)</f>
        <v>13.616666666666667</v>
      </c>
    </row>
    <row r="10" spans="2:8" x14ac:dyDescent="0.25">
      <c r="B10">
        <v>0</v>
      </c>
      <c r="C10">
        <v>0</v>
      </c>
      <c r="D10">
        <v>0</v>
      </c>
      <c r="E10">
        <v>0.01</v>
      </c>
      <c r="F10" s="4">
        <f t="shared" ref="F10:F18" si="0">AVERAGE(C10:E10)</f>
        <v>3.3333333333333335E-3</v>
      </c>
    </row>
    <row r="11" spans="2:8" x14ac:dyDescent="0.25">
      <c r="B11">
        <v>40</v>
      </c>
      <c r="C11">
        <v>0.13</v>
      </c>
      <c r="D11">
        <v>0.13</v>
      </c>
      <c r="E11">
        <v>0.12</v>
      </c>
      <c r="F11" s="4">
        <f t="shared" si="0"/>
        <v>0.12666666666666668</v>
      </c>
    </row>
    <row r="12" spans="2:8" x14ac:dyDescent="0.25">
      <c r="B12">
        <v>80</v>
      </c>
      <c r="C12">
        <v>3.05</v>
      </c>
      <c r="D12">
        <v>3.05</v>
      </c>
      <c r="E12">
        <v>3.03</v>
      </c>
      <c r="F12" s="4">
        <f t="shared" si="0"/>
        <v>3.043333333333333</v>
      </c>
    </row>
    <row r="13" spans="2:8" x14ac:dyDescent="0.25">
      <c r="B13">
        <v>120</v>
      </c>
      <c r="C13">
        <v>11.44</v>
      </c>
      <c r="D13">
        <v>11.45</v>
      </c>
      <c r="E13">
        <v>11.49</v>
      </c>
      <c r="F13" s="4">
        <f t="shared" si="0"/>
        <v>11.46</v>
      </c>
    </row>
    <row r="14" spans="2:8" x14ac:dyDescent="0.25">
      <c r="B14">
        <v>127</v>
      </c>
      <c r="C14">
        <f>C9</f>
        <v>13.59</v>
      </c>
      <c r="D14">
        <f t="shared" ref="D14:E14" si="1">D9</f>
        <v>13.62</v>
      </c>
      <c r="E14">
        <f t="shared" si="1"/>
        <v>13.64</v>
      </c>
      <c r="F14" s="4">
        <f>AVERAGE(C14:E14)</f>
        <v>13.616666666666667</v>
      </c>
    </row>
    <row r="15" spans="2:8" x14ac:dyDescent="0.25">
      <c r="B15">
        <v>160</v>
      </c>
      <c r="C15">
        <v>26.15</v>
      </c>
      <c r="D15">
        <v>26.26</v>
      </c>
      <c r="E15">
        <v>26.45</v>
      </c>
      <c r="F15" s="4">
        <f t="shared" si="0"/>
        <v>26.286666666666665</v>
      </c>
    </row>
    <row r="16" spans="2:8" x14ac:dyDescent="0.25">
      <c r="B16">
        <v>200</v>
      </c>
      <c r="C16">
        <v>48.22</v>
      </c>
      <c r="D16">
        <v>48.65</v>
      </c>
      <c r="E16">
        <v>48.83</v>
      </c>
      <c r="F16" s="4">
        <f t="shared" si="0"/>
        <v>48.566666666666663</v>
      </c>
    </row>
    <row r="17" spans="2:8" x14ac:dyDescent="0.25">
      <c r="B17">
        <v>240</v>
      </c>
      <c r="C17">
        <v>77.569999999999993</v>
      </c>
      <c r="D17">
        <v>77.94</v>
      </c>
      <c r="E17">
        <v>77.8</v>
      </c>
      <c r="F17" s="4">
        <f t="shared" si="0"/>
        <v>77.77</v>
      </c>
    </row>
    <row r="18" spans="2:8" x14ac:dyDescent="0.25">
      <c r="B18">
        <v>255</v>
      </c>
      <c r="C18">
        <v>90.55</v>
      </c>
      <c r="D18">
        <v>90.43</v>
      </c>
      <c r="E18">
        <v>90.66</v>
      </c>
      <c r="F18" s="4">
        <f t="shared" si="0"/>
        <v>90.546666666666667</v>
      </c>
    </row>
    <row r="22" spans="2:8" x14ac:dyDescent="0.25">
      <c r="C22" t="s">
        <v>12</v>
      </c>
      <c r="D22" t="s">
        <v>13</v>
      </c>
    </row>
    <row r="23" spans="2:8" x14ac:dyDescent="0.25">
      <c r="C23" t="s">
        <v>15</v>
      </c>
      <c r="D23" t="s">
        <v>14</v>
      </c>
      <c r="H23" t="s">
        <v>7</v>
      </c>
    </row>
    <row r="24" spans="2:8" x14ac:dyDescent="0.25">
      <c r="C24" t="s">
        <v>0</v>
      </c>
      <c r="D24" s="1">
        <v>1</v>
      </c>
      <c r="F24" s="6">
        <v>42558</v>
      </c>
      <c r="H24" t="s">
        <v>16</v>
      </c>
    </row>
    <row r="25" spans="2:8" x14ac:dyDescent="0.25">
      <c r="C25" t="s">
        <v>1</v>
      </c>
      <c r="D25" s="1">
        <v>0.24</v>
      </c>
      <c r="H25" s="5"/>
    </row>
    <row r="26" spans="2:8" x14ac:dyDescent="0.25">
      <c r="C26" t="s">
        <v>2</v>
      </c>
      <c r="D26" t="s">
        <v>3</v>
      </c>
    </row>
    <row r="27" spans="2:8" x14ac:dyDescent="0.25">
      <c r="C27" t="s">
        <v>4</v>
      </c>
      <c r="D27">
        <v>100</v>
      </c>
    </row>
    <row r="28" spans="2:8" x14ac:dyDescent="0.25">
      <c r="B28" s="3" t="s">
        <v>5</v>
      </c>
      <c r="C28">
        <v>1</v>
      </c>
      <c r="D28">
        <v>2</v>
      </c>
      <c r="E28">
        <v>3</v>
      </c>
    </row>
    <row r="29" spans="2:8" x14ac:dyDescent="0.25">
      <c r="B29">
        <v>127</v>
      </c>
      <c r="C29">
        <v>52.05</v>
      </c>
      <c r="D29">
        <v>51.95</v>
      </c>
      <c r="E29">
        <v>51.95</v>
      </c>
      <c r="F29" s="4">
        <f>AVERAGE(C29:E29)</f>
        <v>51.983333333333327</v>
      </c>
    </row>
    <row r="30" spans="2:8" x14ac:dyDescent="0.25">
      <c r="B30">
        <v>0</v>
      </c>
      <c r="C30">
        <v>0</v>
      </c>
      <c r="D30">
        <v>0.01</v>
      </c>
      <c r="E30">
        <v>0</v>
      </c>
      <c r="F30" s="4">
        <f t="shared" ref="F30" si="2">AVERAGE(C30:E30)</f>
        <v>3.3333333333333335E-3</v>
      </c>
    </row>
    <row r="31" spans="2:8" x14ac:dyDescent="0.25">
      <c r="B31">
        <v>40</v>
      </c>
      <c r="C31">
        <v>20.91</v>
      </c>
      <c r="D31">
        <v>20.94</v>
      </c>
      <c r="E31">
        <v>20.96</v>
      </c>
      <c r="F31" s="4">
        <f>AVERAGE(C31:E31)</f>
        <v>20.936666666666667</v>
      </c>
    </row>
    <row r="32" spans="2:8" x14ac:dyDescent="0.25">
      <c r="B32">
        <v>80</v>
      </c>
      <c r="C32">
        <v>36.6</v>
      </c>
      <c r="D32">
        <v>36.25</v>
      </c>
      <c r="E32">
        <v>36.32</v>
      </c>
      <c r="F32" s="4">
        <f t="shared" ref="F32:F38" si="3">AVERAGE(C32:E32)</f>
        <v>36.389999999999993</v>
      </c>
    </row>
    <row r="33" spans="2:7" x14ac:dyDescent="0.25">
      <c r="B33">
        <v>120</v>
      </c>
      <c r="C33">
        <v>50.19</v>
      </c>
      <c r="D33">
        <v>49.99</v>
      </c>
      <c r="E33">
        <v>50.27</v>
      </c>
      <c r="F33" s="4">
        <f t="shared" si="3"/>
        <v>50.150000000000006</v>
      </c>
    </row>
    <row r="34" spans="2:7" x14ac:dyDescent="0.25">
      <c r="B34">
        <v>127</v>
      </c>
      <c r="C34">
        <f>C29</f>
        <v>52.05</v>
      </c>
      <c r="D34">
        <f t="shared" ref="D34:E34" si="4">D29</f>
        <v>51.95</v>
      </c>
      <c r="E34">
        <f t="shared" si="4"/>
        <v>51.95</v>
      </c>
      <c r="F34" s="4">
        <f t="shared" si="3"/>
        <v>51.983333333333327</v>
      </c>
    </row>
    <row r="35" spans="2:7" x14ac:dyDescent="0.25">
      <c r="B35">
        <v>160</v>
      </c>
      <c r="C35">
        <v>62.68</v>
      </c>
      <c r="D35">
        <v>62.16</v>
      </c>
      <c r="E35">
        <v>62.4</v>
      </c>
      <c r="F35" s="4">
        <f t="shared" si="3"/>
        <v>62.413333333333334</v>
      </c>
    </row>
    <row r="36" spans="2:7" x14ac:dyDescent="0.25">
      <c r="B36">
        <v>200</v>
      </c>
      <c r="C36">
        <v>73.87</v>
      </c>
      <c r="D36">
        <v>74.33</v>
      </c>
      <c r="E36">
        <v>74.13</v>
      </c>
      <c r="F36" s="4">
        <f t="shared" si="3"/>
        <v>74.11</v>
      </c>
    </row>
    <row r="37" spans="2:7" x14ac:dyDescent="0.25">
      <c r="B37">
        <v>240</v>
      </c>
      <c r="C37">
        <v>84.43</v>
      </c>
      <c r="D37">
        <v>84.79</v>
      </c>
      <c r="E37">
        <v>84.58</v>
      </c>
      <c r="F37" s="4">
        <f t="shared" si="3"/>
        <v>84.600000000000009</v>
      </c>
    </row>
    <row r="38" spans="2:7" x14ac:dyDescent="0.25">
      <c r="B38">
        <v>255</v>
      </c>
      <c r="C38">
        <v>88.42</v>
      </c>
      <c r="D38">
        <v>88.22</v>
      </c>
      <c r="E38">
        <v>87.97</v>
      </c>
      <c r="F38" s="4">
        <f t="shared" si="3"/>
        <v>88.203333333333333</v>
      </c>
    </row>
    <row r="41" spans="2:7" x14ac:dyDescent="0.25">
      <c r="F41" t="s">
        <v>19</v>
      </c>
    </row>
    <row r="42" spans="2:7" x14ac:dyDescent="0.25">
      <c r="B42" t="s">
        <v>18</v>
      </c>
      <c r="C42">
        <f>C38</f>
        <v>88.42</v>
      </c>
      <c r="D42">
        <f t="shared" ref="D42:F42" si="5">D38</f>
        <v>88.22</v>
      </c>
      <c r="E42">
        <f t="shared" si="5"/>
        <v>87.97</v>
      </c>
      <c r="F42">
        <f t="shared" si="5"/>
        <v>88.203333333333333</v>
      </c>
    </row>
    <row r="43" spans="2:7" x14ac:dyDescent="0.25">
      <c r="B43" t="s">
        <v>9</v>
      </c>
      <c r="C43">
        <v>82.51</v>
      </c>
      <c r="D43">
        <v>82.91</v>
      </c>
      <c r="E43">
        <v>82.6</v>
      </c>
      <c r="F43">
        <f>AVERAGE(C43:E43)</f>
        <v>82.673333333333332</v>
      </c>
      <c r="G43" t="s">
        <v>17</v>
      </c>
    </row>
    <row r="44" spans="2:7" x14ac:dyDescent="0.25">
      <c r="B44" t="s">
        <v>11</v>
      </c>
      <c r="C44">
        <v>79.52</v>
      </c>
      <c r="D44">
        <v>79.319999999999993</v>
      </c>
      <c r="E44">
        <v>78.790000000000006</v>
      </c>
      <c r="F44">
        <f t="shared" ref="F44:F46" si="6">AVERAGE(C44:E44)</f>
        <v>79.209999999999994</v>
      </c>
    </row>
    <row r="45" spans="2:7" x14ac:dyDescent="0.25">
      <c r="B45" t="s">
        <v>10</v>
      </c>
      <c r="C45">
        <v>85.89</v>
      </c>
      <c r="D45">
        <v>85.66</v>
      </c>
      <c r="E45">
        <v>85.77</v>
      </c>
      <c r="F45">
        <f t="shared" si="6"/>
        <v>85.773333333333326</v>
      </c>
    </row>
    <row r="46" spans="2:7" x14ac:dyDescent="0.25">
      <c r="B46" t="s">
        <v>8</v>
      </c>
      <c r="C46">
        <v>83.42</v>
      </c>
      <c r="D46">
        <v>83.38</v>
      </c>
      <c r="E46">
        <v>81.98</v>
      </c>
      <c r="F46">
        <f t="shared" si="6"/>
        <v>82.926666666666677</v>
      </c>
    </row>
    <row r="47" spans="2:7" x14ac:dyDescent="0.25">
      <c r="E47" t="s">
        <v>20</v>
      </c>
      <c r="F47">
        <f>AVERAGE(F42:F46)</f>
        <v>83.757333333333321</v>
      </c>
    </row>
    <row r="48" spans="2:7" x14ac:dyDescent="0.25">
      <c r="E48" t="s">
        <v>21</v>
      </c>
      <c r="F48">
        <f>_xlfn.STDEV.S(C42:E46)</f>
        <v>3.1732058297714061</v>
      </c>
    </row>
    <row r="49" spans="5:6" x14ac:dyDescent="0.25">
      <c r="E49" t="s">
        <v>22</v>
      </c>
      <c r="F49">
        <f>F48/SQRT(15)</f>
        <v>0.81931822218619621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2016-09-26T11:59:14Z</dcterms:modified>
</cp:coreProperties>
</file>