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Youssef Hegazi\Data Analysis\DEPI\For Tasks\"/>
    </mc:Choice>
  </mc:AlternateContent>
  <xr:revisionPtr revIDLastSave="0" documentId="13_ncr:1_{909DADB4-54F5-4555-868E-347B8561373D}" xr6:coauthVersionLast="47" xr6:coauthVersionMax="47" xr10:uidLastSave="{00000000-0000-0000-0000-000000000000}"/>
  <bookViews>
    <workbookView xWindow="-108" yWindow="-108" windowWidth="23256" windowHeight="12456" activeTab="4" xr2:uid="{00000000-000D-0000-FFFF-FFFF00000000}"/>
  </bookViews>
  <sheets>
    <sheet name="Q4 Sales report" sheetId="1" r:id="rId1"/>
    <sheet name="Pivot 1" sheetId="2" r:id="rId2"/>
    <sheet name="Pivot2" sheetId="5" r:id="rId3"/>
    <sheet name="Pivot3" sheetId="6" r:id="rId4"/>
    <sheet name="DashBoard" sheetId="7" r:id="rId5"/>
  </sheets>
  <definedNames>
    <definedName name="Slicer_Item">#REF!</definedName>
    <definedName name="Slicer_Item1">#N/A</definedName>
    <definedName name="Slicer_Representativ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AHxaVIvz1oTmbcdC4byvTDq8/wlodlgJpDS2dpY/IZE="/>
    </ext>
  </extLst>
</workbook>
</file>

<file path=xl/calcChain.xml><?xml version="1.0" encoding="utf-8"?>
<calcChain xmlns="http://schemas.openxmlformats.org/spreadsheetml/2006/main">
  <c r="G202" i="1" l="1"/>
  <c r="G102" i="1"/>
  <c r="H102" i="1" s="1"/>
  <c r="I102" i="1" s="1"/>
  <c r="I301" i="1" a="1"/>
  <c r="I301" i="1" s="1"/>
  <c r="H301" i="1" a="1"/>
  <c r="H301" i="1" s="1"/>
  <c r="G301" i="1" a="1"/>
  <c r="G301" i="1" s="1"/>
  <c r="I201" i="1" a="1"/>
  <c r="I201" i="1" s="1"/>
  <c r="H201" i="1" a="1"/>
  <c r="H201" i="1" s="1"/>
  <c r="G201" i="1" a="1"/>
  <c r="G201" i="1" s="1"/>
  <c r="I101" i="1" a="1"/>
  <c r="I101" i="1" s="1"/>
  <c r="H101" i="1" a="1"/>
  <c r="H101" i="1" s="1"/>
  <c r="G101" i="1" a="1"/>
  <c r="G101"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2" i="1"/>
  <c r="H202" i="1" l="1"/>
  <c r="I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<sst xmlns="http://schemas.openxmlformats.org/spreadsheetml/2006/main" count="945" uniqueCount="332">
  <si>
    <t>Invoice</t>
  </si>
  <si>
    <t>Representative</t>
  </si>
  <si>
    <t>Item</t>
  </si>
  <si>
    <t>Number of Items</t>
  </si>
  <si>
    <t>Discount</t>
  </si>
  <si>
    <t>Revenue</t>
  </si>
  <si>
    <t>Net Profit</t>
  </si>
  <si>
    <t>Thompson</t>
  </si>
  <si>
    <t>Foot Rest</t>
  </si>
  <si>
    <t>Gill</t>
  </si>
  <si>
    <t>Pencil</t>
  </si>
  <si>
    <t>Pen</t>
  </si>
  <si>
    <t>Chair</t>
  </si>
  <si>
    <t>Smith</t>
  </si>
  <si>
    <t>Binder</t>
  </si>
  <si>
    <t>Sorvino</t>
  </si>
  <si>
    <t>Andrews</t>
  </si>
  <si>
    <t>Howard</t>
  </si>
  <si>
    <t>Kivell</t>
  </si>
  <si>
    <t>Jones</t>
  </si>
  <si>
    <t>Jardine</t>
  </si>
  <si>
    <t>Parent</t>
  </si>
  <si>
    <t>Pen Set</t>
  </si>
  <si>
    <t>Cup Holder</t>
  </si>
  <si>
    <t>Morgan</t>
  </si>
  <si>
    <t>Desk</t>
  </si>
  <si>
    <t>Price Per Piece</t>
  </si>
  <si>
    <t>Tax (-5%)</t>
  </si>
  <si>
    <t>Row Labels</t>
  </si>
  <si>
    <t>Grand Total</t>
  </si>
  <si>
    <t>Sum of Net Profit</t>
  </si>
  <si>
    <t>Count of Number of Items</t>
  </si>
  <si>
    <t>10260-11/1/2022-Western US</t>
  </si>
  <si>
    <t>10262-11/1/2022-Western US</t>
  </si>
  <si>
    <t>10266-11/2/2022-Western US</t>
  </si>
  <si>
    <t>10267-11/2/2022-Western US</t>
  </si>
  <si>
    <t>10275-11/4/2022-Western US</t>
  </si>
  <si>
    <t>10277-11/5/2022-Western US</t>
  </si>
  <si>
    <t>10279-11/5/2022-Western US</t>
  </si>
  <si>
    <t>10284-11/7/2022-Western US</t>
  </si>
  <si>
    <t>10285-11/7/2022-Western US</t>
  </si>
  <si>
    <t>10286-11/7/2022-Western US</t>
  </si>
  <si>
    <t>10287-11/7/2022-Western US</t>
  </si>
  <si>
    <t>103Western US-11/13/2022-Western US</t>
  </si>
  <si>
    <t>10304-11/13/2022-Western US</t>
  </si>
  <si>
    <t>10307-11/15/2022-Western US</t>
  </si>
  <si>
    <t>10308-11/15/2022-Western US</t>
  </si>
  <si>
    <t>10309-11/15/2022-Western US</t>
  </si>
  <si>
    <t>10310-11/15/2022-Western US</t>
  </si>
  <si>
    <t>10314-11/16/2022-Western US</t>
  </si>
  <si>
    <t>10315-11/16/2022-Western US</t>
  </si>
  <si>
    <t>10318-11/17/2022-Western US</t>
  </si>
  <si>
    <t>10322-11/17/2022-Western US</t>
  </si>
  <si>
    <t>10323-11/18/2022-Western US</t>
  </si>
  <si>
    <t>10325-11/19/2022-Western US</t>
  </si>
  <si>
    <t>10326-11/19/2022-Western US</t>
  </si>
  <si>
    <t>10330-11/20/2022-Western US</t>
  </si>
  <si>
    <t>10332-11/21/2022-Western US</t>
  </si>
  <si>
    <t>10337-11/22/2022-Western US</t>
  </si>
  <si>
    <t>10340-11/23/2022-Western US</t>
  </si>
  <si>
    <t>10343-11/23/2022-Western US</t>
  </si>
  <si>
    <t>10345-11/24/2022-Western US</t>
  </si>
  <si>
    <t>10347-11/24/2022-Western US</t>
  </si>
  <si>
    <t>10348-11/24/2022-Western US</t>
  </si>
  <si>
    <t>10349-11/25/2022-Western US</t>
  </si>
  <si>
    <t>10351-11/26/2022-Western US</t>
  </si>
  <si>
    <t>10353-11/26/2022-Western US</t>
  </si>
  <si>
    <t>10354-11/27/2022-Western US</t>
  </si>
  <si>
    <t>10358-11/27/2022-Western US</t>
  </si>
  <si>
    <t>10365-11/30/2022-Western US</t>
  </si>
  <si>
    <t>10366-11/30/2022-Western US</t>
  </si>
  <si>
    <t>10367-11/30/2022-Western US</t>
  </si>
  <si>
    <t>10373-12/2/2022-Western US</t>
  </si>
  <si>
    <t>10375-12/2/2022-Western US</t>
  </si>
  <si>
    <t>10376-12/2/2022-Western US</t>
  </si>
  <si>
    <t>10381-12/4/2022-Western US</t>
  </si>
  <si>
    <t>10385-12/5/2022-Western US</t>
  </si>
  <si>
    <t>10387-12/5/2022-Western US</t>
  </si>
  <si>
    <t>10389-12/6/2022-Western US</t>
  </si>
  <si>
    <t>10393-12/6/2022-Western US</t>
  </si>
  <si>
    <t>10395-12/7/2022-Western US</t>
  </si>
  <si>
    <t>10397-12/9/2022-Western US</t>
  </si>
  <si>
    <t>10398-12/10/2022-Western US</t>
  </si>
  <si>
    <t>10400-12/11/2022-Western US</t>
  </si>
  <si>
    <t>10403-12/12/2022-Western US</t>
  </si>
  <si>
    <t>10408-12/12/2022-Western US</t>
  </si>
  <si>
    <t>10411-12/13/2022-Western US</t>
  </si>
  <si>
    <t>10413-12/15/2022-Western US</t>
  </si>
  <si>
    <t>10414-12/16/2022-Western US</t>
  </si>
  <si>
    <t>10416-12/16/2022-Western US</t>
  </si>
  <si>
    <t>10420-12/18/2022-Western US</t>
  </si>
  <si>
    <t>10422-12/19/2022-Western US</t>
  </si>
  <si>
    <t>10423-12/19/2022-Western US</t>
  </si>
  <si>
    <t>10424-12/20/2022-Western US</t>
  </si>
  <si>
    <t>10431-12/22/2022-Western US</t>
  </si>
  <si>
    <t>10433-12/23/2022-Western US</t>
  </si>
  <si>
    <t>10434-12/24/2022-Western US</t>
  </si>
  <si>
    <t>10437-12/25/2022-Western US</t>
  </si>
  <si>
    <t>10439-12/25/2022-Western US</t>
  </si>
  <si>
    <t>10440-12/25/2022-Western US</t>
  </si>
  <si>
    <t>10452-1/1/2023-Western US</t>
  </si>
  <si>
    <t>10454-1/3/2023-Western US</t>
  </si>
  <si>
    <t>10458-1/4/2023-Western US</t>
  </si>
  <si>
    <t>10465-1/5/2023-Western US</t>
  </si>
  <si>
    <t>10466-1/5/2023-Western US</t>
  </si>
  <si>
    <t>10467-1/5/2023-Western US</t>
  </si>
  <si>
    <t>10475-1/8/2023-Western US</t>
  </si>
  <si>
    <t>10478-1/9/2023-Western US</t>
  </si>
  <si>
    <t>10483-1/10/2023-Western US</t>
  </si>
  <si>
    <t>10485-1/10/2023-Western US</t>
  </si>
  <si>
    <t>10486-1/11/2023-Western US</t>
  </si>
  <si>
    <t>10488-1/12/2023-Western US</t>
  </si>
  <si>
    <t>10492-1/12/2023-Western US</t>
  </si>
  <si>
    <t>10497-1/15/2023-Western US</t>
  </si>
  <si>
    <t>10500-1/17/2023-Western US</t>
  </si>
  <si>
    <t>105Western US-1/17/2023-Western US</t>
  </si>
  <si>
    <t>10506-1/18/2023-Western US</t>
  </si>
  <si>
    <t>10515-1/21/2023-Western US</t>
  </si>
  <si>
    <t>10518-1/21/2023-Western US</t>
  </si>
  <si>
    <t>10519-1/21/2023-Western US</t>
  </si>
  <si>
    <t>10522-1/22/2023-Western US</t>
  </si>
  <si>
    <t>10524-1/22/2023-Western US</t>
  </si>
  <si>
    <t>10526-1/23/2023-Western US</t>
  </si>
  <si>
    <t>10527-1/23/2023-Western US</t>
  </si>
  <si>
    <t>10533-1/25/2023-Western US</t>
  </si>
  <si>
    <t>10537-1/26/2023-Western US</t>
  </si>
  <si>
    <t>10545-1/27/2023-Western US</t>
  </si>
  <si>
    <t>10546-1/27/2023-Western US</t>
  </si>
  <si>
    <t>10549-1/28/2023-Western US</t>
  </si>
  <si>
    <t>10551-1/28/2023-Western US</t>
  </si>
  <si>
    <t>10552-1/29/2023-Western US</t>
  </si>
  <si>
    <t>10553-1/29/2023-Western US</t>
  </si>
  <si>
    <t>10557-1/30/2023-Western US</t>
  </si>
  <si>
    <t>10559-1/31/2023-Western US</t>
  </si>
  <si>
    <t>10264-11/2/2022-Central</t>
  </si>
  <si>
    <t>10265-11/2/2022-Central</t>
  </si>
  <si>
    <t>10272-11/3/2022-Central</t>
  </si>
  <si>
    <t>10274-11/4/2022-Central</t>
  </si>
  <si>
    <t>10276-11/4/2022-Central</t>
  </si>
  <si>
    <t>10282-11/6/2022-Central</t>
  </si>
  <si>
    <t>10283-11/7/2022-Central</t>
  </si>
  <si>
    <t>10291-11/8/2022-Central</t>
  </si>
  <si>
    <t>10292-11/9/2022-Central</t>
  </si>
  <si>
    <t>10296-11/10/2022-Central</t>
  </si>
  <si>
    <t>10297-11/10/2022-Central</t>
  </si>
  <si>
    <t>10298-11/11/2022-Central</t>
  </si>
  <si>
    <t>10302-11/13/2022-Central</t>
  </si>
  <si>
    <t>10303-11/13/2022-Central</t>
  </si>
  <si>
    <t>10306-11/14/2022-Central</t>
  </si>
  <si>
    <t>10312-11/16/2022-Central</t>
  </si>
  <si>
    <t>10316-11/16/2022-Central</t>
  </si>
  <si>
    <t>10317-11/16/2022-Central</t>
  </si>
  <si>
    <t>10321-11/17/2022-Central</t>
  </si>
  <si>
    <t>10327-11/19/2022-Central</t>
  </si>
  <si>
    <t>10328-11/20/2022-Central</t>
  </si>
  <si>
    <t>10331-11/21/2022-Central</t>
  </si>
  <si>
    <t>10333-11/21/2022-Central</t>
  </si>
  <si>
    <t>10335-11/22/2022-Central</t>
  </si>
  <si>
    <t>10336-11/22/2022-Central</t>
  </si>
  <si>
    <t>10338-11/23/2022-Central</t>
  </si>
  <si>
    <t>10339-11/23/2022-Central</t>
  </si>
  <si>
    <t>10350-11/25/2022-Central</t>
  </si>
  <si>
    <t>10352-11/26/2022-Central</t>
  </si>
  <si>
    <t>10356-11/27/2022-Central</t>
  </si>
  <si>
    <t>10357-11/27/2022-Central</t>
  </si>
  <si>
    <t>10359-11/28/2022-Central</t>
  </si>
  <si>
    <t>10362-11/29/2022-Central</t>
  </si>
  <si>
    <t>10368-11/30/2022-Central</t>
  </si>
  <si>
    <t>10371-12/1/2022-Central</t>
  </si>
  <si>
    <t>10372-12/1/2022-Central</t>
  </si>
  <si>
    <t>10378-12/2/2022-Central</t>
  </si>
  <si>
    <t>10380-12/3/2022-Central</t>
  </si>
  <si>
    <t>10386-12/5/2022-Central</t>
  </si>
  <si>
    <t>10388-12/6/2022-Central</t>
  </si>
  <si>
    <t>10392-12/6/2022-Central</t>
  </si>
  <si>
    <t>10399-12/10/2022-Central</t>
  </si>
  <si>
    <t>10404-12/12/2022-Central</t>
  </si>
  <si>
    <t>10415-12/16/2022-Central</t>
  </si>
  <si>
    <t>10425-12/20/2022-Central</t>
  </si>
  <si>
    <t>10427-12/20/2022-Central</t>
  </si>
  <si>
    <t>10428-12/21/2022-Central</t>
  </si>
  <si>
    <t>10429-12/21/2022-Central</t>
  </si>
  <si>
    <t>10430-12/22/2022-Central</t>
  </si>
  <si>
    <t>10432-12/23/2022-Central</t>
  </si>
  <si>
    <t>10438-12/25/2022-Central</t>
  </si>
  <si>
    <t>10441-12/25/2022-Central</t>
  </si>
  <si>
    <t>10442-12/26/2022-Central</t>
  </si>
  <si>
    <t>10443-12/26/2022-Central</t>
  </si>
  <si>
    <t>10445-12/28/2022-Central</t>
  </si>
  <si>
    <t>10447-12/29/2022-Central</t>
  </si>
  <si>
    <t>10448-12/29/2022-Central</t>
  </si>
  <si>
    <t>10449-12/31/2022-Central</t>
  </si>
  <si>
    <t>10455-1/3/2023-Central</t>
  </si>
  <si>
    <t>10456-1/3/2023-Central</t>
  </si>
  <si>
    <t>10461-1/4/2023-Central</t>
  </si>
  <si>
    <t>10463-1/5/2023-Central</t>
  </si>
  <si>
    <t>10464-1/5/2023-Central</t>
  </si>
  <si>
    <t>10468-1/5/2023-Central</t>
  </si>
  <si>
    <t>10469-1/6/2023-Central</t>
  </si>
  <si>
    <t>10471-1/7/2023-Central</t>
  </si>
  <si>
    <t>10473-1/8/2023-Central</t>
  </si>
  <si>
    <t>10474-1/8/2023-Central</t>
  </si>
  <si>
    <t>10476-1/9/2023-Central</t>
  </si>
  <si>
    <t>10480-1/10/2023-Central</t>
  </si>
  <si>
    <t>10481-1/10/2023-Central</t>
  </si>
  <si>
    <t>10482-1/10/2023-Central</t>
  </si>
  <si>
    <t>10484-1/10/2023-Central</t>
  </si>
  <si>
    <t>10487-1/11/2023-Central</t>
  </si>
  <si>
    <t>10489-1/12/2023-Central</t>
  </si>
  <si>
    <t>10491-1/12/2023-Central</t>
  </si>
  <si>
    <t>10493-1/12/2023-Central</t>
  </si>
  <si>
    <t>10494-1/13/2023-Central</t>
  </si>
  <si>
    <t>10496-1/15/2023-Central</t>
  </si>
  <si>
    <t>10498-1/15/2023-Central</t>
  </si>
  <si>
    <t>10499-1/16/2023-Central</t>
  </si>
  <si>
    <t>10502-1/17/2023-Central</t>
  </si>
  <si>
    <t>10503-1/18/2023-Central</t>
  </si>
  <si>
    <t>10504-1/18/2023-Central</t>
  </si>
  <si>
    <t>10505-1/18/2023-Central</t>
  </si>
  <si>
    <t>10507-1/19/2023-Central</t>
  </si>
  <si>
    <t>10508-1/19/2023-Central</t>
  </si>
  <si>
    <t>10512-1/20/2023-Central</t>
  </si>
  <si>
    <t>10520-1/21/2023-Central</t>
  </si>
  <si>
    <t>10521-1/22/2023-Central</t>
  </si>
  <si>
    <t>10525-1/22/2023-Central</t>
  </si>
  <si>
    <t>10529-1/24/2023-Central</t>
  </si>
  <si>
    <t>10530-1/24/2023-Central</t>
  </si>
  <si>
    <t>10535-1/25/2023-Central</t>
  </si>
  <si>
    <t>10539-1/26/2023-Central</t>
  </si>
  <si>
    <t>10540-1/26/2023-Central</t>
  </si>
  <si>
    <t>10542-1/26/2023-Central</t>
  </si>
  <si>
    <t>10555-1/30/2023-Central</t>
  </si>
  <si>
    <t>10556-1/30/2023-Central</t>
  </si>
  <si>
    <t>10261-11/1/2022-Eastern</t>
  </si>
  <si>
    <t>10263-11/1/2022-Eastern</t>
  </si>
  <si>
    <t>10268-11/2/2022-Eastern</t>
  </si>
  <si>
    <t>10269-11/3/2022-Eastern</t>
  </si>
  <si>
    <t>10270-11/3/2022-Eastern</t>
  </si>
  <si>
    <t>10271-11/3/2022-Eastern</t>
  </si>
  <si>
    <t>10273-11/4/2022-Eastern</t>
  </si>
  <si>
    <t>10278-11/5/2022-Eastern</t>
  </si>
  <si>
    <t>10280-11/5/2022-Eastern</t>
  </si>
  <si>
    <t>10281-11/5/2022-Eastern</t>
  </si>
  <si>
    <t>10288-11/7/2022-Eastern</t>
  </si>
  <si>
    <t>10289-11/7/2022-Eastern</t>
  </si>
  <si>
    <t>10290-11/7/2022-Eastern</t>
  </si>
  <si>
    <t>10293-11/9/2022-Eastern</t>
  </si>
  <si>
    <t>10294-11/9/2022-Eastern</t>
  </si>
  <si>
    <t>10295-11/9/2022-Eastern</t>
  </si>
  <si>
    <t>10299-11/12/2022-Eastern</t>
  </si>
  <si>
    <t>10300-11/12/2022-Eastern</t>
  </si>
  <si>
    <t>10305-11/13/2022-Eastern</t>
  </si>
  <si>
    <t>10311-11/15/2022-Eastern</t>
  </si>
  <si>
    <t>10313-11/16/2022-Eastern</t>
  </si>
  <si>
    <t>10319-11/17/2022-Eastern</t>
  </si>
  <si>
    <t>10320-11/17/2022-Eastern</t>
  </si>
  <si>
    <t>10324-11/18/2022-Eastern</t>
  </si>
  <si>
    <t>10329-11/20/2022-Eastern</t>
  </si>
  <si>
    <t>10334-11/22/2022-Eastern</t>
  </si>
  <si>
    <t>10341-11/23/2022-Eastern</t>
  </si>
  <si>
    <t>10342-11/23/2022-Eastern</t>
  </si>
  <si>
    <t>10344-11/24/2022-Eastern</t>
  </si>
  <si>
    <t>10346-11/24/2022-Eastern</t>
  </si>
  <si>
    <t>10355-11/27/2022-Eastern</t>
  </si>
  <si>
    <t>10360-11/29/2022-Eastern</t>
  </si>
  <si>
    <t>10361-11/29/2022-Eastern</t>
  </si>
  <si>
    <t>10363-11/29/2022-Eastern</t>
  </si>
  <si>
    <t>10364-11/29/2022-Eastern</t>
  </si>
  <si>
    <t>10369-11/30/2022-Eastern</t>
  </si>
  <si>
    <t>10370-12/1/2022-Eastern</t>
  </si>
  <si>
    <t>10374-12/2/2022-Eastern</t>
  </si>
  <si>
    <t>10377-12/2/2022-Eastern</t>
  </si>
  <si>
    <t>10379-12/2/2022-Eastern</t>
  </si>
  <si>
    <t>10382-12/5/2022-Eastern</t>
  </si>
  <si>
    <t>10383-12/5/2022-Eastern</t>
  </si>
  <si>
    <t>10384-12/5/2022-Eastern</t>
  </si>
  <si>
    <t>10390-12/6/2022-Eastern</t>
  </si>
  <si>
    <t>10391-12/6/2022-Eastern</t>
  </si>
  <si>
    <t>10394-12/7/2022-Eastern</t>
  </si>
  <si>
    <t>10396-12/8/2022-Eastern</t>
  </si>
  <si>
    <t>104Western US-12/11/2022-Eastern</t>
  </si>
  <si>
    <t>10402-12/11/2022-Eastern</t>
  </si>
  <si>
    <t>10405-12/12/2022-Eastern</t>
  </si>
  <si>
    <t>10406-12/12/2022-Eastern</t>
  </si>
  <si>
    <t>10407-12/12/2022-Eastern</t>
  </si>
  <si>
    <t>10409-12/13/2022-Eastern</t>
  </si>
  <si>
    <t>10410-12/13/2022-Eastern</t>
  </si>
  <si>
    <t>10412-12/14/2022-Eastern</t>
  </si>
  <si>
    <t>10417-12/16/2022-Eastern</t>
  </si>
  <si>
    <t>10418-12/17/2022-Eastern</t>
  </si>
  <si>
    <t>10419-12/17/2022-Eastern</t>
  </si>
  <si>
    <t>10421-12/18/2022-Eastern</t>
  </si>
  <si>
    <t>10426-12/20/2022-Eastern</t>
  </si>
  <si>
    <t>10435-12/24/2022-Eastern</t>
  </si>
  <si>
    <t>10436-12/24/2022-Eastern</t>
  </si>
  <si>
    <t>10444-12/26/2022-Eastern</t>
  </si>
  <si>
    <t>10446-12/28/2022-Eastern</t>
  </si>
  <si>
    <t>10450-1/1/2023-Eastern</t>
  </si>
  <si>
    <t>10451-1/1/2023-Eastern</t>
  </si>
  <si>
    <t>10453-1/2/2023-Eastern</t>
  </si>
  <si>
    <t>10457-1/3/2023-Eastern</t>
  </si>
  <si>
    <t>10459-1/4/2023-Eastern</t>
  </si>
  <si>
    <t>10460-1/4/2023-Eastern</t>
  </si>
  <si>
    <t>10462-1/4/2023-Eastern</t>
  </si>
  <si>
    <t>10470-1/6/2023-Eastern</t>
  </si>
  <si>
    <t>10472-1/8/2023-Eastern</t>
  </si>
  <si>
    <t>10477-1/9/2023-Eastern</t>
  </si>
  <si>
    <t>10479-1/10/2023-Eastern</t>
  </si>
  <si>
    <t>10490-1/12/2023-Eastern</t>
  </si>
  <si>
    <t>10495-1/14/2023-Eastern</t>
  </si>
  <si>
    <t>10509-1/20/2023-Eastern</t>
  </si>
  <si>
    <t>10510-1/20/2023-Eastern</t>
  </si>
  <si>
    <t>10511-1/20/2023-Eastern</t>
  </si>
  <si>
    <t>10513-1/20/2023-Eastern</t>
  </si>
  <si>
    <t>10514-1/20/2023-Eastern</t>
  </si>
  <si>
    <t>10516-1/21/2023-Eastern</t>
  </si>
  <si>
    <t>10517-1/21/2023-Eastern</t>
  </si>
  <si>
    <t>10523-1/22/2023-Eastern</t>
  </si>
  <si>
    <t>10528-1/23/2023-Eastern</t>
  </si>
  <si>
    <t>10531-1/24/2023-Eastern</t>
  </si>
  <si>
    <t>10532-1/24/2023-Eastern</t>
  </si>
  <si>
    <t>10534-1/25/2023-Eastern</t>
  </si>
  <si>
    <t>10536-1/25/2023-Eastern</t>
  </si>
  <si>
    <t>10538-1/26/2023-Eastern</t>
  </si>
  <si>
    <t>10541-1/26/2023-Eastern</t>
  </si>
  <si>
    <t>10543-1/26/2023-Eastern</t>
  </si>
  <si>
    <t>10544-1/26/2023-Eastern</t>
  </si>
  <si>
    <t>10547-1/27/2023-Eastern</t>
  </si>
  <si>
    <t>10548-1/28/2023-Eastern</t>
  </si>
  <si>
    <t>10550-1/28/2023-Eastern</t>
  </si>
  <si>
    <t>10554-1/30/2023-Eastern</t>
  </si>
  <si>
    <t>10558-1/31/2023-Eastern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</si>
</sst>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1"/>
      <color theme="1"/>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9" fontId="1" fillId="0" borderId="0" xfId="0" applyNumberFormat="1" applyFont="1"/>
    <xf numFmtId="0" fontId="2" fillId="0" borderId="0" xfId="0" applyFont="1"/>
    <xf numFmtId="9" fontId="3"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of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1'!$B$1</c:f>
              <c:strCache>
                <c:ptCount val="1"/>
                <c:pt idx="0">
                  <c:v>Total</c:v>
                </c:pt>
              </c:strCache>
            </c:strRef>
          </c:tx>
          <c:spPr>
            <a:solidFill>
              <a:schemeClr val="accent1"/>
            </a:solidFill>
            <a:ln>
              <a:noFill/>
            </a:ln>
            <a:effectLst/>
          </c:spPr>
          <c:invertIfNegative val="0"/>
          <c:cat>
            <c:strRef>
              <c:f>'Pivot 1'!$A$2:$A$10</c:f>
              <c:strCache>
                <c:ptCount val="8"/>
                <c:pt idx="0">
                  <c:v>Desk</c:v>
                </c:pt>
                <c:pt idx="1">
                  <c:v>Chair</c:v>
                </c:pt>
                <c:pt idx="2">
                  <c:v>Foot Rest</c:v>
                </c:pt>
                <c:pt idx="3">
                  <c:v>Cup Holder</c:v>
                </c:pt>
                <c:pt idx="4">
                  <c:v>Pen Set</c:v>
                </c:pt>
                <c:pt idx="5">
                  <c:v>Pencil</c:v>
                </c:pt>
                <c:pt idx="6">
                  <c:v>Pen</c:v>
                </c:pt>
                <c:pt idx="7">
                  <c:v>Binder</c:v>
                </c:pt>
              </c:strCache>
            </c:strRef>
          </c:cat>
          <c:val>
            <c:numRef>
              <c:f>'Pivot 1'!$B$2:$B$10</c:f>
              <c:numCache>
                <c:formatCode>General</c:formatCode>
                <c:ptCount val="8"/>
                <c:pt idx="0">
                  <c:v>83155.874999999971</c:v>
                </c:pt>
                <c:pt idx="1">
                  <c:v>41418.764999999999</c:v>
                </c:pt>
                <c:pt idx="2">
                  <c:v>13479.455</c:v>
                </c:pt>
                <c:pt idx="3">
                  <c:v>8663.7529999999988</c:v>
                </c:pt>
                <c:pt idx="4">
                  <c:v>8001.09</c:v>
                </c:pt>
                <c:pt idx="5">
                  <c:v>4828.3370000000004</c:v>
                </c:pt>
                <c:pt idx="6">
                  <c:v>3805.4339999999997</c:v>
                </c:pt>
                <c:pt idx="7">
                  <c:v>3523.5975000000003</c:v>
                </c:pt>
              </c:numCache>
            </c:numRef>
          </c:val>
          <c:extLst>
            <c:ext xmlns:c16="http://schemas.microsoft.com/office/drawing/2014/chart" uri="{C3380CC4-5D6E-409C-BE32-E72D297353CC}">
              <c16:uniqueId val="{00000000-BE88-42D4-A8FE-A8D9BBEE7332}"/>
            </c:ext>
          </c:extLst>
        </c:ser>
        <c:dLbls>
          <c:showLegendKey val="0"/>
          <c:showVal val="0"/>
          <c:showCatName val="0"/>
          <c:showSerName val="0"/>
          <c:showPercent val="0"/>
          <c:showBubbleSize val="0"/>
        </c:dLbls>
        <c:gapWidth val="219"/>
        <c:overlap val="-27"/>
        <c:axId val="1275829615"/>
        <c:axId val="1275832495"/>
      </c:barChart>
      <c:catAx>
        <c:axId val="1275829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832495"/>
        <c:crosses val="autoZero"/>
        <c:auto val="1"/>
        <c:lblAlgn val="ctr"/>
        <c:lblOffset val="100"/>
        <c:noMultiLvlLbl val="0"/>
      </c:catAx>
      <c:valAx>
        <c:axId val="127583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82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TASK2.xlsx]Pivot2!PivotTable2</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Percent of profit per representatve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9000109361329834E-2"/>
              <c:y val="1.6787693205016038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0652449693788379E-2"/>
              <c:y val="1.996281714785651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1191163604549432E-2"/>
              <c:y val="6.0950714494021577E-4"/>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6721347331583549E-3"/>
              <c:y val="-1.520924467774861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0951771653543307E-2"/>
              <c:y val="-2.11395450568678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683300524934378E-2"/>
              <c:y val="-1.185185185185185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4370078740160028E-4"/>
              <c:y val="-1.98705890930300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6.7787620297463068E-3"/>
              <c:y val="1.55194663167104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Pivot2!$B$1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C82A-4184-91D7-C07308E5D7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C82A-4184-91D7-C07308E5D7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C82A-4184-91D7-C07308E5D7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82A-4184-91D7-C07308E5D7A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8-C82A-4184-91D7-C07308E5D7A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9-C82A-4184-91D7-C07308E5D7A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B9A-4CA6-AA48-176FFFA0F0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A-C82A-4184-91D7-C07308E5D7A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B-C82A-4184-91D7-C07308E5D7A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B9A-4CA6-AA48-176FFFA0F06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B9A-4CA6-AA48-176FFFA0F062}"/>
              </c:ext>
            </c:extLst>
          </c:dPt>
          <c:dLbls>
            <c:dLbl>
              <c:idx val="0"/>
              <c:layout>
                <c:manualLayout>
                  <c:x val="-4.9000109361329834E-2"/>
                  <c:y val="1.678769320501603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82A-4184-91D7-C07308E5D7A5}"/>
                </c:ext>
              </c:extLst>
            </c:dLbl>
            <c:dLbl>
              <c:idx val="1"/>
              <c:layout>
                <c:manualLayout>
                  <c:x val="-1.0652449693788379E-2"/>
                  <c:y val="1.996281714785651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82A-4184-91D7-C07308E5D7A5}"/>
                </c:ext>
              </c:extLst>
            </c:dLbl>
            <c:dLbl>
              <c:idx val="2"/>
              <c:layout>
                <c:manualLayout>
                  <c:x val="-1.1191163604549432E-2"/>
                  <c:y val="6.0950714494021577E-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C82A-4184-91D7-C07308E5D7A5}"/>
                </c:ext>
              </c:extLst>
            </c:dLbl>
            <c:dLbl>
              <c:idx val="3"/>
              <c:layout>
                <c:manualLayout>
                  <c:x val="-5.6721347331583549E-3"/>
                  <c:y val="-1.520924467774861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82A-4184-91D7-C07308E5D7A5}"/>
                </c:ext>
              </c:extLst>
            </c:dLbl>
            <c:dLbl>
              <c:idx val="4"/>
              <c:layout>
                <c:manualLayout>
                  <c:x val="1.0951771653543307E-2"/>
                  <c:y val="-2.1139545056867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C82A-4184-91D7-C07308E5D7A5}"/>
                </c:ext>
              </c:extLst>
            </c:dLbl>
            <c:dLbl>
              <c:idx val="5"/>
              <c:layout>
                <c:manualLayout>
                  <c:x val="1.683300524934378E-2"/>
                  <c:y val="-1.18518518518518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C82A-4184-91D7-C07308E5D7A5}"/>
                </c:ext>
              </c:extLst>
            </c:dLbl>
            <c:dLbl>
              <c:idx val="7"/>
              <c:layout>
                <c:manualLayout>
                  <c:x val="6.4370078740160028E-4"/>
                  <c:y val="-1.98705890930300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C82A-4184-91D7-C07308E5D7A5}"/>
                </c:ext>
              </c:extLst>
            </c:dLbl>
            <c:dLbl>
              <c:idx val="8"/>
              <c:layout>
                <c:manualLayout>
                  <c:x val="-6.7787620297463068E-3"/>
                  <c:y val="1.55194663167104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C82A-4184-91D7-C07308E5D7A5}"/>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Pivot2!$A$2:$A$13</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Pivot2!$B$2:$B$13</c:f>
              <c:numCache>
                <c:formatCode>General</c:formatCode>
                <c:ptCount val="11"/>
                <c:pt idx="0">
                  <c:v>16669.716499999999</c:v>
                </c:pt>
                <c:pt idx="1">
                  <c:v>12094.45</c:v>
                </c:pt>
                <c:pt idx="2">
                  <c:v>15623.529000000002</c:v>
                </c:pt>
                <c:pt idx="3">
                  <c:v>15244.070499999998</c:v>
                </c:pt>
                <c:pt idx="4">
                  <c:v>16396.002500000002</c:v>
                </c:pt>
                <c:pt idx="5">
                  <c:v>22255.146499999999</c:v>
                </c:pt>
                <c:pt idx="6">
                  <c:v>12849.224999999999</c:v>
                </c:pt>
                <c:pt idx="7">
                  <c:v>12654.541499999998</c:v>
                </c:pt>
                <c:pt idx="8">
                  <c:v>13933.298500000001</c:v>
                </c:pt>
                <c:pt idx="9">
                  <c:v>14401.192499999999</c:v>
                </c:pt>
                <c:pt idx="10">
                  <c:v>14755.134</c:v>
                </c:pt>
              </c:numCache>
            </c:numRef>
          </c:val>
          <c:extLst>
            <c:ext xmlns:c16="http://schemas.microsoft.com/office/drawing/2014/chart" uri="{C3380CC4-5D6E-409C-BE32-E72D297353CC}">
              <c16:uniqueId val="{00000000-C82A-4184-91D7-C07308E5D7A5}"/>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sold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Pivot3!$B$1</c:f>
              <c:strCache>
                <c:ptCount val="1"/>
                <c:pt idx="0">
                  <c:v>Total</c:v>
                </c:pt>
              </c:strCache>
            </c:strRef>
          </c:tx>
          <c:spPr>
            <a:solidFill>
              <a:schemeClr val="accent1"/>
            </a:solidFill>
            <a:ln>
              <a:noFill/>
            </a:ln>
            <a:effectLst/>
          </c:spPr>
          <c:invertIfNegative val="0"/>
          <c:cat>
            <c:strRef>
              <c:f>Pivot3!$A$2:$A$10</c:f>
              <c:strCache>
                <c:ptCount val="8"/>
                <c:pt idx="0">
                  <c:v>Pencil</c:v>
                </c:pt>
                <c:pt idx="1">
                  <c:v>Desk</c:v>
                </c:pt>
                <c:pt idx="2">
                  <c:v>Pen Set</c:v>
                </c:pt>
                <c:pt idx="3">
                  <c:v>Foot Rest</c:v>
                </c:pt>
                <c:pt idx="4">
                  <c:v>Chair</c:v>
                </c:pt>
                <c:pt idx="5">
                  <c:v>Binder</c:v>
                </c:pt>
                <c:pt idx="6">
                  <c:v>Cup Holder</c:v>
                </c:pt>
                <c:pt idx="7">
                  <c:v>Pen</c:v>
                </c:pt>
              </c:strCache>
            </c:strRef>
          </c:cat>
          <c:val>
            <c:numRef>
              <c:f>Pivot3!$B$2:$B$10</c:f>
              <c:numCache>
                <c:formatCode>General</c:formatCode>
                <c:ptCount val="8"/>
                <c:pt idx="0">
                  <c:v>56</c:v>
                </c:pt>
                <c:pt idx="1">
                  <c:v>44</c:v>
                </c:pt>
                <c:pt idx="2">
                  <c:v>43</c:v>
                </c:pt>
                <c:pt idx="3">
                  <c:v>35</c:v>
                </c:pt>
                <c:pt idx="4">
                  <c:v>34</c:v>
                </c:pt>
                <c:pt idx="5">
                  <c:v>31</c:v>
                </c:pt>
                <c:pt idx="6">
                  <c:v>29</c:v>
                </c:pt>
                <c:pt idx="7">
                  <c:v>28</c:v>
                </c:pt>
              </c:numCache>
            </c:numRef>
          </c:val>
          <c:extLst>
            <c:ext xmlns:c16="http://schemas.microsoft.com/office/drawing/2014/chart" uri="{C3380CC4-5D6E-409C-BE32-E72D297353CC}">
              <c16:uniqueId val="{00000000-4810-4128-AE6C-0DEAC4A38607}"/>
            </c:ext>
          </c:extLst>
        </c:ser>
        <c:dLbls>
          <c:showLegendKey val="0"/>
          <c:showVal val="0"/>
          <c:showCatName val="0"/>
          <c:showSerName val="0"/>
          <c:showPercent val="0"/>
          <c:showBubbleSize val="0"/>
        </c:dLbls>
        <c:gapWidth val="219"/>
        <c:overlap val="-27"/>
        <c:axId val="1525423247"/>
        <c:axId val="1525424207"/>
      </c:barChart>
      <c:catAx>
        <c:axId val="152542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424207"/>
        <c:crosses val="autoZero"/>
        <c:auto val="1"/>
        <c:lblAlgn val="ctr"/>
        <c:lblOffset val="100"/>
        <c:noMultiLvlLbl val="0"/>
      </c:catAx>
      <c:valAx>
        <c:axId val="152542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42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sold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Pivot3!$B$1</c:f>
              <c:strCache>
                <c:ptCount val="1"/>
                <c:pt idx="0">
                  <c:v>Total</c:v>
                </c:pt>
              </c:strCache>
            </c:strRef>
          </c:tx>
          <c:spPr>
            <a:solidFill>
              <a:schemeClr val="accent6"/>
            </a:solidFill>
            <a:ln>
              <a:noFill/>
            </a:ln>
            <a:effectLst/>
          </c:spPr>
          <c:invertIfNegative val="0"/>
          <c:cat>
            <c:strRef>
              <c:f>Pivot3!$A$2:$A$10</c:f>
              <c:strCache>
                <c:ptCount val="8"/>
                <c:pt idx="0">
                  <c:v>Pencil</c:v>
                </c:pt>
                <c:pt idx="1">
                  <c:v>Desk</c:v>
                </c:pt>
                <c:pt idx="2">
                  <c:v>Pen Set</c:v>
                </c:pt>
                <c:pt idx="3">
                  <c:v>Foot Rest</c:v>
                </c:pt>
                <c:pt idx="4">
                  <c:v>Chair</c:v>
                </c:pt>
                <c:pt idx="5">
                  <c:v>Binder</c:v>
                </c:pt>
                <c:pt idx="6">
                  <c:v>Cup Holder</c:v>
                </c:pt>
                <c:pt idx="7">
                  <c:v>Pen</c:v>
                </c:pt>
              </c:strCache>
            </c:strRef>
          </c:cat>
          <c:val>
            <c:numRef>
              <c:f>Pivot3!$B$2:$B$10</c:f>
              <c:numCache>
                <c:formatCode>General</c:formatCode>
                <c:ptCount val="8"/>
                <c:pt idx="0">
                  <c:v>56</c:v>
                </c:pt>
                <c:pt idx="1">
                  <c:v>44</c:v>
                </c:pt>
                <c:pt idx="2">
                  <c:v>43</c:v>
                </c:pt>
                <c:pt idx="3">
                  <c:v>35</c:v>
                </c:pt>
                <c:pt idx="4">
                  <c:v>34</c:v>
                </c:pt>
                <c:pt idx="5">
                  <c:v>31</c:v>
                </c:pt>
                <c:pt idx="6">
                  <c:v>29</c:v>
                </c:pt>
                <c:pt idx="7">
                  <c:v>28</c:v>
                </c:pt>
              </c:numCache>
            </c:numRef>
          </c:val>
          <c:extLst>
            <c:ext xmlns:c16="http://schemas.microsoft.com/office/drawing/2014/chart" uri="{C3380CC4-5D6E-409C-BE32-E72D297353CC}">
              <c16:uniqueId val="{00000000-720A-431E-A015-A97CA6EFA954}"/>
            </c:ext>
          </c:extLst>
        </c:ser>
        <c:dLbls>
          <c:showLegendKey val="0"/>
          <c:showVal val="0"/>
          <c:showCatName val="0"/>
          <c:showSerName val="0"/>
          <c:showPercent val="0"/>
          <c:showBubbleSize val="0"/>
        </c:dLbls>
        <c:gapWidth val="219"/>
        <c:overlap val="-27"/>
        <c:axId val="1525423247"/>
        <c:axId val="1525424207"/>
      </c:barChart>
      <c:catAx>
        <c:axId val="152542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424207"/>
        <c:crosses val="autoZero"/>
        <c:auto val="1"/>
        <c:lblAlgn val="ctr"/>
        <c:lblOffset val="100"/>
        <c:noMultiLvlLbl val="0"/>
      </c:catAx>
      <c:valAx>
        <c:axId val="152542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42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TASK2.xlsx]Pivot2!PivotTable2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Percent of profit per representatve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9000109361329834E-2"/>
              <c:y val="1.6787693205016038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1.0652449693788379E-2"/>
              <c:y val="1.996281714785651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1191163604549432E-2"/>
              <c:y val="6.0950714494021577E-4"/>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5.6721347331583549E-3"/>
              <c:y val="-1.520924467774861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1.0951771653543307E-2"/>
              <c:y val="-2.11395450568678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1.683300524934378E-2"/>
              <c:y val="-1.185185185185185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lumMod val="60000"/>
            </a:schemeClr>
          </a:solidFill>
          <a:ln w="19050">
            <a:solidFill>
              <a:schemeClr val="lt1"/>
            </a:solidFill>
          </a:ln>
          <a:effectLst/>
        </c:spPr>
        <c:dLbl>
          <c:idx val="0"/>
          <c:layout>
            <c:manualLayout>
              <c:x val="6.4370078740160028E-4"/>
              <c:y val="-1.98705890930300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lumMod val="60000"/>
            </a:schemeClr>
          </a:solidFill>
          <a:ln w="19050">
            <a:solidFill>
              <a:schemeClr val="lt1"/>
            </a:solidFill>
          </a:ln>
          <a:effectLst/>
        </c:spPr>
        <c:dLbl>
          <c:idx val="0"/>
          <c:layout>
            <c:manualLayout>
              <c:x val="-6.7787620297463068E-3"/>
              <c:y val="1.55194663167104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4.9000109361329834E-2"/>
              <c:y val="1.6787693205016038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0652449693788379E-2"/>
              <c:y val="1.996281714785651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1191163604549432E-2"/>
              <c:y val="6.0950714494021577E-4"/>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5.6721347331583549E-3"/>
              <c:y val="-1.520924467774861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0951771653543307E-2"/>
              <c:y val="-2.11395450568678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1.683300524934378E-2"/>
              <c:y val="-1.185185185185185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dLbl>
          <c:idx val="0"/>
          <c:layout>
            <c:manualLayout>
              <c:x val="6.4370078740160028E-4"/>
              <c:y val="-1.98705890930300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6.7787620297463068E-3"/>
              <c:y val="1.55194663167104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4.9000109361329834E-2"/>
              <c:y val="1.6787693205016038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1.0652449693788379E-2"/>
              <c:y val="1.996281714785651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1.1191163604549432E-2"/>
              <c:y val="6.0950714494021577E-4"/>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5.6721347331583549E-3"/>
              <c:y val="-1.520924467774861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1.0951771653543307E-2"/>
              <c:y val="-2.11395450568678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1.3719489024359748E-2"/>
              <c:y val="-5.1207414583642448E-4"/>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dLbl>
          <c:idx val="0"/>
          <c:layout>
            <c:manualLayout>
              <c:x val="6.4370078740160028E-4"/>
              <c:y val="-1.98705890930300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6.7787620297463068E-3"/>
              <c:y val="1.551946631671041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Pivot2!$B$1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29-4EA4-BCE6-4C430FBE8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29-4EA4-BCE6-4C430FBE85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929-4EA4-BCE6-4C430FBE85C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929-4EA4-BCE6-4C430FBE85C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929-4EA4-BCE6-4C430FBE85C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929-4EA4-BCE6-4C430FBE85C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929-4EA4-BCE6-4C430FBE85C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929-4EA4-BCE6-4C430FBE85C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929-4EA4-BCE6-4C430FBE85C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929-4EA4-BCE6-4C430FBE85C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929-4EA4-BCE6-4C430FBE85CD}"/>
              </c:ext>
            </c:extLst>
          </c:dPt>
          <c:dLbls>
            <c:dLbl>
              <c:idx val="0"/>
              <c:layout>
                <c:manualLayout>
                  <c:x val="-4.9000109361329834E-2"/>
                  <c:y val="1.678769320501603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929-4EA4-BCE6-4C430FBE85CD}"/>
                </c:ext>
              </c:extLst>
            </c:dLbl>
            <c:dLbl>
              <c:idx val="1"/>
              <c:layout>
                <c:manualLayout>
                  <c:x val="-1.0652449693788379E-2"/>
                  <c:y val="1.996281714785651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929-4EA4-BCE6-4C430FBE85CD}"/>
                </c:ext>
              </c:extLst>
            </c:dLbl>
            <c:dLbl>
              <c:idx val="2"/>
              <c:layout>
                <c:manualLayout>
                  <c:x val="-1.1191163604549432E-2"/>
                  <c:y val="6.0950714494021577E-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929-4EA4-BCE6-4C430FBE85CD}"/>
                </c:ext>
              </c:extLst>
            </c:dLbl>
            <c:dLbl>
              <c:idx val="3"/>
              <c:layout>
                <c:manualLayout>
                  <c:x val="-5.6721347331583549E-3"/>
                  <c:y val="-1.520924467774861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929-4EA4-BCE6-4C430FBE85CD}"/>
                </c:ext>
              </c:extLst>
            </c:dLbl>
            <c:dLbl>
              <c:idx val="4"/>
              <c:layout>
                <c:manualLayout>
                  <c:x val="1.0951771653543307E-2"/>
                  <c:y val="-2.1139545056867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929-4EA4-BCE6-4C430FBE85CD}"/>
                </c:ext>
              </c:extLst>
            </c:dLbl>
            <c:dLbl>
              <c:idx val="5"/>
              <c:layout>
                <c:manualLayout>
                  <c:x val="1.3719489024359748E-2"/>
                  <c:y val="-5.1207414583642448E-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929-4EA4-BCE6-4C430FBE85CD}"/>
                </c:ext>
              </c:extLst>
            </c:dLbl>
            <c:dLbl>
              <c:idx val="7"/>
              <c:layout>
                <c:manualLayout>
                  <c:x val="6.4370078740160028E-4"/>
                  <c:y val="-1.98705890930300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929-4EA4-BCE6-4C430FBE85CD}"/>
                </c:ext>
              </c:extLst>
            </c:dLbl>
            <c:dLbl>
              <c:idx val="8"/>
              <c:layout>
                <c:manualLayout>
                  <c:x val="-6.7787620297463068E-3"/>
                  <c:y val="1.55194663167104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6929-4EA4-BCE6-4C430FBE85CD}"/>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Pivot2!$A$2:$A$13</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Pivot2!$B$2:$B$13</c:f>
              <c:numCache>
                <c:formatCode>General</c:formatCode>
                <c:ptCount val="11"/>
                <c:pt idx="0">
                  <c:v>16669.716499999999</c:v>
                </c:pt>
                <c:pt idx="1">
                  <c:v>12094.45</c:v>
                </c:pt>
                <c:pt idx="2">
                  <c:v>15623.529000000002</c:v>
                </c:pt>
                <c:pt idx="3">
                  <c:v>15244.070499999998</c:v>
                </c:pt>
                <c:pt idx="4">
                  <c:v>16396.002500000002</c:v>
                </c:pt>
                <c:pt idx="5">
                  <c:v>22255.146499999999</c:v>
                </c:pt>
                <c:pt idx="6">
                  <c:v>12849.224999999999</c:v>
                </c:pt>
                <c:pt idx="7">
                  <c:v>12654.541499999998</c:v>
                </c:pt>
                <c:pt idx="8">
                  <c:v>13933.298500000001</c:v>
                </c:pt>
                <c:pt idx="9">
                  <c:v>14401.192499999999</c:v>
                </c:pt>
                <c:pt idx="10">
                  <c:v>14755.134</c:v>
                </c:pt>
              </c:numCache>
            </c:numRef>
          </c:val>
          <c:extLst>
            <c:ext xmlns:c16="http://schemas.microsoft.com/office/drawing/2014/chart" uri="{C3380CC4-5D6E-409C-BE32-E72D297353CC}">
              <c16:uniqueId val="{00000016-6929-4EA4-BCE6-4C430FBE85CD}"/>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[Youssef Mohammed Hegazi TASK2.xlsx]Pivot 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of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1'!$B$1</c:f>
              <c:strCache>
                <c:ptCount val="1"/>
                <c:pt idx="0">
                  <c:v>Total</c:v>
                </c:pt>
              </c:strCache>
            </c:strRef>
          </c:tx>
          <c:spPr>
            <a:solidFill>
              <a:schemeClr val="accent6"/>
            </a:solidFill>
            <a:ln>
              <a:noFill/>
            </a:ln>
            <a:effectLst/>
          </c:spPr>
          <c:invertIfNegative val="0"/>
          <c:cat>
            <c:strRef>
              <c:f>'Pivot 1'!$A$2:$A$10</c:f>
              <c:strCache>
                <c:ptCount val="8"/>
                <c:pt idx="0">
                  <c:v>Desk</c:v>
                </c:pt>
                <c:pt idx="1">
                  <c:v>Chair</c:v>
                </c:pt>
                <c:pt idx="2">
                  <c:v>Foot Rest</c:v>
                </c:pt>
                <c:pt idx="3">
                  <c:v>Cup Holder</c:v>
                </c:pt>
                <c:pt idx="4">
                  <c:v>Pen Set</c:v>
                </c:pt>
                <c:pt idx="5">
                  <c:v>Pencil</c:v>
                </c:pt>
                <c:pt idx="6">
                  <c:v>Pen</c:v>
                </c:pt>
                <c:pt idx="7">
                  <c:v>Binder</c:v>
                </c:pt>
              </c:strCache>
            </c:strRef>
          </c:cat>
          <c:val>
            <c:numRef>
              <c:f>'Pivot 1'!$B$2:$B$10</c:f>
              <c:numCache>
                <c:formatCode>General</c:formatCode>
                <c:ptCount val="8"/>
                <c:pt idx="0">
                  <c:v>83155.874999999971</c:v>
                </c:pt>
                <c:pt idx="1">
                  <c:v>41418.764999999999</c:v>
                </c:pt>
                <c:pt idx="2">
                  <c:v>13479.455</c:v>
                </c:pt>
                <c:pt idx="3">
                  <c:v>8663.7529999999988</c:v>
                </c:pt>
                <c:pt idx="4">
                  <c:v>8001.09</c:v>
                </c:pt>
                <c:pt idx="5">
                  <c:v>4828.3370000000004</c:v>
                </c:pt>
                <c:pt idx="6">
                  <c:v>3805.4339999999997</c:v>
                </c:pt>
                <c:pt idx="7">
                  <c:v>3523.5975000000003</c:v>
                </c:pt>
              </c:numCache>
            </c:numRef>
          </c:val>
          <c:extLst>
            <c:ext xmlns:c16="http://schemas.microsoft.com/office/drawing/2014/chart" uri="{C3380CC4-5D6E-409C-BE32-E72D297353CC}">
              <c16:uniqueId val="{00000000-ADD7-4B0C-9030-0ECBA04C6F7E}"/>
            </c:ext>
          </c:extLst>
        </c:ser>
        <c:dLbls>
          <c:showLegendKey val="0"/>
          <c:showVal val="0"/>
          <c:showCatName val="0"/>
          <c:showSerName val="0"/>
          <c:showPercent val="0"/>
          <c:showBubbleSize val="0"/>
        </c:dLbls>
        <c:gapWidth val="219"/>
        <c:overlap val="-27"/>
        <c:axId val="1275829615"/>
        <c:axId val="1275832495"/>
      </c:barChart>
      <c:catAx>
        <c:axId val="1275829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832495"/>
        <c:crosses val="autoZero"/>
        <c:auto val="1"/>
        <c:lblAlgn val="ctr"/>
        <c:lblOffset val="100"/>
        <c:noMultiLvlLbl val="0"/>
      </c:catAx>
      <c:valAx>
        <c:axId val="127583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82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1089660</xdr:colOff>
      <xdr:row>0</xdr:row>
      <xdr:rowOff>0</xdr:rowOff>
    </xdr:from>
    <xdr:to>
      <xdr:col>9</xdr:col>
      <xdr:colOff>289560</xdr:colOff>
      <xdr:row>16</xdr:row>
      <xdr:rowOff>60960</xdr:rowOff>
    </xdr:to>
    <xdr:graphicFrame macro="">
      <xdr:nvGraphicFramePr>
        <xdr:cNvPr id="2" name="Chart 1">
          <a:extLst>
            <a:ext uri="{FF2B5EF4-FFF2-40B4-BE49-F238E27FC236}">
              <a16:creationId xmlns:a16="http://schemas.microsoft.com/office/drawing/2014/main" id="{2E91C6B4-B6BE-2B92-C7D2-56CE7FAA2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144780</xdr:colOff>
      <xdr:row>6</xdr:row>
      <xdr:rowOff>133350</xdr:rowOff>
    </xdr:from>
    <xdr:to>
      <xdr:col>9</xdr:col>
      <xdr:colOff>449580</xdr:colOff>
      <xdr:row>23</xdr:row>
      <xdr:rowOff>26670</xdr:rowOff>
    </xdr:to>
    <xdr:graphicFrame macro="">
      <xdr:nvGraphicFramePr>
        <xdr:cNvPr id="2" name="Chart 1">
          <a:extLst>
            <a:ext uri="{FF2B5EF4-FFF2-40B4-BE49-F238E27FC236}">
              <a16:creationId xmlns:a16="http://schemas.microsoft.com/office/drawing/2014/main" id="{B7821733-67E7-AEC4-169F-32552AF95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45720</xdr:colOff>
      <xdr:row>0</xdr:row>
      <xdr:rowOff>49530</xdr:rowOff>
    </xdr:from>
    <xdr:to>
      <xdr:col>10</xdr:col>
      <xdr:colOff>381000</xdr:colOff>
      <xdr:row>16</xdr:row>
      <xdr:rowOff>110490</xdr:rowOff>
    </xdr:to>
    <xdr:graphicFrame macro="">
      <xdr:nvGraphicFramePr>
        <xdr:cNvPr id="2" name="Chart 1">
          <a:extLst>
            <a:ext uri="{FF2B5EF4-FFF2-40B4-BE49-F238E27FC236}">
              <a16:creationId xmlns:a16="http://schemas.microsoft.com/office/drawing/2014/main" id="{25B53D70-1055-2307-9D9B-3F55283A03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0</xdr:row>
      <xdr:rowOff>0</xdr:rowOff>
    </xdr:from>
    <xdr:to>
      <xdr:col>16</xdr:col>
      <xdr:colOff>533401</xdr:colOff>
      <xdr:row>31</xdr:row>
      <xdr:rowOff>141514</xdr:rowOff>
    </xdr:to>
    <xdr:sp macro="" textlink="">
      <xdr:nvSpPr>
        <xdr:cNvPr id="2" name="Rectangle 1">
          <a:extLst>
            <a:ext uri="{FF2B5EF4-FFF2-40B4-BE49-F238E27FC236}">
              <a16:creationId xmlns:a16="http://schemas.microsoft.com/office/drawing/2014/main" id="{D6CC968B-750E-700E-18B4-C93FCF90F0AE}"/>
            </a:ext>
          </a:extLst>
        </xdr:cNvPr>
        <xdr:cNvSpPr/>
      </xdr:nvSpPr>
      <xdr:spPr>
        <a:xfrm>
          <a:off x="1" y="0"/>
          <a:ext cx="10287000" cy="52033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endParaRPr lang="en-US" sz="1100" kern="1200"/>
        </a:p>
      </xdr:txBody>
    </xdr:sp>
    <xdr:clientData/>
  </xdr:twoCellAnchor>
  <xdr:twoCellAnchor>
    <xdr:from>
      <xdr:col>3</xdr:col>
      <xdr:colOff>285078</xdr:colOff>
      <xdr:row>18</xdr:row>
      <xdr:rowOff>107577</xdr:rowOff>
    </xdr:from>
    <xdr:to>
      <xdr:col>10</xdr:col>
      <xdr:colOff>92532</xdr:colOff>
      <xdr:row>31</xdr:row>
      <xdr:rowOff>133205</xdr:rowOff>
    </xdr:to>
    <xdr:graphicFrame macro="">
      <xdr:nvGraphicFramePr>
        <xdr:cNvPr id="3" name="Chart 2">
          <a:extLst>
            <a:ext uri="{FF2B5EF4-FFF2-40B4-BE49-F238E27FC236}">
              <a16:creationId xmlns:a16="http://schemas.microsoft.com/office/drawing/2014/main" id="{4784E2A5-CD2D-4754-B10E-856B2E6316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282388</xdr:colOff>
      <xdr:row>3</xdr:row>
      <xdr:rowOff>75560</xdr:rowOff>
    </xdr:from>
    <xdr:to>
      <xdr:col>16</xdr:col>
      <xdr:colOff>517195</xdr:colOff>
      <xdr:row>18</xdr:row>
      <xdr:rowOff>119117</xdr:rowOff>
    </xdr:to>
    <xdr:graphicFrame macro="">
      <xdr:nvGraphicFramePr>
        <xdr:cNvPr id="4" name="Chart 3">
          <a:extLst>
            <a:ext uri="{FF2B5EF4-FFF2-40B4-BE49-F238E27FC236}">
              <a16:creationId xmlns:a16="http://schemas.microsoft.com/office/drawing/2014/main" id="{DBBA2859-77C5-4DB7-B753-CD3EC7977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103095</xdr:colOff>
      <xdr:row>18</xdr:row>
      <xdr:rowOff>118463</xdr:rowOff>
    </xdr:from>
    <xdr:to>
      <xdr:col>16</xdr:col>
      <xdr:colOff>520149</xdr:colOff>
      <xdr:row>31</xdr:row>
      <xdr:rowOff>132522</xdr:rowOff>
    </xdr:to>
    <xdr:graphicFrame macro="">
      <xdr:nvGraphicFramePr>
        <xdr:cNvPr id="5" name="Chart 4">
          <a:extLst>
            <a:ext uri="{FF2B5EF4-FFF2-40B4-BE49-F238E27FC236}">
              <a16:creationId xmlns:a16="http://schemas.microsoft.com/office/drawing/2014/main" id="{0ABEFC61-428F-4892-A7DA-6C9E92BCB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3</xdr:col>
      <xdr:colOff>0</xdr:colOff>
      <xdr:row>13</xdr:row>
      <xdr:rowOff>24093</xdr:rowOff>
    </xdr:to>
    <mc:AlternateContent xmlns:mc="http://schemas.openxmlformats.org/markup-compatibility/2006" xmlns:a14="http://schemas.microsoft.com/office/drawing/2010/main">
      <mc:Choice Requires="a14">
        <xdr:graphicFrame macro="">
          <xdr:nvGraphicFramePr>
            <xdr:cNvPr id="6" name="Item">
              <a:extLst>
                <a:ext uri="{FF2B5EF4-FFF2-40B4-BE49-F238E27FC236}">
                  <a16:creationId xmlns:a16="http://schemas.microsoft.com/office/drawing/2014/main" id="{981CFC0C-6A7A-DFD2-FE4E-E28DD5DF89B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0" y="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23757</xdr:rowOff>
    </xdr:from>
    <xdr:to>
      <xdr:col>3</xdr:col>
      <xdr:colOff>0</xdr:colOff>
      <xdr:row>31</xdr:row>
      <xdr:rowOff>87085</xdr:rowOff>
    </xdr:to>
    <mc:AlternateContent xmlns:mc="http://schemas.openxmlformats.org/markup-compatibility/2006" xmlns:a14="http://schemas.microsoft.com/office/drawing/2010/main">
      <mc:Choice Requires="a14">
        <xdr:graphicFrame macro="">
          <xdr:nvGraphicFramePr>
            <xdr:cNvPr id="7" name="Representative">
              <a:extLst>
                <a:ext uri="{FF2B5EF4-FFF2-40B4-BE49-F238E27FC236}">
                  <a16:creationId xmlns:a16="http://schemas.microsoft.com/office/drawing/2014/main" id="{7FAEFAD7-657D-2AF1-757D-694D7F94D66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0" y="2238039"/>
              <a:ext cx="1828800" cy="3129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206188</xdr:colOff>
      <xdr:row>0</xdr:row>
      <xdr:rowOff>0</xdr:rowOff>
    </xdr:from>
    <xdr:ext cx="5656729" cy="623248"/>
    <xdr:sp macro="" textlink="">
      <xdr:nvSpPr>
        <xdr:cNvPr id="8" name="TextBox 7">
          <a:extLst>
            <a:ext uri="{FF2B5EF4-FFF2-40B4-BE49-F238E27FC236}">
              <a16:creationId xmlns:a16="http://schemas.microsoft.com/office/drawing/2014/main" id="{19406936-6B8A-E5B9-4572-CB5964B7E0A6}"/>
            </a:ext>
          </a:extLst>
        </xdr:cNvPr>
        <xdr:cNvSpPr txBox="1"/>
      </xdr:nvSpPr>
      <xdr:spPr>
        <a:xfrm>
          <a:off x="3254188" y="0"/>
          <a:ext cx="5656729"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US" sz="3600" kern="1200"/>
            <a:t>Sales</a:t>
          </a:r>
          <a:r>
            <a:rPr lang="en-US" sz="3600" kern="1200" baseline="0"/>
            <a:t> Dashboard</a:t>
          </a:r>
          <a:endParaRPr lang="en-US" sz="3600" kern="12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sef Hegazi" refreshedDate="45629.439893634262" createdVersion="8" refreshedVersion="8" minRefreshableVersion="3" recordCount="300" xr:uid="{EE7A81F9-77F5-4A44-9DE6-03374625D172}">
  <cacheSource type="worksheet">
    <worksheetSource ref="A1:I301" sheet="Q4 Sales report"/>
  </cacheSource>
  <cacheFields count="9">
    <cacheField name="Invoice" numFmtId="0">
      <sharedItems count="300">
        <s v="10260-11/1/2022-01"/>
        <s v="10261-11/1/2022-03"/>
        <s v="10262-11/1/2022-01"/>
        <s v="10263-11/1/2022-03"/>
        <s v="10264-11/2/2022-02"/>
        <s v="10265-11/2/2022-02"/>
        <s v="10266-11/2/2022-01"/>
        <s v="10267-11/2/2022-01"/>
        <s v="10268-11/2/2022-03"/>
        <s v="10269-11/3/2022-03"/>
        <s v="10270-11/3/2022-03"/>
        <s v="10271-11/3/2022-03"/>
        <s v="10272-11/3/2022-02"/>
        <s v="10273-11/4/2022-03"/>
        <s v="10274-11/4/2022-02"/>
        <s v="10275-11/4/2022-01"/>
        <s v="10276-11/4/2022-02"/>
        <s v="10277-11/5/2022-01"/>
        <s v="10278-11/5/2022-03"/>
        <s v="10279-11/5/2022-01"/>
        <s v="10280-11/5/2022-03"/>
        <s v="10281-11/5/2022-03"/>
        <s v="10282-11/6/2022-02"/>
        <s v="10283-11/7/2022-02"/>
        <s v="10284-11/7/2022-01"/>
        <s v="10285-11/7/2022-01"/>
        <s v="10286-11/7/2022-01"/>
        <s v="10287-11/7/2022-01"/>
        <s v="10288-11/7/2022-03"/>
        <s v="10289-11/7/2022-03"/>
        <s v="10290-11/7/2022-03"/>
        <s v="10291-11/8/2022-02"/>
        <s v="10292-11/9/2022-02"/>
        <s v="10293-11/9/2022-03"/>
        <s v="10294-11/9/2022-03"/>
        <s v="10295-11/9/2022-03"/>
        <s v="10296-11/10/2022-02"/>
        <s v="10297-11/10/2022-02"/>
        <s v="10298-11/11/2022-02"/>
        <s v="10299-11/12/2022-03"/>
        <s v="10300-11/12/2022-03"/>
        <s v="10301-11/13/2022-01"/>
        <s v="10302-11/13/2022-02"/>
        <s v="10303-11/13/2022-02"/>
        <s v="10304-11/13/2022-01"/>
        <s v="10305-11/13/2022-03"/>
        <s v="10306-11/14/2022-02"/>
        <s v="10307-11/15/2022-01"/>
        <s v="10308-11/15/2022-01"/>
        <s v="10309-11/15/2022-01"/>
        <s v="10310-11/15/2022-01"/>
        <s v="10311-11/15/2022-03"/>
        <s v="10312-11/16/2022-02"/>
        <s v="10313-11/16/2022-03"/>
        <s v="10314-11/16/2022-01"/>
        <s v="10315-11/16/2022-01"/>
        <s v="10316-11/16/2022-02"/>
        <s v="10317-11/16/2022-02"/>
        <s v="10318-11/17/2022-01"/>
        <s v="10319-11/17/2022-03"/>
        <s v="10320-11/17/2022-03"/>
        <s v="10321-11/17/2022-02"/>
        <s v="10322-11/17/2022-01"/>
        <s v="10323-11/18/2022-01"/>
        <s v="10324-11/18/2022-03"/>
        <s v="10325-11/19/2022-01"/>
        <s v="10326-11/19/2022-01"/>
        <s v="10327-11/19/2022-02"/>
        <s v="10328-11/20/2022-02"/>
        <s v="10329-11/20/2022-03"/>
        <s v="10330-11/20/2022-01"/>
        <s v="10331-11/21/2022-02"/>
        <s v="10332-11/21/2022-01"/>
        <s v="10333-11/21/2022-02"/>
        <s v="10334-11/22/2022-03"/>
        <s v="10335-11/22/2022-02"/>
        <s v="10336-11/22/2022-02"/>
        <s v="10337-11/22/2022-01"/>
        <s v="10338-11/23/2022-02"/>
        <s v="10339-11/23/2022-02"/>
        <s v="10340-11/23/2022-01"/>
        <s v="10341-11/23/2022-03"/>
        <s v="10342-11/23/2022-03"/>
        <s v="10343-11/23/2022-01"/>
        <s v="10344-11/24/2022-03"/>
        <s v="10345-11/24/2022-01"/>
        <s v="10346-11/24/2022-03"/>
        <s v="10347-11/24/2022-01"/>
        <s v="10348-11/24/2022-01"/>
        <s v="10349-11/25/2022-01"/>
        <s v="10350-11/25/2022-02"/>
        <s v="10351-11/26/2022-01"/>
        <s v="10352-11/26/2022-02"/>
        <s v="10353-11/26/2022-01"/>
        <s v="10354-11/27/2022-01"/>
        <s v="10355-11/27/2022-03"/>
        <s v="10356-11/27/2022-02"/>
        <s v="10357-11/27/2022-02"/>
        <s v="10358-11/27/2022-01"/>
        <s v="10359-11/28/2022-02"/>
        <s v="10360-11/29/2022-03"/>
        <s v="10361-11/29/2022-03"/>
        <s v="10362-11/29/2022-02"/>
        <s v="10363-11/29/2022-03"/>
        <s v="10364-11/29/2022-03"/>
        <s v="10365-11/30/2022-01"/>
        <s v="10366-11/30/2022-01"/>
        <s v="10367-11/30/2022-01"/>
        <s v="10368-11/30/2022-02"/>
        <s v="10369-11/30/2022-03"/>
        <s v="10370-12/1/2022-03"/>
        <s v="10371-12/1/2022-02"/>
        <s v="10372-12/1/2022-02"/>
        <s v="10373-12/2/2022-01"/>
        <s v="10374-12/2/2022-03"/>
        <s v="10375-12/2/2022-01"/>
        <s v="10376-12/2/2022-01"/>
        <s v="10377-12/2/2022-03"/>
        <s v="10378-12/2/2022-02"/>
        <s v="10379-12/2/2022-03"/>
        <s v="10380-12/3/2022-02"/>
        <s v="10381-12/4/2022-01"/>
        <s v="10382-12/5/2022-03"/>
        <s v="10383-12/5/2022-03"/>
        <s v="10384-12/5/2022-03"/>
        <s v="10385-12/5/2022-01"/>
        <s v="10386-12/5/2022-02"/>
        <s v="10387-12/5/2022-01"/>
        <s v="10388-12/6/2022-02"/>
        <s v="10389-12/6/2022-01"/>
        <s v="10390-12/6/2022-03"/>
        <s v="10391-12/6/2022-03"/>
        <s v="10392-12/6/2022-02"/>
        <s v="10393-12/6/2022-01"/>
        <s v="10394-12/7/2022-03"/>
        <s v="10395-12/7/2022-01"/>
        <s v="10396-12/8/2022-03"/>
        <s v="10397-12/9/2022-01"/>
        <s v="10398-12/10/2022-01"/>
        <s v="10399-12/10/2022-02"/>
        <s v="10400-12/11/2022-01"/>
        <s v="10401-12/11/2022-03"/>
        <s v="10402-12/11/2022-03"/>
        <s v="10403-12/12/2022-01"/>
        <s v="10404-12/12/2022-02"/>
        <s v="10405-12/12/2022-03"/>
        <s v="10406-12/12/2022-03"/>
        <s v="10407-12/12/2022-03"/>
        <s v="10408-12/12/2022-01"/>
        <s v="10409-12/13/2022-03"/>
        <s v="10410-12/13/2022-03"/>
        <s v="10411-12/13/2022-01"/>
        <s v="10412-12/14/2022-03"/>
        <s v="10413-12/15/2022-01"/>
        <s v="10414-12/16/2022-01"/>
        <s v="10415-12/16/2022-02"/>
        <s v="10416-12/16/2022-01"/>
        <s v="10417-12/16/2022-03"/>
        <s v="10418-12/17/2022-03"/>
        <s v="10419-12/17/2022-03"/>
        <s v="10420-12/18/2022-01"/>
        <s v="10421-12/18/2022-03"/>
        <s v="10422-12/19/2022-01"/>
        <s v="10423-12/19/2022-01"/>
        <s v="10424-12/20/2022-01"/>
        <s v="10425-12/20/2022-02"/>
        <s v="10426-12/20/2022-03"/>
        <s v="10427-12/20/2022-02"/>
        <s v="10428-12/21/2022-02"/>
        <s v="10429-12/21/2022-02"/>
        <s v="10430-12/22/2022-02"/>
        <s v="10431-12/22/2022-01"/>
        <s v="10432-12/23/2022-02"/>
        <s v="10433-12/23/2022-01"/>
        <s v="10434-12/24/2022-01"/>
        <s v="10435-12/24/2022-03"/>
        <s v="10436-12/24/2022-03"/>
        <s v="10437-12/25/2022-01"/>
        <s v="10438-12/25/2022-02"/>
        <s v="10439-12/25/2022-01"/>
        <s v="10440-12/25/2022-01"/>
        <s v="10441-12/25/2022-02"/>
        <s v="10442-12/26/2022-02"/>
        <s v="10443-12/26/2022-02"/>
        <s v="10444-12/26/2022-03"/>
        <s v="10445-12/28/2022-02"/>
        <s v="10446-12/28/2022-03"/>
        <s v="10447-12/29/2022-02"/>
        <s v="10448-12/29/2022-02"/>
        <s v="10449-12/31/2022-02"/>
        <s v="10450-1/1/2023-03"/>
        <s v="10451-1/1/2023-03"/>
        <s v="10452-1/1/2023-01"/>
        <s v="10453-1/2/2023-03"/>
        <s v="10454-1/3/2023-01"/>
        <s v="10455-1/3/2023-02"/>
        <s v="10456-1/3/2023-02"/>
        <s v="10457-1/3/2023-03"/>
        <s v="10458-1/4/2023-01"/>
        <s v="10459-1/4/2023-03"/>
        <s v="10460-1/4/2023-03"/>
        <s v="10461-1/4/2023-02"/>
        <s v="10462-1/4/2023-03"/>
        <s v="10463-1/5/2023-02"/>
        <s v="10464-1/5/2023-02"/>
        <s v="10465-1/5/2023-01"/>
        <s v="10466-1/5/2023-01"/>
        <s v="10467-1/5/2023-01"/>
        <s v="10468-1/5/2023-02"/>
        <s v="10469-1/6/2023-02"/>
        <s v="10470-1/6/2023-03"/>
        <s v="10471-1/7/2023-02"/>
        <s v="10472-1/8/2023-03"/>
        <s v="10473-1/8/2023-02"/>
        <s v="10474-1/8/2023-02"/>
        <s v="10475-1/8/2023-01"/>
        <s v="10476-1/9/2023-02"/>
        <s v="10477-1/9/2023-03"/>
        <s v="10478-1/9/2023-01"/>
        <s v="10479-1/10/2023-03"/>
        <s v="10480-1/10/2023-02"/>
        <s v="10481-1/10/2023-02"/>
        <s v="10482-1/10/2023-02"/>
        <s v="10483-1/10/2023-01"/>
        <s v="10484-1/10/2023-02"/>
        <s v="10485-1/10/2023-01"/>
        <s v="10486-1/11/2023-01"/>
        <s v="10487-1/11/2023-02"/>
        <s v="10488-1/12/2023-01"/>
        <s v="10489-1/12/2023-02"/>
        <s v="10490-1/12/2023-03"/>
        <s v="10491-1/12/2023-02"/>
        <s v="10492-1/12/2023-01"/>
        <s v="10493-1/12/2023-02"/>
        <s v="10494-1/13/2023-02"/>
        <s v="10495-1/14/2023-03"/>
        <s v="10496-1/15/2023-02"/>
        <s v="10497-1/15/2023-01"/>
        <s v="10498-1/15/2023-02"/>
        <s v="10499-1/16/2023-02"/>
        <s v="10500-1/17/2023-01"/>
        <s v="10501-1/17/2023-01"/>
        <s v="10502-1/17/2023-02"/>
        <s v="10503-1/18/2023-02"/>
        <s v="10504-1/18/2023-02"/>
        <s v="10505-1/18/2023-02"/>
        <s v="10506-1/18/2023-01"/>
        <s v="10507-1/19/2023-02"/>
        <s v="10508-1/19/2023-02"/>
        <s v="10509-1/20/2023-03"/>
        <s v="10510-1/20/2023-03"/>
        <s v="10511-1/20/2023-03"/>
        <s v="10512-1/20/2023-02"/>
        <s v="10513-1/20/2023-03"/>
        <s v="10514-1/20/2023-03"/>
        <s v="10515-1/21/2023-01"/>
        <s v="10516-1/21/2023-03"/>
        <s v="10517-1/21/2023-03"/>
        <s v="10518-1/21/2023-01"/>
        <s v="10519-1/21/2023-01"/>
        <s v="10520-1/21/2023-02"/>
        <s v="10521-1/22/2023-02"/>
        <s v="10522-1/22/2023-01"/>
        <s v="10523-1/22/2023-03"/>
        <s v="10524-1/22/2023-01"/>
        <s v="10525-1/22/2023-02"/>
        <s v="10526-1/23/2023-01"/>
        <s v="10527-1/23/2023-01"/>
        <s v="10528-1/23/2023-03"/>
        <s v="10529-1/24/2023-02"/>
        <s v="10530-1/24/2023-02"/>
        <s v="10531-1/24/2023-03"/>
        <s v="10532-1/24/2023-03"/>
        <s v="10533-1/25/2023-01"/>
        <s v="10534-1/25/2023-03"/>
        <s v="10535-1/25/2023-02"/>
        <s v="10536-1/25/2023-03"/>
        <s v="10537-1/26/2023-01"/>
        <s v="10538-1/26/2023-03"/>
        <s v="10539-1/26/2023-02"/>
        <s v="10540-1/26/2023-02"/>
        <s v="10541-1/26/2023-03"/>
        <s v="10542-1/26/2023-02"/>
        <s v="10543-1/26/2023-03"/>
        <s v="10544-1/26/2023-03"/>
        <s v="10545-1/27/2023-01"/>
        <s v="10546-1/27/2023-01"/>
        <s v="10547-1/27/2023-03"/>
        <s v="10548-1/28/2023-03"/>
        <s v="10549-1/28/2023-01"/>
        <s v="10550-1/28/2023-03"/>
        <s v="10551-1/28/2023-01"/>
        <s v="10552-1/29/2023-01"/>
        <s v="10553-1/29/2023-01"/>
        <s v="10554-1/30/2023-03"/>
        <s v="10555-1/30/2023-02"/>
        <s v="10556-1/30/2023-02"/>
        <s v="10557-1/30/2023-01"/>
        <s v="10558-1/31/2023-03"/>
        <s v="10559-1/31/2023-01"/>
      </sharedItems>
    </cacheField>
    <cacheField name="Representative" numFmtId="0">
      <sharedItems count="11">
        <s v="Thompson"/>
        <s v="Gill"/>
        <s v="Smith"/>
        <s v="Sorvino"/>
        <s v="Andrews"/>
        <s v="Howard"/>
        <s v="Kivell"/>
        <s v="Jones"/>
        <s v="Jardine"/>
        <s v="Parent"/>
        <s v="Morgan"/>
      </sharedItems>
    </cacheField>
    <cacheField name="Item" numFmtId="0">
      <sharedItems count="8">
        <s v="Foot Rest"/>
        <s v="Pencil"/>
        <s v="Pen"/>
        <s v="Chair"/>
        <s v="Binder"/>
        <s v="Pen Set"/>
        <s v="Cup Holder"/>
        <s v="Desk"/>
      </sharedItems>
    </cacheField>
    <cacheField name="Price Per Piece" numFmtId="0">
      <sharedItems containsSemiMixedTypes="0" containsString="0" containsNumber="1" containsInteger="1" minValue="2" maxValue="50"/>
    </cacheField>
    <cacheField name="Number of Items" numFmtId="0">
      <sharedItems containsSemiMixedTypes="0" containsString="0" containsNumber="1" containsInteger="1" minValue="7" maxValue="89" count="80">
        <n v="43"/>
        <n v="51"/>
        <n v="62"/>
        <n v="65"/>
        <n v="35"/>
        <n v="74"/>
        <n v="30"/>
        <n v="81"/>
        <n v="50"/>
        <n v="34"/>
        <n v="20"/>
        <n v="52"/>
        <n v="78"/>
        <n v="9"/>
        <n v="40"/>
        <n v="14"/>
        <n v="84"/>
        <n v="87"/>
        <n v="22"/>
        <n v="54"/>
        <n v="48"/>
        <n v="76"/>
        <n v="29"/>
        <n v="49"/>
        <n v="86"/>
        <n v="58"/>
        <n v="38"/>
        <n v="46"/>
        <n v="53"/>
        <n v="82"/>
        <n v="28"/>
        <n v="59"/>
        <n v="11"/>
        <n v="8"/>
        <n v="27"/>
        <n v="7"/>
        <n v="79"/>
        <n v="77"/>
        <n v="23"/>
        <n v="89"/>
        <n v="16"/>
        <n v="19"/>
        <n v="26"/>
        <n v="73"/>
        <n v="61"/>
        <n v="42"/>
        <n v="45"/>
        <n v="55"/>
        <n v="71"/>
        <n v="88"/>
        <n v="64"/>
        <n v="31"/>
        <n v="75"/>
        <n v="70"/>
        <n v="21"/>
        <n v="36"/>
        <n v="37"/>
        <n v="41"/>
        <n v="56"/>
        <n v="47"/>
        <n v="15"/>
        <n v="68"/>
        <n v="63"/>
        <n v="17"/>
        <n v="44"/>
        <n v="32"/>
        <n v="57"/>
        <n v="69"/>
        <n v="83"/>
        <n v="85"/>
        <n v="66"/>
        <n v="39"/>
        <n v="18"/>
        <n v="12"/>
        <n v="80"/>
        <n v="25"/>
        <n v="33"/>
        <n v="24"/>
        <n v="67"/>
        <n v="72"/>
      </sharedItems>
    </cacheField>
    <cacheField name="Discount" numFmtId="9">
      <sharedItems containsSemiMixedTypes="0" containsString="0" containsNumber="1" minValue="0.01" maxValue="0.25"/>
    </cacheField>
    <cacheField name="Revenue" numFmtId="0">
      <sharedItems containsSemiMixedTypes="0" containsString="0" containsNumber="1" minValue="14.4" maxValue="4361"/>
    </cacheField>
    <cacheField name="Tax (-5%)" numFmtId="0">
      <sharedItems containsSemiMixedTypes="0" containsString="0" containsNumber="1" minValue="0.72000000000000008" maxValue="218.05"/>
    </cacheField>
    <cacheField name="Net Profit" numFmtId="0">
      <sharedItems containsSemiMixedTypes="0" containsString="0" containsNumber="1" minValue="13.68" maxValue="4142.95"/>
    </cacheField>
  </cacheFields>
  <extLst>
    <ext xmlns:x14="http://schemas.microsoft.com/office/spreadsheetml/2009/9/main" uri="{725AE2AE-9491-48be-B2B4-4EB974FC3084}">
      <x14:pivotCacheDefinition pivotCacheId="580680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0"/>
    <x v="0"/>
    <n v="0.24"/>
    <n v="326.8"/>
    <n v="16.34"/>
    <n v="310.46000000000004"/>
  </r>
  <r>
    <x v="1"/>
    <x v="1"/>
    <x v="1"/>
    <n v="2"/>
    <x v="1"/>
    <n v="0.05"/>
    <n v="96.899999999999991"/>
    <n v="4.8449999999999998"/>
    <n v="92.054999999999993"/>
  </r>
  <r>
    <x v="2"/>
    <x v="0"/>
    <x v="2"/>
    <n v="4"/>
    <x v="2"/>
    <n v="0.19"/>
    <n v="200.88000000000002"/>
    <n v="10.044000000000002"/>
    <n v="190.83600000000001"/>
  </r>
  <r>
    <x v="3"/>
    <x v="0"/>
    <x v="3"/>
    <n v="30"/>
    <x v="3"/>
    <n v="0.18"/>
    <n v="1599.0000000000002"/>
    <n v="79.950000000000017"/>
    <n v="1519.0500000000002"/>
  </r>
  <r>
    <x v="4"/>
    <x v="2"/>
    <x v="4"/>
    <n v="3"/>
    <x v="4"/>
    <n v="0.23"/>
    <n v="80.850000000000009"/>
    <n v="4.0425000000000004"/>
    <n v="76.807500000000005"/>
  </r>
  <r>
    <x v="5"/>
    <x v="3"/>
    <x v="4"/>
    <n v="3"/>
    <x v="0"/>
    <n v="0.24"/>
    <n v="98.04"/>
    <n v="4.902000000000001"/>
    <n v="93.138000000000005"/>
  </r>
  <r>
    <x v="6"/>
    <x v="4"/>
    <x v="0"/>
    <n v="10"/>
    <x v="5"/>
    <n v="0.22"/>
    <n v="577.20000000000005"/>
    <n v="28.860000000000003"/>
    <n v="548.34"/>
  </r>
  <r>
    <x v="7"/>
    <x v="3"/>
    <x v="2"/>
    <n v="4"/>
    <x v="6"/>
    <n v="0.13"/>
    <n v="104.4"/>
    <n v="5.2200000000000006"/>
    <n v="99.18"/>
  </r>
  <r>
    <x v="8"/>
    <x v="5"/>
    <x v="3"/>
    <n v="30"/>
    <x v="7"/>
    <n v="7.0000000000000007E-2"/>
    <n v="2259.8999999999996"/>
    <n v="112.99499999999999"/>
    <n v="2146.9049999999997"/>
  </r>
  <r>
    <x v="9"/>
    <x v="6"/>
    <x v="4"/>
    <n v="3"/>
    <x v="8"/>
    <n v="0.16"/>
    <n v="126"/>
    <n v="6.3000000000000007"/>
    <n v="119.7"/>
  </r>
  <r>
    <x v="10"/>
    <x v="7"/>
    <x v="1"/>
    <n v="2"/>
    <x v="0"/>
    <n v="0.17"/>
    <n v="71.38"/>
    <n v="3.569"/>
    <n v="67.810999999999993"/>
  </r>
  <r>
    <x v="11"/>
    <x v="2"/>
    <x v="2"/>
    <n v="4"/>
    <x v="9"/>
    <n v="0.05"/>
    <n v="129.19999999999999"/>
    <n v="6.46"/>
    <n v="122.74"/>
  </r>
  <r>
    <x v="12"/>
    <x v="8"/>
    <x v="2"/>
    <n v="4"/>
    <x v="10"/>
    <n v="0.2"/>
    <n v="64"/>
    <n v="3.2"/>
    <n v="60.8"/>
  </r>
  <r>
    <x v="13"/>
    <x v="9"/>
    <x v="5"/>
    <n v="5"/>
    <x v="11"/>
    <n v="0.15"/>
    <n v="221"/>
    <n v="11.05"/>
    <n v="209.95"/>
  </r>
  <r>
    <x v="14"/>
    <x v="7"/>
    <x v="2"/>
    <n v="4"/>
    <x v="12"/>
    <n v="0.02"/>
    <n v="305.76"/>
    <n v="15.288"/>
    <n v="290.47199999999998"/>
  </r>
  <r>
    <x v="15"/>
    <x v="0"/>
    <x v="1"/>
    <n v="2"/>
    <x v="13"/>
    <n v="0.2"/>
    <n v="14.4"/>
    <n v="0.72000000000000008"/>
    <n v="13.68"/>
  </r>
  <r>
    <x v="16"/>
    <x v="4"/>
    <x v="1"/>
    <n v="2"/>
    <x v="14"/>
    <n v="0.2"/>
    <n v="64"/>
    <n v="3.2"/>
    <n v="60.8"/>
  </r>
  <r>
    <x v="17"/>
    <x v="8"/>
    <x v="6"/>
    <n v="7"/>
    <x v="9"/>
    <n v="0.1"/>
    <n v="214.20000000000002"/>
    <n v="10.71"/>
    <n v="203.49"/>
  </r>
  <r>
    <x v="18"/>
    <x v="2"/>
    <x v="4"/>
    <n v="3"/>
    <x v="6"/>
    <n v="0.19"/>
    <n v="72.900000000000006"/>
    <n v="3.6450000000000005"/>
    <n v="69.25500000000001"/>
  </r>
  <r>
    <x v="19"/>
    <x v="4"/>
    <x v="3"/>
    <n v="30"/>
    <x v="15"/>
    <n v="0.24"/>
    <n v="319.2"/>
    <n v="15.96"/>
    <n v="303.24"/>
  </r>
  <r>
    <x v="20"/>
    <x v="10"/>
    <x v="5"/>
    <n v="5"/>
    <x v="4"/>
    <n v="0.05"/>
    <n v="166.25"/>
    <n v="8.3125"/>
    <n v="157.9375"/>
  </r>
  <r>
    <x v="21"/>
    <x v="9"/>
    <x v="1"/>
    <n v="2"/>
    <x v="16"/>
    <n v="0.19"/>
    <n v="136.08000000000001"/>
    <n v="6.8040000000000012"/>
    <n v="129.27600000000001"/>
  </r>
  <r>
    <x v="22"/>
    <x v="2"/>
    <x v="1"/>
    <n v="2"/>
    <x v="17"/>
    <n v="0.16"/>
    <n v="146.16"/>
    <n v="7.3079999999999998"/>
    <n v="138.852"/>
  </r>
  <r>
    <x v="23"/>
    <x v="3"/>
    <x v="3"/>
    <n v="30"/>
    <x v="11"/>
    <n v="0.17"/>
    <n v="1294.8"/>
    <n v="64.739999999999995"/>
    <n v="1230.06"/>
  </r>
  <r>
    <x v="24"/>
    <x v="5"/>
    <x v="5"/>
    <n v="5"/>
    <x v="18"/>
    <n v="0.02"/>
    <n v="107.8"/>
    <n v="5.3900000000000006"/>
    <n v="102.41"/>
  </r>
  <r>
    <x v="25"/>
    <x v="5"/>
    <x v="1"/>
    <n v="2"/>
    <x v="19"/>
    <n v="0.1"/>
    <n v="97.2"/>
    <n v="4.8600000000000003"/>
    <n v="92.34"/>
  </r>
  <r>
    <x v="26"/>
    <x v="5"/>
    <x v="5"/>
    <n v="5"/>
    <x v="20"/>
    <n v="0.06"/>
    <n v="225.6"/>
    <n v="11.280000000000001"/>
    <n v="214.32"/>
  </r>
  <r>
    <x v="27"/>
    <x v="6"/>
    <x v="0"/>
    <n v="10"/>
    <x v="21"/>
    <n v="0.06"/>
    <n v="714.4"/>
    <n v="35.72"/>
    <n v="678.68"/>
  </r>
  <r>
    <x v="28"/>
    <x v="9"/>
    <x v="0"/>
    <n v="10"/>
    <x v="0"/>
    <n v="0.22"/>
    <n v="335.40000000000003"/>
    <n v="16.770000000000003"/>
    <n v="318.63000000000005"/>
  </r>
  <r>
    <x v="29"/>
    <x v="5"/>
    <x v="3"/>
    <n v="30"/>
    <x v="9"/>
    <n v="0.14000000000000001"/>
    <n v="877.19999999999993"/>
    <n v="43.86"/>
    <n v="833.33999999999992"/>
  </r>
  <r>
    <x v="30"/>
    <x v="3"/>
    <x v="1"/>
    <n v="2"/>
    <x v="22"/>
    <n v="0.06"/>
    <n v="54.519999999999996"/>
    <n v="2.726"/>
    <n v="51.793999999999997"/>
  </r>
  <r>
    <x v="31"/>
    <x v="8"/>
    <x v="0"/>
    <n v="10"/>
    <x v="23"/>
    <n v="0.25"/>
    <n v="367.5"/>
    <n v="18.375"/>
    <n v="349.125"/>
  </r>
  <r>
    <x v="32"/>
    <x v="4"/>
    <x v="3"/>
    <n v="30"/>
    <x v="24"/>
    <n v="0.19"/>
    <n v="2089.8000000000002"/>
    <n v="104.49000000000001"/>
    <n v="1985.3100000000002"/>
  </r>
  <r>
    <x v="33"/>
    <x v="6"/>
    <x v="6"/>
    <n v="7"/>
    <x v="25"/>
    <n v="0.23"/>
    <n v="312.62"/>
    <n v="15.631"/>
    <n v="296.98900000000003"/>
  </r>
  <r>
    <x v="34"/>
    <x v="2"/>
    <x v="7"/>
    <n v="50"/>
    <x v="26"/>
    <n v="0.13"/>
    <n v="1653"/>
    <n v="82.65"/>
    <n v="1570.35"/>
  </r>
  <r>
    <x v="35"/>
    <x v="10"/>
    <x v="6"/>
    <n v="7"/>
    <x v="27"/>
    <n v="0.04"/>
    <n v="309.12"/>
    <n v="15.456000000000001"/>
    <n v="293.66399999999999"/>
  </r>
  <r>
    <x v="36"/>
    <x v="10"/>
    <x v="3"/>
    <n v="30"/>
    <x v="28"/>
    <n v="0.23"/>
    <n v="1224.3"/>
    <n v="61.215000000000003"/>
    <n v="1163.085"/>
  </r>
  <r>
    <x v="37"/>
    <x v="9"/>
    <x v="7"/>
    <n v="50"/>
    <x v="29"/>
    <n v="0.19"/>
    <n v="3321"/>
    <n v="166.05"/>
    <n v="3154.95"/>
  </r>
  <r>
    <x v="38"/>
    <x v="2"/>
    <x v="3"/>
    <n v="30"/>
    <x v="30"/>
    <n v="0.23"/>
    <n v="646.80000000000007"/>
    <n v="32.340000000000003"/>
    <n v="614.46"/>
  </r>
  <r>
    <x v="39"/>
    <x v="8"/>
    <x v="6"/>
    <n v="7"/>
    <x v="3"/>
    <n v="0.17"/>
    <n v="377.65"/>
    <n v="18.8825"/>
    <n v="358.76749999999998"/>
  </r>
  <r>
    <x v="40"/>
    <x v="3"/>
    <x v="0"/>
    <n v="10"/>
    <x v="31"/>
    <n v="0.12"/>
    <n v="519.20000000000005"/>
    <n v="25.960000000000004"/>
    <n v="493.24000000000007"/>
  </r>
  <r>
    <x v="41"/>
    <x v="8"/>
    <x v="5"/>
    <n v="5"/>
    <x v="15"/>
    <n v="0.16"/>
    <n v="58.8"/>
    <n v="2.94"/>
    <n v="55.86"/>
  </r>
  <r>
    <x v="42"/>
    <x v="5"/>
    <x v="3"/>
    <n v="30"/>
    <x v="32"/>
    <n v="0.09"/>
    <n v="300.3"/>
    <n v="15.015000000000001"/>
    <n v="285.28500000000003"/>
  </r>
  <r>
    <x v="43"/>
    <x v="0"/>
    <x v="2"/>
    <n v="4"/>
    <x v="10"/>
    <n v="0.08"/>
    <n v="73.600000000000009"/>
    <n v="3.6800000000000006"/>
    <n v="69.92"/>
  </r>
  <r>
    <x v="44"/>
    <x v="6"/>
    <x v="4"/>
    <n v="3"/>
    <x v="33"/>
    <n v="0.08"/>
    <n v="22.080000000000002"/>
    <n v="1.1040000000000001"/>
    <n v="20.976000000000003"/>
  </r>
  <r>
    <x v="45"/>
    <x v="2"/>
    <x v="1"/>
    <n v="2"/>
    <x v="34"/>
    <n v="0.1"/>
    <n v="48.6"/>
    <n v="2.4300000000000002"/>
    <n v="46.17"/>
  </r>
  <r>
    <x v="46"/>
    <x v="9"/>
    <x v="7"/>
    <n v="50"/>
    <x v="35"/>
    <n v="0.09"/>
    <n v="318.5"/>
    <n v="15.925000000000001"/>
    <n v="302.57499999999999"/>
  </r>
  <r>
    <x v="47"/>
    <x v="6"/>
    <x v="7"/>
    <n v="50"/>
    <x v="10"/>
    <n v="0.23"/>
    <n v="770"/>
    <n v="38.5"/>
    <n v="731.5"/>
  </r>
  <r>
    <x v="48"/>
    <x v="7"/>
    <x v="4"/>
    <n v="3"/>
    <x v="35"/>
    <n v="0.05"/>
    <n v="19.95"/>
    <n v="0.99750000000000005"/>
    <n v="18.952500000000001"/>
  </r>
  <r>
    <x v="49"/>
    <x v="9"/>
    <x v="7"/>
    <n v="50"/>
    <x v="34"/>
    <n v="0.01"/>
    <n v="1336.5"/>
    <n v="66.825000000000003"/>
    <n v="1269.675"/>
  </r>
  <r>
    <x v="50"/>
    <x v="7"/>
    <x v="5"/>
    <n v="5"/>
    <x v="10"/>
    <n v="0.1"/>
    <n v="90"/>
    <n v="4.5"/>
    <n v="85.5"/>
  </r>
  <r>
    <x v="51"/>
    <x v="5"/>
    <x v="6"/>
    <n v="7"/>
    <x v="36"/>
    <n v="0.09"/>
    <n v="503.23"/>
    <n v="25.161500000000004"/>
    <n v="478.06850000000003"/>
  </r>
  <r>
    <x v="52"/>
    <x v="10"/>
    <x v="0"/>
    <n v="10"/>
    <x v="0"/>
    <n v="7.0000000000000007E-2"/>
    <n v="399.9"/>
    <n v="19.995000000000001"/>
    <n v="379.90499999999997"/>
  </r>
  <r>
    <x v="53"/>
    <x v="3"/>
    <x v="6"/>
    <n v="7"/>
    <x v="37"/>
    <n v="0.19"/>
    <n v="436.59000000000003"/>
    <n v="21.829500000000003"/>
    <n v="414.76050000000004"/>
  </r>
  <r>
    <x v="54"/>
    <x v="8"/>
    <x v="2"/>
    <n v="4"/>
    <x v="30"/>
    <n v="0.11"/>
    <n v="99.68"/>
    <n v="4.9840000000000009"/>
    <n v="94.696000000000012"/>
  </r>
  <r>
    <x v="55"/>
    <x v="1"/>
    <x v="5"/>
    <n v="5"/>
    <x v="28"/>
    <n v="0.25"/>
    <n v="198.75"/>
    <n v="9.9375"/>
    <n v="188.8125"/>
  </r>
  <r>
    <x v="56"/>
    <x v="6"/>
    <x v="7"/>
    <n v="50"/>
    <x v="7"/>
    <n v="0.12"/>
    <n v="3564"/>
    <n v="178.20000000000002"/>
    <n v="3385.8"/>
  </r>
  <r>
    <x v="57"/>
    <x v="10"/>
    <x v="3"/>
    <n v="30"/>
    <x v="38"/>
    <n v="0.23"/>
    <n v="531.30000000000007"/>
    <n v="26.565000000000005"/>
    <n v="504.73500000000007"/>
  </r>
  <r>
    <x v="58"/>
    <x v="7"/>
    <x v="3"/>
    <n v="30"/>
    <x v="15"/>
    <n v="0.12"/>
    <n v="369.6"/>
    <n v="18.48"/>
    <n v="351.12"/>
  </r>
  <r>
    <x v="59"/>
    <x v="6"/>
    <x v="7"/>
    <n v="50"/>
    <x v="39"/>
    <n v="0.12"/>
    <n v="3916"/>
    <n v="195.8"/>
    <n v="3720.2"/>
  </r>
  <r>
    <x v="60"/>
    <x v="2"/>
    <x v="4"/>
    <n v="3"/>
    <x v="40"/>
    <n v="0.03"/>
    <n v="46.56"/>
    <n v="2.3280000000000003"/>
    <n v="44.231999999999999"/>
  </r>
  <r>
    <x v="61"/>
    <x v="10"/>
    <x v="6"/>
    <n v="7"/>
    <x v="15"/>
    <n v="0.17"/>
    <n v="81.339999999999989"/>
    <n v="4.0669999999999993"/>
    <n v="77.272999999999996"/>
  </r>
  <r>
    <x v="62"/>
    <x v="7"/>
    <x v="2"/>
    <n v="4"/>
    <x v="27"/>
    <n v="0.19"/>
    <n v="149.04000000000002"/>
    <n v="7.4520000000000017"/>
    <n v="141.58800000000002"/>
  </r>
  <r>
    <x v="63"/>
    <x v="3"/>
    <x v="4"/>
    <n v="3"/>
    <x v="17"/>
    <n v="0.22"/>
    <n v="203.58"/>
    <n v="10.179000000000002"/>
    <n v="193.40100000000001"/>
  </r>
  <r>
    <x v="64"/>
    <x v="5"/>
    <x v="1"/>
    <n v="2"/>
    <x v="26"/>
    <n v="0.16"/>
    <n v="63.839999999999996"/>
    <n v="3.1920000000000002"/>
    <n v="60.647999999999996"/>
  </r>
  <r>
    <x v="65"/>
    <x v="7"/>
    <x v="2"/>
    <n v="4"/>
    <x v="41"/>
    <n v="0.08"/>
    <n v="69.92"/>
    <n v="3.4960000000000004"/>
    <n v="66.424000000000007"/>
  </r>
  <r>
    <x v="66"/>
    <x v="5"/>
    <x v="2"/>
    <n v="4"/>
    <x v="25"/>
    <n v="0.16"/>
    <n v="194.88"/>
    <n v="9.7439999999999998"/>
    <n v="185.136"/>
  </r>
  <r>
    <x v="67"/>
    <x v="2"/>
    <x v="3"/>
    <n v="30"/>
    <x v="42"/>
    <n v="0.01"/>
    <n v="772.2"/>
    <n v="38.610000000000007"/>
    <n v="733.59"/>
  </r>
  <r>
    <x v="68"/>
    <x v="2"/>
    <x v="2"/>
    <n v="4"/>
    <x v="32"/>
    <n v="0.1"/>
    <n v="39.6"/>
    <n v="1.9800000000000002"/>
    <n v="37.620000000000005"/>
  </r>
  <r>
    <x v="69"/>
    <x v="0"/>
    <x v="6"/>
    <n v="7"/>
    <x v="38"/>
    <n v="0.03"/>
    <n v="156.16999999999999"/>
    <n v="7.8084999999999996"/>
    <n v="148.36149999999998"/>
  </r>
  <r>
    <x v="70"/>
    <x v="0"/>
    <x v="0"/>
    <n v="10"/>
    <x v="21"/>
    <n v="0.04"/>
    <n v="729.6"/>
    <n v="36.480000000000004"/>
    <n v="693.12"/>
  </r>
  <r>
    <x v="71"/>
    <x v="10"/>
    <x v="1"/>
    <n v="2"/>
    <x v="43"/>
    <n v="0.11"/>
    <n v="129.94"/>
    <n v="6.4969999999999999"/>
    <n v="123.443"/>
  </r>
  <r>
    <x v="72"/>
    <x v="2"/>
    <x v="7"/>
    <n v="50"/>
    <x v="15"/>
    <n v="0.13"/>
    <n v="609"/>
    <n v="30.450000000000003"/>
    <n v="578.54999999999995"/>
  </r>
  <r>
    <x v="73"/>
    <x v="0"/>
    <x v="6"/>
    <n v="7"/>
    <x v="38"/>
    <n v="0.2"/>
    <n v="128.80000000000001"/>
    <n v="6.4400000000000013"/>
    <n v="122.36000000000001"/>
  </r>
  <r>
    <x v="74"/>
    <x v="10"/>
    <x v="6"/>
    <n v="7"/>
    <x v="44"/>
    <n v="0.02"/>
    <n v="418.46"/>
    <n v="20.923000000000002"/>
    <n v="397.53699999999998"/>
  </r>
  <r>
    <x v="75"/>
    <x v="6"/>
    <x v="7"/>
    <n v="50"/>
    <x v="24"/>
    <n v="0.16"/>
    <n v="3612"/>
    <n v="180.60000000000002"/>
    <n v="3431.4"/>
  </r>
  <r>
    <x v="76"/>
    <x v="2"/>
    <x v="7"/>
    <n v="50"/>
    <x v="45"/>
    <n v="0.19"/>
    <n v="1701"/>
    <n v="85.050000000000011"/>
    <n v="1615.95"/>
  </r>
  <r>
    <x v="77"/>
    <x v="6"/>
    <x v="5"/>
    <n v="5"/>
    <x v="23"/>
    <n v="0.17"/>
    <n v="203.35"/>
    <n v="10.1675"/>
    <n v="193.1825"/>
  </r>
  <r>
    <x v="78"/>
    <x v="5"/>
    <x v="3"/>
    <n v="30"/>
    <x v="12"/>
    <n v="0.08"/>
    <n v="2152.8000000000002"/>
    <n v="107.64000000000001"/>
    <n v="2045.16"/>
  </r>
  <r>
    <x v="79"/>
    <x v="4"/>
    <x v="7"/>
    <n v="50"/>
    <x v="39"/>
    <n v="0.02"/>
    <n v="4361"/>
    <n v="218.05"/>
    <n v="4142.95"/>
  </r>
  <r>
    <x v="80"/>
    <x v="6"/>
    <x v="1"/>
    <n v="2"/>
    <x v="29"/>
    <n v="0.09"/>
    <n v="149.24"/>
    <n v="7.4620000000000006"/>
    <n v="141.77800000000002"/>
  </r>
  <r>
    <x v="81"/>
    <x v="6"/>
    <x v="1"/>
    <n v="2"/>
    <x v="46"/>
    <n v="0.09"/>
    <n v="81.900000000000006"/>
    <n v="4.0950000000000006"/>
    <n v="77.805000000000007"/>
  </r>
  <r>
    <x v="82"/>
    <x v="1"/>
    <x v="1"/>
    <n v="2"/>
    <x v="15"/>
    <n v="0.02"/>
    <n v="27.439999999999998"/>
    <n v="1.3719999999999999"/>
    <n v="26.067999999999998"/>
  </r>
  <r>
    <x v="83"/>
    <x v="10"/>
    <x v="2"/>
    <n v="4"/>
    <x v="47"/>
    <n v="0.25"/>
    <n v="165"/>
    <n v="8.25"/>
    <n v="156.75"/>
  </r>
  <r>
    <x v="84"/>
    <x v="8"/>
    <x v="6"/>
    <n v="7"/>
    <x v="33"/>
    <n v="7.0000000000000007E-2"/>
    <n v="52.08"/>
    <n v="2.6040000000000001"/>
    <n v="49.475999999999999"/>
  </r>
  <r>
    <x v="85"/>
    <x v="3"/>
    <x v="7"/>
    <n v="50"/>
    <x v="45"/>
    <n v="0.1"/>
    <n v="1890"/>
    <n v="94.5"/>
    <n v="1795.5"/>
  </r>
  <r>
    <x v="86"/>
    <x v="6"/>
    <x v="6"/>
    <n v="7"/>
    <x v="12"/>
    <n v="0.1"/>
    <n v="491.40000000000003"/>
    <n v="24.570000000000004"/>
    <n v="466.83000000000004"/>
  </r>
  <r>
    <x v="87"/>
    <x v="5"/>
    <x v="3"/>
    <n v="30"/>
    <x v="9"/>
    <n v="0.12"/>
    <n v="897.6"/>
    <n v="44.88"/>
    <n v="852.72"/>
  </r>
  <r>
    <x v="88"/>
    <x v="8"/>
    <x v="3"/>
    <n v="30"/>
    <x v="9"/>
    <n v="0.12"/>
    <n v="897.6"/>
    <n v="44.88"/>
    <n v="852.72"/>
  </r>
  <r>
    <x v="89"/>
    <x v="0"/>
    <x v="5"/>
    <n v="5"/>
    <x v="0"/>
    <n v="0.14000000000000001"/>
    <n v="184.9"/>
    <n v="9.245000000000001"/>
    <n v="175.655"/>
  </r>
  <r>
    <x v="90"/>
    <x v="10"/>
    <x v="6"/>
    <n v="7"/>
    <x v="16"/>
    <n v="0.14000000000000001"/>
    <n v="505.68"/>
    <n v="25.284000000000002"/>
    <n v="480.39600000000002"/>
  </r>
  <r>
    <x v="91"/>
    <x v="9"/>
    <x v="0"/>
    <n v="10"/>
    <x v="48"/>
    <n v="0.04"/>
    <n v="681.6"/>
    <n v="34.080000000000005"/>
    <n v="647.52"/>
  </r>
  <r>
    <x v="92"/>
    <x v="4"/>
    <x v="5"/>
    <n v="5"/>
    <x v="49"/>
    <n v="0.23"/>
    <n v="338.8"/>
    <n v="16.940000000000001"/>
    <n v="321.86"/>
  </r>
  <r>
    <x v="93"/>
    <x v="4"/>
    <x v="1"/>
    <n v="2"/>
    <x v="1"/>
    <n v="0.15"/>
    <n v="86.7"/>
    <n v="4.335"/>
    <n v="82.365000000000009"/>
  </r>
  <r>
    <x v="94"/>
    <x v="6"/>
    <x v="4"/>
    <n v="3"/>
    <x v="50"/>
    <n v="0.06"/>
    <n v="180.48"/>
    <n v="9.0239999999999991"/>
    <n v="171.45599999999999"/>
  </r>
  <r>
    <x v="95"/>
    <x v="5"/>
    <x v="3"/>
    <n v="30"/>
    <x v="1"/>
    <n v="0.05"/>
    <n v="1453.5"/>
    <n v="72.674999999999997"/>
    <n v="1380.825"/>
  </r>
  <r>
    <x v="96"/>
    <x v="3"/>
    <x v="7"/>
    <n v="50"/>
    <x v="51"/>
    <n v="0.18"/>
    <n v="1271"/>
    <n v="63.550000000000004"/>
    <n v="1207.45"/>
  </r>
  <r>
    <x v="97"/>
    <x v="0"/>
    <x v="7"/>
    <n v="50"/>
    <x v="21"/>
    <n v="0.13"/>
    <n v="3306"/>
    <n v="165.3"/>
    <n v="3140.7"/>
  </r>
  <r>
    <x v="98"/>
    <x v="3"/>
    <x v="0"/>
    <n v="10"/>
    <x v="11"/>
    <n v="0.15"/>
    <n v="442"/>
    <n v="22.1"/>
    <n v="419.9"/>
  </r>
  <r>
    <x v="99"/>
    <x v="3"/>
    <x v="5"/>
    <n v="5"/>
    <x v="31"/>
    <n v="0.03"/>
    <n v="286.14999999999998"/>
    <n v="14.307499999999999"/>
    <n v="271.84249999999997"/>
  </r>
  <r>
    <x v="100"/>
    <x v="5"/>
    <x v="0"/>
    <n v="10"/>
    <x v="13"/>
    <n v="0.21"/>
    <n v="71.100000000000009"/>
    <n v="3.5550000000000006"/>
    <n v="67.545000000000002"/>
  </r>
  <r>
    <x v="101"/>
    <x v="8"/>
    <x v="1"/>
    <n v="2"/>
    <x v="52"/>
    <n v="0.08"/>
    <n v="138"/>
    <n v="6.9"/>
    <n v="131.1"/>
  </r>
  <r>
    <x v="102"/>
    <x v="3"/>
    <x v="2"/>
    <n v="4"/>
    <x v="51"/>
    <n v="0.21"/>
    <n v="97.960000000000008"/>
    <n v="4.8980000000000006"/>
    <n v="93.062000000000012"/>
  </r>
  <r>
    <x v="103"/>
    <x v="7"/>
    <x v="0"/>
    <n v="10"/>
    <x v="53"/>
    <n v="0.23"/>
    <n v="539"/>
    <n v="26.950000000000003"/>
    <n v="512.04999999999995"/>
  </r>
  <r>
    <x v="104"/>
    <x v="0"/>
    <x v="3"/>
    <n v="30"/>
    <x v="27"/>
    <n v="0.02"/>
    <n v="1352.3999999999999"/>
    <n v="67.61999999999999"/>
    <n v="1284.78"/>
  </r>
  <r>
    <x v="105"/>
    <x v="1"/>
    <x v="5"/>
    <n v="5"/>
    <x v="8"/>
    <n v="0.02"/>
    <n v="245"/>
    <n v="12.25"/>
    <n v="232.75"/>
  </r>
  <r>
    <x v="106"/>
    <x v="9"/>
    <x v="0"/>
    <n v="10"/>
    <x v="30"/>
    <n v="0.19"/>
    <n v="226.8"/>
    <n v="11.340000000000002"/>
    <n v="215.46"/>
  </r>
  <r>
    <x v="107"/>
    <x v="1"/>
    <x v="6"/>
    <n v="7"/>
    <x v="29"/>
    <n v="0.13"/>
    <n v="499.38"/>
    <n v="24.969000000000001"/>
    <n v="474.411"/>
  </r>
  <r>
    <x v="108"/>
    <x v="8"/>
    <x v="1"/>
    <n v="2"/>
    <x v="43"/>
    <n v="0.21"/>
    <n v="115.34"/>
    <n v="5.7670000000000003"/>
    <n v="109.57300000000001"/>
  </r>
  <r>
    <x v="109"/>
    <x v="1"/>
    <x v="7"/>
    <n v="50"/>
    <x v="38"/>
    <n v="0.24"/>
    <n v="874"/>
    <n v="43.7"/>
    <n v="830.3"/>
  </r>
  <r>
    <x v="110"/>
    <x v="10"/>
    <x v="0"/>
    <n v="10"/>
    <x v="13"/>
    <n v="7.0000000000000007E-2"/>
    <n v="83.699999999999989"/>
    <n v="4.1849999999999996"/>
    <n v="79.514999999999986"/>
  </r>
  <r>
    <x v="111"/>
    <x v="7"/>
    <x v="1"/>
    <n v="2"/>
    <x v="14"/>
    <n v="0.25"/>
    <n v="60"/>
    <n v="3"/>
    <n v="57"/>
  </r>
  <r>
    <x v="112"/>
    <x v="10"/>
    <x v="4"/>
    <n v="3"/>
    <x v="38"/>
    <n v="0.25"/>
    <n v="51.75"/>
    <n v="2.5875000000000004"/>
    <n v="49.162500000000001"/>
  </r>
  <r>
    <x v="113"/>
    <x v="3"/>
    <x v="5"/>
    <n v="5"/>
    <x v="41"/>
    <n v="0.09"/>
    <n v="86.45"/>
    <n v="4.3225000000000007"/>
    <n v="82.127499999999998"/>
  </r>
  <r>
    <x v="114"/>
    <x v="0"/>
    <x v="3"/>
    <n v="30"/>
    <x v="49"/>
    <n v="0.15"/>
    <n v="2244"/>
    <n v="112.2"/>
    <n v="2131.8000000000002"/>
  </r>
  <r>
    <x v="115"/>
    <x v="5"/>
    <x v="5"/>
    <n v="5"/>
    <x v="38"/>
    <n v="0.15"/>
    <n v="97.75"/>
    <n v="4.8875000000000002"/>
    <n v="92.862499999999997"/>
  </r>
  <r>
    <x v="116"/>
    <x v="4"/>
    <x v="5"/>
    <n v="5"/>
    <x v="54"/>
    <n v="7.0000000000000007E-2"/>
    <n v="97.649999999999991"/>
    <n v="4.8825000000000003"/>
    <n v="92.767499999999984"/>
  </r>
  <r>
    <x v="117"/>
    <x v="0"/>
    <x v="1"/>
    <n v="2"/>
    <x v="45"/>
    <n v="0.11"/>
    <n v="74.760000000000005"/>
    <n v="3.7380000000000004"/>
    <n v="71.022000000000006"/>
  </r>
  <r>
    <x v="118"/>
    <x v="7"/>
    <x v="3"/>
    <n v="30"/>
    <x v="49"/>
    <n v="0.2"/>
    <n v="2112"/>
    <n v="105.60000000000001"/>
    <n v="2006.4"/>
  </r>
  <r>
    <x v="119"/>
    <x v="7"/>
    <x v="1"/>
    <n v="2"/>
    <x v="55"/>
    <n v="0.22"/>
    <n v="56.160000000000004"/>
    <n v="2.8080000000000003"/>
    <n v="53.352000000000004"/>
  </r>
  <r>
    <x v="120"/>
    <x v="0"/>
    <x v="5"/>
    <n v="5"/>
    <x v="56"/>
    <n v="0.19"/>
    <n v="149.85000000000002"/>
    <n v="7.4925000000000015"/>
    <n v="142.35750000000002"/>
  </r>
  <r>
    <x v="121"/>
    <x v="1"/>
    <x v="0"/>
    <n v="10"/>
    <x v="14"/>
    <n v="0.25"/>
    <n v="300"/>
    <n v="15"/>
    <n v="285"/>
  </r>
  <r>
    <x v="122"/>
    <x v="3"/>
    <x v="7"/>
    <n v="50"/>
    <x v="27"/>
    <n v="0.01"/>
    <n v="2277"/>
    <n v="113.85000000000001"/>
    <n v="2163.15"/>
  </r>
  <r>
    <x v="123"/>
    <x v="0"/>
    <x v="5"/>
    <n v="5"/>
    <x v="57"/>
    <n v="0.16"/>
    <n v="172.2"/>
    <n v="8.61"/>
    <n v="163.58999999999997"/>
  </r>
  <r>
    <x v="124"/>
    <x v="10"/>
    <x v="1"/>
    <n v="2"/>
    <x v="58"/>
    <n v="0.03"/>
    <n v="108.64"/>
    <n v="5.4320000000000004"/>
    <n v="103.208"/>
  </r>
  <r>
    <x v="125"/>
    <x v="5"/>
    <x v="2"/>
    <n v="4"/>
    <x v="59"/>
    <n v="0.1"/>
    <n v="169.20000000000002"/>
    <n v="8.4600000000000009"/>
    <n v="160.74"/>
  </r>
  <r>
    <x v="126"/>
    <x v="5"/>
    <x v="5"/>
    <n v="5"/>
    <x v="59"/>
    <n v="0.02"/>
    <n v="230.29999999999998"/>
    <n v="11.515000000000001"/>
    <n v="218.78499999999997"/>
  </r>
  <r>
    <x v="127"/>
    <x v="9"/>
    <x v="2"/>
    <n v="4"/>
    <x v="18"/>
    <n v="0.25"/>
    <n v="66"/>
    <n v="3.3000000000000003"/>
    <n v="62.7"/>
  </r>
  <r>
    <x v="128"/>
    <x v="10"/>
    <x v="6"/>
    <n v="7"/>
    <x v="6"/>
    <n v="0.24"/>
    <n v="159.6"/>
    <n v="7.98"/>
    <n v="151.62"/>
  </r>
  <r>
    <x v="129"/>
    <x v="2"/>
    <x v="1"/>
    <n v="2"/>
    <x v="27"/>
    <n v="0.06"/>
    <n v="86.47999999999999"/>
    <n v="4.3239999999999998"/>
    <n v="82.155999999999992"/>
  </r>
  <r>
    <x v="130"/>
    <x v="9"/>
    <x v="3"/>
    <n v="30"/>
    <x v="56"/>
    <n v="0.06"/>
    <n v="1043.3999999999999"/>
    <n v="52.169999999999995"/>
    <n v="991.2299999999999"/>
  </r>
  <r>
    <x v="131"/>
    <x v="2"/>
    <x v="1"/>
    <n v="2"/>
    <x v="60"/>
    <n v="0.25"/>
    <n v="22.5"/>
    <n v="1.125"/>
    <n v="21.375"/>
  </r>
  <r>
    <x v="132"/>
    <x v="7"/>
    <x v="4"/>
    <n v="3"/>
    <x v="48"/>
    <n v="0.22"/>
    <n v="166.14000000000001"/>
    <n v="8.3070000000000004"/>
    <n v="157.83300000000003"/>
  </r>
  <r>
    <x v="133"/>
    <x v="4"/>
    <x v="4"/>
    <n v="3"/>
    <x v="61"/>
    <n v="0.08"/>
    <n v="187.68"/>
    <n v="9.3840000000000003"/>
    <n v="178.29599999999999"/>
  </r>
  <r>
    <x v="134"/>
    <x v="3"/>
    <x v="1"/>
    <n v="2"/>
    <x v="62"/>
    <n v="0.01"/>
    <n v="124.74"/>
    <n v="6.2370000000000001"/>
    <n v="118.503"/>
  </r>
  <r>
    <x v="135"/>
    <x v="4"/>
    <x v="3"/>
    <n v="30"/>
    <x v="49"/>
    <n v="0.05"/>
    <n v="2508"/>
    <n v="125.4"/>
    <n v="2382.6"/>
  </r>
  <r>
    <x v="136"/>
    <x v="5"/>
    <x v="0"/>
    <n v="10"/>
    <x v="63"/>
    <n v="0.15"/>
    <n v="144.5"/>
    <n v="7.2250000000000005"/>
    <n v="137.27500000000001"/>
  </r>
  <r>
    <x v="137"/>
    <x v="10"/>
    <x v="1"/>
    <n v="2"/>
    <x v="62"/>
    <n v="0.21"/>
    <n v="99.54"/>
    <n v="4.9770000000000003"/>
    <n v="94.563000000000002"/>
  </r>
  <r>
    <x v="138"/>
    <x v="5"/>
    <x v="2"/>
    <n v="4"/>
    <x v="10"/>
    <n v="0.08"/>
    <n v="73.600000000000009"/>
    <n v="3.6800000000000006"/>
    <n v="69.92"/>
  </r>
  <r>
    <x v="139"/>
    <x v="4"/>
    <x v="4"/>
    <n v="3"/>
    <x v="64"/>
    <n v="0.15"/>
    <n v="112.2"/>
    <n v="5.61"/>
    <n v="106.59"/>
  </r>
  <r>
    <x v="140"/>
    <x v="1"/>
    <x v="0"/>
    <n v="10"/>
    <x v="65"/>
    <n v="0.24"/>
    <n v="243.2"/>
    <n v="12.16"/>
    <n v="231.04"/>
  </r>
  <r>
    <x v="141"/>
    <x v="2"/>
    <x v="4"/>
    <n v="3"/>
    <x v="14"/>
    <n v="0.08"/>
    <n v="110.4"/>
    <n v="5.5200000000000005"/>
    <n v="104.88000000000001"/>
  </r>
  <r>
    <x v="142"/>
    <x v="8"/>
    <x v="4"/>
    <n v="3"/>
    <x v="21"/>
    <n v="0.01"/>
    <n v="225.72"/>
    <n v="11.286000000000001"/>
    <n v="214.434"/>
  </r>
  <r>
    <x v="143"/>
    <x v="4"/>
    <x v="2"/>
    <n v="4"/>
    <x v="66"/>
    <n v="0.11"/>
    <n v="202.92000000000002"/>
    <n v="10.146000000000001"/>
    <n v="192.774"/>
  </r>
  <r>
    <x v="144"/>
    <x v="2"/>
    <x v="7"/>
    <n v="50"/>
    <x v="45"/>
    <n v="0.21"/>
    <n v="1659"/>
    <n v="82.95"/>
    <n v="1576.05"/>
  </r>
  <r>
    <x v="145"/>
    <x v="1"/>
    <x v="2"/>
    <n v="4"/>
    <x v="8"/>
    <n v="0.17"/>
    <n v="166"/>
    <n v="8.3000000000000007"/>
    <n v="157.69999999999999"/>
  </r>
  <r>
    <x v="146"/>
    <x v="4"/>
    <x v="5"/>
    <n v="5"/>
    <x v="67"/>
    <n v="0.21"/>
    <n v="272.55"/>
    <n v="13.627500000000001"/>
    <n v="258.92250000000001"/>
  </r>
  <r>
    <x v="147"/>
    <x v="7"/>
    <x v="7"/>
    <n v="50"/>
    <x v="68"/>
    <n v="0.05"/>
    <n v="3942.5"/>
    <n v="197.125"/>
    <n v="3745.375"/>
  </r>
  <r>
    <x v="148"/>
    <x v="4"/>
    <x v="7"/>
    <n v="50"/>
    <x v="15"/>
    <n v="0.12"/>
    <n v="616"/>
    <n v="30.8"/>
    <n v="585.20000000000005"/>
  </r>
  <r>
    <x v="149"/>
    <x v="9"/>
    <x v="0"/>
    <n v="10"/>
    <x v="19"/>
    <n v="0.03"/>
    <n v="523.79999999999995"/>
    <n v="26.189999999999998"/>
    <n v="497.60999999999996"/>
  </r>
  <r>
    <x v="150"/>
    <x v="7"/>
    <x v="5"/>
    <n v="5"/>
    <x v="48"/>
    <n v="0.1"/>
    <n v="319.5"/>
    <n v="15.975000000000001"/>
    <n v="303.52499999999998"/>
  </r>
  <r>
    <x v="151"/>
    <x v="2"/>
    <x v="1"/>
    <n v="2"/>
    <x v="2"/>
    <n v="0.19"/>
    <n v="100.44000000000001"/>
    <n v="5.0220000000000011"/>
    <n v="95.418000000000006"/>
  </r>
  <r>
    <x v="152"/>
    <x v="1"/>
    <x v="7"/>
    <n v="50"/>
    <x v="17"/>
    <n v="0.23"/>
    <n v="3349.5"/>
    <n v="167.47500000000002"/>
    <n v="3182.0250000000001"/>
  </r>
  <r>
    <x v="153"/>
    <x v="6"/>
    <x v="6"/>
    <n v="7"/>
    <x v="52"/>
    <n v="0.12"/>
    <n v="462"/>
    <n v="23.1"/>
    <n v="438.9"/>
  </r>
  <r>
    <x v="154"/>
    <x v="6"/>
    <x v="7"/>
    <n v="50"/>
    <x v="34"/>
    <n v="0.12"/>
    <n v="1188"/>
    <n v="59.400000000000006"/>
    <n v="1128.5999999999999"/>
  </r>
  <r>
    <x v="155"/>
    <x v="4"/>
    <x v="3"/>
    <n v="30"/>
    <x v="69"/>
    <n v="0.21"/>
    <n v="2014.5"/>
    <n v="100.72500000000001"/>
    <n v="1913.7750000000001"/>
  </r>
  <r>
    <x v="156"/>
    <x v="6"/>
    <x v="0"/>
    <n v="10"/>
    <x v="25"/>
    <n v="0.01"/>
    <n v="574.20000000000005"/>
    <n v="28.710000000000004"/>
    <n v="545.49"/>
  </r>
  <r>
    <x v="157"/>
    <x v="6"/>
    <x v="3"/>
    <n v="30"/>
    <x v="6"/>
    <n v="0.16"/>
    <n v="756"/>
    <n v="37.800000000000004"/>
    <n v="718.2"/>
  </r>
  <r>
    <x v="158"/>
    <x v="7"/>
    <x v="1"/>
    <n v="2"/>
    <x v="58"/>
    <n v="0.08"/>
    <n v="103.04"/>
    <n v="5.152000000000001"/>
    <n v="97.888000000000005"/>
  </r>
  <r>
    <x v="159"/>
    <x v="8"/>
    <x v="5"/>
    <n v="5"/>
    <x v="70"/>
    <n v="0.22"/>
    <n v="257.40000000000003"/>
    <n v="12.870000000000003"/>
    <n v="244.53000000000003"/>
  </r>
  <r>
    <x v="160"/>
    <x v="8"/>
    <x v="6"/>
    <n v="7"/>
    <x v="53"/>
    <n v="0.06"/>
    <n v="460.59999999999997"/>
    <n v="23.03"/>
    <n v="437.56999999999994"/>
  </r>
  <r>
    <x v="161"/>
    <x v="8"/>
    <x v="7"/>
    <n v="50"/>
    <x v="34"/>
    <n v="0.11"/>
    <n v="1201.5"/>
    <n v="60.075000000000003"/>
    <n v="1141.425"/>
  </r>
  <r>
    <x v="162"/>
    <x v="3"/>
    <x v="5"/>
    <n v="5"/>
    <x v="35"/>
    <n v="0.02"/>
    <n v="34.299999999999997"/>
    <n v="1.7149999999999999"/>
    <n v="32.584999999999994"/>
  </r>
  <r>
    <x v="163"/>
    <x v="0"/>
    <x v="0"/>
    <n v="10"/>
    <x v="40"/>
    <n v="0.16"/>
    <n v="134.4"/>
    <n v="6.7200000000000006"/>
    <n v="127.68"/>
  </r>
  <r>
    <x v="164"/>
    <x v="1"/>
    <x v="4"/>
    <n v="3"/>
    <x v="0"/>
    <n v="0.25"/>
    <n v="96.75"/>
    <n v="4.8375000000000004"/>
    <n v="91.912499999999994"/>
  </r>
  <r>
    <x v="165"/>
    <x v="1"/>
    <x v="1"/>
    <n v="2"/>
    <x v="3"/>
    <n v="0.19"/>
    <n v="105.30000000000001"/>
    <n v="5.2650000000000006"/>
    <n v="100.03500000000001"/>
  </r>
  <r>
    <x v="166"/>
    <x v="10"/>
    <x v="3"/>
    <n v="30"/>
    <x v="71"/>
    <n v="0.17"/>
    <n v="971.09999999999991"/>
    <n v="48.555"/>
    <n v="922.54499999999996"/>
  </r>
  <r>
    <x v="167"/>
    <x v="2"/>
    <x v="7"/>
    <n v="50"/>
    <x v="32"/>
    <n v="0.24"/>
    <n v="418"/>
    <n v="20.900000000000002"/>
    <n v="397.1"/>
  </r>
  <r>
    <x v="168"/>
    <x v="8"/>
    <x v="4"/>
    <n v="3"/>
    <x v="72"/>
    <n v="0.03"/>
    <n v="52.379999999999995"/>
    <n v="2.6189999999999998"/>
    <n v="49.760999999999996"/>
  </r>
  <r>
    <x v="169"/>
    <x v="10"/>
    <x v="1"/>
    <n v="2"/>
    <x v="48"/>
    <n v="0.14000000000000001"/>
    <n v="122.12"/>
    <n v="6.1060000000000008"/>
    <n v="116.01400000000001"/>
  </r>
  <r>
    <x v="170"/>
    <x v="8"/>
    <x v="6"/>
    <n v="7"/>
    <x v="45"/>
    <n v="0.18"/>
    <n v="241.08"/>
    <n v="12.054000000000002"/>
    <n v="229.02600000000001"/>
  </r>
  <r>
    <x v="171"/>
    <x v="8"/>
    <x v="6"/>
    <n v="7"/>
    <x v="52"/>
    <n v="0.15"/>
    <n v="446.25"/>
    <n v="22.3125"/>
    <n v="423.9375"/>
  </r>
  <r>
    <x v="172"/>
    <x v="6"/>
    <x v="6"/>
    <n v="7"/>
    <x v="26"/>
    <n v="0.18"/>
    <n v="218.12"/>
    <n v="10.906000000000001"/>
    <n v="207.214"/>
  </r>
  <r>
    <x v="173"/>
    <x v="1"/>
    <x v="2"/>
    <n v="4"/>
    <x v="51"/>
    <n v="0.17"/>
    <n v="102.92"/>
    <n v="5.1460000000000008"/>
    <n v="97.774000000000001"/>
  </r>
  <r>
    <x v="174"/>
    <x v="10"/>
    <x v="3"/>
    <n v="30"/>
    <x v="73"/>
    <n v="0.01"/>
    <n v="356.4"/>
    <n v="17.82"/>
    <n v="338.58"/>
  </r>
  <r>
    <x v="175"/>
    <x v="2"/>
    <x v="7"/>
    <n v="50"/>
    <x v="14"/>
    <n v="0.09"/>
    <n v="1820"/>
    <n v="91"/>
    <n v="1729"/>
  </r>
  <r>
    <x v="176"/>
    <x v="10"/>
    <x v="1"/>
    <n v="2"/>
    <x v="15"/>
    <n v="0.08"/>
    <n v="25.76"/>
    <n v="1.2880000000000003"/>
    <n v="24.472000000000001"/>
  </r>
  <r>
    <x v="177"/>
    <x v="2"/>
    <x v="1"/>
    <n v="2"/>
    <x v="74"/>
    <n v="0.19"/>
    <n v="129.60000000000002"/>
    <n v="6.4800000000000013"/>
    <n v="123.12000000000002"/>
  </r>
  <r>
    <x v="178"/>
    <x v="2"/>
    <x v="7"/>
    <n v="50"/>
    <x v="58"/>
    <n v="0.23"/>
    <n v="2156"/>
    <n v="107.80000000000001"/>
    <n v="2048.1999999999998"/>
  </r>
  <r>
    <x v="179"/>
    <x v="10"/>
    <x v="6"/>
    <n v="7"/>
    <x v="63"/>
    <n v="0.14000000000000001"/>
    <n v="102.34"/>
    <n v="5.1170000000000009"/>
    <n v="97.222999999999999"/>
  </r>
  <r>
    <x v="180"/>
    <x v="1"/>
    <x v="2"/>
    <n v="4"/>
    <x v="4"/>
    <n v="0.11"/>
    <n v="124.60000000000001"/>
    <n v="6.23"/>
    <n v="118.37"/>
  </r>
  <r>
    <x v="181"/>
    <x v="6"/>
    <x v="5"/>
    <n v="5"/>
    <x v="31"/>
    <n v="0.2"/>
    <n v="236"/>
    <n v="11.8"/>
    <n v="224.2"/>
  </r>
  <r>
    <x v="182"/>
    <x v="3"/>
    <x v="7"/>
    <n v="50"/>
    <x v="33"/>
    <n v="0.06"/>
    <n v="376"/>
    <n v="18.8"/>
    <n v="357.2"/>
  </r>
  <r>
    <x v="183"/>
    <x v="2"/>
    <x v="3"/>
    <n v="30"/>
    <x v="0"/>
    <n v="0.13"/>
    <n v="1122.3"/>
    <n v="56.115000000000002"/>
    <n v="1066.1849999999999"/>
  </r>
  <r>
    <x v="184"/>
    <x v="3"/>
    <x v="5"/>
    <n v="5"/>
    <x v="56"/>
    <n v="0.22"/>
    <n v="144.30000000000001"/>
    <n v="7.2150000000000007"/>
    <n v="137.08500000000001"/>
  </r>
  <r>
    <x v="185"/>
    <x v="4"/>
    <x v="2"/>
    <n v="4"/>
    <x v="75"/>
    <n v="0.04"/>
    <n v="96"/>
    <n v="4.8000000000000007"/>
    <n v="91.2"/>
  </r>
  <r>
    <x v="186"/>
    <x v="8"/>
    <x v="0"/>
    <n v="10"/>
    <x v="35"/>
    <n v="7.0000000000000007E-2"/>
    <n v="65.099999999999994"/>
    <n v="3.2549999999999999"/>
    <n v="61.844999999999992"/>
  </r>
  <r>
    <x v="187"/>
    <x v="5"/>
    <x v="7"/>
    <n v="50"/>
    <x v="23"/>
    <n v="0.11"/>
    <n v="2180.5"/>
    <n v="109.02500000000001"/>
    <n v="2071.4749999999999"/>
  </r>
  <r>
    <x v="188"/>
    <x v="8"/>
    <x v="1"/>
    <n v="2"/>
    <x v="24"/>
    <n v="0.17"/>
    <n v="142.76"/>
    <n v="7.1379999999999999"/>
    <n v="135.62199999999999"/>
  </r>
  <r>
    <x v="189"/>
    <x v="1"/>
    <x v="7"/>
    <n v="50"/>
    <x v="54"/>
    <n v="0.13"/>
    <n v="913.5"/>
    <n v="45.675000000000004"/>
    <n v="867.82500000000005"/>
  </r>
  <r>
    <x v="190"/>
    <x v="9"/>
    <x v="6"/>
    <n v="7"/>
    <x v="57"/>
    <n v="0.04"/>
    <n v="275.52"/>
    <n v="13.776"/>
    <n v="261.74399999999997"/>
  </r>
  <r>
    <x v="191"/>
    <x v="8"/>
    <x v="5"/>
    <n v="5"/>
    <x v="58"/>
    <n v="0.11"/>
    <n v="249.20000000000002"/>
    <n v="12.46"/>
    <n v="236.74"/>
  </r>
  <r>
    <x v="192"/>
    <x v="7"/>
    <x v="2"/>
    <n v="4"/>
    <x v="35"/>
    <n v="0.23"/>
    <n v="21.560000000000002"/>
    <n v="1.0780000000000001"/>
    <n v="20.482000000000003"/>
  </r>
  <r>
    <x v="193"/>
    <x v="7"/>
    <x v="4"/>
    <n v="3"/>
    <x v="51"/>
    <n v="0.12"/>
    <n v="81.84"/>
    <n v="4.0920000000000005"/>
    <n v="77.748000000000005"/>
  </r>
  <r>
    <x v="194"/>
    <x v="2"/>
    <x v="4"/>
    <n v="3"/>
    <x v="13"/>
    <n v="0.23"/>
    <n v="20.79"/>
    <n v="1.0395000000000001"/>
    <n v="19.750499999999999"/>
  </r>
  <r>
    <x v="195"/>
    <x v="10"/>
    <x v="0"/>
    <n v="10"/>
    <x v="61"/>
    <n v="0.01"/>
    <n v="673.2"/>
    <n v="33.660000000000004"/>
    <n v="639.54000000000008"/>
  </r>
  <r>
    <x v="196"/>
    <x v="2"/>
    <x v="4"/>
    <n v="3"/>
    <x v="17"/>
    <n v="0.13"/>
    <n v="227.07"/>
    <n v="11.3535"/>
    <n v="215.7165"/>
  </r>
  <r>
    <x v="197"/>
    <x v="10"/>
    <x v="6"/>
    <n v="7"/>
    <x v="60"/>
    <n v="0.06"/>
    <n v="98.699999999999989"/>
    <n v="4.9349999999999996"/>
    <n v="93.764999999999986"/>
  </r>
  <r>
    <x v="198"/>
    <x v="8"/>
    <x v="1"/>
    <n v="2"/>
    <x v="11"/>
    <n v="0.03"/>
    <n v="100.88"/>
    <n v="5.0440000000000005"/>
    <n v="95.835999999999999"/>
  </r>
  <r>
    <x v="199"/>
    <x v="8"/>
    <x v="4"/>
    <n v="3"/>
    <x v="7"/>
    <n v="0.14000000000000001"/>
    <n v="208.98"/>
    <n v="10.449"/>
    <n v="198.53099999999998"/>
  </r>
  <r>
    <x v="200"/>
    <x v="4"/>
    <x v="5"/>
    <n v="5"/>
    <x v="65"/>
    <n v="0.18"/>
    <n v="131.20000000000002"/>
    <n v="6.5600000000000014"/>
    <n v="124.64000000000001"/>
  </r>
  <r>
    <x v="201"/>
    <x v="1"/>
    <x v="7"/>
    <n v="50"/>
    <x v="26"/>
    <n v="0.16"/>
    <n v="1596"/>
    <n v="79.800000000000011"/>
    <n v="1516.2"/>
  </r>
  <r>
    <x v="202"/>
    <x v="10"/>
    <x v="0"/>
    <n v="10"/>
    <x v="19"/>
    <n v="0.05"/>
    <n v="513"/>
    <n v="25.650000000000002"/>
    <n v="487.35"/>
  </r>
  <r>
    <x v="203"/>
    <x v="0"/>
    <x v="1"/>
    <n v="2"/>
    <x v="68"/>
    <n v="0.09"/>
    <n v="151.06"/>
    <n v="7.5530000000000008"/>
    <n v="143.50700000000001"/>
  </r>
  <r>
    <x v="204"/>
    <x v="6"/>
    <x v="1"/>
    <n v="2"/>
    <x v="20"/>
    <n v="0.11"/>
    <n v="85.44"/>
    <n v="4.2720000000000002"/>
    <n v="81.167999999999992"/>
  </r>
  <r>
    <x v="205"/>
    <x v="9"/>
    <x v="5"/>
    <n v="5"/>
    <x v="63"/>
    <n v="0.1"/>
    <n v="76.5"/>
    <n v="3.8250000000000002"/>
    <n v="72.674999999999997"/>
  </r>
  <r>
    <x v="206"/>
    <x v="7"/>
    <x v="1"/>
    <n v="2"/>
    <x v="10"/>
    <n v="0.08"/>
    <n v="36.800000000000004"/>
    <n v="1.8400000000000003"/>
    <n v="34.96"/>
  </r>
  <r>
    <x v="207"/>
    <x v="7"/>
    <x v="7"/>
    <n v="50"/>
    <x v="61"/>
    <n v="0.03"/>
    <n v="3298"/>
    <n v="164.9"/>
    <n v="3133.1"/>
  </r>
  <r>
    <x v="208"/>
    <x v="10"/>
    <x v="1"/>
    <n v="2"/>
    <x v="55"/>
    <n v="0.23"/>
    <n v="55.44"/>
    <n v="2.7720000000000002"/>
    <n v="52.667999999999999"/>
  </r>
  <r>
    <x v="209"/>
    <x v="8"/>
    <x v="4"/>
    <n v="3"/>
    <x v="62"/>
    <n v="0.21"/>
    <n v="149.31"/>
    <n v="7.4655000000000005"/>
    <n v="141.84450000000001"/>
  </r>
  <r>
    <x v="210"/>
    <x v="6"/>
    <x v="3"/>
    <n v="30"/>
    <x v="0"/>
    <n v="0.01"/>
    <n v="1277.0999999999999"/>
    <n v="63.854999999999997"/>
    <n v="1213.2449999999999"/>
  </r>
  <r>
    <x v="211"/>
    <x v="8"/>
    <x v="1"/>
    <n v="2"/>
    <x v="59"/>
    <n v="0.09"/>
    <n v="85.54"/>
    <n v="4.2770000000000001"/>
    <n v="81.263000000000005"/>
  </r>
  <r>
    <x v="212"/>
    <x v="0"/>
    <x v="1"/>
    <n v="2"/>
    <x v="28"/>
    <n v="0.15"/>
    <n v="90.1"/>
    <n v="4.5049999999999999"/>
    <n v="85.594999999999999"/>
  </r>
  <r>
    <x v="213"/>
    <x v="0"/>
    <x v="1"/>
    <n v="2"/>
    <x v="52"/>
    <n v="0.21"/>
    <n v="118.5"/>
    <n v="5.9250000000000007"/>
    <n v="112.575"/>
  </r>
  <r>
    <x v="214"/>
    <x v="10"/>
    <x v="5"/>
    <n v="5"/>
    <x v="39"/>
    <n v="0.18"/>
    <n v="364.90000000000003"/>
    <n v="18.245000000000001"/>
    <n v="346.65500000000003"/>
  </r>
  <r>
    <x v="215"/>
    <x v="6"/>
    <x v="5"/>
    <n v="5"/>
    <x v="61"/>
    <n v="0.05"/>
    <n v="323"/>
    <n v="16.150000000000002"/>
    <n v="306.85000000000002"/>
  </r>
  <r>
    <x v="216"/>
    <x v="7"/>
    <x v="1"/>
    <n v="2"/>
    <x v="44"/>
    <n v="0.24"/>
    <n v="92.72"/>
    <n v="4.6360000000000001"/>
    <n v="88.084000000000003"/>
  </r>
  <r>
    <x v="217"/>
    <x v="4"/>
    <x v="7"/>
    <n v="50"/>
    <x v="27"/>
    <n v="0.14000000000000001"/>
    <n v="1978"/>
    <n v="98.9"/>
    <n v="1879.1"/>
  </r>
  <r>
    <x v="218"/>
    <x v="6"/>
    <x v="1"/>
    <n v="2"/>
    <x v="32"/>
    <n v="0.13"/>
    <n v="19.14"/>
    <n v="0.95700000000000007"/>
    <n v="18.183"/>
  </r>
  <r>
    <x v="219"/>
    <x v="1"/>
    <x v="0"/>
    <n v="10"/>
    <x v="48"/>
    <n v="0.25"/>
    <n v="532.5"/>
    <n v="26.625"/>
    <n v="505.875"/>
  </r>
  <r>
    <x v="220"/>
    <x v="6"/>
    <x v="7"/>
    <n v="50"/>
    <x v="18"/>
    <n v="0.2"/>
    <n v="880"/>
    <n v="44"/>
    <n v="836"/>
  </r>
  <r>
    <x v="221"/>
    <x v="8"/>
    <x v="1"/>
    <n v="2"/>
    <x v="39"/>
    <n v="0.19"/>
    <n v="144.18"/>
    <n v="7.2090000000000005"/>
    <n v="136.971"/>
  </r>
  <r>
    <x v="222"/>
    <x v="8"/>
    <x v="1"/>
    <n v="2"/>
    <x v="53"/>
    <n v="0.25"/>
    <n v="105"/>
    <n v="5.25"/>
    <n v="99.75"/>
  </r>
  <r>
    <x v="223"/>
    <x v="6"/>
    <x v="4"/>
    <n v="3"/>
    <x v="60"/>
    <n v="0.1"/>
    <n v="40.5"/>
    <n v="2.0249999999999999"/>
    <n v="38.475000000000001"/>
  </r>
  <r>
    <x v="224"/>
    <x v="0"/>
    <x v="1"/>
    <n v="2"/>
    <x v="23"/>
    <n v="0.15"/>
    <n v="83.3"/>
    <n v="4.165"/>
    <n v="79.134999999999991"/>
  </r>
  <r>
    <x v="225"/>
    <x v="5"/>
    <x v="1"/>
    <n v="2"/>
    <x v="11"/>
    <n v="0.1"/>
    <n v="93.600000000000009"/>
    <n v="4.6800000000000006"/>
    <n v="88.92"/>
  </r>
  <r>
    <x v="226"/>
    <x v="8"/>
    <x v="5"/>
    <n v="5"/>
    <x v="70"/>
    <n v="0.14000000000000001"/>
    <n v="283.8"/>
    <n v="14.190000000000001"/>
    <n v="269.61"/>
  </r>
  <r>
    <x v="227"/>
    <x v="10"/>
    <x v="5"/>
    <n v="5"/>
    <x v="55"/>
    <n v="0.11"/>
    <n v="160.19999999999999"/>
    <n v="8.01"/>
    <n v="152.19"/>
  </r>
  <r>
    <x v="228"/>
    <x v="7"/>
    <x v="7"/>
    <n v="50"/>
    <x v="76"/>
    <n v="0.13"/>
    <n v="1435.5"/>
    <n v="71.775000000000006"/>
    <n v="1363.7249999999999"/>
  </r>
  <r>
    <x v="229"/>
    <x v="8"/>
    <x v="3"/>
    <n v="30"/>
    <x v="7"/>
    <n v="0.19"/>
    <n v="1968.3000000000002"/>
    <n v="98.41500000000002"/>
    <n v="1869.8850000000002"/>
  </r>
  <r>
    <x v="230"/>
    <x v="8"/>
    <x v="0"/>
    <n v="10"/>
    <x v="0"/>
    <n v="0.22"/>
    <n v="335.40000000000003"/>
    <n v="16.770000000000003"/>
    <n v="318.63000000000005"/>
  </r>
  <r>
    <x v="231"/>
    <x v="0"/>
    <x v="2"/>
    <n v="4"/>
    <x v="75"/>
    <n v="0.03"/>
    <n v="97"/>
    <n v="4.8500000000000005"/>
    <n v="92.15"/>
  </r>
  <r>
    <x v="232"/>
    <x v="3"/>
    <x v="4"/>
    <n v="3"/>
    <x v="18"/>
    <n v="0.23"/>
    <n v="50.82"/>
    <n v="2.5410000000000004"/>
    <n v="48.278999999999996"/>
  </r>
  <r>
    <x v="233"/>
    <x v="3"/>
    <x v="3"/>
    <n v="30"/>
    <x v="25"/>
    <n v="0.18"/>
    <n v="1426.8000000000002"/>
    <n v="71.340000000000018"/>
    <n v="1355.4600000000003"/>
  </r>
  <r>
    <x v="234"/>
    <x v="7"/>
    <x v="6"/>
    <n v="7"/>
    <x v="19"/>
    <n v="0.02"/>
    <n v="370.44"/>
    <n v="18.522000000000002"/>
    <n v="351.91800000000001"/>
  </r>
  <r>
    <x v="235"/>
    <x v="9"/>
    <x v="1"/>
    <n v="2"/>
    <x v="26"/>
    <n v="0.03"/>
    <n v="73.72"/>
    <n v="3.6859999999999999"/>
    <n v="70.033999999999992"/>
  </r>
  <r>
    <x v="236"/>
    <x v="8"/>
    <x v="5"/>
    <n v="5"/>
    <x v="30"/>
    <n v="7.0000000000000007E-2"/>
    <n v="130.19999999999999"/>
    <n v="6.51"/>
    <n v="123.68999999999998"/>
  </r>
  <r>
    <x v="237"/>
    <x v="5"/>
    <x v="3"/>
    <n v="30"/>
    <x v="11"/>
    <n v="0.02"/>
    <n v="1528.8"/>
    <n v="76.44"/>
    <n v="1452.36"/>
  </r>
  <r>
    <x v="238"/>
    <x v="6"/>
    <x v="7"/>
    <n v="50"/>
    <x v="28"/>
    <n v="0.06"/>
    <n v="2491"/>
    <n v="124.55000000000001"/>
    <n v="2366.4499999999998"/>
  </r>
  <r>
    <x v="239"/>
    <x v="6"/>
    <x v="2"/>
    <n v="4"/>
    <x v="4"/>
    <n v="0.01"/>
    <n v="138.6"/>
    <n v="6.93"/>
    <n v="131.66999999999999"/>
  </r>
  <r>
    <x v="240"/>
    <x v="0"/>
    <x v="6"/>
    <n v="7"/>
    <x v="16"/>
    <n v="0.08"/>
    <n v="540.96"/>
    <n v="27.048000000000002"/>
    <n v="513.91200000000003"/>
  </r>
  <r>
    <x v="241"/>
    <x v="5"/>
    <x v="0"/>
    <n v="10"/>
    <x v="60"/>
    <n v="0.16"/>
    <n v="126"/>
    <n v="6.3000000000000007"/>
    <n v="119.7"/>
  </r>
  <r>
    <x v="242"/>
    <x v="3"/>
    <x v="2"/>
    <n v="4"/>
    <x v="43"/>
    <n v="0.25"/>
    <n v="219"/>
    <n v="10.950000000000001"/>
    <n v="208.05"/>
  </r>
  <r>
    <x v="243"/>
    <x v="9"/>
    <x v="3"/>
    <n v="30"/>
    <x v="14"/>
    <n v="0.22"/>
    <n v="936"/>
    <n v="46.800000000000004"/>
    <n v="889.2"/>
  </r>
  <r>
    <x v="244"/>
    <x v="7"/>
    <x v="1"/>
    <n v="2"/>
    <x v="18"/>
    <n v="0.25"/>
    <n v="33"/>
    <n v="1.6500000000000001"/>
    <n v="31.35"/>
  </r>
  <r>
    <x v="245"/>
    <x v="2"/>
    <x v="4"/>
    <n v="3"/>
    <x v="57"/>
    <n v="0.2"/>
    <n v="98.4"/>
    <n v="4.9200000000000008"/>
    <n v="93.48"/>
  </r>
  <r>
    <x v="246"/>
    <x v="9"/>
    <x v="5"/>
    <n v="5"/>
    <x v="61"/>
    <n v="0.21"/>
    <n v="268.60000000000002"/>
    <n v="13.430000000000001"/>
    <n v="255.17000000000002"/>
  </r>
  <r>
    <x v="247"/>
    <x v="7"/>
    <x v="4"/>
    <n v="3"/>
    <x v="58"/>
    <n v="0.03"/>
    <n v="162.96"/>
    <n v="8.1480000000000015"/>
    <n v="154.81200000000001"/>
  </r>
  <r>
    <x v="248"/>
    <x v="1"/>
    <x v="4"/>
    <n v="3"/>
    <x v="46"/>
    <n v="0.2"/>
    <n v="108"/>
    <n v="5.4"/>
    <n v="102.6"/>
  </r>
  <r>
    <x v="249"/>
    <x v="10"/>
    <x v="5"/>
    <n v="5"/>
    <x v="11"/>
    <n v="0.11"/>
    <n v="231.4"/>
    <n v="11.57"/>
    <n v="219.83"/>
  </r>
  <r>
    <x v="250"/>
    <x v="2"/>
    <x v="1"/>
    <n v="2"/>
    <x v="43"/>
    <n v="7.0000000000000007E-2"/>
    <n v="135.78"/>
    <n v="6.7890000000000006"/>
    <n v="128.99100000000001"/>
  </r>
  <r>
    <x v="251"/>
    <x v="4"/>
    <x v="4"/>
    <n v="3"/>
    <x v="62"/>
    <n v="0.14000000000000001"/>
    <n v="162.54"/>
    <n v="8.1270000000000007"/>
    <n v="154.41299999999998"/>
  </r>
  <r>
    <x v="252"/>
    <x v="8"/>
    <x v="7"/>
    <n v="50"/>
    <x v="77"/>
    <n v="0.16"/>
    <n v="1008"/>
    <n v="50.400000000000006"/>
    <n v="957.6"/>
  </r>
  <r>
    <x v="253"/>
    <x v="4"/>
    <x v="5"/>
    <n v="5"/>
    <x v="15"/>
    <n v="0.08"/>
    <n v="64.400000000000006"/>
    <n v="3.2200000000000006"/>
    <n v="61.180000000000007"/>
  </r>
  <r>
    <x v="254"/>
    <x v="0"/>
    <x v="0"/>
    <n v="10"/>
    <x v="21"/>
    <n v="0.1"/>
    <n v="684"/>
    <n v="34.200000000000003"/>
    <n v="649.79999999999995"/>
  </r>
  <r>
    <x v="255"/>
    <x v="7"/>
    <x v="4"/>
    <n v="3"/>
    <x v="78"/>
    <n v="0.14000000000000001"/>
    <n v="172.85999999999999"/>
    <n v="8.6429999999999989"/>
    <n v="164.21699999999998"/>
  </r>
  <r>
    <x v="256"/>
    <x v="2"/>
    <x v="1"/>
    <n v="2"/>
    <x v="8"/>
    <n v="0.24"/>
    <n v="76"/>
    <n v="3.8000000000000003"/>
    <n v="72.2"/>
  </r>
  <r>
    <x v="257"/>
    <x v="0"/>
    <x v="3"/>
    <n v="30"/>
    <x v="21"/>
    <n v="0.17"/>
    <n v="1892.3999999999999"/>
    <n v="94.62"/>
    <n v="1797.7799999999997"/>
  </r>
  <r>
    <x v="258"/>
    <x v="5"/>
    <x v="3"/>
    <n v="30"/>
    <x v="1"/>
    <n v="0.19"/>
    <n v="1239.3000000000002"/>
    <n v="61.965000000000011"/>
    <n v="1177.3350000000003"/>
  </r>
  <r>
    <x v="259"/>
    <x v="2"/>
    <x v="1"/>
    <n v="2"/>
    <x v="53"/>
    <n v="0.14000000000000001"/>
    <n v="120.39999999999999"/>
    <n v="6.02"/>
    <n v="114.38"/>
  </r>
  <r>
    <x v="260"/>
    <x v="9"/>
    <x v="2"/>
    <n v="4"/>
    <x v="39"/>
    <n v="0.05"/>
    <n v="338.2"/>
    <n v="16.91"/>
    <n v="321.28999999999996"/>
  </r>
  <r>
    <x v="261"/>
    <x v="4"/>
    <x v="5"/>
    <n v="5"/>
    <x v="21"/>
    <n v="0.1"/>
    <n v="342"/>
    <n v="17.100000000000001"/>
    <n v="324.89999999999998"/>
  </r>
  <r>
    <x v="262"/>
    <x v="10"/>
    <x v="7"/>
    <n v="50"/>
    <x v="45"/>
    <n v="0.11"/>
    <n v="1869"/>
    <n v="93.45"/>
    <n v="1775.55"/>
  </r>
  <r>
    <x v="263"/>
    <x v="2"/>
    <x v="0"/>
    <n v="10"/>
    <x v="42"/>
    <n v="0.25"/>
    <n v="195"/>
    <n v="9.75"/>
    <n v="185.25"/>
  </r>
  <r>
    <x v="264"/>
    <x v="6"/>
    <x v="5"/>
    <n v="5"/>
    <x v="20"/>
    <n v="0.12"/>
    <n v="211.2"/>
    <n v="10.56"/>
    <n v="200.64"/>
  </r>
  <r>
    <x v="265"/>
    <x v="1"/>
    <x v="6"/>
    <n v="7"/>
    <x v="58"/>
    <n v="0.22"/>
    <n v="305.76"/>
    <n v="15.288"/>
    <n v="290.47199999999998"/>
  </r>
  <r>
    <x v="266"/>
    <x v="0"/>
    <x v="0"/>
    <n v="10"/>
    <x v="13"/>
    <n v="0.09"/>
    <n v="81.900000000000006"/>
    <n v="4.0950000000000006"/>
    <n v="77.805000000000007"/>
  </r>
  <r>
    <x v="267"/>
    <x v="3"/>
    <x v="7"/>
    <n v="50"/>
    <x v="7"/>
    <n v="0.1"/>
    <n v="3645"/>
    <n v="182.25"/>
    <n v="3462.75"/>
  </r>
  <r>
    <x v="268"/>
    <x v="4"/>
    <x v="0"/>
    <n v="10"/>
    <x v="31"/>
    <n v="7.0000000000000007E-2"/>
    <n v="548.69999999999993"/>
    <n v="27.434999999999999"/>
    <n v="521.26499999999999"/>
  </r>
  <r>
    <x v="269"/>
    <x v="3"/>
    <x v="5"/>
    <n v="5"/>
    <x v="72"/>
    <n v="0.15"/>
    <n v="76.5"/>
    <n v="3.8250000000000002"/>
    <n v="72.674999999999997"/>
  </r>
  <r>
    <x v="270"/>
    <x v="9"/>
    <x v="0"/>
    <n v="10"/>
    <x v="51"/>
    <n v="0.06"/>
    <n v="291.39999999999998"/>
    <n v="14.57"/>
    <n v="276.83"/>
  </r>
  <r>
    <x v="271"/>
    <x v="0"/>
    <x v="5"/>
    <n v="5"/>
    <x v="5"/>
    <n v="0.02"/>
    <n v="362.59999999999997"/>
    <n v="18.13"/>
    <n v="344.46999999999997"/>
  </r>
  <r>
    <x v="272"/>
    <x v="5"/>
    <x v="7"/>
    <n v="50"/>
    <x v="76"/>
    <n v="0.24"/>
    <n v="1254"/>
    <n v="62.7"/>
    <n v="1191.3"/>
  </r>
  <r>
    <x v="273"/>
    <x v="1"/>
    <x v="0"/>
    <n v="10"/>
    <x v="2"/>
    <n v="0.2"/>
    <n v="496"/>
    <n v="24.8"/>
    <n v="471.2"/>
  </r>
  <r>
    <x v="274"/>
    <x v="4"/>
    <x v="4"/>
    <n v="3"/>
    <x v="61"/>
    <n v="0.24"/>
    <n v="155.04"/>
    <n v="7.7519999999999998"/>
    <n v="147.28799999999998"/>
  </r>
  <r>
    <x v="275"/>
    <x v="7"/>
    <x v="7"/>
    <n v="50"/>
    <x v="66"/>
    <n v="0.03"/>
    <n v="2764.5"/>
    <n v="138.22499999999999"/>
    <n v="2626.2750000000001"/>
  </r>
  <r>
    <x v="276"/>
    <x v="9"/>
    <x v="7"/>
    <n v="50"/>
    <x v="44"/>
    <n v="0.08"/>
    <n v="2806"/>
    <n v="140.30000000000001"/>
    <n v="2665.7"/>
  </r>
  <r>
    <x v="277"/>
    <x v="0"/>
    <x v="6"/>
    <n v="7"/>
    <x v="1"/>
    <n v="0.18"/>
    <n v="292.74"/>
    <n v="14.637"/>
    <n v="278.10300000000001"/>
  </r>
  <r>
    <x v="278"/>
    <x v="4"/>
    <x v="6"/>
    <n v="7"/>
    <x v="57"/>
    <n v="0.23"/>
    <n v="220.99"/>
    <n v="11.049500000000002"/>
    <n v="209.94050000000001"/>
  </r>
  <r>
    <x v="279"/>
    <x v="0"/>
    <x v="1"/>
    <n v="2"/>
    <x v="4"/>
    <n v="0.02"/>
    <n v="68.599999999999994"/>
    <n v="3.4299999999999997"/>
    <n v="65.169999999999987"/>
  </r>
  <r>
    <x v="280"/>
    <x v="9"/>
    <x v="5"/>
    <n v="5"/>
    <x v="13"/>
    <n v="0.01"/>
    <n v="44.55"/>
    <n v="2.2275"/>
    <n v="42.322499999999998"/>
  </r>
  <r>
    <x v="281"/>
    <x v="2"/>
    <x v="5"/>
    <n v="5"/>
    <x v="28"/>
    <n v="0.16"/>
    <n v="222.6"/>
    <n v="11.13"/>
    <n v="211.47"/>
  </r>
  <r>
    <x v="282"/>
    <x v="1"/>
    <x v="0"/>
    <n v="10"/>
    <x v="44"/>
    <n v="0.05"/>
    <n v="579.5"/>
    <n v="28.975000000000001"/>
    <n v="550.52499999999998"/>
  </r>
  <r>
    <x v="283"/>
    <x v="8"/>
    <x v="0"/>
    <n v="10"/>
    <x v="56"/>
    <n v="0.03"/>
    <n v="358.9"/>
    <n v="17.945"/>
    <n v="340.95499999999998"/>
  </r>
  <r>
    <x v="284"/>
    <x v="1"/>
    <x v="7"/>
    <n v="50"/>
    <x v="77"/>
    <n v="0.17"/>
    <n v="996"/>
    <n v="49.800000000000004"/>
    <n v="946.2"/>
  </r>
  <r>
    <x v="285"/>
    <x v="8"/>
    <x v="7"/>
    <n v="50"/>
    <x v="59"/>
    <n v="0.23"/>
    <n v="1809.5"/>
    <n v="90.475000000000009"/>
    <n v="1719.0250000000001"/>
  </r>
  <r>
    <x v="286"/>
    <x v="8"/>
    <x v="7"/>
    <n v="50"/>
    <x v="20"/>
    <n v="0.14000000000000001"/>
    <n v="2064"/>
    <n v="103.2"/>
    <n v="1960.8"/>
  </r>
  <r>
    <x v="287"/>
    <x v="10"/>
    <x v="6"/>
    <n v="7"/>
    <x v="61"/>
    <n v="0.08"/>
    <n v="437.92"/>
    <n v="21.896000000000001"/>
    <n v="416.024"/>
  </r>
  <r>
    <x v="288"/>
    <x v="10"/>
    <x v="7"/>
    <n v="50"/>
    <x v="7"/>
    <n v="0.25"/>
    <n v="3037.5"/>
    <n v="151.875"/>
    <n v="2885.625"/>
  </r>
  <r>
    <x v="289"/>
    <x v="10"/>
    <x v="5"/>
    <n v="5"/>
    <x v="72"/>
    <n v="0.2"/>
    <n v="72"/>
    <n v="3.6"/>
    <n v="68.400000000000006"/>
  </r>
  <r>
    <x v="290"/>
    <x v="0"/>
    <x v="2"/>
    <n v="4"/>
    <x v="67"/>
    <n v="0.2"/>
    <n v="220.8"/>
    <n v="11.040000000000001"/>
    <n v="209.76000000000002"/>
  </r>
  <r>
    <x v="291"/>
    <x v="8"/>
    <x v="3"/>
    <n v="30"/>
    <x v="14"/>
    <n v="0.03"/>
    <n v="1164"/>
    <n v="58.2"/>
    <n v="1105.8"/>
  </r>
  <r>
    <x v="292"/>
    <x v="5"/>
    <x v="1"/>
    <n v="2"/>
    <x v="62"/>
    <n v="0.18"/>
    <n v="103.32000000000001"/>
    <n v="5.1660000000000004"/>
    <n v="98.154000000000011"/>
  </r>
  <r>
    <x v="293"/>
    <x v="6"/>
    <x v="5"/>
    <n v="5"/>
    <x v="39"/>
    <n v="0.14000000000000001"/>
    <n v="382.7"/>
    <n v="19.135000000000002"/>
    <n v="363.565"/>
  </r>
  <r>
    <x v="294"/>
    <x v="7"/>
    <x v="4"/>
    <n v="3"/>
    <x v="29"/>
    <n v="0.12"/>
    <n v="216.48"/>
    <n v="10.824"/>
    <n v="205.65599999999998"/>
  </r>
  <r>
    <x v="295"/>
    <x v="7"/>
    <x v="1"/>
    <n v="2"/>
    <x v="1"/>
    <n v="0.14000000000000001"/>
    <n v="87.72"/>
    <n v="4.3860000000000001"/>
    <n v="83.334000000000003"/>
  </r>
  <r>
    <x v="296"/>
    <x v="8"/>
    <x v="1"/>
    <n v="2"/>
    <x v="79"/>
    <n v="0.11"/>
    <n v="128.16"/>
    <n v="6.4080000000000004"/>
    <n v="121.752"/>
  </r>
  <r>
    <x v="297"/>
    <x v="1"/>
    <x v="0"/>
    <n v="10"/>
    <x v="24"/>
    <n v="0.1"/>
    <n v="774"/>
    <n v="38.700000000000003"/>
    <n v="735.3"/>
  </r>
  <r>
    <x v="298"/>
    <x v="7"/>
    <x v="1"/>
    <n v="2"/>
    <x v="66"/>
    <n v="0.03"/>
    <n v="110.58"/>
    <n v="5.5289999999999999"/>
    <n v="105.051"/>
  </r>
  <r>
    <x v="299"/>
    <x v="8"/>
    <x v="2"/>
    <n v="4"/>
    <x v="7"/>
    <n v="0.15"/>
    <n v="275.39999999999998"/>
    <n v="13.77"/>
    <n v="26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A1257B-0837-4DEE-8712-4052ED8B817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10" firstHeaderRow="1" firstDataRow="1" firstDataCol="1"/>
  <pivotFields count="9">
    <pivotField showAll="0"/>
    <pivotField showAll="0">
      <items count="12">
        <item x="4"/>
        <item x="1"/>
        <item x="5"/>
        <item x="8"/>
        <item x="7"/>
        <item x="6"/>
        <item x="10"/>
        <item x="9"/>
        <item x="2"/>
        <item x="3"/>
        <item x="0"/>
        <item t="default"/>
      </items>
    </pivotField>
    <pivotField axis="axisRow" showAll="0" sortType="descending">
      <items count="9">
        <item x="1"/>
        <item x="5"/>
        <item x="2"/>
        <item x="0"/>
        <item x="7"/>
        <item x="6"/>
        <item x="3"/>
        <item x="4"/>
        <item t="default"/>
      </items>
      <autoSortScope>
        <pivotArea dataOnly="0" outline="0" fieldPosition="0">
          <references count="1">
            <reference field="4294967294" count="1" selected="0">
              <x v="0"/>
            </reference>
          </references>
        </pivotArea>
      </autoSortScope>
    </pivotField>
    <pivotField showAll="0"/>
    <pivotField showAll="0"/>
    <pivotField numFmtId="9" showAll="0"/>
    <pivotField showAll="0"/>
    <pivotField showAll="0"/>
    <pivotField dataField="1" showAll="0"/>
  </pivotFields>
  <rowFields count="1">
    <field x="2"/>
  </rowFields>
  <rowItems count="9">
    <i>
      <x v="4"/>
    </i>
    <i>
      <x v="6"/>
    </i>
    <i>
      <x v="3"/>
    </i>
    <i>
      <x v="5"/>
    </i>
    <i>
      <x v="1"/>
    </i>
    <i>
      <x/>
    </i>
    <i>
      <x v="2"/>
    </i>
    <i>
      <x v="7"/>
    </i>
    <i t="grand">
      <x/>
    </i>
  </rowItems>
  <colItems count="1">
    <i/>
  </colItems>
  <dataFields count="1">
    <dataField name="Sum of Net Profit" fld="8" baseField="0" baseItem="0"/>
  </dataFields>
  <chartFormats count="4">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4ECB16-9D5D-4B6D-BD39-5479E4933A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13" firstHeaderRow="1" firstDataRow="1" firstDataCol="1"/>
  <pivotFields count="9">
    <pivotField showAll="0"/>
    <pivotField axis="axisRow" showAll="0">
      <items count="12">
        <item x="4"/>
        <item x="1"/>
        <item x="5"/>
        <item x="8"/>
        <item x="7"/>
        <item x="6"/>
        <item x="10"/>
        <item x="9"/>
        <item x="2"/>
        <item x="3"/>
        <item x="0"/>
        <item t="default"/>
      </items>
    </pivotField>
    <pivotField showAll="0">
      <items count="9">
        <item x="4"/>
        <item x="3"/>
        <item x="6"/>
        <item x="7"/>
        <item x="0"/>
        <item x="2"/>
        <item x="5"/>
        <item x="1"/>
        <item t="default"/>
      </items>
    </pivotField>
    <pivotField showAll="0"/>
    <pivotField showAll="0"/>
    <pivotField numFmtId="9" showAll="0"/>
    <pivotField showAll="0"/>
    <pivotField showAll="0"/>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Net Profit" fld="8"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7"/>
          </reference>
        </references>
      </pivotArea>
    </chartFormat>
    <chartFormat chart="0" format="8">
      <pivotArea type="data" outline="0" fieldPosition="0">
        <references count="2">
          <reference field="4294967294" count="1" selected="0">
            <x v="0"/>
          </reference>
          <reference field="1" count="1" selected="0">
            <x v="8"/>
          </reference>
        </references>
      </pivotArea>
    </chartFormat>
    <chartFormat chart="7" format="21" series="1">
      <pivotArea type="data" outline="0" fieldPosition="0">
        <references count="1">
          <reference field="4294967294" count="1" selected="0">
            <x v="0"/>
          </reference>
        </references>
      </pivotArea>
    </chartFormat>
    <chartFormat chart="7" format="22">
      <pivotArea type="data" outline="0" fieldPosition="0">
        <references count="2">
          <reference field="4294967294" count="1" selected="0">
            <x v="0"/>
          </reference>
          <reference field="1" count="1" selected="0">
            <x v="0"/>
          </reference>
        </references>
      </pivotArea>
    </chartFormat>
    <chartFormat chart="7" format="23">
      <pivotArea type="data" outline="0" fieldPosition="0">
        <references count="2">
          <reference field="4294967294" count="1" selected="0">
            <x v="0"/>
          </reference>
          <reference field="1" count="1" selected="0">
            <x v="1"/>
          </reference>
        </references>
      </pivotArea>
    </chartFormat>
    <chartFormat chart="7" format="24">
      <pivotArea type="data" outline="0" fieldPosition="0">
        <references count="2">
          <reference field="4294967294" count="1" selected="0">
            <x v="0"/>
          </reference>
          <reference field="1" count="1" selected="0">
            <x v="2"/>
          </reference>
        </references>
      </pivotArea>
    </chartFormat>
    <chartFormat chart="7" format="25">
      <pivotArea type="data" outline="0" fieldPosition="0">
        <references count="2">
          <reference field="4294967294" count="1" selected="0">
            <x v="0"/>
          </reference>
          <reference field="1" count="1" selected="0">
            <x v="3"/>
          </reference>
        </references>
      </pivotArea>
    </chartFormat>
    <chartFormat chart="7" format="26">
      <pivotArea type="data" outline="0" fieldPosition="0">
        <references count="2">
          <reference field="4294967294" count="1" selected="0">
            <x v="0"/>
          </reference>
          <reference field="1" count="1" selected="0">
            <x v="4"/>
          </reference>
        </references>
      </pivotArea>
    </chartFormat>
    <chartFormat chart="7" format="27">
      <pivotArea type="data" outline="0" fieldPosition="0">
        <references count="2">
          <reference field="4294967294" count="1" selected="0">
            <x v="0"/>
          </reference>
          <reference field="1" count="1" selected="0">
            <x v="5"/>
          </reference>
        </references>
      </pivotArea>
    </chartFormat>
    <chartFormat chart="7" format="28">
      <pivotArea type="data" outline="0" fieldPosition="0">
        <references count="2">
          <reference field="4294967294" count="1" selected="0">
            <x v="0"/>
          </reference>
          <reference field="1" count="1" selected="0">
            <x v="6"/>
          </reference>
        </references>
      </pivotArea>
    </chartFormat>
    <chartFormat chart="7" format="29">
      <pivotArea type="data" outline="0" fieldPosition="0">
        <references count="2">
          <reference field="4294967294" count="1" selected="0">
            <x v="0"/>
          </reference>
          <reference field="1" count="1" selected="0">
            <x v="7"/>
          </reference>
        </references>
      </pivotArea>
    </chartFormat>
    <chartFormat chart="7" format="30">
      <pivotArea type="data" outline="0" fieldPosition="0">
        <references count="2">
          <reference field="4294967294" count="1" selected="0">
            <x v="0"/>
          </reference>
          <reference field="1" count="1" selected="0">
            <x v="8"/>
          </reference>
        </references>
      </pivotArea>
    </chartFormat>
    <chartFormat chart="7" format="31">
      <pivotArea type="data" outline="0" fieldPosition="0">
        <references count="2">
          <reference field="4294967294" count="1" selected="0">
            <x v="0"/>
          </reference>
          <reference field="1" count="1" selected="0">
            <x v="9"/>
          </reference>
        </references>
      </pivotArea>
    </chartFormat>
    <chartFormat chart="7" format="32">
      <pivotArea type="data" outline="0" fieldPosition="0">
        <references count="2">
          <reference field="4294967294" count="1" selected="0">
            <x v="0"/>
          </reference>
          <reference field="1" count="1" selected="0">
            <x v="10"/>
          </reference>
        </references>
      </pivotArea>
    </chartFormat>
    <chartFormat chart="0" format="9">
      <pivotArea type="data" outline="0" fieldPosition="0">
        <references count="2">
          <reference field="4294967294" count="1" selected="0">
            <x v="0"/>
          </reference>
          <reference field="1" count="1" selected="0">
            <x v="6"/>
          </reference>
        </references>
      </pivotArea>
    </chartFormat>
    <chartFormat chart="0" format="10">
      <pivotArea type="data" outline="0" fieldPosition="0">
        <references count="2">
          <reference field="4294967294" count="1" selected="0">
            <x v="0"/>
          </reference>
          <reference field="1" count="1" selected="0">
            <x v="9"/>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FA5FD6-3750-4B56-B2B7-36591AFC54D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10" firstHeaderRow="1" firstDataRow="1" firstDataCol="1"/>
  <pivotFields count="9">
    <pivotField showAll="0">
      <items count="3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showAll="0">
      <items count="12">
        <item x="4"/>
        <item x="1"/>
        <item x="5"/>
        <item x="8"/>
        <item x="7"/>
        <item x="6"/>
        <item x="10"/>
        <item x="9"/>
        <item x="2"/>
        <item x="3"/>
        <item x="0"/>
        <item t="default"/>
      </items>
    </pivotField>
    <pivotField axis="axisRow" showAll="0" sortType="descending">
      <items count="9">
        <item x="4"/>
        <item x="3"/>
        <item x="6"/>
        <item x="7"/>
        <item x="0"/>
        <item x="2"/>
        <item x="5"/>
        <item x="1"/>
        <item t="default"/>
      </items>
      <autoSortScope>
        <pivotArea dataOnly="0" outline="0" fieldPosition="0">
          <references count="1">
            <reference field="4294967294" count="1" selected="0">
              <x v="0"/>
            </reference>
          </references>
        </pivotArea>
      </autoSortScope>
    </pivotField>
    <pivotField showAll="0"/>
    <pivotField dataField="1" showAll="0">
      <items count="81">
        <item x="35"/>
        <item x="33"/>
        <item x="13"/>
        <item x="32"/>
        <item x="73"/>
        <item x="15"/>
        <item x="60"/>
        <item x="40"/>
        <item x="63"/>
        <item x="72"/>
        <item x="41"/>
        <item x="10"/>
        <item x="54"/>
        <item x="18"/>
        <item x="38"/>
        <item x="77"/>
        <item x="75"/>
        <item x="42"/>
        <item x="34"/>
        <item x="30"/>
        <item x="22"/>
        <item x="6"/>
        <item x="51"/>
        <item x="65"/>
        <item x="76"/>
        <item x="9"/>
        <item x="4"/>
        <item x="55"/>
        <item x="56"/>
        <item x="26"/>
        <item x="71"/>
        <item x="14"/>
        <item x="57"/>
        <item x="45"/>
        <item x="0"/>
        <item x="64"/>
        <item x="46"/>
        <item x="27"/>
        <item x="59"/>
        <item x="20"/>
        <item x="23"/>
        <item x="8"/>
        <item x="1"/>
        <item x="11"/>
        <item x="28"/>
        <item x="19"/>
        <item x="47"/>
        <item x="58"/>
        <item x="66"/>
        <item x="25"/>
        <item x="31"/>
        <item x="44"/>
        <item x="2"/>
        <item x="62"/>
        <item x="50"/>
        <item x="3"/>
        <item x="70"/>
        <item x="78"/>
        <item x="61"/>
        <item x="67"/>
        <item x="53"/>
        <item x="48"/>
        <item x="79"/>
        <item x="43"/>
        <item x="5"/>
        <item x="52"/>
        <item x="21"/>
        <item x="37"/>
        <item x="12"/>
        <item x="36"/>
        <item x="74"/>
        <item x="7"/>
        <item x="29"/>
        <item x="68"/>
        <item x="16"/>
        <item x="69"/>
        <item x="24"/>
        <item x="17"/>
        <item x="49"/>
        <item x="39"/>
        <item t="default"/>
      </items>
    </pivotField>
    <pivotField numFmtId="9" showAll="0"/>
    <pivotField showAll="0"/>
    <pivotField showAll="0"/>
    <pivotField showAll="0"/>
  </pivotFields>
  <rowFields count="1">
    <field x="2"/>
  </rowFields>
  <rowItems count="9">
    <i>
      <x v="7"/>
    </i>
    <i>
      <x v="3"/>
    </i>
    <i>
      <x v="6"/>
    </i>
    <i>
      <x v="4"/>
    </i>
    <i>
      <x v="1"/>
    </i>
    <i>
      <x/>
    </i>
    <i>
      <x v="2"/>
    </i>
    <i>
      <x v="5"/>
    </i>
    <i t="grand">
      <x/>
    </i>
  </rowItems>
  <colItems count="1">
    <i/>
  </colItems>
  <dataFields count="1">
    <dataField name="Count of Number of Items" fld="4" subtotal="count"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5869800D-2C94-40E2-B284-880A33F90AA2}" sourceName="Item">
  <pivotTables>
    <pivotTable tabId="5" name="PivotTable2"/>
    <pivotTable tabId="2" name="PivotTable1"/>
    <pivotTable tabId="6" name="PivotTable3"/>
  </pivotTables>
  <data>
    <tabular pivotCacheId="580680635">
      <items count="8">
        <i x="4" s="1"/>
        <i x="3" s="1"/>
        <i x="6" s="1"/>
        <i x="7" s="1"/>
        <i x="0" s="1"/>
        <i x="2"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0ED53FA-99D2-43DB-9B28-217588477252}" sourceName="Representative">
  <pivotTables>
    <pivotTable tabId="5" name="PivotTable2"/>
    <pivotTable tabId="2" name="PivotTable1"/>
    <pivotTable tabId="6" name="PivotTable3"/>
  </pivotTables>
  <data>
    <tabular pivotCacheId="580680635">
      <items count="11">
        <i x="4" s="1"/>
        <i x="1" s="1"/>
        <i x="5" s="1"/>
        <i x="8" s="1"/>
        <i x="7" s="1"/>
        <i x="6" s="1"/>
        <i x="10" s="1"/>
        <i x="9"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AE7A877B-992D-4172-BAB8-E2F188533AB1}" cache="Slicer_Item1" caption="Item" style="SlicerStyleDark6" rowHeight="209550"/>
  <slicer name="Representative" xr10:uid="{FAF715CB-BE2B-4A95-97E3-5DCBAB47B6CD}" cache="Slicer_Representative" caption="Representative" style="SlicerStyleDark6"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opLeftCell="A102" zoomScale="85" zoomScaleNormal="85" workbookViewId="0">
      <selection activeCell="K9" sqref="K9"/>
    </sheetView>
  </sheetViews>
  <sheetFormatPr defaultColWidth="17.5546875" defaultRowHeight="15" customHeight="1" x14ac:dyDescent="0.25"/>
  <cols>
    <col min="1" max="1" width="35.109375" bestFit="1" customWidth="1"/>
  </cols>
  <sheetData>
    <row r="1" spans="1:9" ht="16.5" customHeight="1" x14ac:dyDescent="0.25">
      <c r="A1" s="1" t="s">
        <v>0</v>
      </c>
      <c r="B1" s="1" t="s">
        <v>1</v>
      </c>
      <c r="C1" s="1" t="s">
        <v>2</v>
      </c>
      <c r="D1" s="1" t="s">
        <v>26</v>
      </c>
      <c r="E1" s="1" t="s">
        <v>3</v>
      </c>
      <c r="F1" s="2" t="s">
        <v>4</v>
      </c>
      <c r="G1" s="3" t="s">
        <v>5</v>
      </c>
      <c r="H1" s="3" t="s">
        <v>27</v>
      </c>
      <c r="I1" s="3" t="s">
        <v>6</v>
      </c>
    </row>
    <row r="2" spans="1:9" ht="16.5" customHeight="1" x14ac:dyDescent="0.25">
      <c r="A2" s="1" t="s">
        <v>32</v>
      </c>
      <c r="B2" s="1" t="s">
        <v>7</v>
      </c>
      <c r="C2" s="1" t="s">
        <v>8</v>
      </c>
      <c r="D2" s="1">
        <v>10</v>
      </c>
      <c r="E2" s="1">
        <v>43</v>
      </c>
      <c r="F2" s="2">
        <v>0.24</v>
      </c>
      <c r="G2">
        <f>(D2*E2)*(1-(F2))</f>
        <v>326.8</v>
      </c>
      <c r="H2">
        <f>(G2*0.05)</f>
        <v>16.34</v>
      </c>
      <c r="I2">
        <f>G2-H2</f>
        <v>310.46000000000004</v>
      </c>
    </row>
    <row r="3" spans="1:9" ht="16.5" customHeight="1" x14ac:dyDescent="0.25">
      <c r="A3" s="1" t="s">
        <v>233</v>
      </c>
      <c r="B3" s="1" t="s">
        <v>9</v>
      </c>
      <c r="C3" s="1" t="s">
        <v>10</v>
      </c>
      <c r="D3" s="1">
        <v>2</v>
      </c>
      <c r="E3" s="1">
        <v>51</v>
      </c>
      <c r="F3" s="2">
        <v>0.05</v>
      </c>
      <c r="G3">
        <f t="shared" ref="G3:G66" si="0">(D3*E3)*(1-(F3))</f>
        <v>96.899999999999991</v>
      </c>
      <c r="H3">
        <f t="shared" ref="H3:H66" si="1">(G3*0.05)</f>
        <v>4.8449999999999998</v>
      </c>
      <c r="I3">
        <f t="shared" ref="I3:I66" si="2">G3-H3</f>
        <v>92.054999999999993</v>
      </c>
    </row>
    <row r="4" spans="1:9" ht="16.5" customHeight="1" x14ac:dyDescent="0.25">
      <c r="A4" s="1" t="s">
        <v>33</v>
      </c>
      <c r="B4" s="1" t="s">
        <v>7</v>
      </c>
      <c r="C4" s="1" t="s">
        <v>11</v>
      </c>
      <c r="D4" s="1">
        <v>4</v>
      </c>
      <c r="E4" s="1">
        <v>62</v>
      </c>
      <c r="F4" s="2">
        <v>0.19</v>
      </c>
      <c r="G4">
        <f t="shared" si="0"/>
        <v>200.88000000000002</v>
      </c>
      <c r="H4">
        <f t="shared" si="1"/>
        <v>10.044000000000002</v>
      </c>
      <c r="I4">
        <f t="shared" si="2"/>
        <v>190.83600000000001</v>
      </c>
    </row>
    <row r="5" spans="1:9" ht="16.5" customHeight="1" x14ac:dyDescent="0.25">
      <c r="A5" s="1" t="s">
        <v>234</v>
      </c>
      <c r="B5" s="1" t="s">
        <v>7</v>
      </c>
      <c r="C5" s="1" t="s">
        <v>12</v>
      </c>
      <c r="D5" s="1">
        <v>30</v>
      </c>
      <c r="E5" s="1">
        <v>65</v>
      </c>
      <c r="F5" s="2">
        <v>0.18</v>
      </c>
      <c r="G5">
        <f t="shared" si="0"/>
        <v>1599.0000000000002</v>
      </c>
      <c r="H5">
        <f t="shared" si="1"/>
        <v>79.950000000000017</v>
      </c>
      <c r="I5">
        <f t="shared" si="2"/>
        <v>1519.0500000000002</v>
      </c>
    </row>
    <row r="6" spans="1:9" ht="16.5" customHeight="1" x14ac:dyDescent="0.25">
      <c r="A6" s="1" t="s">
        <v>134</v>
      </c>
      <c r="B6" s="1" t="s">
        <v>13</v>
      </c>
      <c r="C6" s="1" t="s">
        <v>14</v>
      </c>
      <c r="D6" s="1">
        <v>3</v>
      </c>
      <c r="E6" s="1">
        <v>35</v>
      </c>
      <c r="F6" s="2">
        <v>0.23</v>
      </c>
      <c r="G6">
        <f t="shared" si="0"/>
        <v>80.850000000000009</v>
      </c>
      <c r="H6">
        <f t="shared" si="1"/>
        <v>4.0425000000000004</v>
      </c>
      <c r="I6">
        <f t="shared" si="2"/>
        <v>76.807500000000005</v>
      </c>
    </row>
    <row r="7" spans="1:9" ht="16.5" customHeight="1" x14ac:dyDescent="0.25">
      <c r="A7" s="1" t="s">
        <v>135</v>
      </c>
      <c r="B7" s="1" t="s">
        <v>15</v>
      </c>
      <c r="C7" s="1" t="s">
        <v>14</v>
      </c>
      <c r="D7" s="1">
        <v>3</v>
      </c>
      <c r="E7" s="1">
        <v>43</v>
      </c>
      <c r="F7" s="2">
        <v>0.24</v>
      </c>
      <c r="G7">
        <f t="shared" si="0"/>
        <v>98.04</v>
      </c>
      <c r="H7">
        <f t="shared" si="1"/>
        <v>4.902000000000001</v>
      </c>
      <c r="I7">
        <f t="shared" si="2"/>
        <v>93.138000000000005</v>
      </c>
    </row>
    <row r="8" spans="1:9" ht="16.5" customHeight="1" x14ac:dyDescent="0.25">
      <c r="A8" s="1" t="s">
        <v>34</v>
      </c>
      <c r="B8" s="1" t="s">
        <v>16</v>
      </c>
      <c r="C8" s="1" t="s">
        <v>8</v>
      </c>
      <c r="D8" s="1">
        <v>10</v>
      </c>
      <c r="E8" s="1">
        <v>74</v>
      </c>
      <c r="F8" s="2">
        <v>0.22</v>
      </c>
      <c r="G8">
        <f t="shared" si="0"/>
        <v>577.20000000000005</v>
      </c>
      <c r="H8">
        <f t="shared" si="1"/>
        <v>28.860000000000003</v>
      </c>
      <c r="I8">
        <f t="shared" si="2"/>
        <v>548.34</v>
      </c>
    </row>
    <row r="9" spans="1:9" ht="16.5" customHeight="1" x14ac:dyDescent="0.25">
      <c r="A9" s="1" t="s">
        <v>35</v>
      </c>
      <c r="B9" s="1" t="s">
        <v>15</v>
      </c>
      <c r="C9" s="1" t="s">
        <v>11</v>
      </c>
      <c r="D9" s="1">
        <v>4</v>
      </c>
      <c r="E9" s="1">
        <v>30</v>
      </c>
      <c r="F9" s="2">
        <v>0.13</v>
      </c>
      <c r="G9">
        <f t="shared" si="0"/>
        <v>104.4</v>
      </c>
      <c r="H9">
        <f t="shared" si="1"/>
        <v>5.2200000000000006</v>
      </c>
      <c r="I9">
        <f t="shared" si="2"/>
        <v>99.18</v>
      </c>
    </row>
    <row r="10" spans="1:9" ht="16.5" customHeight="1" x14ac:dyDescent="0.25">
      <c r="A10" s="1" t="s">
        <v>235</v>
      </c>
      <c r="B10" s="1" t="s">
        <v>17</v>
      </c>
      <c r="C10" s="1" t="s">
        <v>12</v>
      </c>
      <c r="D10" s="1">
        <v>30</v>
      </c>
      <c r="E10" s="1">
        <v>81</v>
      </c>
      <c r="F10" s="2">
        <v>7.0000000000000007E-2</v>
      </c>
      <c r="G10">
        <f t="shared" si="0"/>
        <v>2259.8999999999996</v>
      </c>
      <c r="H10">
        <f t="shared" si="1"/>
        <v>112.99499999999999</v>
      </c>
      <c r="I10">
        <f t="shared" si="2"/>
        <v>2146.9049999999997</v>
      </c>
    </row>
    <row r="11" spans="1:9" ht="16.5" customHeight="1" x14ac:dyDescent="0.25">
      <c r="A11" s="1" t="s">
        <v>236</v>
      </c>
      <c r="B11" s="1" t="s">
        <v>18</v>
      </c>
      <c r="C11" s="1" t="s">
        <v>14</v>
      </c>
      <c r="D11" s="1">
        <v>3</v>
      </c>
      <c r="E11" s="1">
        <v>50</v>
      </c>
      <c r="F11" s="2">
        <v>0.16</v>
      </c>
      <c r="G11">
        <f t="shared" si="0"/>
        <v>126</v>
      </c>
      <c r="H11">
        <f t="shared" si="1"/>
        <v>6.3000000000000007</v>
      </c>
      <c r="I11">
        <f t="shared" si="2"/>
        <v>119.7</v>
      </c>
    </row>
    <row r="12" spans="1:9" ht="16.5" customHeight="1" x14ac:dyDescent="0.25">
      <c r="A12" s="1" t="s">
        <v>237</v>
      </c>
      <c r="B12" s="1" t="s">
        <v>19</v>
      </c>
      <c r="C12" s="1" t="s">
        <v>10</v>
      </c>
      <c r="D12" s="1">
        <v>2</v>
      </c>
      <c r="E12" s="1">
        <v>43</v>
      </c>
      <c r="F12" s="2">
        <v>0.17</v>
      </c>
      <c r="G12">
        <f t="shared" si="0"/>
        <v>71.38</v>
      </c>
      <c r="H12">
        <f t="shared" si="1"/>
        <v>3.569</v>
      </c>
      <c r="I12">
        <f t="shared" si="2"/>
        <v>67.810999999999993</v>
      </c>
    </row>
    <row r="13" spans="1:9" ht="16.5" customHeight="1" x14ac:dyDescent="0.25">
      <c r="A13" s="1" t="s">
        <v>238</v>
      </c>
      <c r="B13" s="1" t="s">
        <v>13</v>
      </c>
      <c r="C13" s="1" t="s">
        <v>11</v>
      </c>
      <c r="D13" s="1">
        <v>4</v>
      </c>
      <c r="E13" s="1">
        <v>34</v>
      </c>
      <c r="F13" s="2">
        <v>0.05</v>
      </c>
      <c r="G13">
        <f t="shared" si="0"/>
        <v>129.19999999999999</v>
      </c>
      <c r="H13">
        <f t="shared" si="1"/>
        <v>6.46</v>
      </c>
      <c r="I13">
        <f t="shared" si="2"/>
        <v>122.74</v>
      </c>
    </row>
    <row r="14" spans="1:9" ht="16.5" customHeight="1" x14ac:dyDescent="0.25">
      <c r="A14" s="1" t="s">
        <v>136</v>
      </c>
      <c r="B14" s="1" t="s">
        <v>20</v>
      </c>
      <c r="C14" s="1" t="s">
        <v>11</v>
      </c>
      <c r="D14" s="1">
        <v>4</v>
      </c>
      <c r="E14" s="1">
        <v>20</v>
      </c>
      <c r="F14" s="2">
        <v>0.2</v>
      </c>
      <c r="G14">
        <f t="shared" si="0"/>
        <v>64</v>
      </c>
      <c r="H14">
        <f t="shared" si="1"/>
        <v>3.2</v>
      </c>
      <c r="I14">
        <f t="shared" si="2"/>
        <v>60.8</v>
      </c>
    </row>
    <row r="15" spans="1:9" ht="16.5" customHeight="1" x14ac:dyDescent="0.25">
      <c r="A15" s="1" t="s">
        <v>239</v>
      </c>
      <c r="B15" s="1" t="s">
        <v>21</v>
      </c>
      <c r="C15" s="1" t="s">
        <v>22</v>
      </c>
      <c r="D15" s="1">
        <v>5</v>
      </c>
      <c r="E15" s="1">
        <v>52</v>
      </c>
      <c r="F15" s="2">
        <v>0.15</v>
      </c>
      <c r="G15">
        <f t="shared" si="0"/>
        <v>221</v>
      </c>
      <c r="H15">
        <f t="shared" si="1"/>
        <v>11.05</v>
      </c>
      <c r="I15">
        <f t="shared" si="2"/>
        <v>209.95</v>
      </c>
    </row>
    <row r="16" spans="1:9" ht="16.5" customHeight="1" x14ac:dyDescent="0.25">
      <c r="A16" s="1" t="s">
        <v>137</v>
      </c>
      <c r="B16" s="1" t="s">
        <v>19</v>
      </c>
      <c r="C16" s="1" t="s">
        <v>11</v>
      </c>
      <c r="D16" s="1">
        <v>4</v>
      </c>
      <c r="E16" s="1">
        <v>78</v>
      </c>
      <c r="F16" s="2">
        <v>0.02</v>
      </c>
      <c r="G16">
        <f t="shared" si="0"/>
        <v>305.76</v>
      </c>
      <c r="H16">
        <f t="shared" si="1"/>
        <v>15.288</v>
      </c>
      <c r="I16">
        <f t="shared" si="2"/>
        <v>290.47199999999998</v>
      </c>
    </row>
    <row r="17" spans="1:9" ht="16.5" customHeight="1" x14ac:dyDescent="0.25">
      <c r="A17" s="1" t="s">
        <v>36</v>
      </c>
      <c r="B17" s="1" t="s">
        <v>7</v>
      </c>
      <c r="C17" s="1" t="s">
        <v>10</v>
      </c>
      <c r="D17" s="1">
        <v>2</v>
      </c>
      <c r="E17" s="1">
        <v>9</v>
      </c>
      <c r="F17" s="2">
        <v>0.2</v>
      </c>
      <c r="G17">
        <f t="shared" si="0"/>
        <v>14.4</v>
      </c>
      <c r="H17">
        <f t="shared" si="1"/>
        <v>0.72000000000000008</v>
      </c>
      <c r="I17">
        <f t="shared" si="2"/>
        <v>13.68</v>
      </c>
    </row>
    <row r="18" spans="1:9" ht="16.5" customHeight="1" x14ac:dyDescent="0.25">
      <c r="A18" s="1" t="s">
        <v>138</v>
      </c>
      <c r="B18" s="1" t="s">
        <v>16</v>
      </c>
      <c r="C18" s="1" t="s">
        <v>10</v>
      </c>
      <c r="D18" s="1">
        <v>2</v>
      </c>
      <c r="E18" s="1">
        <v>40</v>
      </c>
      <c r="F18" s="2">
        <v>0.2</v>
      </c>
      <c r="G18">
        <f t="shared" si="0"/>
        <v>64</v>
      </c>
      <c r="H18">
        <f t="shared" si="1"/>
        <v>3.2</v>
      </c>
      <c r="I18">
        <f t="shared" si="2"/>
        <v>60.8</v>
      </c>
    </row>
    <row r="19" spans="1:9" ht="16.5" customHeight="1" x14ac:dyDescent="0.25">
      <c r="A19" s="1" t="s">
        <v>37</v>
      </c>
      <c r="B19" s="1" t="s">
        <v>20</v>
      </c>
      <c r="C19" s="1" t="s">
        <v>23</v>
      </c>
      <c r="D19" s="1">
        <v>7</v>
      </c>
      <c r="E19" s="1">
        <v>34</v>
      </c>
      <c r="F19" s="2">
        <v>0.1</v>
      </c>
      <c r="G19">
        <f t="shared" si="0"/>
        <v>214.20000000000002</v>
      </c>
      <c r="H19">
        <f t="shared" si="1"/>
        <v>10.71</v>
      </c>
      <c r="I19">
        <f t="shared" si="2"/>
        <v>203.49</v>
      </c>
    </row>
    <row r="20" spans="1:9" ht="16.5" customHeight="1" x14ac:dyDescent="0.25">
      <c r="A20" s="1" t="s">
        <v>240</v>
      </c>
      <c r="B20" s="1" t="s">
        <v>13</v>
      </c>
      <c r="C20" s="1" t="s">
        <v>14</v>
      </c>
      <c r="D20" s="1">
        <v>3</v>
      </c>
      <c r="E20" s="1">
        <v>30</v>
      </c>
      <c r="F20" s="2">
        <v>0.19</v>
      </c>
      <c r="G20">
        <f t="shared" si="0"/>
        <v>72.900000000000006</v>
      </c>
      <c r="H20">
        <f t="shared" si="1"/>
        <v>3.6450000000000005</v>
      </c>
      <c r="I20">
        <f t="shared" si="2"/>
        <v>69.25500000000001</v>
      </c>
    </row>
    <row r="21" spans="1:9" ht="16.5" customHeight="1" x14ac:dyDescent="0.25">
      <c r="A21" s="1" t="s">
        <v>38</v>
      </c>
      <c r="B21" s="1" t="s">
        <v>16</v>
      </c>
      <c r="C21" s="1" t="s">
        <v>12</v>
      </c>
      <c r="D21" s="1">
        <v>30</v>
      </c>
      <c r="E21" s="1">
        <v>14</v>
      </c>
      <c r="F21" s="2">
        <v>0.24</v>
      </c>
      <c r="G21">
        <f t="shared" si="0"/>
        <v>319.2</v>
      </c>
      <c r="H21">
        <f t="shared" si="1"/>
        <v>15.96</v>
      </c>
      <c r="I21">
        <f t="shared" si="2"/>
        <v>303.24</v>
      </c>
    </row>
    <row r="22" spans="1:9" ht="16.5" customHeight="1" x14ac:dyDescent="0.25">
      <c r="A22" s="1" t="s">
        <v>241</v>
      </c>
      <c r="B22" s="1" t="s">
        <v>24</v>
      </c>
      <c r="C22" s="1" t="s">
        <v>22</v>
      </c>
      <c r="D22" s="1">
        <v>5</v>
      </c>
      <c r="E22" s="1">
        <v>35</v>
      </c>
      <c r="F22" s="2">
        <v>0.05</v>
      </c>
      <c r="G22">
        <f t="shared" si="0"/>
        <v>166.25</v>
      </c>
      <c r="H22">
        <f t="shared" si="1"/>
        <v>8.3125</v>
      </c>
      <c r="I22">
        <f t="shared" si="2"/>
        <v>157.9375</v>
      </c>
    </row>
    <row r="23" spans="1:9" ht="16.5" customHeight="1" x14ac:dyDescent="0.25">
      <c r="A23" s="1" t="s">
        <v>242</v>
      </c>
      <c r="B23" s="1" t="s">
        <v>21</v>
      </c>
      <c r="C23" s="1" t="s">
        <v>10</v>
      </c>
      <c r="D23" s="1">
        <v>2</v>
      </c>
      <c r="E23" s="1">
        <v>84</v>
      </c>
      <c r="F23" s="2">
        <v>0.19</v>
      </c>
      <c r="G23">
        <f t="shared" si="0"/>
        <v>136.08000000000001</v>
      </c>
      <c r="H23">
        <f t="shared" si="1"/>
        <v>6.8040000000000012</v>
      </c>
      <c r="I23">
        <f t="shared" si="2"/>
        <v>129.27600000000001</v>
      </c>
    </row>
    <row r="24" spans="1:9" ht="16.5" customHeight="1" x14ac:dyDescent="0.25">
      <c r="A24" s="1" t="s">
        <v>139</v>
      </c>
      <c r="B24" s="1" t="s">
        <v>13</v>
      </c>
      <c r="C24" s="1" t="s">
        <v>10</v>
      </c>
      <c r="D24" s="1">
        <v>2</v>
      </c>
      <c r="E24" s="1">
        <v>87</v>
      </c>
      <c r="F24" s="2">
        <v>0.16</v>
      </c>
      <c r="G24">
        <f t="shared" si="0"/>
        <v>146.16</v>
      </c>
      <c r="H24">
        <f t="shared" si="1"/>
        <v>7.3079999999999998</v>
      </c>
      <c r="I24">
        <f t="shared" si="2"/>
        <v>138.852</v>
      </c>
    </row>
    <row r="25" spans="1:9" ht="16.5" customHeight="1" x14ac:dyDescent="0.25">
      <c r="A25" s="1" t="s">
        <v>140</v>
      </c>
      <c r="B25" s="1" t="s">
        <v>15</v>
      </c>
      <c r="C25" s="1" t="s">
        <v>12</v>
      </c>
      <c r="D25" s="1">
        <v>30</v>
      </c>
      <c r="E25" s="1">
        <v>52</v>
      </c>
      <c r="F25" s="2">
        <v>0.17</v>
      </c>
      <c r="G25">
        <f t="shared" si="0"/>
        <v>1294.8</v>
      </c>
      <c r="H25">
        <f t="shared" si="1"/>
        <v>64.739999999999995</v>
      </c>
      <c r="I25">
        <f t="shared" si="2"/>
        <v>1230.06</v>
      </c>
    </row>
    <row r="26" spans="1:9" ht="16.5" customHeight="1" x14ac:dyDescent="0.25">
      <c r="A26" s="1" t="s">
        <v>39</v>
      </c>
      <c r="B26" s="1" t="s">
        <v>17</v>
      </c>
      <c r="C26" s="1" t="s">
        <v>22</v>
      </c>
      <c r="D26" s="1">
        <v>5</v>
      </c>
      <c r="E26" s="1">
        <v>22</v>
      </c>
      <c r="F26" s="2">
        <v>0.02</v>
      </c>
      <c r="G26">
        <f t="shared" si="0"/>
        <v>107.8</v>
      </c>
      <c r="H26">
        <f t="shared" si="1"/>
        <v>5.3900000000000006</v>
      </c>
      <c r="I26">
        <f t="shared" si="2"/>
        <v>102.41</v>
      </c>
    </row>
    <row r="27" spans="1:9" ht="16.5" customHeight="1" x14ac:dyDescent="0.25">
      <c r="A27" s="1" t="s">
        <v>40</v>
      </c>
      <c r="B27" s="1" t="s">
        <v>17</v>
      </c>
      <c r="C27" s="1" t="s">
        <v>10</v>
      </c>
      <c r="D27" s="1">
        <v>2</v>
      </c>
      <c r="E27" s="1">
        <v>54</v>
      </c>
      <c r="F27" s="2">
        <v>0.1</v>
      </c>
      <c r="G27">
        <f t="shared" si="0"/>
        <v>97.2</v>
      </c>
      <c r="H27">
        <f t="shared" si="1"/>
        <v>4.8600000000000003</v>
      </c>
      <c r="I27">
        <f t="shared" si="2"/>
        <v>92.34</v>
      </c>
    </row>
    <row r="28" spans="1:9" ht="16.5" customHeight="1" x14ac:dyDescent="0.25">
      <c r="A28" s="1" t="s">
        <v>41</v>
      </c>
      <c r="B28" s="1" t="s">
        <v>17</v>
      </c>
      <c r="C28" s="1" t="s">
        <v>22</v>
      </c>
      <c r="D28" s="1">
        <v>5</v>
      </c>
      <c r="E28" s="1">
        <v>48</v>
      </c>
      <c r="F28" s="2">
        <v>0.06</v>
      </c>
      <c r="G28">
        <f t="shared" si="0"/>
        <v>225.6</v>
      </c>
      <c r="H28">
        <f t="shared" si="1"/>
        <v>11.280000000000001</v>
      </c>
      <c r="I28">
        <f t="shared" si="2"/>
        <v>214.32</v>
      </c>
    </row>
    <row r="29" spans="1:9" ht="16.5" customHeight="1" x14ac:dyDescent="0.25">
      <c r="A29" s="1" t="s">
        <v>42</v>
      </c>
      <c r="B29" s="1" t="s">
        <v>18</v>
      </c>
      <c r="C29" s="1" t="s">
        <v>8</v>
      </c>
      <c r="D29" s="1">
        <v>10</v>
      </c>
      <c r="E29" s="1">
        <v>76</v>
      </c>
      <c r="F29" s="2">
        <v>0.06</v>
      </c>
      <c r="G29">
        <f t="shared" si="0"/>
        <v>714.4</v>
      </c>
      <c r="H29">
        <f t="shared" si="1"/>
        <v>35.72</v>
      </c>
      <c r="I29">
        <f t="shared" si="2"/>
        <v>678.68</v>
      </c>
    </row>
    <row r="30" spans="1:9" ht="16.5" customHeight="1" x14ac:dyDescent="0.25">
      <c r="A30" s="1" t="s">
        <v>243</v>
      </c>
      <c r="B30" s="1" t="s">
        <v>21</v>
      </c>
      <c r="C30" s="1" t="s">
        <v>8</v>
      </c>
      <c r="D30" s="1">
        <v>10</v>
      </c>
      <c r="E30" s="1">
        <v>43</v>
      </c>
      <c r="F30" s="2">
        <v>0.22</v>
      </c>
      <c r="G30">
        <f t="shared" si="0"/>
        <v>335.40000000000003</v>
      </c>
      <c r="H30">
        <f t="shared" si="1"/>
        <v>16.770000000000003</v>
      </c>
      <c r="I30">
        <f t="shared" si="2"/>
        <v>318.63000000000005</v>
      </c>
    </row>
    <row r="31" spans="1:9" ht="16.5" customHeight="1" x14ac:dyDescent="0.25">
      <c r="A31" s="1" t="s">
        <v>244</v>
      </c>
      <c r="B31" s="1" t="s">
        <v>17</v>
      </c>
      <c r="C31" s="1" t="s">
        <v>12</v>
      </c>
      <c r="D31" s="1">
        <v>30</v>
      </c>
      <c r="E31" s="1">
        <v>34</v>
      </c>
      <c r="F31" s="2">
        <v>0.14000000000000001</v>
      </c>
      <c r="G31">
        <f t="shared" si="0"/>
        <v>877.19999999999993</v>
      </c>
      <c r="H31">
        <f t="shared" si="1"/>
        <v>43.86</v>
      </c>
      <c r="I31">
        <f t="shared" si="2"/>
        <v>833.33999999999992</v>
      </c>
    </row>
    <row r="32" spans="1:9" ht="16.5" customHeight="1" x14ac:dyDescent="0.25">
      <c r="A32" s="1" t="s">
        <v>245</v>
      </c>
      <c r="B32" s="1" t="s">
        <v>15</v>
      </c>
      <c r="C32" s="1" t="s">
        <v>10</v>
      </c>
      <c r="D32" s="1">
        <v>2</v>
      </c>
      <c r="E32" s="1">
        <v>29</v>
      </c>
      <c r="F32" s="2">
        <v>0.06</v>
      </c>
      <c r="G32">
        <f t="shared" si="0"/>
        <v>54.519999999999996</v>
      </c>
      <c r="H32">
        <f t="shared" si="1"/>
        <v>2.726</v>
      </c>
      <c r="I32">
        <f t="shared" si="2"/>
        <v>51.793999999999997</v>
      </c>
    </row>
    <row r="33" spans="1:9" ht="16.5" customHeight="1" x14ac:dyDescent="0.25">
      <c r="A33" s="1" t="s">
        <v>141</v>
      </c>
      <c r="B33" s="1" t="s">
        <v>20</v>
      </c>
      <c r="C33" s="1" t="s">
        <v>8</v>
      </c>
      <c r="D33" s="1">
        <v>10</v>
      </c>
      <c r="E33" s="1">
        <v>49</v>
      </c>
      <c r="F33" s="2">
        <v>0.25</v>
      </c>
      <c r="G33">
        <f t="shared" si="0"/>
        <v>367.5</v>
      </c>
      <c r="H33">
        <f t="shared" si="1"/>
        <v>18.375</v>
      </c>
      <c r="I33">
        <f t="shared" si="2"/>
        <v>349.125</v>
      </c>
    </row>
    <row r="34" spans="1:9" ht="16.5" customHeight="1" x14ac:dyDescent="0.25">
      <c r="A34" s="1" t="s">
        <v>142</v>
      </c>
      <c r="B34" s="1" t="s">
        <v>16</v>
      </c>
      <c r="C34" s="1" t="s">
        <v>12</v>
      </c>
      <c r="D34" s="1">
        <v>30</v>
      </c>
      <c r="E34" s="1">
        <v>86</v>
      </c>
      <c r="F34" s="2">
        <v>0.19</v>
      </c>
      <c r="G34">
        <f t="shared" si="0"/>
        <v>2089.8000000000002</v>
      </c>
      <c r="H34">
        <f t="shared" si="1"/>
        <v>104.49000000000001</v>
      </c>
      <c r="I34">
        <f t="shared" si="2"/>
        <v>1985.3100000000002</v>
      </c>
    </row>
    <row r="35" spans="1:9" ht="16.5" customHeight="1" x14ac:dyDescent="0.25">
      <c r="A35" s="1" t="s">
        <v>246</v>
      </c>
      <c r="B35" s="1" t="s">
        <v>18</v>
      </c>
      <c r="C35" s="1" t="s">
        <v>23</v>
      </c>
      <c r="D35" s="1">
        <v>7</v>
      </c>
      <c r="E35" s="1">
        <v>58</v>
      </c>
      <c r="F35" s="2">
        <v>0.23</v>
      </c>
      <c r="G35">
        <f t="shared" si="0"/>
        <v>312.62</v>
      </c>
      <c r="H35">
        <f t="shared" si="1"/>
        <v>15.631</v>
      </c>
      <c r="I35">
        <f t="shared" si="2"/>
        <v>296.98900000000003</v>
      </c>
    </row>
    <row r="36" spans="1:9" ht="16.5" customHeight="1" x14ac:dyDescent="0.25">
      <c r="A36" s="1" t="s">
        <v>247</v>
      </c>
      <c r="B36" s="1" t="s">
        <v>13</v>
      </c>
      <c r="C36" s="1" t="s">
        <v>25</v>
      </c>
      <c r="D36" s="1">
        <v>50</v>
      </c>
      <c r="E36" s="1">
        <v>38</v>
      </c>
      <c r="F36" s="2">
        <v>0.13</v>
      </c>
      <c r="G36">
        <f t="shared" si="0"/>
        <v>1653</v>
      </c>
      <c r="H36">
        <f t="shared" si="1"/>
        <v>82.65</v>
      </c>
      <c r="I36">
        <f t="shared" si="2"/>
        <v>1570.35</v>
      </c>
    </row>
    <row r="37" spans="1:9" ht="16.5" customHeight="1" x14ac:dyDescent="0.25">
      <c r="A37" s="1" t="s">
        <v>248</v>
      </c>
      <c r="B37" s="1" t="s">
        <v>24</v>
      </c>
      <c r="C37" s="1" t="s">
        <v>23</v>
      </c>
      <c r="D37" s="1">
        <v>7</v>
      </c>
      <c r="E37" s="1">
        <v>46</v>
      </c>
      <c r="F37" s="2">
        <v>0.04</v>
      </c>
      <c r="G37">
        <f t="shared" si="0"/>
        <v>309.12</v>
      </c>
      <c r="H37">
        <f t="shared" si="1"/>
        <v>15.456000000000001</v>
      </c>
      <c r="I37">
        <f t="shared" si="2"/>
        <v>293.66399999999999</v>
      </c>
    </row>
    <row r="38" spans="1:9" ht="16.5" customHeight="1" x14ac:dyDescent="0.25">
      <c r="A38" s="1" t="s">
        <v>143</v>
      </c>
      <c r="B38" s="1" t="s">
        <v>24</v>
      </c>
      <c r="C38" s="1" t="s">
        <v>12</v>
      </c>
      <c r="D38" s="1">
        <v>30</v>
      </c>
      <c r="E38" s="1">
        <v>53</v>
      </c>
      <c r="F38" s="2">
        <v>0.23</v>
      </c>
      <c r="G38">
        <f t="shared" si="0"/>
        <v>1224.3</v>
      </c>
      <c r="H38">
        <f t="shared" si="1"/>
        <v>61.215000000000003</v>
      </c>
      <c r="I38">
        <f t="shared" si="2"/>
        <v>1163.085</v>
      </c>
    </row>
    <row r="39" spans="1:9" ht="16.5" customHeight="1" x14ac:dyDescent="0.25">
      <c r="A39" s="1" t="s">
        <v>144</v>
      </c>
      <c r="B39" s="1" t="s">
        <v>21</v>
      </c>
      <c r="C39" s="1" t="s">
        <v>25</v>
      </c>
      <c r="D39" s="1">
        <v>50</v>
      </c>
      <c r="E39" s="1">
        <v>82</v>
      </c>
      <c r="F39" s="2">
        <v>0.19</v>
      </c>
      <c r="G39">
        <f t="shared" si="0"/>
        <v>3321</v>
      </c>
      <c r="H39">
        <f t="shared" si="1"/>
        <v>166.05</v>
      </c>
      <c r="I39">
        <f t="shared" si="2"/>
        <v>3154.95</v>
      </c>
    </row>
    <row r="40" spans="1:9" ht="16.5" customHeight="1" x14ac:dyDescent="0.25">
      <c r="A40" s="1" t="s">
        <v>145</v>
      </c>
      <c r="B40" s="1" t="s">
        <v>13</v>
      </c>
      <c r="C40" s="1" t="s">
        <v>12</v>
      </c>
      <c r="D40" s="1">
        <v>30</v>
      </c>
      <c r="E40" s="1">
        <v>28</v>
      </c>
      <c r="F40" s="2">
        <v>0.23</v>
      </c>
      <c r="G40">
        <f t="shared" si="0"/>
        <v>646.80000000000007</v>
      </c>
      <c r="H40">
        <f t="shared" si="1"/>
        <v>32.340000000000003</v>
      </c>
      <c r="I40">
        <f t="shared" si="2"/>
        <v>614.46</v>
      </c>
    </row>
    <row r="41" spans="1:9" ht="16.5" customHeight="1" x14ac:dyDescent="0.25">
      <c r="A41" s="1" t="s">
        <v>249</v>
      </c>
      <c r="B41" s="1" t="s">
        <v>20</v>
      </c>
      <c r="C41" s="1" t="s">
        <v>23</v>
      </c>
      <c r="D41" s="1">
        <v>7</v>
      </c>
      <c r="E41" s="1">
        <v>65</v>
      </c>
      <c r="F41" s="2">
        <v>0.17</v>
      </c>
      <c r="G41">
        <f t="shared" si="0"/>
        <v>377.65</v>
      </c>
      <c r="H41">
        <f t="shared" si="1"/>
        <v>18.8825</v>
      </c>
      <c r="I41">
        <f t="shared" si="2"/>
        <v>358.76749999999998</v>
      </c>
    </row>
    <row r="42" spans="1:9" ht="16.5" customHeight="1" x14ac:dyDescent="0.25">
      <c r="A42" s="1" t="s">
        <v>250</v>
      </c>
      <c r="B42" s="1" t="s">
        <v>15</v>
      </c>
      <c r="C42" s="1" t="s">
        <v>8</v>
      </c>
      <c r="D42" s="1">
        <v>10</v>
      </c>
      <c r="E42" s="1">
        <v>59</v>
      </c>
      <c r="F42" s="2">
        <v>0.12</v>
      </c>
      <c r="G42">
        <f t="shared" si="0"/>
        <v>519.20000000000005</v>
      </c>
      <c r="H42">
        <f t="shared" si="1"/>
        <v>25.960000000000004</v>
      </c>
      <c r="I42">
        <f t="shared" si="2"/>
        <v>493.24000000000007</v>
      </c>
    </row>
    <row r="43" spans="1:9" ht="16.5" customHeight="1" x14ac:dyDescent="0.25">
      <c r="A43" s="1" t="s">
        <v>43</v>
      </c>
      <c r="B43" s="1" t="s">
        <v>20</v>
      </c>
      <c r="C43" s="1" t="s">
        <v>22</v>
      </c>
      <c r="D43" s="1">
        <v>5</v>
      </c>
      <c r="E43" s="1">
        <v>14</v>
      </c>
      <c r="F43" s="2">
        <v>0.16</v>
      </c>
      <c r="G43">
        <f t="shared" si="0"/>
        <v>58.8</v>
      </c>
      <c r="H43">
        <f t="shared" si="1"/>
        <v>2.94</v>
      </c>
      <c r="I43">
        <f t="shared" si="2"/>
        <v>55.86</v>
      </c>
    </row>
    <row r="44" spans="1:9" ht="16.5" customHeight="1" x14ac:dyDescent="0.25">
      <c r="A44" s="1" t="s">
        <v>146</v>
      </c>
      <c r="B44" s="1" t="s">
        <v>17</v>
      </c>
      <c r="C44" s="1" t="s">
        <v>12</v>
      </c>
      <c r="D44" s="1">
        <v>30</v>
      </c>
      <c r="E44" s="1">
        <v>11</v>
      </c>
      <c r="F44" s="2">
        <v>0.09</v>
      </c>
      <c r="G44">
        <f t="shared" si="0"/>
        <v>300.3</v>
      </c>
      <c r="H44">
        <f t="shared" si="1"/>
        <v>15.015000000000001</v>
      </c>
      <c r="I44">
        <f t="shared" si="2"/>
        <v>285.28500000000003</v>
      </c>
    </row>
    <row r="45" spans="1:9" ht="16.5" customHeight="1" x14ac:dyDescent="0.25">
      <c r="A45" s="1" t="s">
        <v>147</v>
      </c>
      <c r="B45" s="1" t="s">
        <v>7</v>
      </c>
      <c r="C45" s="1" t="s">
        <v>11</v>
      </c>
      <c r="D45" s="1">
        <v>4</v>
      </c>
      <c r="E45" s="1">
        <v>20</v>
      </c>
      <c r="F45" s="2">
        <v>0.08</v>
      </c>
      <c r="G45">
        <f t="shared" si="0"/>
        <v>73.600000000000009</v>
      </c>
      <c r="H45">
        <f t="shared" si="1"/>
        <v>3.6800000000000006</v>
      </c>
      <c r="I45">
        <f t="shared" si="2"/>
        <v>69.92</v>
      </c>
    </row>
    <row r="46" spans="1:9" ht="16.5" customHeight="1" x14ac:dyDescent="0.25">
      <c r="A46" s="1" t="s">
        <v>44</v>
      </c>
      <c r="B46" s="1" t="s">
        <v>18</v>
      </c>
      <c r="C46" s="1" t="s">
        <v>14</v>
      </c>
      <c r="D46" s="1">
        <v>3</v>
      </c>
      <c r="E46" s="1">
        <v>8</v>
      </c>
      <c r="F46" s="2">
        <v>0.08</v>
      </c>
      <c r="G46">
        <f t="shared" si="0"/>
        <v>22.080000000000002</v>
      </c>
      <c r="H46">
        <f t="shared" si="1"/>
        <v>1.1040000000000001</v>
      </c>
      <c r="I46">
        <f t="shared" si="2"/>
        <v>20.976000000000003</v>
      </c>
    </row>
    <row r="47" spans="1:9" ht="16.5" customHeight="1" x14ac:dyDescent="0.25">
      <c r="A47" s="1" t="s">
        <v>251</v>
      </c>
      <c r="B47" s="1" t="s">
        <v>13</v>
      </c>
      <c r="C47" s="1" t="s">
        <v>10</v>
      </c>
      <c r="D47" s="1">
        <v>2</v>
      </c>
      <c r="E47" s="1">
        <v>27</v>
      </c>
      <c r="F47" s="2">
        <v>0.1</v>
      </c>
      <c r="G47">
        <f t="shared" si="0"/>
        <v>48.6</v>
      </c>
      <c r="H47">
        <f t="shared" si="1"/>
        <v>2.4300000000000002</v>
      </c>
      <c r="I47">
        <f t="shared" si="2"/>
        <v>46.17</v>
      </c>
    </row>
    <row r="48" spans="1:9" ht="16.5" customHeight="1" x14ac:dyDescent="0.25">
      <c r="A48" s="1" t="s">
        <v>148</v>
      </c>
      <c r="B48" s="1" t="s">
        <v>21</v>
      </c>
      <c r="C48" s="1" t="s">
        <v>25</v>
      </c>
      <c r="D48" s="1">
        <v>50</v>
      </c>
      <c r="E48" s="1">
        <v>7</v>
      </c>
      <c r="F48" s="2">
        <v>0.09</v>
      </c>
      <c r="G48">
        <f t="shared" si="0"/>
        <v>318.5</v>
      </c>
      <c r="H48">
        <f t="shared" si="1"/>
        <v>15.925000000000001</v>
      </c>
      <c r="I48">
        <f t="shared" si="2"/>
        <v>302.57499999999999</v>
      </c>
    </row>
    <row r="49" spans="1:9" ht="16.5" customHeight="1" x14ac:dyDescent="0.25">
      <c r="A49" s="1" t="s">
        <v>45</v>
      </c>
      <c r="B49" s="1" t="s">
        <v>18</v>
      </c>
      <c r="C49" s="1" t="s">
        <v>25</v>
      </c>
      <c r="D49" s="1">
        <v>50</v>
      </c>
      <c r="E49" s="1">
        <v>20</v>
      </c>
      <c r="F49" s="2">
        <v>0.23</v>
      </c>
      <c r="G49">
        <f t="shared" si="0"/>
        <v>770</v>
      </c>
      <c r="H49">
        <f t="shared" si="1"/>
        <v>38.5</v>
      </c>
      <c r="I49">
        <f t="shared" si="2"/>
        <v>731.5</v>
      </c>
    </row>
    <row r="50" spans="1:9" ht="16.5" customHeight="1" x14ac:dyDescent="0.25">
      <c r="A50" s="1" t="s">
        <v>46</v>
      </c>
      <c r="B50" s="1" t="s">
        <v>19</v>
      </c>
      <c r="C50" s="1" t="s">
        <v>14</v>
      </c>
      <c r="D50" s="1">
        <v>3</v>
      </c>
      <c r="E50" s="1">
        <v>7</v>
      </c>
      <c r="F50" s="2">
        <v>0.05</v>
      </c>
      <c r="G50">
        <f t="shared" si="0"/>
        <v>19.95</v>
      </c>
      <c r="H50">
        <f t="shared" si="1"/>
        <v>0.99750000000000005</v>
      </c>
      <c r="I50">
        <f t="shared" si="2"/>
        <v>18.952500000000001</v>
      </c>
    </row>
    <row r="51" spans="1:9" ht="16.5" customHeight="1" x14ac:dyDescent="0.25">
      <c r="A51" s="1" t="s">
        <v>47</v>
      </c>
      <c r="B51" s="1" t="s">
        <v>21</v>
      </c>
      <c r="C51" s="1" t="s">
        <v>25</v>
      </c>
      <c r="D51" s="1">
        <v>50</v>
      </c>
      <c r="E51" s="1">
        <v>27</v>
      </c>
      <c r="F51" s="2">
        <v>0.01</v>
      </c>
      <c r="G51">
        <f t="shared" si="0"/>
        <v>1336.5</v>
      </c>
      <c r="H51">
        <f t="shared" si="1"/>
        <v>66.825000000000003</v>
      </c>
      <c r="I51">
        <f t="shared" si="2"/>
        <v>1269.675</v>
      </c>
    </row>
    <row r="52" spans="1:9" ht="16.5" customHeight="1" x14ac:dyDescent="0.25">
      <c r="A52" s="1" t="s">
        <v>48</v>
      </c>
      <c r="B52" s="1" t="s">
        <v>19</v>
      </c>
      <c r="C52" s="1" t="s">
        <v>22</v>
      </c>
      <c r="D52" s="1">
        <v>5</v>
      </c>
      <c r="E52" s="1">
        <v>20</v>
      </c>
      <c r="F52" s="2">
        <v>0.1</v>
      </c>
      <c r="G52">
        <f t="shared" si="0"/>
        <v>90</v>
      </c>
      <c r="H52">
        <f t="shared" si="1"/>
        <v>4.5</v>
      </c>
      <c r="I52">
        <f t="shared" si="2"/>
        <v>85.5</v>
      </c>
    </row>
    <row r="53" spans="1:9" ht="16.5" customHeight="1" x14ac:dyDescent="0.25">
      <c r="A53" s="1" t="s">
        <v>252</v>
      </c>
      <c r="B53" s="1" t="s">
        <v>17</v>
      </c>
      <c r="C53" s="1" t="s">
        <v>23</v>
      </c>
      <c r="D53" s="1">
        <v>7</v>
      </c>
      <c r="E53" s="1">
        <v>79</v>
      </c>
      <c r="F53" s="2">
        <v>0.09</v>
      </c>
      <c r="G53">
        <f t="shared" si="0"/>
        <v>503.23</v>
      </c>
      <c r="H53">
        <f t="shared" si="1"/>
        <v>25.161500000000004</v>
      </c>
      <c r="I53">
        <f t="shared" si="2"/>
        <v>478.06850000000003</v>
      </c>
    </row>
    <row r="54" spans="1:9" ht="16.5" customHeight="1" x14ac:dyDescent="0.25">
      <c r="A54" s="1" t="s">
        <v>149</v>
      </c>
      <c r="B54" s="1" t="s">
        <v>24</v>
      </c>
      <c r="C54" s="1" t="s">
        <v>8</v>
      </c>
      <c r="D54" s="1">
        <v>10</v>
      </c>
      <c r="E54" s="1">
        <v>43</v>
      </c>
      <c r="F54" s="2">
        <v>7.0000000000000007E-2</v>
      </c>
      <c r="G54">
        <f t="shared" si="0"/>
        <v>399.9</v>
      </c>
      <c r="H54">
        <f t="shared" si="1"/>
        <v>19.995000000000001</v>
      </c>
      <c r="I54">
        <f t="shared" si="2"/>
        <v>379.90499999999997</v>
      </c>
    </row>
    <row r="55" spans="1:9" ht="16.5" customHeight="1" x14ac:dyDescent="0.25">
      <c r="A55" s="1" t="s">
        <v>253</v>
      </c>
      <c r="B55" s="1" t="s">
        <v>15</v>
      </c>
      <c r="C55" s="1" t="s">
        <v>23</v>
      </c>
      <c r="D55" s="1">
        <v>7</v>
      </c>
      <c r="E55" s="1">
        <v>77</v>
      </c>
      <c r="F55" s="2">
        <v>0.19</v>
      </c>
      <c r="G55">
        <f t="shared" si="0"/>
        <v>436.59000000000003</v>
      </c>
      <c r="H55">
        <f t="shared" si="1"/>
        <v>21.829500000000003</v>
      </c>
      <c r="I55">
        <f t="shared" si="2"/>
        <v>414.76050000000004</v>
      </c>
    </row>
    <row r="56" spans="1:9" ht="16.5" customHeight="1" x14ac:dyDescent="0.25">
      <c r="A56" s="1" t="s">
        <v>49</v>
      </c>
      <c r="B56" s="1" t="s">
        <v>20</v>
      </c>
      <c r="C56" s="1" t="s">
        <v>11</v>
      </c>
      <c r="D56" s="1">
        <v>4</v>
      </c>
      <c r="E56" s="1">
        <v>28</v>
      </c>
      <c r="F56" s="2">
        <v>0.11</v>
      </c>
      <c r="G56">
        <f t="shared" si="0"/>
        <v>99.68</v>
      </c>
      <c r="H56">
        <f t="shared" si="1"/>
        <v>4.9840000000000009</v>
      </c>
      <c r="I56">
        <f t="shared" si="2"/>
        <v>94.696000000000012</v>
      </c>
    </row>
    <row r="57" spans="1:9" ht="16.5" customHeight="1" x14ac:dyDescent="0.25">
      <c r="A57" s="1" t="s">
        <v>50</v>
      </c>
      <c r="B57" s="1" t="s">
        <v>9</v>
      </c>
      <c r="C57" s="1" t="s">
        <v>22</v>
      </c>
      <c r="D57" s="1">
        <v>5</v>
      </c>
      <c r="E57" s="1">
        <v>53</v>
      </c>
      <c r="F57" s="2">
        <v>0.25</v>
      </c>
      <c r="G57">
        <f t="shared" si="0"/>
        <v>198.75</v>
      </c>
      <c r="H57">
        <f t="shared" si="1"/>
        <v>9.9375</v>
      </c>
      <c r="I57">
        <f t="shared" si="2"/>
        <v>188.8125</v>
      </c>
    </row>
    <row r="58" spans="1:9" ht="16.5" customHeight="1" x14ac:dyDescent="0.25">
      <c r="A58" s="1" t="s">
        <v>150</v>
      </c>
      <c r="B58" s="1" t="s">
        <v>18</v>
      </c>
      <c r="C58" s="1" t="s">
        <v>25</v>
      </c>
      <c r="D58" s="1">
        <v>50</v>
      </c>
      <c r="E58" s="1">
        <v>81</v>
      </c>
      <c r="F58" s="2">
        <v>0.12</v>
      </c>
      <c r="G58">
        <f t="shared" si="0"/>
        <v>3564</v>
      </c>
      <c r="H58">
        <f t="shared" si="1"/>
        <v>178.20000000000002</v>
      </c>
      <c r="I58">
        <f t="shared" si="2"/>
        <v>3385.8</v>
      </c>
    </row>
    <row r="59" spans="1:9" ht="16.5" customHeight="1" x14ac:dyDescent="0.25">
      <c r="A59" s="1" t="s">
        <v>151</v>
      </c>
      <c r="B59" s="1" t="s">
        <v>24</v>
      </c>
      <c r="C59" s="1" t="s">
        <v>12</v>
      </c>
      <c r="D59" s="1">
        <v>30</v>
      </c>
      <c r="E59" s="1">
        <v>23</v>
      </c>
      <c r="F59" s="2">
        <v>0.23</v>
      </c>
      <c r="G59">
        <f t="shared" si="0"/>
        <v>531.30000000000007</v>
      </c>
      <c r="H59">
        <f t="shared" si="1"/>
        <v>26.565000000000005</v>
      </c>
      <c r="I59">
        <f t="shared" si="2"/>
        <v>504.73500000000007</v>
      </c>
    </row>
    <row r="60" spans="1:9" ht="16.5" customHeight="1" x14ac:dyDescent="0.25">
      <c r="A60" s="1" t="s">
        <v>51</v>
      </c>
      <c r="B60" s="1" t="s">
        <v>19</v>
      </c>
      <c r="C60" s="1" t="s">
        <v>12</v>
      </c>
      <c r="D60" s="1">
        <v>30</v>
      </c>
      <c r="E60" s="1">
        <v>14</v>
      </c>
      <c r="F60" s="2">
        <v>0.12</v>
      </c>
      <c r="G60">
        <f t="shared" si="0"/>
        <v>369.6</v>
      </c>
      <c r="H60">
        <f t="shared" si="1"/>
        <v>18.48</v>
      </c>
      <c r="I60">
        <f t="shared" si="2"/>
        <v>351.12</v>
      </c>
    </row>
    <row r="61" spans="1:9" ht="16.5" customHeight="1" x14ac:dyDescent="0.25">
      <c r="A61" s="1" t="s">
        <v>254</v>
      </c>
      <c r="B61" s="1" t="s">
        <v>18</v>
      </c>
      <c r="C61" s="1" t="s">
        <v>25</v>
      </c>
      <c r="D61" s="1">
        <v>50</v>
      </c>
      <c r="E61" s="1">
        <v>89</v>
      </c>
      <c r="F61" s="2">
        <v>0.12</v>
      </c>
      <c r="G61">
        <f t="shared" si="0"/>
        <v>3916</v>
      </c>
      <c r="H61">
        <f t="shared" si="1"/>
        <v>195.8</v>
      </c>
      <c r="I61">
        <f t="shared" si="2"/>
        <v>3720.2</v>
      </c>
    </row>
    <row r="62" spans="1:9" ht="16.5" customHeight="1" x14ac:dyDescent="0.25">
      <c r="A62" s="1" t="s">
        <v>255</v>
      </c>
      <c r="B62" s="1" t="s">
        <v>13</v>
      </c>
      <c r="C62" s="1" t="s">
        <v>14</v>
      </c>
      <c r="D62" s="1">
        <v>3</v>
      </c>
      <c r="E62" s="1">
        <v>16</v>
      </c>
      <c r="F62" s="2">
        <v>0.03</v>
      </c>
      <c r="G62">
        <f t="shared" si="0"/>
        <v>46.56</v>
      </c>
      <c r="H62">
        <f t="shared" si="1"/>
        <v>2.3280000000000003</v>
      </c>
      <c r="I62">
        <f t="shared" si="2"/>
        <v>44.231999999999999</v>
      </c>
    </row>
    <row r="63" spans="1:9" ht="16.5" customHeight="1" x14ac:dyDescent="0.25">
      <c r="A63" s="1" t="s">
        <v>152</v>
      </c>
      <c r="B63" s="1" t="s">
        <v>24</v>
      </c>
      <c r="C63" s="1" t="s">
        <v>23</v>
      </c>
      <c r="D63" s="1">
        <v>7</v>
      </c>
      <c r="E63" s="1">
        <v>14</v>
      </c>
      <c r="F63" s="2">
        <v>0.17</v>
      </c>
      <c r="G63">
        <f t="shared" si="0"/>
        <v>81.339999999999989</v>
      </c>
      <c r="H63">
        <f t="shared" si="1"/>
        <v>4.0669999999999993</v>
      </c>
      <c r="I63">
        <f t="shared" si="2"/>
        <v>77.272999999999996</v>
      </c>
    </row>
    <row r="64" spans="1:9" ht="16.5" customHeight="1" x14ac:dyDescent="0.25">
      <c r="A64" s="1" t="s">
        <v>52</v>
      </c>
      <c r="B64" s="1" t="s">
        <v>19</v>
      </c>
      <c r="C64" s="1" t="s">
        <v>11</v>
      </c>
      <c r="D64" s="1">
        <v>4</v>
      </c>
      <c r="E64" s="1">
        <v>46</v>
      </c>
      <c r="F64" s="2">
        <v>0.19</v>
      </c>
      <c r="G64">
        <f t="shared" si="0"/>
        <v>149.04000000000002</v>
      </c>
      <c r="H64">
        <f t="shared" si="1"/>
        <v>7.4520000000000017</v>
      </c>
      <c r="I64">
        <f t="shared" si="2"/>
        <v>141.58800000000002</v>
      </c>
    </row>
    <row r="65" spans="1:9" ht="16.5" customHeight="1" x14ac:dyDescent="0.25">
      <c r="A65" s="1" t="s">
        <v>53</v>
      </c>
      <c r="B65" s="1" t="s">
        <v>15</v>
      </c>
      <c r="C65" s="1" t="s">
        <v>14</v>
      </c>
      <c r="D65" s="1">
        <v>3</v>
      </c>
      <c r="E65" s="1">
        <v>87</v>
      </c>
      <c r="F65" s="2">
        <v>0.22</v>
      </c>
      <c r="G65">
        <f t="shared" si="0"/>
        <v>203.58</v>
      </c>
      <c r="H65">
        <f t="shared" si="1"/>
        <v>10.179000000000002</v>
      </c>
      <c r="I65">
        <f t="shared" si="2"/>
        <v>193.40100000000001</v>
      </c>
    </row>
    <row r="66" spans="1:9" ht="16.5" customHeight="1" x14ac:dyDescent="0.25">
      <c r="A66" s="1" t="s">
        <v>256</v>
      </c>
      <c r="B66" s="1" t="s">
        <v>17</v>
      </c>
      <c r="C66" s="1" t="s">
        <v>10</v>
      </c>
      <c r="D66" s="1">
        <v>2</v>
      </c>
      <c r="E66" s="1">
        <v>38</v>
      </c>
      <c r="F66" s="2">
        <v>0.16</v>
      </c>
      <c r="G66">
        <f t="shared" si="0"/>
        <v>63.839999999999996</v>
      </c>
      <c r="H66">
        <f t="shared" si="1"/>
        <v>3.1920000000000002</v>
      </c>
      <c r="I66">
        <f t="shared" si="2"/>
        <v>60.647999999999996</v>
      </c>
    </row>
    <row r="67" spans="1:9" ht="16.5" customHeight="1" x14ac:dyDescent="0.25">
      <c r="A67" s="1" t="s">
        <v>54</v>
      </c>
      <c r="B67" s="1" t="s">
        <v>19</v>
      </c>
      <c r="C67" s="1" t="s">
        <v>11</v>
      </c>
      <c r="D67" s="1">
        <v>4</v>
      </c>
      <c r="E67" s="1">
        <v>19</v>
      </c>
      <c r="F67" s="2">
        <v>0.08</v>
      </c>
      <c r="G67">
        <f t="shared" ref="G67:G130" si="3">(D67*E67)*(1-(F67))</f>
        <v>69.92</v>
      </c>
      <c r="H67">
        <f t="shared" ref="H67:H130" si="4">(G67*0.05)</f>
        <v>3.4960000000000004</v>
      </c>
      <c r="I67">
        <f t="shared" ref="I67:I130" si="5">G67-H67</f>
        <v>66.424000000000007</v>
      </c>
    </row>
    <row r="68" spans="1:9" ht="16.5" customHeight="1" x14ac:dyDescent="0.25">
      <c r="A68" s="1" t="s">
        <v>55</v>
      </c>
      <c r="B68" s="1" t="s">
        <v>17</v>
      </c>
      <c r="C68" s="1" t="s">
        <v>11</v>
      </c>
      <c r="D68" s="1">
        <v>4</v>
      </c>
      <c r="E68" s="1">
        <v>58</v>
      </c>
      <c r="F68" s="2">
        <v>0.16</v>
      </c>
      <c r="G68">
        <f t="shared" si="3"/>
        <v>194.88</v>
      </c>
      <c r="H68">
        <f t="shared" si="4"/>
        <v>9.7439999999999998</v>
      </c>
      <c r="I68">
        <f t="shared" si="5"/>
        <v>185.136</v>
      </c>
    </row>
    <row r="69" spans="1:9" ht="16.5" customHeight="1" x14ac:dyDescent="0.25">
      <c r="A69" s="1" t="s">
        <v>153</v>
      </c>
      <c r="B69" s="1" t="s">
        <v>13</v>
      </c>
      <c r="C69" s="1" t="s">
        <v>12</v>
      </c>
      <c r="D69" s="1">
        <v>30</v>
      </c>
      <c r="E69" s="1">
        <v>26</v>
      </c>
      <c r="F69" s="2">
        <v>0.01</v>
      </c>
      <c r="G69">
        <f t="shared" si="3"/>
        <v>772.2</v>
      </c>
      <c r="H69">
        <f t="shared" si="4"/>
        <v>38.610000000000007</v>
      </c>
      <c r="I69">
        <f t="shared" si="5"/>
        <v>733.59</v>
      </c>
    </row>
    <row r="70" spans="1:9" ht="16.5" customHeight="1" x14ac:dyDescent="0.25">
      <c r="A70" s="1" t="s">
        <v>154</v>
      </c>
      <c r="B70" s="1" t="s">
        <v>13</v>
      </c>
      <c r="C70" s="1" t="s">
        <v>11</v>
      </c>
      <c r="D70" s="1">
        <v>4</v>
      </c>
      <c r="E70" s="1">
        <v>11</v>
      </c>
      <c r="F70" s="2">
        <v>0.1</v>
      </c>
      <c r="G70">
        <f t="shared" si="3"/>
        <v>39.6</v>
      </c>
      <c r="H70">
        <f t="shared" si="4"/>
        <v>1.9800000000000002</v>
      </c>
      <c r="I70">
        <f t="shared" si="5"/>
        <v>37.620000000000005</v>
      </c>
    </row>
    <row r="71" spans="1:9" ht="16.5" customHeight="1" x14ac:dyDescent="0.25">
      <c r="A71" s="1" t="s">
        <v>257</v>
      </c>
      <c r="B71" s="1" t="s">
        <v>7</v>
      </c>
      <c r="C71" s="1" t="s">
        <v>23</v>
      </c>
      <c r="D71" s="1">
        <v>7</v>
      </c>
      <c r="E71" s="1">
        <v>23</v>
      </c>
      <c r="F71" s="2">
        <v>0.03</v>
      </c>
      <c r="G71">
        <f t="shared" si="3"/>
        <v>156.16999999999999</v>
      </c>
      <c r="H71">
        <f t="shared" si="4"/>
        <v>7.8084999999999996</v>
      </c>
      <c r="I71">
        <f t="shared" si="5"/>
        <v>148.36149999999998</v>
      </c>
    </row>
    <row r="72" spans="1:9" ht="16.5" customHeight="1" x14ac:dyDescent="0.25">
      <c r="A72" s="1" t="s">
        <v>56</v>
      </c>
      <c r="B72" s="1" t="s">
        <v>7</v>
      </c>
      <c r="C72" s="1" t="s">
        <v>8</v>
      </c>
      <c r="D72" s="1">
        <v>10</v>
      </c>
      <c r="E72" s="1">
        <v>76</v>
      </c>
      <c r="F72" s="2">
        <v>0.04</v>
      </c>
      <c r="G72">
        <f t="shared" si="3"/>
        <v>729.6</v>
      </c>
      <c r="H72">
        <f t="shared" si="4"/>
        <v>36.480000000000004</v>
      </c>
      <c r="I72">
        <f t="shared" si="5"/>
        <v>693.12</v>
      </c>
    </row>
    <row r="73" spans="1:9" ht="16.5" customHeight="1" x14ac:dyDescent="0.25">
      <c r="A73" s="1" t="s">
        <v>155</v>
      </c>
      <c r="B73" s="1" t="s">
        <v>24</v>
      </c>
      <c r="C73" s="1" t="s">
        <v>10</v>
      </c>
      <c r="D73" s="1">
        <v>2</v>
      </c>
      <c r="E73" s="1">
        <v>73</v>
      </c>
      <c r="F73" s="2">
        <v>0.11</v>
      </c>
      <c r="G73">
        <f t="shared" si="3"/>
        <v>129.94</v>
      </c>
      <c r="H73">
        <f t="shared" si="4"/>
        <v>6.4969999999999999</v>
      </c>
      <c r="I73">
        <f t="shared" si="5"/>
        <v>123.443</v>
      </c>
    </row>
    <row r="74" spans="1:9" ht="16.5" customHeight="1" x14ac:dyDescent="0.25">
      <c r="A74" s="1" t="s">
        <v>57</v>
      </c>
      <c r="B74" s="1" t="s">
        <v>13</v>
      </c>
      <c r="C74" s="1" t="s">
        <v>25</v>
      </c>
      <c r="D74" s="1">
        <v>50</v>
      </c>
      <c r="E74" s="1">
        <v>14</v>
      </c>
      <c r="F74" s="2">
        <v>0.13</v>
      </c>
      <c r="G74">
        <f t="shared" si="3"/>
        <v>609</v>
      </c>
      <c r="H74">
        <f t="shared" si="4"/>
        <v>30.450000000000003</v>
      </c>
      <c r="I74">
        <f t="shared" si="5"/>
        <v>578.54999999999995</v>
      </c>
    </row>
    <row r="75" spans="1:9" ht="16.5" customHeight="1" x14ac:dyDescent="0.25">
      <c r="A75" s="1" t="s">
        <v>156</v>
      </c>
      <c r="B75" s="1" t="s">
        <v>7</v>
      </c>
      <c r="C75" s="1" t="s">
        <v>23</v>
      </c>
      <c r="D75" s="1">
        <v>7</v>
      </c>
      <c r="E75" s="1">
        <v>23</v>
      </c>
      <c r="F75" s="2">
        <v>0.2</v>
      </c>
      <c r="G75">
        <f t="shared" si="3"/>
        <v>128.80000000000001</v>
      </c>
      <c r="H75">
        <f t="shared" si="4"/>
        <v>6.4400000000000013</v>
      </c>
      <c r="I75">
        <f t="shared" si="5"/>
        <v>122.36000000000001</v>
      </c>
    </row>
    <row r="76" spans="1:9" ht="16.5" customHeight="1" x14ac:dyDescent="0.25">
      <c r="A76" s="1" t="s">
        <v>258</v>
      </c>
      <c r="B76" s="1" t="s">
        <v>24</v>
      </c>
      <c r="C76" s="1" t="s">
        <v>23</v>
      </c>
      <c r="D76" s="1">
        <v>7</v>
      </c>
      <c r="E76" s="1">
        <v>61</v>
      </c>
      <c r="F76" s="2">
        <v>0.02</v>
      </c>
      <c r="G76">
        <f t="shared" si="3"/>
        <v>418.46</v>
      </c>
      <c r="H76">
        <f t="shared" si="4"/>
        <v>20.923000000000002</v>
      </c>
      <c r="I76">
        <f t="shared" si="5"/>
        <v>397.53699999999998</v>
      </c>
    </row>
    <row r="77" spans="1:9" ht="16.5" customHeight="1" x14ac:dyDescent="0.25">
      <c r="A77" s="1" t="s">
        <v>157</v>
      </c>
      <c r="B77" s="1" t="s">
        <v>18</v>
      </c>
      <c r="C77" s="1" t="s">
        <v>25</v>
      </c>
      <c r="D77" s="1">
        <v>50</v>
      </c>
      <c r="E77" s="1">
        <v>86</v>
      </c>
      <c r="F77" s="2">
        <v>0.16</v>
      </c>
      <c r="G77">
        <f t="shared" si="3"/>
        <v>3612</v>
      </c>
      <c r="H77">
        <f t="shared" si="4"/>
        <v>180.60000000000002</v>
      </c>
      <c r="I77">
        <f t="shared" si="5"/>
        <v>3431.4</v>
      </c>
    </row>
    <row r="78" spans="1:9" ht="16.5" customHeight="1" x14ac:dyDescent="0.25">
      <c r="A78" s="1" t="s">
        <v>158</v>
      </c>
      <c r="B78" s="1" t="s">
        <v>13</v>
      </c>
      <c r="C78" s="1" t="s">
        <v>25</v>
      </c>
      <c r="D78" s="1">
        <v>50</v>
      </c>
      <c r="E78" s="1">
        <v>42</v>
      </c>
      <c r="F78" s="2">
        <v>0.19</v>
      </c>
      <c r="G78">
        <f t="shared" si="3"/>
        <v>1701</v>
      </c>
      <c r="H78">
        <f t="shared" si="4"/>
        <v>85.050000000000011</v>
      </c>
      <c r="I78">
        <f t="shared" si="5"/>
        <v>1615.95</v>
      </c>
    </row>
    <row r="79" spans="1:9" ht="16.5" customHeight="1" x14ac:dyDescent="0.25">
      <c r="A79" s="1" t="s">
        <v>58</v>
      </c>
      <c r="B79" s="1" t="s">
        <v>18</v>
      </c>
      <c r="C79" s="1" t="s">
        <v>22</v>
      </c>
      <c r="D79" s="1">
        <v>5</v>
      </c>
      <c r="E79" s="1">
        <v>49</v>
      </c>
      <c r="F79" s="2">
        <v>0.17</v>
      </c>
      <c r="G79">
        <f t="shared" si="3"/>
        <v>203.35</v>
      </c>
      <c r="H79">
        <f t="shared" si="4"/>
        <v>10.1675</v>
      </c>
      <c r="I79">
        <f t="shared" si="5"/>
        <v>193.1825</v>
      </c>
    </row>
    <row r="80" spans="1:9" ht="16.5" customHeight="1" x14ac:dyDescent="0.25">
      <c r="A80" s="1" t="s">
        <v>159</v>
      </c>
      <c r="B80" s="1" t="s">
        <v>17</v>
      </c>
      <c r="C80" s="1" t="s">
        <v>12</v>
      </c>
      <c r="D80" s="1">
        <v>30</v>
      </c>
      <c r="E80" s="1">
        <v>78</v>
      </c>
      <c r="F80" s="2">
        <v>0.08</v>
      </c>
      <c r="G80">
        <f t="shared" si="3"/>
        <v>2152.8000000000002</v>
      </c>
      <c r="H80">
        <f t="shared" si="4"/>
        <v>107.64000000000001</v>
      </c>
      <c r="I80">
        <f t="shared" si="5"/>
        <v>2045.16</v>
      </c>
    </row>
    <row r="81" spans="1:9" ht="16.5" customHeight="1" x14ac:dyDescent="0.25">
      <c r="A81" s="1" t="s">
        <v>160</v>
      </c>
      <c r="B81" s="1" t="s">
        <v>16</v>
      </c>
      <c r="C81" s="1" t="s">
        <v>25</v>
      </c>
      <c r="D81" s="1">
        <v>50</v>
      </c>
      <c r="E81" s="1">
        <v>89</v>
      </c>
      <c r="F81" s="2">
        <v>0.02</v>
      </c>
      <c r="G81">
        <f t="shared" si="3"/>
        <v>4361</v>
      </c>
      <c r="H81">
        <f t="shared" si="4"/>
        <v>218.05</v>
      </c>
      <c r="I81">
        <f t="shared" si="5"/>
        <v>4142.95</v>
      </c>
    </row>
    <row r="82" spans="1:9" ht="16.5" customHeight="1" x14ac:dyDescent="0.25">
      <c r="A82" s="1" t="s">
        <v>59</v>
      </c>
      <c r="B82" s="1" t="s">
        <v>18</v>
      </c>
      <c r="C82" s="1" t="s">
        <v>10</v>
      </c>
      <c r="D82" s="1">
        <v>2</v>
      </c>
      <c r="E82" s="1">
        <v>82</v>
      </c>
      <c r="F82" s="2">
        <v>0.09</v>
      </c>
      <c r="G82">
        <f t="shared" si="3"/>
        <v>149.24</v>
      </c>
      <c r="H82">
        <f t="shared" si="4"/>
        <v>7.4620000000000006</v>
      </c>
      <c r="I82">
        <f t="shared" si="5"/>
        <v>141.77800000000002</v>
      </c>
    </row>
    <row r="83" spans="1:9" ht="16.5" customHeight="1" x14ac:dyDescent="0.25">
      <c r="A83" s="1" t="s">
        <v>259</v>
      </c>
      <c r="B83" s="1" t="s">
        <v>18</v>
      </c>
      <c r="C83" s="1" t="s">
        <v>10</v>
      </c>
      <c r="D83" s="1">
        <v>2</v>
      </c>
      <c r="E83" s="1">
        <v>45</v>
      </c>
      <c r="F83" s="2">
        <v>0.09</v>
      </c>
      <c r="G83">
        <f t="shared" si="3"/>
        <v>81.900000000000006</v>
      </c>
      <c r="H83">
        <f t="shared" si="4"/>
        <v>4.0950000000000006</v>
      </c>
      <c r="I83">
        <f t="shared" si="5"/>
        <v>77.805000000000007</v>
      </c>
    </row>
    <row r="84" spans="1:9" ht="16.5" customHeight="1" x14ac:dyDescent="0.25">
      <c r="A84" s="1" t="s">
        <v>260</v>
      </c>
      <c r="B84" s="1" t="s">
        <v>9</v>
      </c>
      <c r="C84" s="1" t="s">
        <v>10</v>
      </c>
      <c r="D84" s="1">
        <v>2</v>
      </c>
      <c r="E84" s="1">
        <v>14</v>
      </c>
      <c r="F84" s="2">
        <v>0.02</v>
      </c>
      <c r="G84">
        <f t="shared" si="3"/>
        <v>27.439999999999998</v>
      </c>
      <c r="H84">
        <f t="shared" si="4"/>
        <v>1.3719999999999999</v>
      </c>
      <c r="I84">
        <f t="shared" si="5"/>
        <v>26.067999999999998</v>
      </c>
    </row>
    <row r="85" spans="1:9" ht="16.5" customHeight="1" x14ac:dyDescent="0.25">
      <c r="A85" s="1" t="s">
        <v>60</v>
      </c>
      <c r="B85" s="1" t="s">
        <v>24</v>
      </c>
      <c r="C85" s="1" t="s">
        <v>11</v>
      </c>
      <c r="D85" s="1">
        <v>4</v>
      </c>
      <c r="E85" s="1">
        <v>55</v>
      </c>
      <c r="F85" s="2">
        <v>0.25</v>
      </c>
      <c r="G85">
        <f t="shared" si="3"/>
        <v>165</v>
      </c>
      <c r="H85">
        <f t="shared" si="4"/>
        <v>8.25</v>
      </c>
      <c r="I85">
        <f t="shared" si="5"/>
        <v>156.75</v>
      </c>
    </row>
    <row r="86" spans="1:9" ht="16.5" customHeight="1" x14ac:dyDescent="0.25">
      <c r="A86" s="1" t="s">
        <v>261</v>
      </c>
      <c r="B86" s="1" t="s">
        <v>20</v>
      </c>
      <c r="C86" s="1" t="s">
        <v>23</v>
      </c>
      <c r="D86" s="1">
        <v>7</v>
      </c>
      <c r="E86" s="1">
        <v>8</v>
      </c>
      <c r="F86" s="2">
        <v>7.0000000000000007E-2</v>
      </c>
      <c r="G86">
        <f t="shared" si="3"/>
        <v>52.08</v>
      </c>
      <c r="H86">
        <f t="shared" si="4"/>
        <v>2.6040000000000001</v>
      </c>
      <c r="I86">
        <f t="shared" si="5"/>
        <v>49.475999999999999</v>
      </c>
    </row>
    <row r="87" spans="1:9" ht="16.5" customHeight="1" x14ac:dyDescent="0.25">
      <c r="A87" s="1" t="s">
        <v>61</v>
      </c>
      <c r="B87" s="1" t="s">
        <v>15</v>
      </c>
      <c r="C87" s="1" t="s">
        <v>25</v>
      </c>
      <c r="D87" s="1">
        <v>50</v>
      </c>
      <c r="E87" s="1">
        <v>42</v>
      </c>
      <c r="F87" s="2">
        <v>0.1</v>
      </c>
      <c r="G87">
        <f t="shared" si="3"/>
        <v>1890</v>
      </c>
      <c r="H87">
        <f t="shared" si="4"/>
        <v>94.5</v>
      </c>
      <c r="I87">
        <f t="shared" si="5"/>
        <v>1795.5</v>
      </c>
    </row>
    <row r="88" spans="1:9" ht="16.5" customHeight="1" x14ac:dyDescent="0.25">
      <c r="A88" s="1" t="s">
        <v>262</v>
      </c>
      <c r="B88" s="1" t="s">
        <v>18</v>
      </c>
      <c r="C88" s="1" t="s">
        <v>23</v>
      </c>
      <c r="D88" s="1">
        <v>7</v>
      </c>
      <c r="E88" s="1">
        <v>78</v>
      </c>
      <c r="F88" s="2">
        <v>0.1</v>
      </c>
      <c r="G88">
        <f t="shared" si="3"/>
        <v>491.40000000000003</v>
      </c>
      <c r="H88">
        <f t="shared" si="4"/>
        <v>24.570000000000004</v>
      </c>
      <c r="I88">
        <f t="shared" si="5"/>
        <v>466.83000000000004</v>
      </c>
    </row>
    <row r="89" spans="1:9" ht="16.5" customHeight="1" x14ac:dyDescent="0.25">
      <c r="A89" s="1" t="s">
        <v>62</v>
      </c>
      <c r="B89" s="1" t="s">
        <v>17</v>
      </c>
      <c r="C89" s="1" t="s">
        <v>12</v>
      </c>
      <c r="D89" s="1">
        <v>30</v>
      </c>
      <c r="E89" s="1">
        <v>34</v>
      </c>
      <c r="F89" s="2">
        <v>0.12</v>
      </c>
      <c r="G89">
        <f t="shared" si="3"/>
        <v>897.6</v>
      </c>
      <c r="H89">
        <f t="shared" si="4"/>
        <v>44.88</v>
      </c>
      <c r="I89">
        <f t="shared" si="5"/>
        <v>852.72</v>
      </c>
    </row>
    <row r="90" spans="1:9" ht="16.5" customHeight="1" x14ac:dyDescent="0.25">
      <c r="A90" s="1" t="s">
        <v>63</v>
      </c>
      <c r="B90" s="1" t="s">
        <v>20</v>
      </c>
      <c r="C90" s="1" t="s">
        <v>12</v>
      </c>
      <c r="D90" s="1">
        <v>30</v>
      </c>
      <c r="E90" s="1">
        <v>34</v>
      </c>
      <c r="F90" s="2">
        <v>0.12</v>
      </c>
      <c r="G90">
        <f t="shared" si="3"/>
        <v>897.6</v>
      </c>
      <c r="H90">
        <f t="shared" si="4"/>
        <v>44.88</v>
      </c>
      <c r="I90">
        <f t="shared" si="5"/>
        <v>852.72</v>
      </c>
    </row>
    <row r="91" spans="1:9" ht="16.5" customHeight="1" x14ac:dyDescent="0.25">
      <c r="A91" s="1" t="s">
        <v>64</v>
      </c>
      <c r="B91" s="1" t="s">
        <v>7</v>
      </c>
      <c r="C91" s="1" t="s">
        <v>22</v>
      </c>
      <c r="D91" s="1">
        <v>5</v>
      </c>
      <c r="E91" s="1">
        <v>43</v>
      </c>
      <c r="F91" s="2">
        <v>0.14000000000000001</v>
      </c>
      <c r="G91">
        <f t="shared" si="3"/>
        <v>184.9</v>
      </c>
      <c r="H91">
        <f t="shared" si="4"/>
        <v>9.245000000000001</v>
      </c>
      <c r="I91">
        <f t="shared" si="5"/>
        <v>175.655</v>
      </c>
    </row>
    <row r="92" spans="1:9" ht="16.5" customHeight="1" x14ac:dyDescent="0.25">
      <c r="A92" s="1" t="s">
        <v>161</v>
      </c>
      <c r="B92" s="1" t="s">
        <v>24</v>
      </c>
      <c r="C92" s="1" t="s">
        <v>23</v>
      </c>
      <c r="D92" s="1">
        <v>7</v>
      </c>
      <c r="E92" s="1">
        <v>84</v>
      </c>
      <c r="F92" s="2">
        <v>0.14000000000000001</v>
      </c>
      <c r="G92">
        <f t="shared" si="3"/>
        <v>505.68</v>
      </c>
      <c r="H92">
        <f t="shared" si="4"/>
        <v>25.284000000000002</v>
      </c>
      <c r="I92">
        <f t="shared" si="5"/>
        <v>480.39600000000002</v>
      </c>
    </row>
    <row r="93" spans="1:9" ht="16.5" customHeight="1" x14ac:dyDescent="0.25">
      <c r="A93" s="1" t="s">
        <v>65</v>
      </c>
      <c r="B93" s="1" t="s">
        <v>21</v>
      </c>
      <c r="C93" s="1" t="s">
        <v>8</v>
      </c>
      <c r="D93" s="1">
        <v>10</v>
      </c>
      <c r="E93" s="1">
        <v>71</v>
      </c>
      <c r="F93" s="2">
        <v>0.04</v>
      </c>
      <c r="G93">
        <f t="shared" si="3"/>
        <v>681.6</v>
      </c>
      <c r="H93">
        <f t="shared" si="4"/>
        <v>34.080000000000005</v>
      </c>
      <c r="I93">
        <f t="shared" si="5"/>
        <v>647.52</v>
      </c>
    </row>
    <row r="94" spans="1:9" ht="16.5" customHeight="1" x14ac:dyDescent="0.25">
      <c r="A94" s="1" t="s">
        <v>162</v>
      </c>
      <c r="B94" s="1" t="s">
        <v>16</v>
      </c>
      <c r="C94" s="1" t="s">
        <v>22</v>
      </c>
      <c r="D94" s="1">
        <v>5</v>
      </c>
      <c r="E94" s="1">
        <v>88</v>
      </c>
      <c r="F94" s="2">
        <v>0.23</v>
      </c>
      <c r="G94">
        <f t="shared" si="3"/>
        <v>338.8</v>
      </c>
      <c r="H94">
        <f t="shared" si="4"/>
        <v>16.940000000000001</v>
      </c>
      <c r="I94">
        <f t="shared" si="5"/>
        <v>321.86</v>
      </c>
    </row>
    <row r="95" spans="1:9" ht="16.5" customHeight="1" x14ac:dyDescent="0.25">
      <c r="A95" s="1" t="s">
        <v>66</v>
      </c>
      <c r="B95" s="1" t="s">
        <v>16</v>
      </c>
      <c r="C95" s="1" t="s">
        <v>10</v>
      </c>
      <c r="D95" s="1">
        <v>2</v>
      </c>
      <c r="E95" s="1">
        <v>51</v>
      </c>
      <c r="F95" s="2">
        <v>0.15</v>
      </c>
      <c r="G95">
        <f t="shared" si="3"/>
        <v>86.7</v>
      </c>
      <c r="H95">
        <f t="shared" si="4"/>
        <v>4.335</v>
      </c>
      <c r="I95">
        <f t="shared" si="5"/>
        <v>82.365000000000009</v>
      </c>
    </row>
    <row r="96" spans="1:9" ht="16.5" customHeight="1" x14ac:dyDescent="0.25">
      <c r="A96" s="1" t="s">
        <v>67</v>
      </c>
      <c r="B96" s="1" t="s">
        <v>18</v>
      </c>
      <c r="C96" s="1" t="s">
        <v>14</v>
      </c>
      <c r="D96" s="1">
        <v>3</v>
      </c>
      <c r="E96" s="1">
        <v>64</v>
      </c>
      <c r="F96" s="2">
        <v>0.06</v>
      </c>
      <c r="G96">
        <f t="shared" si="3"/>
        <v>180.48</v>
      </c>
      <c r="H96">
        <f t="shared" si="4"/>
        <v>9.0239999999999991</v>
      </c>
      <c r="I96">
        <f t="shared" si="5"/>
        <v>171.45599999999999</v>
      </c>
    </row>
    <row r="97" spans="1:9" ht="16.5" customHeight="1" x14ac:dyDescent="0.25">
      <c r="A97" s="1" t="s">
        <v>263</v>
      </c>
      <c r="B97" s="1" t="s">
        <v>17</v>
      </c>
      <c r="C97" s="1" t="s">
        <v>12</v>
      </c>
      <c r="D97" s="1">
        <v>30</v>
      </c>
      <c r="E97" s="1">
        <v>51</v>
      </c>
      <c r="F97" s="2">
        <v>0.05</v>
      </c>
      <c r="G97">
        <f t="shared" si="3"/>
        <v>1453.5</v>
      </c>
      <c r="H97">
        <f t="shared" si="4"/>
        <v>72.674999999999997</v>
      </c>
      <c r="I97">
        <f t="shared" si="5"/>
        <v>1380.825</v>
      </c>
    </row>
    <row r="98" spans="1:9" ht="16.5" customHeight="1" x14ac:dyDescent="0.25">
      <c r="A98" s="1" t="s">
        <v>163</v>
      </c>
      <c r="B98" s="1" t="s">
        <v>15</v>
      </c>
      <c r="C98" s="1" t="s">
        <v>25</v>
      </c>
      <c r="D98" s="1">
        <v>50</v>
      </c>
      <c r="E98" s="1">
        <v>31</v>
      </c>
      <c r="F98" s="2">
        <v>0.18</v>
      </c>
      <c r="G98">
        <f t="shared" si="3"/>
        <v>1271</v>
      </c>
      <c r="H98">
        <f t="shared" si="4"/>
        <v>63.550000000000004</v>
      </c>
      <c r="I98">
        <f t="shared" si="5"/>
        <v>1207.45</v>
      </c>
    </row>
    <row r="99" spans="1:9" ht="16.5" customHeight="1" x14ac:dyDescent="0.25">
      <c r="A99" s="1" t="s">
        <v>164</v>
      </c>
      <c r="B99" s="1" t="s">
        <v>7</v>
      </c>
      <c r="C99" s="1" t="s">
        <v>25</v>
      </c>
      <c r="D99" s="1">
        <v>50</v>
      </c>
      <c r="E99" s="1">
        <v>76</v>
      </c>
      <c r="F99" s="2">
        <v>0.13</v>
      </c>
      <c r="G99">
        <f t="shared" si="3"/>
        <v>3306</v>
      </c>
      <c r="H99">
        <f t="shared" si="4"/>
        <v>165.3</v>
      </c>
      <c r="I99">
        <f t="shared" si="5"/>
        <v>3140.7</v>
      </c>
    </row>
    <row r="100" spans="1:9" ht="16.5" customHeight="1" x14ac:dyDescent="0.25">
      <c r="A100" s="1" t="s">
        <v>68</v>
      </c>
      <c r="B100" s="1" t="s">
        <v>15</v>
      </c>
      <c r="C100" s="1" t="s">
        <v>8</v>
      </c>
      <c r="D100" s="1">
        <v>10</v>
      </c>
      <c r="E100" s="1">
        <v>52</v>
      </c>
      <c r="F100" s="2">
        <v>0.15</v>
      </c>
      <c r="G100">
        <f t="shared" si="3"/>
        <v>442</v>
      </c>
      <c r="H100">
        <f t="shared" si="4"/>
        <v>22.1</v>
      </c>
      <c r="I100">
        <f t="shared" si="5"/>
        <v>419.9</v>
      </c>
    </row>
    <row r="101" spans="1:9" ht="16.5" customHeight="1" x14ac:dyDescent="0.25">
      <c r="A101" s="1" t="s">
        <v>165</v>
      </c>
      <c r="B101" s="1" t="s">
        <v>15</v>
      </c>
      <c r="C101" s="1" t="s">
        <v>22</v>
      </c>
      <c r="D101" s="1">
        <v>5</v>
      </c>
      <c r="E101" s="1">
        <v>59</v>
      </c>
      <c r="F101" s="2">
        <v>0.03</v>
      </c>
      <c r="G101" t="e" cm="1">
        <f t="array" ref="G101">(D1Western US*E1Western US)*(1-(F1Western US))</f>
        <v>#NAME?</v>
      </c>
      <c r="H101" t="e" cm="1">
        <f t="array" ref="H101">(G1Western US*0.05)</f>
        <v>#NAME?</v>
      </c>
      <c r="I101" t="e" cm="1">
        <f t="array" ref="I101">G1Western US-H1Western US</f>
        <v>#NAME?</v>
      </c>
    </row>
    <row r="102" spans="1:9" ht="16.5" customHeight="1" x14ac:dyDescent="0.25">
      <c r="A102" s="1" t="s">
        <v>264</v>
      </c>
      <c r="B102" s="1" t="s">
        <v>17</v>
      </c>
      <c r="C102" s="1" t="s">
        <v>8</v>
      </c>
      <c r="D102" s="1">
        <v>10</v>
      </c>
      <c r="E102" s="1">
        <v>9</v>
      </c>
      <c r="F102" s="2">
        <v>0.21</v>
      </c>
      <c r="G102">
        <f t="shared" si="3"/>
        <v>71.100000000000009</v>
      </c>
      <c r="H102">
        <f t="shared" si="4"/>
        <v>3.5550000000000006</v>
      </c>
      <c r="I102">
        <f t="shared" si="5"/>
        <v>67.545000000000002</v>
      </c>
    </row>
    <row r="103" spans="1:9" ht="16.5" customHeight="1" x14ac:dyDescent="0.25">
      <c r="A103" s="1" t="s">
        <v>265</v>
      </c>
      <c r="B103" s="1" t="s">
        <v>20</v>
      </c>
      <c r="C103" s="1" t="s">
        <v>10</v>
      </c>
      <c r="D103" s="1">
        <v>2</v>
      </c>
      <c r="E103" s="1">
        <v>75</v>
      </c>
      <c r="F103" s="2">
        <v>0.08</v>
      </c>
      <c r="G103">
        <f t="shared" si="3"/>
        <v>138</v>
      </c>
      <c r="H103">
        <f t="shared" si="4"/>
        <v>6.9</v>
      </c>
      <c r="I103">
        <f t="shared" si="5"/>
        <v>131.1</v>
      </c>
    </row>
    <row r="104" spans="1:9" ht="16.5" customHeight="1" x14ac:dyDescent="0.25">
      <c r="A104" s="1" t="s">
        <v>166</v>
      </c>
      <c r="B104" s="1" t="s">
        <v>15</v>
      </c>
      <c r="C104" s="1" t="s">
        <v>11</v>
      </c>
      <c r="D104" s="1">
        <v>4</v>
      </c>
      <c r="E104" s="1">
        <v>31</v>
      </c>
      <c r="F104" s="2">
        <v>0.21</v>
      </c>
      <c r="G104">
        <f t="shared" si="3"/>
        <v>97.960000000000008</v>
      </c>
      <c r="H104">
        <f t="shared" si="4"/>
        <v>4.8980000000000006</v>
      </c>
      <c r="I104">
        <f t="shared" si="5"/>
        <v>93.062000000000012</v>
      </c>
    </row>
    <row r="105" spans="1:9" ht="16.5" customHeight="1" x14ac:dyDescent="0.25">
      <c r="A105" s="1" t="s">
        <v>266</v>
      </c>
      <c r="B105" s="1" t="s">
        <v>19</v>
      </c>
      <c r="C105" s="1" t="s">
        <v>8</v>
      </c>
      <c r="D105" s="1">
        <v>10</v>
      </c>
      <c r="E105" s="1">
        <v>70</v>
      </c>
      <c r="F105" s="2">
        <v>0.23</v>
      </c>
      <c r="G105">
        <f t="shared" si="3"/>
        <v>539</v>
      </c>
      <c r="H105">
        <f t="shared" si="4"/>
        <v>26.950000000000003</v>
      </c>
      <c r="I105">
        <f t="shared" si="5"/>
        <v>512.04999999999995</v>
      </c>
    </row>
    <row r="106" spans="1:9" ht="16.5" customHeight="1" x14ac:dyDescent="0.25">
      <c r="A106" s="1" t="s">
        <v>267</v>
      </c>
      <c r="B106" s="1" t="s">
        <v>7</v>
      </c>
      <c r="C106" s="1" t="s">
        <v>12</v>
      </c>
      <c r="D106" s="1">
        <v>30</v>
      </c>
      <c r="E106" s="1">
        <v>46</v>
      </c>
      <c r="F106" s="2">
        <v>0.02</v>
      </c>
      <c r="G106">
        <f t="shared" si="3"/>
        <v>1352.3999999999999</v>
      </c>
      <c r="H106">
        <f t="shared" si="4"/>
        <v>67.61999999999999</v>
      </c>
      <c r="I106">
        <f t="shared" si="5"/>
        <v>1284.78</v>
      </c>
    </row>
    <row r="107" spans="1:9" ht="16.5" customHeight="1" x14ac:dyDescent="0.25">
      <c r="A107" s="1" t="s">
        <v>69</v>
      </c>
      <c r="B107" s="1" t="s">
        <v>9</v>
      </c>
      <c r="C107" s="1" t="s">
        <v>22</v>
      </c>
      <c r="D107" s="1">
        <v>5</v>
      </c>
      <c r="E107" s="1">
        <v>50</v>
      </c>
      <c r="F107" s="2">
        <v>0.02</v>
      </c>
      <c r="G107">
        <f t="shared" si="3"/>
        <v>245</v>
      </c>
      <c r="H107">
        <f t="shared" si="4"/>
        <v>12.25</v>
      </c>
      <c r="I107">
        <f t="shared" si="5"/>
        <v>232.75</v>
      </c>
    </row>
    <row r="108" spans="1:9" ht="16.5" customHeight="1" x14ac:dyDescent="0.25">
      <c r="A108" s="1" t="s">
        <v>70</v>
      </c>
      <c r="B108" s="1" t="s">
        <v>21</v>
      </c>
      <c r="C108" s="1" t="s">
        <v>8</v>
      </c>
      <c r="D108" s="1">
        <v>10</v>
      </c>
      <c r="E108" s="1">
        <v>28</v>
      </c>
      <c r="F108" s="2">
        <v>0.19</v>
      </c>
      <c r="G108">
        <f t="shared" si="3"/>
        <v>226.8</v>
      </c>
      <c r="H108">
        <f t="shared" si="4"/>
        <v>11.340000000000002</v>
      </c>
      <c r="I108">
        <f t="shared" si="5"/>
        <v>215.46</v>
      </c>
    </row>
    <row r="109" spans="1:9" ht="16.5" customHeight="1" x14ac:dyDescent="0.25">
      <c r="A109" s="1" t="s">
        <v>71</v>
      </c>
      <c r="B109" s="1" t="s">
        <v>9</v>
      </c>
      <c r="C109" s="1" t="s">
        <v>23</v>
      </c>
      <c r="D109" s="1">
        <v>7</v>
      </c>
      <c r="E109" s="1">
        <v>82</v>
      </c>
      <c r="F109" s="2">
        <v>0.13</v>
      </c>
      <c r="G109">
        <f t="shared" si="3"/>
        <v>499.38</v>
      </c>
      <c r="H109">
        <f t="shared" si="4"/>
        <v>24.969000000000001</v>
      </c>
      <c r="I109">
        <f t="shared" si="5"/>
        <v>474.411</v>
      </c>
    </row>
    <row r="110" spans="1:9" ht="16.5" customHeight="1" x14ac:dyDescent="0.25">
      <c r="A110" s="1" t="s">
        <v>167</v>
      </c>
      <c r="B110" s="1" t="s">
        <v>20</v>
      </c>
      <c r="C110" s="1" t="s">
        <v>10</v>
      </c>
      <c r="D110" s="1">
        <v>2</v>
      </c>
      <c r="E110" s="1">
        <v>73</v>
      </c>
      <c r="F110" s="2">
        <v>0.21</v>
      </c>
      <c r="G110">
        <f t="shared" si="3"/>
        <v>115.34</v>
      </c>
      <c r="H110">
        <f t="shared" si="4"/>
        <v>5.7670000000000003</v>
      </c>
      <c r="I110">
        <f t="shared" si="5"/>
        <v>109.57300000000001</v>
      </c>
    </row>
    <row r="111" spans="1:9" ht="16.5" customHeight="1" x14ac:dyDescent="0.25">
      <c r="A111" s="1" t="s">
        <v>268</v>
      </c>
      <c r="B111" s="1" t="s">
        <v>9</v>
      </c>
      <c r="C111" s="1" t="s">
        <v>25</v>
      </c>
      <c r="D111" s="1">
        <v>50</v>
      </c>
      <c r="E111" s="1">
        <v>23</v>
      </c>
      <c r="F111" s="2">
        <v>0.24</v>
      </c>
      <c r="G111">
        <f t="shared" si="3"/>
        <v>874</v>
      </c>
      <c r="H111">
        <f t="shared" si="4"/>
        <v>43.7</v>
      </c>
      <c r="I111">
        <f t="shared" si="5"/>
        <v>830.3</v>
      </c>
    </row>
    <row r="112" spans="1:9" ht="16.5" customHeight="1" x14ac:dyDescent="0.25">
      <c r="A112" s="1" t="s">
        <v>269</v>
      </c>
      <c r="B112" s="1" t="s">
        <v>24</v>
      </c>
      <c r="C112" s="1" t="s">
        <v>8</v>
      </c>
      <c r="D112" s="1">
        <v>10</v>
      </c>
      <c r="E112" s="1">
        <v>9</v>
      </c>
      <c r="F112" s="2">
        <v>7.0000000000000007E-2</v>
      </c>
      <c r="G112">
        <f t="shared" si="3"/>
        <v>83.699999999999989</v>
      </c>
      <c r="H112">
        <f t="shared" si="4"/>
        <v>4.1849999999999996</v>
      </c>
      <c r="I112">
        <f t="shared" si="5"/>
        <v>79.514999999999986</v>
      </c>
    </row>
    <row r="113" spans="1:9" ht="16.5" customHeight="1" x14ac:dyDescent="0.25">
      <c r="A113" s="1" t="s">
        <v>168</v>
      </c>
      <c r="B113" s="1" t="s">
        <v>19</v>
      </c>
      <c r="C113" s="1" t="s">
        <v>10</v>
      </c>
      <c r="D113" s="1">
        <v>2</v>
      </c>
      <c r="E113" s="1">
        <v>40</v>
      </c>
      <c r="F113" s="2">
        <v>0.25</v>
      </c>
      <c r="G113">
        <f t="shared" si="3"/>
        <v>60</v>
      </c>
      <c r="H113">
        <f t="shared" si="4"/>
        <v>3</v>
      </c>
      <c r="I113">
        <f t="shared" si="5"/>
        <v>57</v>
      </c>
    </row>
    <row r="114" spans="1:9" ht="16.5" customHeight="1" x14ac:dyDescent="0.25">
      <c r="A114" s="1" t="s">
        <v>169</v>
      </c>
      <c r="B114" s="1" t="s">
        <v>24</v>
      </c>
      <c r="C114" s="1" t="s">
        <v>14</v>
      </c>
      <c r="D114" s="1">
        <v>3</v>
      </c>
      <c r="E114" s="1">
        <v>23</v>
      </c>
      <c r="F114" s="2">
        <v>0.25</v>
      </c>
      <c r="G114">
        <f t="shared" si="3"/>
        <v>51.75</v>
      </c>
      <c r="H114">
        <f t="shared" si="4"/>
        <v>2.5875000000000004</v>
      </c>
      <c r="I114">
        <f t="shared" si="5"/>
        <v>49.162500000000001</v>
      </c>
    </row>
    <row r="115" spans="1:9" ht="16.5" customHeight="1" x14ac:dyDescent="0.25">
      <c r="A115" s="1" t="s">
        <v>72</v>
      </c>
      <c r="B115" s="1" t="s">
        <v>15</v>
      </c>
      <c r="C115" s="1" t="s">
        <v>22</v>
      </c>
      <c r="D115" s="1">
        <v>5</v>
      </c>
      <c r="E115" s="1">
        <v>19</v>
      </c>
      <c r="F115" s="2">
        <v>0.09</v>
      </c>
      <c r="G115">
        <f t="shared" si="3"/>
        <v>86.45</v>
      </c>
      <c r="H115">
        <f t="shared" si="4"/>
        <v>4.3225000000000007</v>
      </c>
      <c r="I115">
        <f t="shared" si="5"/>
        <v>82.127499999999998</v>
      </c>
    </row>
    <row r="116" spans="1:9" ht="16.5" customHeight="1" x14ac:dyDescent="0.25">
      <c r="A116" s="1" t="s">
        <v>270</v>
      </c>
      <c r="B116" s="1" t="s">
        <v>7</v>
      </c>
      <c r="C116" s="1" t="s">
        <v>12</v>
      </c>
      <c r="D116" s="1">
        <v>30</v>
      </c>
      <c r="E116" s="1">
        <v>88</v>
      </c>
      <c r="F116" s="2">
        <v>0.15</v>
      </c>
      <c r="G116">
        <f t="shared" si="3"/>
        <v>2244</v>
      </c>
      <c r="H116">
        <f t="shared" si="4"/>
        <v>112.2</v>
      </c>
      <c r="I116">
        <f t="shared" si="5"/>
        <v>2131.8000000000002</v>
      </c>
    </row>
    <row r="117" spans="1:9" ht="16.5" customHeight="1" x14ac:dyDescent="0.25">
      <c r="A117" s="1" t="s">
        <v>73</v>
      </c>
      <c r="B117" s="1" t="s">
        <v>17</v>
      </c>
      <c r="C117" s="1" t="s">
        <v>22</v>
      </c>
      <c r="D117" s="1">
        <v>5</v>
      </c>
      <c r="E117" s="1">
        <v>23</v>
      </c>
      <c r="F117" s="2">
        <v>0.15</v>
      </c>
      <c r="G117">
        <f t="shared" si="3"/>
        <v>97.75</v>
      </c>
      <c r="H117">
        <f t="shared" si="4"/>
        <v>4.8875000000000002</v>
      </c>
      <c r="I117">
        <f t="shared" si="5"/>
        <v>92.862499999999997</v>
      </c>
    </row>
    <row r="118" spans="1:9" ht="16.5" customHeight="1" x14ac:dyDescent="0.25">
      <c r="A118" s="1" t="s">
        <v>74</v>
      </c>
      <c r="B118" s="1" t="s">
        <v>16</v>
      </c>
      <c r="C118" s="1" t="s">
        <v>22</v>
      </c>
      <c r="D118" s="1">
        <v>5</v>
      </c>
      <c r="E118" s="1">
        <v>21</v>
      </c>
      <c r="F118" s="2">
        <v>7.0000000000000007E-2</v>
      </c>
      <c r="G118">
        <f t="shared" si="3"/>
        <v>97.649999999999991</v>
      </c>
      <c r="H118">
        <f t="shared" si="4"/>
        <v>4.8825000000000003</v>
      </c>
      <c r="I118">
        <f t="shared" si="5"/>
        <v>92.767499999999984</v>
      </c>
    </row>
    <row r="119" spans="1:9" ht="16.5" customHeight="1" x14ac:dyDescent="0.25">
      <c r="A119" s="1" t="s">
        <v>271</v>
      </c>
      <c r="B119" s="1" t="s">
        <v>7</v>
      </c>
      <c r="C119" s="1" t="s">
        <v>10</v>
      </c>
      <c r="D119" s="1">
        <v>2</v>
      </c>
      <c r="E119" s="1">
        <v>42</v>
      </c>
      <c r="F119" s="2">
        <v>0.11</v>
      </c>
      <c r="G119">
        <f t="shared" si="3"/>
        <v>74.760000000000005</v>
      </c>
      <c r="H119">
        <f t="shared" si="4"/>
        <v>3.7380000000000004</v>
      </c>
      <c r="I119">
        <f t="shared" si="5"/>
        <v>71.022000000000006</v>
      </c>
    </row>
    <row r="120" spans="1:9" ht="16.5" customHeight="1" x14ac:dyDescent="0.25">
      <c r="A120" s="1" t="s">
        <v>170</v>
      </c>
      <c r="B120" s="1" t="s">
        <v>19</v>
      </c>
      <c r="C120" s="1" t="s">
        <v>12</v>
      </c>
      <c r="D120" s="1">
        <v>30</v>
      </c>
      <c r="E120" s="1">
        <v>88</v>
      </c>
      <c r="F120" s="2">
        <v>0.2</v>
      </c>
      <c r="G120">
        <f t="shared" si="3"/>
        <v>2112</v>
      </c>
      <c r="H120">
        <f t="shared" si="4"/>
        <v>105.60000000000001</v>
      </c>
      <c r="I120">
        <f t="shared" si="5"/>
        <v>2006.4</v>
      </c>
    </row>
    <row r="121" spans="1:9" ht="16.5" customHeight="1" x14ac:dyDescent="0.25">
      <c r="A121" s="1" t="s">
        <v>272</v>
      </c>
      <c r="B121" s="1" t="s">
        <v>19</v>
      </c>
      <c r="C121" s="1" t="s">
        <v>10</v>
      </c>
      <c r="D121" s="1">
        <v>2</v>
      </c>
      <c r="E121" s="1">
        <v>36</v>
      </c>
      <c r="F121" s="2">
        <v>0.22</v>
      </c>
      <c r="G121">
        <f t="shared" si="3"/>
        <v>56.160000000000004</v>
      </c>
      <c r="H121">
        <f t="shared" si="4"/>
        <v>2.8080000000000003</v>
      </c>
      <c r="I121">
        <f t="shared" si="5"/>
        <v>53.352000000000004</v>
      </c>
    </row>
    <row r="122" spans="1:9" ht="16.5" customHeight="1" x14ac:dyDescent="0.25">
      <c r="A122" s="1" t="s">
        <v>171</v>
      </c>
      <c r="B122" s="1" t="s">
        <v>7</v>
      </c>
      <c r="C122" s="1" t="s">
        <v>22</v>
      </c>
      <c r="D122" s="1">
        <v>5</v>
      </c>
      <c r="E122" s="1">
        <v>37</v>
      </c>
      <c r="F122" s="2">
        <v>0.19</v>
      </c>
      <c r="G122">
        <f t="shared" si="3"/>
        <v>149.85000000000002</v>
      </c>
      <c r="H122">
        <f t="shared" si="4"/>
        <v>7.4925000000000015</v>
      </c>
      <c r="I122">
        <f t="shared" si="5"/>
        <v>142.35750000000002</v>
      </c>
    </row>
    <row r="123" spans="1:9" ht="16.5" customHeight="1" x14ac:dyDescent="0.25">
      <c r="A123" s="1" t="s">
        <v>75</v>
      </c>
      <c r="B123" s="1" t="s">
        <v>9</v>
      </c>
      <c r="C123" s="1" t="s">
        <v>8</v>
      </c>
      <c r="D123" s="1">
        <v>10</v>
      </c>
      <c r="E123" s="1">
        <v>40</v>
      </c>
      <c r="F123" s="2">
        <v>0.25</v>
      </c>
      <c r="G123">
        <f t="shared" si="3"/>
        <v>300</v>
      </c>
      <c r="H123">
        <f t="shared" si="4"/>
        <v>15</v>
      </c>
      <c r="I123">
        <f t="shared" si="5"/>
        <v>285</v>
      </c>
    </row>
    <row r="124" spans="1:9" ht="16.5" customHeight="1" x14ac:dyDescent="0.25">
      <c r="A124" s="1" t="s">
        <v>273</v>
      </c>
      <c r="B124" s="1" t="s">
        <v>15</v>
      </c>
      <c r="C124" s="1" t="s">
        <v>25</v>
      </c>
      <c r="D124" s="1">
        <v>50</v>
      </c>
      <c r="E124" s="1">
        <v>46</v>
      </c>
      <c r="F124" s="2">
        <v>0.01</v>
      </c>
      <c r="G124">
        <f t="shared" si="3"/>
        <v>2277</v>
      </c>
      <c r="H124">
        <f t="shared" si="4"/>
        <v>113.85000000000001</v>
      </c>
      <c r="I124">
        <f t="shared" si="5"/>
        <v>2163.15</v>
      </c>
    </row>
    <row r="125" spans="1:9" ht="16.5" customHeight="1" x14ac:dyDescent="0.25">
      <c r="A125" s="1" t="s">
        <v>274</v>
      </c>
      <c r="B125" s="1" t="s">
        <v>7</v>
      </c>
      <c r="C125" s="1" t="s">
        <v>22</v>
      </c>
      <c r="D125" s="1">
        <v>5</v>
      </c>
      <c r="E125" s="1">
        <v>41</v>
      </c>
      <c r="F125" s="2">
        <v>0.16</v>
      </c>
      <c r="G125">
        <f t="shared" si="3"/>
        <v>172.2</v>
      </c>
      <c r="H125">
        <f t="shared" si="4"/>
        <v>8.61</v>
      </c>
      <c r="I125">
        <f t="shared" si="5"/>
        <v>163.58999999999997</v>
      </c>
    </row>
    <row r="126" spans="1:9" ht="16.5" customHeight="1" x14ac:dyDescent="0.25">
      <c r="A126" s="1" t="s">
        <v>275</v>
      </c>
      <c r="B126" s="1" t="s">
        <v>24</v>
      </c>
      <c r="C126" s="1" t="s">
        <v>10</v>
      </c>
      <c r="D126" s="1">
        <v>2</v>
      </c>
      <c r="E126" s="1">
        <v>56</v>
      </c>
      <c r="F126" s="2">
        <v>0.03</v>
      </c>
      <c r="G126">
        <f t="shared" si="3"/>
        <v>108.64</v>
      </c>
      <c r="H126">
        <f t="shared" si="4"/>
        <v>5.4320000000000004</v>
      </c>
      <c r="I126">
        <f t="shared" si="5"/>
        <v>103.208</v>
      </c>
    </row>
    <row r="127" spans="1:9" ht="16.5" customHeight="1" x14ac:dyDescent="0.25">
      <c r="A127" s="1" t="s">
        <v>76</v>
      </c>
      <c r="B127" s="1" t="s">
        <v>17</v>
      </c>
      <c r="C127" s="1" t="s">
        <v>11</v>
      </c>
      <c r="D127" s="1">
        <v>4</v>
      </c>
      <c r="E127" s="1">
        <v>47</v>
      </c>
      <c r="F127" s="2">
        <v>0.1</v>
      </c>
      <c r="G127">
        <f t="shared" si="3"/>
        <v>169.20000000000002</v>
      </c>
      <c r="H127">
        <f t="shared" si="4"/>
        <v>8.4600000000000009</v>
      </c>
      <c r="I127">
        <f t="shared" si="5"/>
        <v>160.74</v>
      </c>
    </row>
    <row r="128" spans="1:9" ht="16.5" customHeight="1" x14ac:dyDescent="0.25">
      <c r="A128" s="1" t="s">
        <v>172</v>
      </c>
      <c r="B128" s="1" t="s">
        <v>17</v>
      </c>
      <c r="C128" s="1" t="s">
        <v>22</v>
      </c>
      <c r="D128" s="1">
        <v>5</v>
      </c>
      <c r="E128" s="1">
        <v>47</v>
      </c>
      <c r="F128" s="2">
        <v>0.02</v>
      </c>
      <c r="G128">
        <f t="shared" si="3"/>
        <v>230.29999999999998</v>
      </c>
      <c r="H128">
        <f t="shared" si="4"/>
        <v>11.515000000000001</v>
      </c>
      <c r="I128">
        <f t="shared" si="5"/>
        <v>218.78499999999997</v>
      </c>
    </row>
    <row r="129" spans="1:9" ht="16.5" customHeight="1" x14ac:dyDescent="0.25">
      <c r="A129" s="1" t="s">
        <v>77</v>
      </c>
      <c r="B129" s="1" t="s">
        <v>21</v>
      </c>
      <c r="C129" s="1" t="s">
        <v>11</v>
      </c>
      <c r="D129" s="1">
        <v>4</v>
      </c>
      <c r="E129" s="1">
        <v>22</v>
      </c>
      <c r="F129" s="2">
        <v>0.25</v>
      </c>
      <c r="G129">
        <f t="shared" si="3"/>
        <v>66</v>
      </c>
      <c r="H129">
        <f t="shared" si="4"/>
        <v>3.3000000000000003</v>
      </c>
      <c r="I129">
        <f t="shared" si="5"/>
        <v>62.7</v>
      </c>
    </row>
    <row r="130" spans="1:9" ht="16.5" customHeight="1" x14ac:dyDescent="0.25">
      <c r="A130" s="1" t="s">
        <v>173</v>
      </c>
      <c r="B130" s="1" t="s">
        <v>24</v>
      </c>
      <c r="C130" s="1" t="s">
        <v>23</v>
      </c>
      <c r="D130" s="1">
        <v>7</v>
      </c>
      <c r="E130" s="1">
        <v>30</v>
      </c>
      <c r="F130" s="2">
        <v>0.24</v>
      </c>
      <c r="G130">
        <f t="shared" si="3"/>
        <v>159.6</v>
      </c>
      <c r="H130">
        <f t="shared" si="4"/>
        <v>7.98</v>
      </c>
      <c r="I130">
        <f t="shared" si="5"/>
        <v>151.62</v>
      </c>
    </row>
    <row r="131" spans="1:9" ht="16.5" customHeight="1" x14ac:dyDescent="0.25">
      <c r="A131" s="1" t="s">
        <v>78</v>
      </c>
      <c r="B131" s="1" t="s">
        <v>13</v>
      </c>
      <c r="C131" s="1" t="s">
        <v>10</v>
      </c>
      <c r="D131" s="1">
        <v>2</v>
      </c>
      <c r="E131" s="1">
        <v>46</v>
      </c>
      <c r="F131" s="2">
        <v>0.06</v>
      </c>
      <c r="G131">
        <f t="shared" ref="G131:G194" si="6">(D131*E131)*(1-(F131))</f>
        <v>86.47999999999999</v>
      </c>
      <c r="H131">
        <f t="shared" ref="H131:H194" si="7">(G131*0.05)</f>
        <v>4.3239999999999998</v>
      </c>
      <c r="I131">
        <f t="shared" ref="I131:I194" si="8">G131-H131</f>
        <v>82.155999999999992</v>
      </c>
    </row>
    <row r="132" spans="1:9" ht="16.5" customHeight="1" x14ac:dyDescent="0.25">
      <c r="A132" s="1" t="s">
        <v>276</v>
      </c>
      <c r="B132" s="1" t="s">
        <v>21</v>
      </c>
      <c r="C132" s="1" t="s">
        <v>12</v>
      </c>
      <c r="D132" s="1">
        <v>30</v>
      </c>
      <c r="E132" s="1">
        <v>37</v>
      </c>
      <c r="F132" s="2">
        <v>0.06</v>
      </c>
      <c r="G132">
        <f t="shared" si="6"/>
        <v>1043.3999999999999</v>
      </c>
      <c r="H132">
        <f t="shared" si="7"/>
        <v>52.169999999999995</v>
      </c>
      <c r="I132">
        <f t="shared" si="8"/>
        <v>991.2299999999999</v>
      </c>
    </row>
    <row r="133" spans="1:9" ht="16.5" customHeight="1" x14ac:dyDescent="0.25">
      <c r="A133" s="1" t="s">
        <v>277</v>
      </c>
      <c r="B133" s="1" t="s">
        <v>13</v>
      </c>
      <c r="C133" s="1" t="s">
        <v>10</v>
      </c>
      <c r="D133" s="1">
        <v>2</v>
      </c>
      <c r="E133" s="1">
        <v>15</v>
      </c>
      <c r="F133" s="2">
        <v>0.25</v>
      </c>
      <c r="G133">
        <f t="shared" si="6"/>
        <v>22.5</v>
      </c>
      <c r="H133">
        <f t="shared" si="7"/>
        <v>1.125</v>
      </c>
      <c r="I133">
        <f t="shared" si="8"/>
        <v>21.375</v>
      </c>
    </row>
    <row r="134" spans="1:9" ht="16.5" customHeight="1" x14ac:dyDescent="0.25">
      <c r="A134" s="1" t="s">
        <v>174</v>
      </c>
      <c r="B134" s="1" t="s">
        <v>19</v>
      </c>
      <c r="C134" s="1" t="s">
        <v>14</v>
      </c>
      <c r="D134" s="1">
        <v>3</v>
      </c>
      <c r="E134" s="1">
        <v>71</v>
      </c>
      <c r="F134" s="2">
        <v>0.22</v>
      </c>
      <c r="G134">
        <f t="shared" si="6"/>
        <v>166.14000000000001</v>
      </c>
      <c r="H134">
        <f t="shared" si="7"/>
        <v>8.3070000000000004</v>
      </c>
      <c r="I134">
        <f t="shared" si="8"/>
        <v>157.83300000000003</v>
      </c>
    </row>
    <row r="135" spans="1:9" ht="16.5" customHeight="1" x14ac:dyDescent="0.25">
      <c r="A135" s="1" t="s">
        <v>79</v>
      </c>
      <c r="B135" s="1" t="s">
        <v>16</v>
      </c>
      <c r="C135" s="1" t="s">
        <v>14</v>
      </c>
      <c r="D135" s="1">
        <v>3</v>
      </c>
      <c r="E135" s="1">
        <v>68</v>
      </c>
      <c r="F135" s="2">
        <v>0.08</v>
      </c>
      <c r="G135">
        <f t="shared" si="6"/>
        <v>187.68</v>
      </c>
      <c r="H135">
        <f t="shared" si="7"/>
        <v>9.3840000000000003</v>
      </c>
      <c r="I135">
        <f t="shared" si="8"/>
        <v>178.29599999999999</v>
      </c>
    </row>
    <row r="136" spans="1:9" ht="16.5" customHeight="1" x14ac:dyDescent="0.25">
      <c r="A136" s="1" t="s">
        <v>278</v>
      </c>
      <c r="B136" s="1" t="s">
        <v>15</v>
      </c>
      <c r="C136" s="1" t="s">
        <v>10</v>
      </c>
      <c r="D136" s="1">
        <v>2</v>
      </c>
      <c r="E136" s="1">
        <v>63</v>
      </c>
      <c r="F136" s="2">
        <v>0.01</v>
      </c>
      <c r="G136">
        <f t="shared" si="6"/>
        <v>124.74</v>
      </c>
      <c r="H136">
        <f t="shared" si="7"/>
        <v>6.2370000000000001</v>
      </c>
      <c r="I136">
        <f t="shared" si="8"/>
        <v>118.503</v>
      </c>
    </row>
    <row r="137" spans="1:9" ht="16.5" customHeight="1" x14ac:dyDescent="0.25">
      <c r="A137" s="1" t="s">
        <v>80</v>
      </c>
      <c r="B137" s="1" t="s">
        <v>16</v>
      </c>
      <c r="C137" s="1" t="s">
        <v>12</v>
      </c>
      <c r="D137" s="1">
        <v>30</v>
      </c>
      <c r="E137" s="1">
        <v>88</v>
      </c>
      <c r="F137" s="2">
        <v>0.05</v>
      </c>
      <c r="G137">
        <f t="shared" si="6"/>
        <v>2508</v>
      </c>
      <c r="H137">
        <f t="shared" si="7"/>
        <v>125.4</v>
      </c>
      <c r="I137">
        <f t="shared" si="8"/>
        <v>2382.6</v>
      </c>
    </row>
    <row r="138" spans="1:9" ht="16.5" customHeight="1" x14ac:dyDescent="0.25">
      <c r="A138" s="1" t="s">
        <v>279</v>
      </c>
      <c r="B138" s="1" t="s">
        <v>17</v>
      </c>
      <c r="C138" s="1" t="s">
        <v>8</v>
      </c>
      <c r="D138" s="1">
        <v>10</v>
      </c>
      <c r="E138" s="1">
        <v>17</v>
      </c>
      <c r="F138" s="2">
        <v>0.15</v>
      </c>
      <c r="G138">
        <f t="shared" si="6"/>
        <v>144.5</v>
      </c>
      <c r="H138">
        <f t="shared" si="7"/>
        <v>7.2250000000000005</v>
      </c>
      <c r="I138">
        <f t="shared" si="8"/>
        <v>137.27500000000001</v>
      </c>
    </row>
    <row r="139" spans="1:9" ht="16.5" customHeight="1" x14ac:dyDescent="0.25">
      <c r="A139" s="1" t="s">
        <v>81</v>
      </c>
      <c r="B139" s="1" t="s">
        <v>24</v>
      </c>
      <c r="C139" s="1" t="s">
        <v>10</v>
      </c>
      <c r="D139" s="1">
        <v>2</v>
      </c>
      <c r="E139" s="1">
        <v>63</v>
      </c>
      <c r="F139" s="2">
        <v>0.21</v>
      </c>
      <c r="G139">
        <f t="shared" si="6"/>
        <v>99.54</v>
      </c>
      <c r="H139">
        <f t="shared" si="7"/>
        <v>4.9770000000000003</v>
      </c>
      <c r="I139">
        <f t="shared" si="8"/>
        <v>94.563000000000002</v>
      </c>
    </row>
    <row r="140" spans="1:9" ht="16.5" customHeight="1" x14ac:dyDescent="0.25">
      <c r="A140" s="1" t="s">
        <v>82</v>
      </c>
      <c r="B140" s="1" t="s">
        <v>17</v>
      </c>
      <c r="C140" s="1" t="s">
        <v>11</v>
      </c>
      <c r="D140" s="1">
        <v>4</v>
      </c>
      <c r="E140" s="1">
        <v>20</v>
      </c>
      <c r="F140" s="2">
        <v>0.08</v>
      </c>
      <c r="G140">
        <f t="shared" si="6"/>
        <v>73.600000000000009</v>
      </c>
      <c r="H140">
        <f t="shared" si="7"/>
        <v>3.6800000000000006</v>
      </c>
      <c r="I140">
        <f t="shared" si="8"/>
        <v>69.92</v>
      </c>
    </row>
    <row r="141" spans="1:9" ht="16.5" customHeight="1" x14ac:dyDescent="0.25">
      <c r="A141" s="1" t="s">
        <v>175</v>
      </c>
      <c r="B141" s="1" t="s">
        <v>16</v>
      </c>
      <c r="C141" s="1" t="s">
        <v>14</v>
      </c>
      <c r="D141" s="1">
        <v>3</v>
      </c>
      <c r="E141" s="1">
        <v>44</v>
      </c>
      <c r="F141" s="2">
        <v>0.15</v>
      </c>
      <c r="G141">
        <f t="shared" si="6"/>
        <v>112.2</v>
      </c>
      <c r="H141">
        <f t="shared" si="7"/>
        <v>5.61</v>
      </c>
      <c r="I141">
        <f t="shared" si="8"/>
        <v>106.59</v>
      </c>
    </row>
    <row r="142" spans="1:9" ht="16.5" customHeight="1" x14ac:dyDescent="0.25">
      <c r="A142" s="1" t="s">
        <v>83</v>
      </c>
      <c r="B142" s="1" t="s">
        <v>9</v>
      </c>
      <c r="C142" s="1" t="s">
        <v>8</v>
      </c>
      <c r="D142" s="1">
        <v>10</v>
      </c>
      <c r="E142" s="1">
        <v>32</v>
      </c>
      <c r="F142" s="2">
        <v>0.24</v>
      </c>
      <c r="G142">
        <f t="shared" si="6"/>
        <v>243.2</v>
      </c>
      <c r="H142">
        <f t="shared" si="7"/>
        <v>12.16</v>
      </c>
      <c r="I142">
        <f t="shared" si="8"/>
        <v>231.04</v>
      </c>
    </row>
    <row r="143" spans="1:9" ht="16.5" customHeight="1" x14ac:dyDescent="0.25">
      <c r="A143" s="1" t="s">
        <v>280</v>
      </c>
      <c r="B143" s="1" t="s">
        <v>13</v>
      </c>
      <c r="C143" s="1" t="s">
        <v>14</v>
      </c>
      <c r="D143" s="1">
        <v>3</v>
      </c>
      <c r="E143" s="1">
        <v>40</v>
      </c>
      <c r="F143" s="2">
        <v>0.08</v>
      </c>
      <c r="G143">
        <f t="shared" si="6"/>
        <v>110.4</v>
      </c>
      <c r="H143">
        <f t="shared" si="7"/>
        <v>5.5200000000000005</v>
      </c>
      <c r="I143">
        <f t="shared" si="8"/>
        <v>104.88000000000001</v>
      </c>
    </row>
    <row r="144" spans="1:9" ht="16.5" customHeight="1" x14ac:dyDescent="0.25">
      <c r="A144" s="1" t="s">
        <v>281</v>
      </c>
      <c r="B144" s="1" t="s">
        <v>20</v>
      </c>
      <c r="C144" s="1" t="s">
        <v>14</v>
      </c>
      <c r="D144" s="1">
        <v>3</v>
      </c>
      <c r="E144" s="1">
        <v>76</v>
      </c>
      <c r="F144" s="2">
        <v>0.01</v>
      </c>
      <c r="G144">
        <f t="shared" si="6"/>
        <v>225.72</v>
      </c>
      <c r="H144">
        <f t="shared" si="7"/>
        <v>11.286000000000001</v>
      </c>
      <c r="I144">
        <f t="shared" si="8"/>
        <v>214.434</v>
      </c>
    </row>
    <row r="145" spans="1:9" ht="16.5" customHeight="1" x14ac:dyDescent="0.25">
      <c r="A145" s="1" t="s">
        <v>84</v>
      </c>
      <c r="B145" s="1" t="s">
        <v>16</v>
      </c>
      <c r="C145" s="1" t="s">
        <v>11</v>
      </c>
      <c r="D145" s="1">
        <v>4</v>
      </c>
      <c r="E145" s="1">
        <v>57</v>
      </c>
      <c r="F145" s="2">
        <v>0.11</v>
      </c>
      <c r="G145">
        <f t="shared" si="6"/>
        <v>202.92000000000002</v>
      </c>
      <c r="H145">
        <f t="shared" si="7"/>
        <v>10.146000000000001</v>
      </c>
      <c r="I145">
        <f t="shared" si="8"/>
        <v>192.774</v>
      </c>
    </row>
    <row r="146" spans="1:9" ht="16.5" customHeight="1" x14ac:dyDescent="0.25">
      <c r="A146" s="1" t="s">
        <v>176</v>
      </c>
      <c r="B146" s="1" t="s">
        <v>13</v>
      </c>
      <c r="C146" s="1" t="s">
        <v>25</v>
      </c>
      <c r="D146" s="1">
        <v>50</v>
      </c>
      <c r="E146" s="1">
        <v>42</v>
      </c>
      <c r="F146" s="2">
        <v>0.21</v>
      </c>
      <c r="G146">
        <f t="shared" si="6"/>
        <v>1659</v>
      </c>
      <c r="H146">
        <f t="shared" si="7"/>
        <v>82.95</v>
      </c>
      <c r="I146">
        <f t="shared" si="8"/>
        <v>1576.05</v>
      </c>
    </row>
    <row r="147" spans="1:9" ht="16.5" customHeight="1" x14ac:dyDescent="0.25">
      <c r="A147" s="1" t="s">
        <v>282</v>
      </c>
      <c r="B147" s="1" t="s">
        <v>9</v>
      </c>
      <c r="C147" s="1" t="s">
        <v>11</v>
      </c>
      <c r="D147" s="1">
        <v>4</v>
      </c>
      <c r="E147" s="1">
        <v>50</v>
      </c>
      <c r="F147" s="2">
        <v>0.17</v>
      </c>
      <c r="G147">
        <f t="shared" si="6"/>
        <v>166</v>
      </c>
      <c r="H147">
        <f t="shared" si="7"/>
        <v>8.3000000000000007</v>
      </c>
      <c r="I147">
        <f t="shared" si="8"/>
        <v>157.69999999999999</v>
      </c>
    </row>
    <row r="148" spans="1:9" ht="16.5" customHeight="1" x14ac:dyDescent="0.25">
      <c r="A148" s="1" t="s">
        <v>283</v>
      </c>
      <c r="B148" s="1" t="s">
        <v>16</v>
      </c>
      <c r="C148" s="1" t="s">
        <v>22</v>
      </c>
      <c r="D148" s="1">
        <v>5</v>
      </c>
      <c r="E148" s="1">
        <v>69</v>
      </c>
      <c r="F148" s="2">
        <v>0.21</v>
      </c>
      <c r="G148">
        <f t="shared" si="6"/>
        <v>272.55</v>
      </c>
      <c r="H148">
        <f t="shared" si="7"/>
        <v>13.627500000000001</v>
      </c>
      <c r="I148">
        <f t="shared" si="8"/>
        <v>258.92250000000001</v>
      </c>
    </row>
    <row r="149" spans="1:9" ht="16.5" customHeight="1" x14ac:dyDescent="0.25">
      <c r="A149" s="1" t="s">
        <v>284</v>
      </c>
      <c r="B149" s="1" t="s">
        <v>19</v>
      </c>
      <c r="C149" s="1" t="s">
        <v>25</v>
      </c>
      <c r="D149" s="1">
        <v>50</v>
      </c>
      <c r="E149" s="1">
        <v>83</v>
      </c>
      <c r="F149" s="2">
        <v>0.05</v>
      </c>
      <c r="G149">
        <f t="shared" si="6"/>
        <v>3942.5</v>
      </c>
      <c r="H149">
        <f t="shared" si="7"/>
        <v>197.125</v>
      </c>
      <c r="I149">
        <f t="shared" si="8"/>
        <v>3745.375</v>
      </c>
    </row>
    <row r="150" spans="1:9" ht="16.5" customHeight="1" x14ac:dyDescent="0.25">
      <c r="A150" s="1" t="s">
        <v>85</v>
      </c>
      <c r="B150" s="1" t="s">
        <v>16</v>
      </c>
      <c r="C150" s="1" t="s">
        <v>25</v>
      </c>
      <c r="D150" s="1">
        <v>50</v>
      </c>
      <c r="E150" s="1">
        <v>14</v>
      </c>
      <c r="F150" s="2">
        <v>0.12</v>
      </c>
      <c r="G150">
        <f t="shared" si="6"/>
        <v>616</v>
      </c>
      <c r="H150">
        <f t="shared" si="7"/>
        <v>30.8</v>
      </c>
      <c r="I150">
        <f t="shared" si="8"/>
        <v>585.20000000000005</v>
      </c>
    </row>
    <row r="151" spans="1:9" ht="16.5" customHeight="1" x14ac:dyDescent="0.25">
      <c r="A151" s="1" t="s">
        <v>285</v>
      </c>
      <c r="B151" s="1" t="s">
        <v>21</v>
      </c>
      <c r="C151" s="1" t="s">
        <v>8</v>
      </c>
      <c r="D151" s="1">
        <v>10</v>
      </c>
      <c r="E151" s="1">
        <v>54</v>
      </c>
      <c r="F151" s="2">
        <v>0.03</v>
      </c>
      <c r="G151">
        <f t="shared" si="6"/>
        <v>523.79999999999995</v>
      </c>
      <c r="H151">
        <f t="shared" si="7"/>
        <v>26.189999999999998</v>
      </c>
      <c r="I151">
        <f t="shared" si="8"/>
        <v>497.60999999999996</v>
      </c>
    </row>
    <row r="152" spans="1:9" ht="16.5" customHeight="1" x14ac:dyDescent="0.25">
      <c r="A152" s="1" t="s">
        <v>286</v>
      </c>
      <c r="B152" s="1" t="s">
        <v>19</v>
      </c>
      <c r="C152" s="1" t="s">
        <v>22</v>
      </c>
      <c r="D152" s="1">
        <v>5</v>
      </c>
      <c r="E152" s="1">
        <v>71</v>
      </c>
      <c r="F152" s="2">
        <v>0.1</v>
      </c>
      <c r="G152">
        <f t="shared" si="6"/>
        <v>319.5</v>
      </c>
      <c r="H152">
        <f t="shared" si="7"/>
        <v>15.975000000000001</v>
      </c>
      <c r="I152">
        <f t="shared" si="8"/>
        <v>303.52499999999998</v>
      </c>
    </row>
    <row r="153" spans="1:9" ht="16.5" customHeight="1" x14ac:dyDescent="0.25">
      <c r="A153" s="1" t="s">
        <v>86</v>
      </c>
      <c r="B153" s="1" t="s">
        <v>13</v>
      </c>
      <c r="C153" s="1" t="s">
        <v>10</v>
      </c>
      <c r="D153" s="1">
        <v>2</v>
      </c>
      <c r="E153" s="1">
        <v>62</v>
      </c>
      <c r="F153" s="2">
        <v>0.19</v>
      </c>
      <c r="G153">
        <f t="shared" si="6"/>
        <v>100.44000000000001</v>
      </c>
      <c r="H153">
        <f t="shared" si="7"/>
        <v>5.0220000000000011</v>
      </c>
      <c r="I153">
        <f t="shared" si="8"/>
        <v>95.418000000000006</v>
      </c>
    </row>
    <row r="154" spans="1:9" ht="16.5" customHeight="1" x14ac:dyDescent="0.25">
      <c r="A154" s="1" t="s">
        <v>287</v>
      </c>
      <c r="B154" s="1" t="s">
        <v>9</v>
      </c>
      <c r="C154" s="1" t="s">
        <v>25</v>
      </c>
      <c r="D154" s="1">
        <v>50</v>
      </c>
      <c r="E154" s="1">
        <v>87</v>
      </c>
      <c r="F154" s="2">
        <v>0.23</v>
      </c>
      <c r="G154">
        <f t="shared" si="6"/>
        <v>3349.5</v>
      </c>
      <c r="H154">
        <f t="shared" si="7"/>
        <v>167.47500000000002</v>
      </c>
      <c r="I154">
        <f t="shared" si="8"/>
        <v>3182.0250000000001</v>
      </c>
    </row>
    <row r="155" spans="1:9" ht="16.5" customHeight="1" x14ac:dyDescent="0.25">
      <c r="A155" s="1" t="s">
        <v>87</v>
      </c>
      <c r="B155" s="1" t="s">
        <v>18</v>
      </c>
      <c r="C155" s="1" t="s">
        <v>23</v>
      </c>
      <c r="D155" s="1">
        <v>7</v>
      </c>
      <c r="E155" s="1">
        <v>75</v>
      </c>
      <c r="F155" s="2">
        <v>0.12</v>
      </c>
      <c r="G155">
        <f t="shared" si="6"/>
        <v>462</v>
      </c>
      <c r="H155">
        <f t="shared" si="7"/>
        <v>23.1</v>
      </c>
      <c r="I155">
        <f t="shared" si="8"/>
        <v>438.9</v>
      </c>
    </row>
    <row r="156" spans="1:9" ht="16.5" customHeight="1" x14ac:dyDescent="0.25">
      <c r="A156" s="1" t="s">
        <v>88</v>
      </c>
      <c r="B156" s="1" t="s">
        <v>18</v>
      </c>
      <c r="C156" s="1" t="s">
        <v>25</v>
      </c>
      <c r="D156" s="1">
        <v>50</v>
      </c>
      <c r="E156" s="1">
        <v>27</v>
      </c>
      <c r="F156" s="2">
        <v>0.12</v>
      </c>
      <c r="G156">
        <f t="shared" si="6"/>
        <v>1188</v>
      </c>
      <c r="H156">
        <f t="shared" si="7"/>
        <v>59.400000000000006</v>
      </c>
      <c r="I156">
        <f t="shared" si="8"/>
        <v>1128.5999999999999</v>
      </c>
    </row>
    <row r="157" spans="1:9" ht="16.5" customHeight="1" x14ac:dyDescent="0.25">
      <c r="A157" s="1" t="s">
        <v>177</v>
      </c>
      <c r="B157" s="1" t="s">
        <v>16</v>
      </c>
      <c r="C157" s="1" t="s">
        <v>12</v>
      </c>
      <c r="D157" s="1">
        <v>30</v>
      </c>
      <c r="E157" s="1">
        <v>85</v>
      </c>
      <c r="F157" s="2">
        <v>0.21</v>
      </c>
      <c r="G157">
        <f t="shared" si="6"/>
        <v>2014.5</v>
      </c>
      <c r="H157">
        <f t="shared" si="7"/>
        <v>100.72500000000001</v>
      </c>
      <c r="I157">
        <f t="shared" si="8"/>
        <v>1913.7750000000001</v>
      </c>
    </row>
    <row r="158" spans="1:9" ht="16.5" customHeight="1" x14ac:dyDescent="0.25">
      <c r="A158" s="1" t="s">
        <v>89</v>
      </c>
      <c r="B158" s="1" t="s">
        <v>18</v>
      </c>
      <c r="C158" s="1" t="s">
        <v>8</v>
      </c>
      <c r="D158" s="1">
        <v>10</v>
      </c>
      <c r="E158" s="1">
        <v>58</v>
      </c>
      <c r="F158" s="2">
        <v>0.01</v>
      </c>
      <c r="G158">
        <f t="shared" si="6"/>
        <v>574.20000000000005</v>
      </c>
      <c r="H158">
        <f t="shared" si="7"/>
        <v>28.710000000000004</v>
      </c>
      <c r="I158">
        <f t="shared" si="8"/>
        <v>545.49</v>
      </c>
    </row>
    <row r="159" spans="1:9" ht="16.5" customHeight="1" x14ac:dyDescent="0.25">
      <c r="A159" s="1" t="s">
        <v>288</v>
      </c>
      <c r="B159" s="1" t="s">
        <v>18</v>
      </c>
      <c r="C159" s="1" t="s">
        <v>12</v>
      </c>
      <c r="D159" s="1">
        <v>30</v>
      </c>
      <c r="E159" s="1">
        <v>30</v>
      </c>
      <c r="F159" s="2">
        <v>0.16</v>
      </c>
      <c r="G159">
        <f t="shared" si="6"/>
        <v>756</v>
      </c>
      <c r="H159">
        <f t="shared" si="7"/>
        <v>37.800000000000004</v>
      </c>
      <c r="I159">
        <f t="shared" si="8"/>
        <v>718.2</v>
      </c>
    </row>
    <row r="160" spans="1:9" ht="16.5" customHeight="1" x14ac:dyDescent="0.25">
      <c r="A160" s="1" t="s">
        <v>289</v>
      </c>
      <c r="B160" s="1" t="s">
        <v>19</v>
      </c>
      <c r="C160" s="1" t="s">
        <v>10</v>
      </c>
      <c r="D160" s="1">
        <v>2</v>
      </c>
      <c r="E160" s="1">
        <v>56</v>
      </c>
      <c r="F160" s="2">
        <v>0.08</v>
      </c>
      <c r="G160">
        <f t="shared" si="6"/>
        <v>103.04</v>
      </c>
      <c r="H160">
        <f t="shared" si="7"/>
        <v>5.152000000000001</v>
      </c>
      <c r="I160">
        <f t="shared" si="8"/>
        <v>97.888000000000005</v>
      </c>
    </row>
    <row r="161" spans="1:9" ht="16.5" customHeight="1" x14ac:dyDescent="0.25">
      <c r="A161" s="1" t="s">
        <v>290</v>
      </c>
      <c r="B161" s="1" t="s">
        <v>20</v>
      </c>
      <c r="C161" s="1" t="s">
        <v>22</v>
      </c>
      <c r="D161" s="1">
        <v>5</v>
      </c>
      <c r="E161" s="1">
        <v>66</v>
      </c>
      <c r="F161" s="2">
        <v>0.22</v>
      </c>
      <c r="G161">
        <f t="shared" si="6"/>
        <v>257.40000000000003</v>
      </c>
      <c r="H161">
        <f t="shared" si="7"/>
        <v>12.870000000000003</v>
      </c>
      <c r="I161">
        <f t="shared" si="8"/>
        <v>244.53000000000003</v>
      </c>
    </row>
    <row r="162" spans="1:9" ht="16.5" customHeight="1" x14ac:dyDescent="0.25">
      <c r="A162" s="1" t="s">
        <v>90</v>
      </c>
      <c r="B162" s="1" t="s">
        <v>20</v>
      </c>
      <c r="C162" s="1" t="s">
        <v>23</v>
      </c>
      <c r="D162" s="1">
        <v>7</v>
      </c>
      <c r="E162" s="1">
        <v>70</v>
      </c>
      <c r="F162" s="2">
        <v>0.06</v>
      </c>
      <c r="G162">
        <f t="shared" si="6"/>
        <v>460.59999999999997</v>
      </c>
      <c r="H162">
        <f t="shared" si="7"/>
        <v>23.03</v>
      </c>
      <c r="I162">
        <f t="shared" si="8"/>
        <v>437.56999999999994</v>
      </c>
    </row>
    <row r="163" spans="1:9" ht="16.5" customHeight="1" x14ac:dyDescent="0.25">
      <c r="A163" s="1" t="s">
        <v>291</v>
      </c>
      <c r="B163" s="1" t="s">
        <v>20</v>
      </c>
      <c r="C163" s="1" t="s">
        <v>25</v>
      </c>
      <c r="D163" s="1">
        <v>50</v>
      </c>
      <c r="E163" s="1">
        <v>27</v>
      </c>
      <c r="F163" s="2">
        <v>0.11</v>
      </c>
      <c r="G163">
        <f t="shared" si="6"/>
        <v>1201.5</v>
      </c>
      <c r="H163">
        <f t="shared" si="7"/>
        <v>60.075000000000003</v>
      </c>
      <c r="I163">
        <f t="shared" si="8"/>
        <v>1141.425</v>
      </c>
    </row>
    <row r="164" spans="1:9" ht="16.5" customHeight="1" x14ac:dyDescent="0.25">
      <c r="A164" s="1" t="s">
        <v>91</v>
      </c>
      <c r="B164" s="1" t="s">
        <v>15</v>
      </c>
      <c r="C164" s="1" t="s">
        <v>22</v>
      </c>
      <c r="D164" s="1">
        <v>5</v>
      </c>
      <c r="E164" s="1">
        <v>7</v>
      </c>
      <c r="F164" s="2">
        <v>0.02</v>
      </c>
      <c r="G164">
        <f t="shared" si="6"/>
        <v>34.299999999999997</v>
      </c>
      <c r="H164">
        <f t="shared" si="7"/>
        <v>1.7149999999999999</v>
      </c>
      <c r="I164">
        <f t="shared" si="8"/>
        <v>32.584999999999994</v>
      </c>
    </row>
    <row r="165" spans="1:9" ht="16.5" customHeight="1" x14ac:dyDescent="0.25">
      <c r="A165" s="1" t="s">
        <v>92</v>
      </c>
      <c r="B165" s="1" t="s">
        <v>7</v>
      </c>
      <c r="C165" s="1" t="s">
        <v>8</v>
      </c>
      <c r="D165" s="1">
        <v>10</v>
      </c>
      <c r="E165" s="1">
        <v>16</v>
      </c>
      <c r="F165" s="2">
        <v>0.16</v>
      </c>
      <c r="G165">
        <f t="shared" si="6"/>
        <v>134.4</v>
      </c>
      <c r="H165">
        <f t="shared" si="7"/>
        <v>6.7200000000000006</v>
      </c>
      <c r="I165">
        <f t="shared" si="8"/>
        <v>127.68</v>
      </c>
    </row>
    <row r="166" spans="1:9" ht="16.5" customHeight="1" x14ac:dyDescent="0.25">
      <c r="A166" s="1" t="s">
        <v>93</v>
      </c>
      <c r="B166" s="1" t="s">
        <v>9</v>
      </c>
      <c r="C166" s="1" t="s">
        <v>14</v>
      </c>
      <c r="D166" s="1">
        <v>3</v>
      </c>
      <c r="E166" s="1">
        <v>43</v>
      </c>
      <c r="F166" s="2">
        <v>0.25</v>
      </c>
      <c r="G166">
        <f t="shared" si="6"/>
        <v>96.75</v>
      </c>
      <c r="H166">
        <f t="shared" si="7"/>
        <v>4.8375000000000004</v>
      </c>
      <c r="I166">
        <f t="shared" si="8"/>
        <v>91.912499999999994</v>
      </c>
    </row>
    <row r="167" spans="1:9" ht="16.5" customHeight="1" x14ac:dyDescent="0.25">
      <c r="A167" s="1" t="s">
        <v>178</v>
      </c>
      <c r="B167" s="1" t="s">
        <v>9</v>
      </c>
      <c r="C167" s="1" t="s">
        <v>10</v>
      </c>
      <c r="D167" s="1">
        <v>2</v>
      </c>
      <c r="E167" s="1">
        <v>65</v>
      </c>
      <c r="F167" s="2">
        <v>0.19</v>
      </c>
      <c r="G167">
        <f t="shared" si="6"/>
        <v>105.30000000000001</v>
      </c>
      <c r="H167">
        <f t="shared" si="7"/>
        <v>5.2650000000000006</v>
      </c>
      <c r="I167">
        <f t="shared" si="8"/>
        <v>100.03500000000001</v>
      </c>
    </row>
    <row r="168" spans="1:9" ht="16.5" customHeight="1" x14ac:dyDescent="0.25">
      <c r="A168" s="1" t="s">
        <v>292</v>
      </c>
      <c r="B168" s="1" t="s">
        <v>24</v>
      </c>
      <c r="C168" s="1" t="s">
        <v>12</v>
      </c>
      <c r="D168" s="1">
        <v>30</v>
      </c>
      <c r="E168" s="1">
        <v>39</v>
      </c>
      <c r="F168" s="2">
        <v>0.17</v>
      </c>
      <c r="G168">
        <f t="shared" si="6"/>
        <v>971.09999999999991</v>
      </c>
      <c r="H168">
        <f t="shared" si="7"/>
        <v>48.555</v>
      </c>
      <c r="I168">
        <f t="shared" si="8"/>
        <v>922.54499999999996</v>
      </c>
    </row>
    <row r="169" spans="1:9" ht="16.5" customHeight="1" x14ac:dyDescent="0.25">
      <c r="A169" s="1" t="s">
        <v>179</v>
      </c>
      <c r="B169" s="1" t="s">
        <v>13</v>
      </c>
      <c r="C169" s="1" t="s">
        <v>25</v>
      </c>
      <c r="D169" s="1">
        <v>50</v>
      </c>
      <c r="E169" s="1">
        <v>11</v>
      </c>
      <c r="F169" s="2">
        <v>0.24</v>
      </c>
      <c r="G169">
        <f t="shared" si="6"/>
        <v>418</v>
      </c>
      <c r="H169">
        <f t="shared" si="7"/>
        <v>20.900000000000002</v>
      </c>
      <c r="I169">
        <f t="shared" si="8"/>
        <v>397.1</v>
      </c>
    </row>
    <row r="170" spans="1:9" ht="16.5" customHeight="1" x14ac:dyDescent="0.25">
      <c r="A170" s="1" t="s">
        <v>180</v>
      </c>
      <c r="B170" s="1" t="s">
        <v>20</v>
      </c>
      <c r="C170" s="1" t="s">
        <v>14</v>
      </c>
      <c r="D170" s="1">
        <v>3</v>
      </c>
      <c r="E170" s="1">
        <v>18</v>
      </c>
      <c r="F170" s="2">
        <v>0.03</v>
      </c>
      <c r="G170">
        <f t="shared" si="6"/>
        <v>52.379999999999995</v>
      </c>
      <c r="H170">
        <f t="shared" si="7"/>
        <v>2.6189999999999998</v>
      </c>
      <c r="I170">
        <f t="shared" si="8"/>
        <v>49.760999999999996</v>
      </c>
    </row>
    <row r="171" spans="1:9" ht="16.5" customHeight="1" x14ac:dyDescent="0.25">
      <c r="A171" s="1" t="s">
        <v>181</v>
      </c>
      <c r="B171" s="1" t="s">
        <v>24</v>
      </c>
      <c r="C171" s="1" t="s">
        <v>10</v>
      </c>
      <c r="D171" s="1">
        <v>2</v>
      </c>
      <c r="E171" s="1">
        <v>71</v>
      </c>
      <c r="F171" s="2">
        <v>0.14000000000000001</v>
      </c>
      <c r="G171">
        <f t="shared" si="6"/>
        <v>122.12</v>
      </c>
      <c r="H171">
        <f t="shared" si="7"/>
        <v>6.1060000000000008</v>
      </c>
      <c r="I171">
        <f t="shared" si="8"/>
        <v>116.01400000000001</v>
      </c>
    </row>
    <row r="172" spans="1:9" ht="16.5" customHeight="1" x14ac:dyDescent="0.25">
      <c r="A172" s="1" t="s">
        <v>182</v>
      </c>
      <c r="B172" s="1" t="s">
        <v>20</v>
      </c>
      <c r="C172" s="1" t="s">
        <v>23</v>
      </c>
      <c r="D172" s="1">
        <v>7</v>
      </c>
      <c r="E172" s="1">
        <v>42</v>
      </c>
      <c r="F172" s="2">
        <v>0.18</v>
      </c>
      <c r="G172">
        <f t="shared" si="6"/>
        <v>241.08</v>
      </c>
      <c r="H172">
        <f t="shared" si="7"/>
        <v>12.054000000000002</v>
      </c>
      <c r="I172">
        <f t="shared" si="8"/>
        <v>229.02600000000001</v>
      </c>
    </row>
    <row r="173" spans="1:9" ht="16.5" customHeight="1" x14ac:dyDescent="0.25">
      <c r="A173" s="1" t="s">
        <v>94</v>
      </c>
      <c r="B173" s="1" t="s">
        <v>20</v>
      </c>
      <c r="C173" s="1" t="s">
        <v>23</v>
      </c>
      <c r="D173" s="1">
        <v>7</v>
      </c>
      <c r="E173" s="1">
        <v>75</v>
      </c>
      <c r="F173" s="2">
        <v>0.15</v>
      </c>
      <c r="G173">
        <f t="shared" si="6"/>
        <v>446.25</v>
      </c>
      <c r="H173">
        <f t="shared" si="7"/>
        <v>22.3125</v>
      </c>
      <c r="I173">
        <f t="shared" si="8"/>
        <v>423.9375</v>
      </c>
    </row>
    <row r="174" spans="1:9" ht="16.5" customHeight="1" x14ac:dyDescent="0.25">
      <c r="A174" s="1" t="s">
        <v>183</v>
      </c>
      <c r="B174" s="1" t="s">
        <v>18</v>
      </c>
      <c r="C174" s="1" t="s">
        <v>23</v>
      </c>
      <c r="D174" s="1">
        <v>7</v>
      </c>
      <c r="E174" s="1">
        <v>38</v>
      </c>
      <c r="F174" s="2">
        <v>0.18</v>
      </c>
      <c r="G174">
        <f t="shared" si="6"/>
        <v>218.12</v>
      </c>
      <c r="H174">
        <f t="shared" si="7"/>
        <v>10.906000000000001</v>
      </c>
      <c r="I174">
        <f t="shared" si="8"/>
        <v>207.214</v>
      </c>
    </row>
    <row r="175" spans="1:9" ht="16.5" customHeight="1" x14ac:dyDescent="0.25">
      <c r="A175" s="1" t="s">
        <v>95</v>
      </c>
      <c r="B175" s="1" t="s">
        <v>9</v>
      </c>
      <c r="C175" s="1" t="s">
        <v>11</v>
      </c>
      <c r="D175" s="1">
        <v>4</v>
      </c>
      <c r="E175" s="1">
        <v>31</v>
      </c>
      <c r="F175" s="2">
        <v>0.17</v>
      </c>
      <c r="G175">
        <f t="shared" si="6"/>
        <v>102.92</v>
      </c>
      <c r="H175">
        <f t="shared" si="7"/>
        <v>5.1460000000000008</v>
      </c>
      <c r="I175">
        <f t="shared" si="8"/>
        <v>97.774000000000001</v>
      </c>
    </row>
    <row r="176" spans="1:9" ht="16.5" customHeight="1" x14ac:dyDescent="0.25">
      <c r="A176" s="1" t="s">
        <v>96</v>
      </c>
      <c r="B176" s="1" t="s">
        <v>24</v>
      </c>
      <c r="C176" s="1" t="s">
        <v>12</v>
      </c>
      <c r="D176" s="1">
        <v>30</v>
      </c>
      <c r="E176" s="1">
        <v>12</v>
      </c>
      <c r="F176" s="2">
        <v>0.01</v>
      </c>
      <c r="G176">
        <f t="shared" si="6"/>
        <v>356.4</v>
      </c>
      <c r="H176">
        <f t="shared" si="7"/>
        <v>17.82</v>
      </c>
      <c r="I176">
        <f t="shared" si="8"/>
        <v>338.58</v>
      </c>
    </row>
    <row r="177" spans="1:9" ht="16.5" customHeight="1" x14ac:dyDescent="0.25">
      <c r="A177" s="1" t="s">
        <v>293</v>
      </c>
      <c r="B177" s="1" t="s">
        <v>13</v>
      </c>
      <c r="C177" s="1" t="s">
        <v>25</v>
      </c>
      <c r="D177" s="1">
        <v>50</v>
      </c>
      <c r="E177" s="1">
        <v>40</v>
      </c>
      <c r="F177" s="2">
        <v>0.09</v>
      </c>
      <c r="G177">
        <f t="shared" si="6"/>
        <v>1820</v>
      </c>
      <c r="H177">
        <f t="shared" si="7"/>
        <v>91</v>
      </c>
      <c r="I177">
        <f t="shared" si="8"/>
        <v>1729</v>
      </c>
    </row>
    <row r="178" spans="1:9" ht="16.5" customHeight="1" x14ac:dyDescent="0.25">
      <c r="A178" s="1" t="s">
        <v>294</v>
      </c>
      <c r="B178" s="1" t="s">
        <v>24</v>
      </c>
      <c r="C178" s="1" t="s">
        <v>10</v>
      </c>
      <c r="D178" s="1">
        <v>2</v>
      </c>
      <c r="E178" s="1">
        <v>14</v>
      </c>
      <c r="F178" s="2">
        <v>0.08</v>
      </c>
      <c r="G178">
        <f t="shared" si="6"/>
        <v>25.76</v>
      </c>
      <c r="H178">
        <f t="shared" si="7"/>
        <v>1.2880000000000003</v>
      </c>
      <c r="I178">
        <f t="shared" si="8"/>
        <v>24.472000000000001</v>
      </c>
    </row>
    <row r="179" spans="1:9" ht="16.5" customHeight="1" x14ac:dyDescent="0.25">
      <c r="A179" s="1" t="s">
        <v>97</v>
      </c>
      <c r="B179" s="1" t="s">
        <v>13</v>
      </c>
      <c r="C179" s="1" t="s">
        <v>10</v>
      </c>
      <c r="D179" s="1">
        <v>2</v>
      </c>
      <c r="E179" s="1">
        <v>80</v>
      </c>
      <c r="F179" s="2">
        <v>0.19</v>
      </c>
      <c r="G179">
        <f t="shared" si="6"/>
        <v>129.60000000000002</v>
      </c>
      <c r="H179">
        <f t="shared" si="7"/>
        <v>6.4800000000000013</v>
      </c>
      <c r="I179">
        <f t="shared" si="8"/>
        <v>123.12000000000002</v>
      </c>
    </row>
    <row r="180" spans="1:9" ht="16.5" customHeight="1" x14ac:dyDescent="0.25">
      <c r="A180" s="1" t="s">
        <v>184</v>
      </c>
      <c r="B180" s="1" t="s">
        <v>13</v>
      </c>
      <c r="C180" s="1" t="s">
        <v>25</v>
      </c>
      <c r="D180" s="1">
        <v>50</v>
      </c>
      <c r="E180" s="1">
        <v>56</v>
      </c>
      <c r="F180" s="2">
        <v>0.23</v>
      </c>
      <c r="G180">
        <f t="shared" si="6"/>
        <v>2156</v>
      </c>
      <c r="H180">
        <f t="shared" si="7"/>
        <v>107.80000000000001</v>
      </c>
      <c r="I180">
        <f t="shared" si="8"/>
        <v>2048.1999999999998</v>
      </c>
    </row>
    <row r="181" spans="1:9" ht="16.5" customHeight="1" x14ac:dyDescent="0.25">
      <c r="A181" s="1" t="s">
        <v>98</v>
      </c>
      <c r="B181" s="1" t="s">
        <v>24</v>
      </c>
      <c r="C181" s="1" t="s">
        <v>23</v>
      </c>
      <c r="D181" s="1">
        <v>7</v>
      </c>
      <c r="E181" s="1">
        <v>17</v>
      </c>
      <c r="F181" s="2">
        <v>0.14000000000000001</v>
      </c>
      <c r="G181">
        <f t="shared" si="6"/>
        <v>102.34</v>
      </c>
      <c r="H181">
        <f t="shared" si="7"/>
        <v>5.1170000000000009</v>
      </c>
      <c r="I181">
        <f t="shared" si="8"/>
        <v>97.222999999999999</v>
      </c>
    </row>
    <row r="182" spans="1:9" ht="16.5" customHeight="1" x14ac:dyDescent="0.25">
      <c r="A182" s="1" t="s">
        <v>99</v>
      </c>
      <c r="B182" s="1" t="s">
        <v>9</v>
      </c>
      <c r="C182" s="1" t="s">
        <v>11</v>
      </c>
      <c r="D182" s="1">
        <v>4</v>
      </c>
      <c r="E182" s="1">
        <v>35</v>
      </c>
      <c r="F182" s="2">
        <v>0.11</v>
      </c>
      <c r="G182">
        <f t="shared" si="6"/>
        <v>124.60000000000001</v>
      </c>
      <c r="H182">
        <f t="shared" si="7"/>
        <v>6.23</v>
      </c>
      <c r="I182">
        <f t="shared" si="8"/>
        <v>118.37</v>
      </c>
    </row>
    <row r="183" spans="1:9" ht="16.5" customHeight="1" x14ac:dyDescent="0.25">
      <c r="A183" s="1" t="s">
        <v>185</v>
      </c>
      <c r="B183" s="1" t="s">
        <v>18</v>
      </c>
      <c r="C183" s="1" t="s">
        <v>22</v>
      </c>
      <c r="D183" s="1">
        <v>5</v>
      </c>
      <c r="E183" s="1">
        <v>59</v>
      </c>
      <c r="F183" s="2">
        <v>0.2</v>
      </c>
      <c r="G183">
        <f t="shared" si="6"/>
        <v>236</v>
      </c>
      <c r="H183">
        <f t="shared" si="7"/>
        <v>11.8</v>
      </c>
      <c r="I183">
        <f t="shared" si="8"/>
        <v>224.2</v>
      </c>
    </row>
    <row r="184" spans="1:9" ht="16.5" customHeight="1" x14ac:dyDescent="0.25">
      <c r="A184" s="1" t="s">
        <v>186</v>
      </c>
      <c r="B184" s="1" t="s">
        <v>15</v>
      </c>
      <c r="C184" s="1" t="s">
        <v>25</v>
      </c>
      <c r="D184" s="1">
        <v>50</v>
      </c>
      <c r="E184" s="1">
        <v>8</v>
      </c>
      <c r="F184" s="2">
        <v>0.06</v>
      </c>
      <c r="G184">
        <f t="shared" si="6"/>
        <v>376</v>
      </c>
      <c r="H184">
        <f t="shared" si="7"/>
        <v>18.8</v>
      </c>
      <c r="I184">
        <f t="shared" si="8"/>
        <v>357.2</v>
      </c>
    </row>
    <row r="185" spans="1:9" ht="16.5" customHeight="1" x14ac:dyDescent="0.25">
      <c r="A185" s="1" t="s">
        <v>187</v>
      </c>
      <c r="B185" s="1" t="s">
        <v>13</v>
      </c>
      <c r="C185" s="1" t="s">
        <v>12</v>
      </c>
      <c r="D185" s="1">
        <v>30</v>
      </c>
      <c r="E185" s="1">
        <v>43</v>
      </c>
      <c r="F185" s="2">
        <v>0.13</v>
      </c>
      <c r="G185">
        <f t="shared" si="6"/>
        <v>1122.3</v>
      </c>
      <c r="H185">
        <f t="shared" si="7"/>
        <v>56.115000000000002</v>
      </c>
      <c r="I185">
        <f t="shared" si="8"/>
        <v>1066.1849999999999</v>
      </c>
    </row>
    <row r="186" spans="1:9" ht="16.5" customHeight="1" x14ac:dyDescent="0.25">
      <c r="A186" s="1" t="s">
        <v>295</v>
      </c>
      <c r="B186" s="1" t="s">
        <v>15</v>
      </c>
      <c r="C186" s="1" t="s">
        <v>22</v>
      </c>
      <c r="D186" s="1">
        <v>5</v>
      </c>
      <c r="E186" s="1">
        <v>37</v>
      </c>
      <c r="F186" s="2">
        <v>0.22</v>
      </c>
      <c r="G186">
        <f t="shared" si="6"/>
        <v>144.30000000000001</v>
      </c>
      <c r="H186">
        <f t="shared" si="7"/>
        <v>7.2150000000000007</v>
      </c>
      <c r="I186">
        <f t="shared" si="8"/>
        <v>137.08500000000001</v>
      </c>
    </row>
    <row r="187" spans="1:9" ht="16.5" customHeight="1" x14ac:dyDescent="0.25">
      <c r="A187" s="1" t="s">
        <v>188</v>
      </c>
      <c r="B187" s="1" t="s">
        <v>16</v>
      </c>
      <c r="C187" s="1" t="s">
        <v>11</v>
      </c>
      <c r="D187" s="1">
        <v>4</v>
      </c>
      <c r="E187" s="1">
        <v>25</v>
      </c>
      <c r="F187" s="2">
        <v>0.04</v>
      </c>
      <c r="G187">
        <f t="shared" si="6"/>
        <v>96</v>
      </c>
      <c r="H187">
        <f t="shared" si="7"/>
        <v>4.8000000000000007</v>
      </c>
      <c r="I187">
        <f t="shared" si="8"/>
        <v>91.2</v>
      </c>
    </row>
    <row r="188" spans="1:9" ht="16.5" customHeight="1" x14ac:dyDescent="0.25">
      <c r="A188" s="1" t="s">
        <v>296</v>
      </c>
      <c r="B188" s="1" t="s">
        <v>20</v>
      </c>
      <c r="C188" s="1" t="s">
        <v>8</v>
      </c>
      <c r="D188" s="1">
        <v>10</v>
      </c>
      <c r="E188" s="1">
        <v>7</v>
      </c>
      <c r="F188" s="2">
        <v>7.0000000000000007E-2</v>
      </c>
      <c r="G188">
        <f t="shared" si="6"/>
        <v>65.099999999999994</v>
      </c>
      <c r="H188">
        <f t="shared" si="7"/>
        <v>3.2549999999999999</v>
      </c>
      <c r="I188">
        <f t="shared" si="8"/>
        <v>61.844999999999992</v>
      </c>
    </row>
    <row r="189" spans="1:9" ht="16.5" customHeight="1" x14ac:dyDescent="0.25">
      <c r="A189" s="1" t="s">
        <v>189</v>
      </c>
      <c r="B189" s="1" t="s">
        <v>17</v>
      </c>
      <c r="C189" s="1" t="s">
        <v>25</v>
      </c>
      <c r="D189" s="1">
        <v>50</v>
      </c>
      <c r="E189" s="1">
        <v>49</v>
      </c>
      <c r="F189" s="2">
        <v>0.11</v>
      </c>
      <c r="G189">
        <f t="shared" si="6"/>
        <v>2180.5</v>
      </c>
      <c r="H189">
        <f t="shared" si="7"/>
        <v>109.02500000000001</v>
      </c>
      <c r="I189">
        <f t="shared" si="8"/>
        <v>2071.4749999999999</v>
      </c>
    </row>
    <row r="190" spans="1:9" ht="16.5" customHeight="1" x14ac:dyDescent="0.25">
      <c r="A190" s="1" t="s">
        <v>190</v>
      </c>
      <c r="B190" s="1" t="s">
        <v>20</v>
      </c>
      <c r="C190" s="1" t="s">
        <v>10</v>
      </c>
      <c r="D190" s="1">
        <v>2</v>
      </c>
      <c r="E190" s="1">
        <v>86</v>
      </c>
      <c r="F190" s="2">
        <v>0.17</v>
      </c>
      <c r="G190">
        <f t="shared" si="6"/>
        <v>142.76</v>
      </c>
      <c r="H190">
        <f t="shared" si="7"/>
        <v>7.1379999999999999</v>
      </c>
      <c r="I190">
        <f t="shared" si="8"/>
        <v>135.62199999999999</v>
      </c>
    </row>
    <row r="191" spans="1:9" ht="16.5" customHeight="1" x14ac:dyDescent="0.25">
      <c r="A191" s="1" t="s">
        <v>191</v>
      </c>
      <c r="B191" s="1" t="s">
        <v>9</v>
      </c>
      <c r="C191" s="1" t="s">
        <v>25</v>
      </c>
      <c r="D191" s="1">
        <v>50</v>
      </c>
      <c r="E191" s="1">
        <v>21</v>
      </c>
      <c r="F191" s="2">
        <v>0.13</v>
      </c>
      <c r="G191">
        <f t="shared" si="6"/>
        <v>913.5</v>
      </c>
      <c r="H191">
        <f t="shared" si="7"/>
        <v>45.675000000000004</v>
      </c>
      <c r="I191">
        <f t="shared" si="8"/>
        <v>867.82500000000005</v>
      </c>
    </row>
    <row r="192" spans="1:9" ht="16.5" customHeight="1" x14ac:dyDescent="0.25">
      <c r="A192" s="1" t="s">
        <v>297</v>
      </c>
      <c r="B192" s="1" t="s">
        <v>21</v>
      </c>
      <c r="C192" s="1" t="s">
        <v>23</v>
      </c>
      <c r="D192" s="1">
        <v>7</v>
      </c>
      <c r="E192" s="1">
        <v>41</v>
      </c>
      <c r="F192" s="2">
        <v>0.04</v>
      </c>
      <c r="G192">
        <f t="shared" si="6"/>
        <v>275.52</v>
      </c>
      <c r="H192">
        <f t="shared" si="7"/>
        <v>13.776</v>
      </c>
      <c r="I192">
        <f t="shared" si="8"/>
        <v>261.74399999999997</v>
      </c>
    </row>
    <row r="193" spans="1:9" ht="16.5" customHeight="1" x14ac:dyDescent="0.25">
      <c r="A193" s="1" t="s">
        <v>298</v>
      </c>
      <c r="B193" s="1" t="s">
        <v>20</v>
      </c>
      <c r="C193" s="1" t="s">
        <v>22</v>
      </c>
      <c r="D193" s="1">
        <v>5</v>
      </c>
      <c r="E193" s="1">
        <v>56</v>
      </c>
      <c r="F193" s="2">
        <v>0.11</v>
      </c>
      <c r="G193">
        <f t="shared" si="6"/>
        <v>249.20000000000002</v>
      </c>
      <c r="H193">
        <f t="shared" si="7"/>
        <v>12.46</v>
      </c>
      <c r="I193">
        <f t="shared" si="8"/>
        <v>236.74</v>
      </c>
    </row>
    <row r="194" spans="1:9" ht="16.5" customHeight="1" x14ac:dyDescent="0.25">
      <c r="A194" s="1" t="s">
        <v>100</v>
      </c>
      <c r="B194" s="1" t="s">
        <v>19</v>
      </c>
      <c r="C194" s="1" t="s">
        <v>11</v>
      </c>
      <c r="D194" s="1">
        <v>4</v>
      </c>
      <c r="E194" s="1">
        <v>7</v>
      </c>
      <c r="F194" s="2">
        <v>0.23</v>
      </c>
      <c r="G194">
        <f t="shared" si="6"/>
        <v>21.560000000000002</v>
      </c>
      <c r="H194">
        <f t="shared" si="7"/>
        <v>1.0780000000000001</v>
      </c>
      <c r="I194">
        <f t="shared" si="8"/>
        <v>20.482000000000003</v>
      </c>
    </row>
    <row r="195" spans="1:9" ht="16.5" customHeight="1" x14ac:dyDescent="0.25">
      <c r="A195" s="1" t="s">
        <v>299</v>
      </c>
      <c r="B195" s="1" t="s">
        <v>19</v>
      </c>
      <c r="C195" s="1" t="s">
        <v>14</v>
      </c>
      <c r="D195" s="1">
        <v>3</v>
      </c>
      <c r="E195" s="1">
        <v>31</v>
      </c>
      <c r="F195" s="2">
        <v>0.12</v>
      </c>
      <c r="G195">
        <f t="shared" ref="G195:G258" si="9">(D195*E195)*(1-(F195))</f>
        <v>81.84</v>
      </c>
      <c r="H195">
        <f t="shared" ref="H195:H258" si="10">(G195*0.05)</f>
        <v>4.0920000000000005</v>
      </c>
      <c r="I195">
        <f t="shared" ref="I195:I258" si="11">G195-H195</f>
        <v>77.748000000000005</v>
      </c>
    </row>
    <row r="196" spans="1:9" ht="16.5" customHeight="1" x14ac:dyDescent="0.25">
      <c r="A196" s="1" t="s">
        <v>101</v>
      </c>
      <c r="B196" s="1" t="s">
        <v>13</v>
      </c>
      <c r="C196" s="1" t="s">
        <v>14</v>
      </c>
      <c r="D196" s="1">
        <v>3</v>
      </c>
      <c r="E196" s="1">
        <v>9</v>
      </c>
      <c r="F196" s="2">
        <v>0.23</v>
      </c>
      <c r="G196">
        <f t="shared" si="9"/>
        <v>20.79</v>
      </c>
      <c r="H196">
        <f t="shared" si="10"/>
        <v>1.0395000000000001</v>
      </c>
      <c r="I196">
        <f t="shared" si="11"/>
        <v>19.750499999999999</v>
      </c>
    </row>
    <row r="197" spans="1:9" ht="16.5" customHeight="1" x14ac:dyDescent="0.25">
      <c r="A197" s="1" t="s">
        <v>192</v>
      </c>
      <c r="B197" s="1" t="s">
        <v>24</v>
      </c>
      <c r="C197" s="1" t="s">
        <v>8</v>
      </c>
      <c r="D197" s="1">
        <v>10</v>
      </c>
      <c r="E197" s="1">
        <v>68</v>
      </c>
      <c r="F197" s="2">
        <v>0.01</v>
      </c>
      <c r="G197">
        <f t="shared" si="9"/>
        <v>673.2</v>
      </c>
      <c r="H197">
        <f t="shared" si="10"/>
        <v>33.660000000000004</v>
      </c>
      <c r="I197">
        <f t="shared" si="11"/>
        <v>639.54000000000008</v>
      </c>
    </row>
    <row r="198" spans="1:9" ht="16.5" customHeight="1" x14ac:dyDescent="0.25">
      <c r="A198" s="1" t="s">
        <v>193</v>
      </c>
      <c r="B198" s="1" t="s">
        <v>13</v>
      </c>
      <c r="C198" s="1" t="s">
        <v>14</v>
      </c>
      <c r="D198" s="1">
        <v>3</v>
      </c>
      <c r="E198" s="1">
        <v>87</v>
      </c>
      <c r="F198" s="2">
        <v>0.13</v>
      </c>
      <c r="G198">
        <f t="shared" si="9"/>
        <v>227.07</v>
      </c>
      <c r="H198">
        <f t="shared" si="10"/>
        <v>11.3535</v>
      </c>
      <c r="I198">
        <f t="shared" si="11"/>
        <v>215.7165</v>
      </c>
    </row>
    <row r="199" spans="1:9" ht="16.5" customHeight="1" x14ac:dyDescent="0.25">
      <c r="A199" s="1" t="s">
        <v>300</v>
      </c>
      <c r="B199" s="1" t="s">
        <v>24</v>
      </c>
      <c r="C199" s="1" t="s">
        <v>23</v>
      </c>
      <c r="D199" s="1">
        <v>7</v>
      </c>
      <c r="E199" s="1">
        <v>15</v>
      </c>
      <c r="F199" s="2">
        <v>0.06</v>
      </c>
      <c r="G199">
        <f t="shared" si="9"/>
        <v>98.699999999999989</v>
      </c>
      <c r="H199">
        <f t="shared" si="10"/>
        <v>4.9349999999999996</v>
      </c>
      <c r="I199">
        <f t="shared" si="11"/>
        <v>93.764999999999986</v>
      </c>
    </row>
    <row r="200" spans="1:9" ht="16.5" customHeight="1" x14ac:dyDescent="0.25">
      <c r="A200" s="1" t="s">
        <v>102</v>
      </c>
      <c r="B200" s="1" t="s">
        <v>20</v>
      </c>
      <c r="C200" s="1" t="s">
        <v>10</v>
      </c>
      <c r="D200" s="1">
        <v>2</v>
      </c>
      <c r="E200" s="1">
        <v>52</v>
      </c>
      <c r="F200" s="2">
        <v>0.03</v>
      </c>
      <c r="G200">
        <f t="shared" si="9"/>
        <v>100.88</v>
      </c>
      <c r="H200">
        <f t="shared" si="10"/>
        <v>5.0440000000000005</v>
      </c>
      <c r="I200">
        <f t="shared" si="11"/>
        <v>95.835999999999999</v>
      </c>
    </row>
    <row r="201" spans="1:9" ht="16.5" customHeight="1" x14ac:dyDescent="0.25">
      <c r="A201" s="1" t="s">
        <v>301</v>
      </c>
      <c r="B201" s="1" t="s">
        <v>20</v>
      </c>
      <c r="C201" s="1" t="s">
        <v>14</v>
      </c>
      <c r="D201" s="1">
        <v>3</v>
      </c>
      <c r="E201" s="1">
        <v>81</v>
      </c>
      <c r="F201" s="2">
        <v>0.14000000000000001</v>
      </c>
      <c r="G201" t="e" cm="1">
        <f t="array" ref="G201">(D2Western US*E2Western US)*(1-(F2Western US))</f>
        <v>#NAME?</v>
      </c>
      <c r="H201" t="e" cm="1">
        <f t="array" ref="H201">(G2Western US*0.05)</f>
        <v>#NAME?</v>
      </c>
      <c r="I201" t="e" cm="1">
        <f t="array" ref="I201">G2Western US-H2Western US</f>
        <v>#NAME?</v>
      </c>
    </row>
    <row r="202" spans="1:9" ht="16.5" customHeight="1" x14ac:dyDescent="0.25">
      <c r="A202" s="1" t="s">
        <v>302</v>
      </c>
      <c r="B202" s="1" t="s">
        <v>16</v>
      </c>
      <c r="C202" s="1" t="s">
        <v>22</v>
      </c>
      <c r="D202" s="1">
        <v>5</v>
      </c>
      <c r="E202" s="1">
        <v>32</v>
      </c>
      <c r="F202" s="2">
        <v>0.18</v>
      </c>
      <c r="G202">
        <f t="shared" si="9"/>
        <v>131.20000000000002</v>
      </c>
      <c r="H202">
        <f t="shared" si="10"/>
        <v>6.5600000000000014</v>
      </c>
      <c r="I202">
        <f t="shared" si="11"/>
        <v>124.64000000000001</v>
      </c>
    </row>
    <row r="203" spans="1:9" ht="16.5" customHeight="1" x14ac:dyDescent="0.25">
      <c r="A203" s="1" t="s">
        <v>194</v>
      </c>
      <c r="B203" s="1" t="s">
        <v>9</v>
      </c>
      <c r="C203" s="1" t="s">
        <v>25</v>
      </c>
      <c r="D203" s="1">
        <v>50</v>
      </c>
      <c r="E203" s="1">
        <v>38</v>
      </c>
      <c r="F203" s="2">
        <v>0.16</v>
      </c>
      <c r="G203">
        <f t="shared" si="9"/>
        <v>1596</v>
      </c>
      <c r="H203">
        <f t="shared" si="10"/>
        <v>79.800000000000011</v>
      </c>
      <c r="I203">
        <f t="shared" si="11"/>
        <v>1516.2</v>
      </c>
    </row>
    <row r="204" spans="1:9" ht="16.5" customHeight="1" x14ac:dyDescent="0.25">
      <c r="A204" s="1" t="s">
        <v>303</v>
      </c>
      <c r="B204" s="1" t="s">
        <v>24</v>
      </c>
      <c r="C204" s="1" t="s">
        <v>8</v>
      </c>
      <c r="D204" s="1">
        <v>10</v>
      </c>
      <c r="E204" s="1">
        <v>54</v>
      </c>
      <c r="F204" s="2">
        <v>0.05</v>
      </c>
      <c r="G204">
        <f t="shared" si="9"/>
        <v>513</v>
      </c>
      <c r="H204">
        <f t="shared" si="10"/>
        <v>25.650000000000002</v>
      </c>
      <c r="I204">
        <f t="shared" si="11"/>
        <v>487.35</v>
      </c>
    </row>
    <row r="205" spans="1:9" ht="16.5" customHeight="1" x14ac:dyDescent="0.25">
      <c r="A205" s="1" t="s">
        <v>195</v>
      </c>
      <c r="B205" s="1" t="s">
        <v>7</v>
      </c>
      <c r="C205" s="1" t="s">
        <v>10</v>
      </c>
      <c r="D205" s="1">
        <v>2</v>
      </c>
      <c r="E205" s="1">
        <v>83</v>
      </c>
      <c r="F205" s="2">
        <v>0.09</v>
      </c>
      <c r="G205">
        <f t="shared" si="9"/>
        <v>151.06</v>
      </c>
      <c r="H205">
        <f t="shared" si="10"/>
        <v>7.5530000000000008</v>
      </c>
      <c r="I205">
        <f t="shared" si="11"/>
        <v>143.50700000000001</v>
      </c>
    </row>
    <row r="206" spans="1:9" ht="16.5" customHeight="1" x14ac:dyDescent="0.25">
      <c r="A206" s="1" t="s">
        <v>196</v>
      </c>
      <c r="B206" s="1" t="s">
        <v>18</v>
      </c>
      <c r="C206" s="1" t="s">
        <v>10</v>
      </c>
      <c r="D206" s="1">
        <v>2</v>
      </c>
      <c r="E206" s="1">
        <v>48</v>
      </c>
      <c r="F206" s="2">
        <v>0.11</v>
      </c>
      <c r="G206">
        <f t="shared" si="9"/>
        <v>85.44</v>
      </c>
      <c r="H206">
        <f t="shared" si="10"/>
        <v>4.2720000000000002</v>
      </c>
      <c r="I206">
        <f t="shared" si="11"/>
        <v>81.167999999999992</v>
      </c>
    </row>
    <row r="207" spans="1:9" ht="16.5" customHeight="1" x14ac:dyDescent="0.25">
      <c r="A207" s="1" t="s">
        <v>103</v>
      </c>
      <c r="B207" s="1" t="s">
        <v>21</v>
      </c>
      <c r="C207" s="1" t="s">
        <v>22</v>
      </c>
      <c r="D207" s="1">
        <v>5</v>
      </c>
      <c r="E207" s="1">
        <v>17</v>
      </c>
      <c r="F207" s="2">
        <v>0.1</v>
      </c>
      <c r="G207">
        <f t="shared" si="9"/>
        <v>76.5</v>
      </c>
      <c r="H207">
        <f t="shared" si="10"/>
        <v>3.8250000000000002</v>
      </c>
      <c r="I207">
        <f t="shared" si="11"/>
        <v>72.674999999999997</v>
      </c>
    </row>
    <row r="208" spans="1:9" ht="16.5" customHeight="1" x14ac:dyDescent="0.25">
      <c r="A208" s="1" t="s">
        <v>104</v>
      </c>
      <c r="B208" s="1" t="s">
        <v>19</v>
      </c>
      <c r="C208" s="1" t="s">
        <v>10</v>
      </c>
      <c r="D208" s="1">
        <v>2</v>
      </c>
      <c r="E208" s="1">
        <v>20</v>
      </c>
      <c r="F208" s="2">
        <v>0.08</v>
      </c>
      <c r="G208">
        <f t="shared" si="9"/>
        <v>36.800000000000004</v>
      </c>
      <c r="H208">
        <f t="shared" si="10"/>
        <v>1.8400000000000003</v>
      </c>
      <c r="I208">
        <f t="shared" si="11"/>
        <v>34.96</v>
      </c>
    </row>
    <row r="209" spans="1:9" ht="16.5" customHeight="1" x14ac:dyDescent="0.25">
      <c r="A209" s="1" t="s">
        <v>105</v>
      </c>
      <c r="B209" s="1" t="s">
        <v>19</v>
      </c>
      <c r="C209" s="1" t="s">
        <v>25</v>
      </c>
      <c r="D209" s="1">
        <v>50</v>
      </c>
      <c r="E209" s="1">
        <v>68</v>
      </c>
      <c r="F209" s="2">
        <v>0.03</v>
      </c>
      <c r="G209">
        <f t="shared" si="9"/>
        <v>3298</v>
      </c>
      <c r="H209">
        <f t="shared" si="10"/>
        <v>164.9</v>
      </c>
      <c r="I209">
        <f t="shared" si="11"/>
        <v>3133.1</v>
      </c>
    </row>
    <row r="210" spans="1:9" ht="16.5" customHeight="1" x14ac:dyDescent="0.25">
      <c r="A210" s="1" t="s">
        <v>197</v>
      </c>
      <c r="B210" s="1" t="s">
        <v>24</v>
      </c>
      <c r="C210" s="1" t="s">
        <v>10</v>
      </c>
      <c r="D210" s="1">
        <v>2</v>
      </c>
      <c r="E210" s="1">
        <v>36</v>
      </c>
      <c r="F210" s="2">
        <v>0.23</v>
      </c>
      <c r="G210">
        <f t="shared" si="9"/>
        <v>55.44</v>
      </c>
      <c r="H210">
        <f t="shared" si="10"/>
        <v>2.7720000000000002</v>
      </c>
      <c r="I210">
        <f t="shared" si="11"/>
        <v>52.667999999999999</v>
      </c>
    </row>
    <row r="211" spans="1:9" ht="16.5" customHeight="1" x14ac:dyDescent="0.25">
      <c r="A211" s="1" t="s">
        <v>198</v>
      </c>
      <c r="B211" s="1" t="s">
        <v>20</v>
      </c>
      <c r="C211" s="1" t="s">
        <v>14</v>
      </c>
      <c r="D211" s="1">
        <v>3</v>
      </c>
      <c r="E211" s="1">
        <v>63</v>
      </c>
      <c r="F211" s="2">
        <v>0.21</v>
      </c>
      <c r="G211">
        <f t="shared" si="9"/>
        <v>149.31</v>
      </c>
      <c r="H211">
        <f t="shared" si="10"/>
        <v>7.4655000000000005</v>
      </c>
      <c r="I211">
        <f t="shared" si="11"/>
        <v>141.84450000000001</v>
      </c>
    </row>
    <row r="212" spans="1:9" ht="16.5" customHeight="1" x14ac:dyDescent="0.25">
      <c r="A212" s="1" t="s">
        <v>304</v>
      </c>
      <c r="B212" s="1" t="s">
        <v>18</v>
      </c>
      <c r="C212" s="1" t="s">
        <v>12</v>
      </c>
      <c r="D212" s="1">
        <v>30</v>
      </c>
      <c r="E212" s="1">
        <v>43</v>
      </c>
      <c r="F212" s="2">
        <v>0.01</v>
      </c>
      <c r="G212">
        <f t="shared" si="9"/>
        <v>1277.0999999999999</v>
      </c>
      <c r="H212">
        <f t="shared" si="10"/>
        <v>63.854999999999997</v>
      </c>
      <c r="I212">
        <f t="shared" si="11"/>
        <v>1213.2449999999999</v>
      </c>
    </row>
    <row r="213" spans="1:9" ht="16.5" customHeight="1" x14ac:dyDescent="0.25">
      <c r="A213" s="1" t="s">
        <v>199</v>
      </c>
      <c r="B213" s="1" t="s">
        <v>20</v>
      </c>
      <c r="C213" s="1" t="s">
        <v>10</v>
      </c>
      <c r="D213" s="1">
        <v>2</v>
      </c>
      <c r="E213" s="1">
        <v>47</v>
      </c>
      <c r="F213" s="2">
        <v>0.09</v>
      </c>
      <c r="G213">
        <f t="shared" si="9"/>
        <v>85.54</v>
      </c>
      <c r="H213">
        <f t="shared" si="10"/>
        <v>4.2770000000000001</v>
      </c>
      <c r="I213">
        <f t="shared" si="11"/>
        <v>81.263000000000005</v>
      </c>
    </row>
    <row r="214" spans="1:9" ht="16.5" customHeight="1" x14ac:dyDescent="0.25">
      <c r="A214" s="1" t="s">
        <v>305</v>
      </c>
      <c r="B214" s="1" t="s">
        <v>7</v>
      </c>
      <c r="C214" s="1" t="s">
        <v>10</v>
      </c>
      <c r="D214" s="1">
        <v>2</v>
      </c>
      <c r="E214" s="1">
        <v>53</v>
      </c>
      <c r="F214" s="2">
        <v>0.15</v>
      </c>
      <c r="G214">
        <f t="shared" si="9"/>
        <v>90.1</v>
      </c>
      <c r="H214">
        <f t="shared" si="10"/>
        <v>4.5049999999999999</v>
      </c>
      <c r="I214">
        <f t="shared" si="11"/>
        <v>85.594999999999999</v>
      </c>
    </row>
    <row r="215" spans="1:9" ht="16.5" customHeight="1" x14ac:dyDescent="0.25">
      <c r="A215" s="1" t="s">
        <v>200</v>
      </c>
      <c r="B215" s="1" t="s">
        <v>7</v>
      </c>
      <c r="C215" s="1" t="s">
        <v>10</v>
      </c>
      <c r="D215" s="1">
        <v>2</v>
      </c>
      <c r="E215" s="1">
        <v>75</v>
      </c>
      <c r="F215" s="2">
        <v>0.21</v>
      </c>
      <c r="G215">
        <f t="shared" si="9"/>
        <v>118.5</v>
      </c>
      <c r="H215">
        <f t="shared" si="10"/>
        <v>5.9250000000000007</v>
      </c>
      <c r="I215">
        <f t="shared" si="11"/>
        <v>112.575</v>
      </c>
    </row>
    <row r="216" spans="1:9" ht="16.5" customHeight="1" x14ac:dyDescent="0.25">
      <c r="A216" s="1" t="s">
        <v>201</v>
      </c>
      <c r="B216" s="1" t="s">
        <v>24</v>
      </c>
      <c r="C216" s="1" t="s">
        <v>22</v>
      </c>
      <c r="D216" s="1">
        <v>5</v>
      </c>
      <c r="E216" s="1">
        <v>89</v>
      </c>
      <c r="F216" s="2">
        <v>0.18</v>
      </c>
      <c r="G216">
        <f t="shared" si="9"/>
        <v>364.90000000000003</v>
      </c>
      <c r="H216">
        <f t="shared" si="10"/>
        <v>18.245000000000001</v>
      </c>
      <c r="I216">
        <f t="shared" si="11"/>
        <v>346.65500000000003</v>
      </c>
    </row>
    <row r="217" spans="1:9" ht="16.5" customHeight="1" x14ac:dyDescent="0.25">
      <c r="A217" s="1" t="s">
        <v>106</v>
      </c>
      <c r="B217" s="1" t="s">
        <v>18</v>
      </c>
      <c r="C217" s="1" t="s">
        <v>22</v>
      </c>
      <c r="D217" s="1">
        <v>5</v>
      </c>
      <c r="E217" s="1">
        <v>68</v>
      </c>
      <c r="F217" s="2">
        <v>0.05</v>
      </c>
      <c r="G217">
        <f t="shared" si="9"/>
        <v>323</v>
      </c>
      <c r="H217">
        <f t="shared" si="10"/>
        <v>16.150000000000002</v>
      </c>
      <c r="I217">
        <f t="shared" si="11"/>
        <v>306.85000000000002</v>
      </c>
    </row>
    <row r="218" spans="1:9" ht="16.5" customHeight="1" x14ac:dyDescent="0.25">
      <c r="A218" s="1" t="s">
        <v>202</v>
      </c>
      <c r="B218" s="1" t="s">
        <v>19</v>
      </c>
      <c r="C218" s="1" t="s">
        <v>10</v>
      </c>
      <c r="D218" s="1">
        <v>2</v>
      </c>
      <c r="E218" s="1">
        <v>61</v>
      </c>
      <c r="F218" s="2">
        <v>0.24</v>
      </c>
      <c r="G218">
        <f t="shared" si="9"/>
        <v>92.72</v>
      </c>
      <c r="H218">
        <f t="shared" si="10"/>
        <v>4.6360000000000001</v>
      </c>
      <c r="I218">
        <f t="shared" si="11"/>
        <v>88.084000000000003</v>
      </c>
    </row>
    <row r="219" spans="1:9" ht="16.5" customHeight="1" x14ac:dyDescent="0.25">
      <c r="A219" s="1" t="s">
        <v>306</v>
      </c>
      <c r="B219" s="1" t="s">
        <v>16</v>
      </c>
      <c r="C219" s="1" t="s">
        <v>25</v>
      </c>
      <c r="D219" s="1">
        <v>50</v>
      </c>
      <c r="E219" s="1">
        <v>46</v>
      </c>
      <c r="F219" s="2">
        <v>0.14000000000000001</v>
      </c>
      <c r="G219">
        <f t="shared" si="9"/>
        <v>1978</v>
      </c>
      <c r="H219">
        <f t="shared" si="10"/>
        <v>98.9</v>
      </c>
      <c r="I219">
        <f t="shared" si="11"/>
        <v>1879.1</v>
      </c>
    </row>
    <row r="220" spans="1:9" ht="16.5" customHeight="1" x14ac:dyDescent="0.25">
      <c r="A220" s="1" t="s">
        <v>107</v>
      </c>
      <c r="B220" s="1" t="s">
        <v>18</v>
      </c>
      <c r="C220" s="1" t="s">
        <v>10</v>
      </c>
      <c r="D220" s="1">
        <v>2</v>
      </c>
      <c r="E220" s="1">
        <v>11</v>
      </c>
      <c r="F220" s="2">
        <v>0.13</v>
      </c>
      <c r="G220">
        <f t="shared" si="9"/>
        <v>19.14</v>
      </c>
      <c r="H220">
        <f t="shared" si="10"/>
        <v>0.95700000000000007</v>
      </c>
      <c r="I220">
        <f t="shared" si="11"/>
        <v>18.183</v>
      </c>
    </row>
    <row r="221" spans="1:9" ht="16.5" customHeight="1" x14ac:dyDescent="0.25">
      <c r="A221" s="1" t="s">
        <v>307</v>
      </c>
      <c r="B221" s="1" t="s">
        <v>9</v>
      </c>
      <c r="C221" s="1" t="s">
        <v>8</v>
      </c>
      <c r="D221" s="1">
        <v>10</v>
      </c>
      <c r="E221" s="1">
        <v>71</v>
      </c>
      <c r="F221" s="2">
        <v>0.25</v>
      </c>
      <c r="G221">
        <f t="shared" si="9"/>
        <v>532.5</v>
      </c>
      <c r="H221">
        <f t="shared" si="10"/>
        <v>26.625</v>
      </c>
      <c r="I221">
        <f t="shared" si="11"/>
        <v>505.875</v>
      </c>
    </row>
    <row r="222" spans="1:9" ht="16.5" customHeight="1" x14ac:dyDescent="0.25">
      <c r="A222" s="1" t="s">
        <v>203</v>
      </c>
      <c r="B222" s="1" t="s">
        <v>18</v>
      </c>
      <c r="C222" s="1" t="s">
        <v>25</v>
      </c>
      <c r="D222" s="1">
        <v>50</v>
      </c>
      <c r="E222" s="1">
        <v>22</v>
      </c>
      <c r="F222" s="2">
        <v>0.2</v>
      </c>
      <c r="G222">
        <f t="shared" si="9"/>
        <v>880</v>
      </c>
      <c r="H222">
        <f t="shared" si="10"/>
        <v>44</v>
      </c>
      <c r="I222">
        <f t="shared" si="11"/>
        <v>836</v>
      </c>
    </row>
    <row r="223" spans="1:9" ht="16.5" customHeight="1" x14ac:dyDescent="0.25">
      <c r="A223" s="1" t="s">
        <v>204</v>
      </c>
      <c r="B223" s="1" t="s">
        <v>20</v>
      </c>
      <c r="C223" s="1" t="s">
        <v>10</v>
      </c>
      <c r="D223" s="1">
        <v>2</v>
      </c>
      <c r="E223" s="1">
        <v>89</v>
      </c>
      <c r="F223" s="2">
        <v>0.19</v>
      </c>
      <c r="G223">
        <f t="shared" si="9"/>
        <v>144.18</v>
      </c>
      <c r="H223">
        <f t="shared" si="10"/>
        <v>7.2090000000000005</v>
      </c>
      <c r="I223">
        <f t="shared" si="11"/>
        <v>136.971</v>
      </c>
    </row>
    <row r="224" spans="1:9" ht="16.5" customHeight="1" x14ac:dyDescent="0.25">
      <c r="A224" s="1" t="s">
        <v>205</v>
      </c>
      <c r="B224" s="1" t="s">
        <v>20</v>
      </c>
      <c r="C224" s="1" t="s">
        <v>10</v>
      </c>
      <c r="D224" s="1">
        <v>2</v>
      </c>
      <c r="E224" s="1">
        <v>70</v>
      </c>
      <c r="F224" s="2">
        <v>0.25</v>
      </c>
      <c r="G224">
        <f t="shared" si="9"/>
        <v>105</v>
      </c>
      <c r="H224">
        <f t="shared" si="10"/>
        <v>5.25</v>
      </c>
      <c r="I224">
        <f t="shared" si="11"/>
        <v>99.75</v>
      </c>
    </row>
    <row r="225" spans="1:9" ht="16.5" customHeight="1" x14ac:dyDescent="0.25">
      <c r="A225" s="1" t="s">
        <v>108</v>
      </c>
      <c r="B225" s="1" t="s">
        <v>18</v>
      </c>
      <c r="C225" s="1" t="s">
        <v>14</v>
      </c>
      <c r="D225" s="1">
        <v>3</v>
      </c>
      <c r="E225" s="1">
        <v>15</v>
      </c>
      <c r="F225" s="2">
        <v>0.1</v>
      </c>
      <c r="G225">
        <f t="shared" si="9"/>
        <v>40.5</v>
      </c>
      <c r="H225">
        <f t="shared" si="10"/>
        <v>2.0249999999999999</v>
      </c>
      <c r="I225">
        <f t="shared" si="11"/>
        <v>38.475000000000001</v>
      </c>
    </row>
    <row r="226" spans="1:9" ht="16.5" customHeight="1" x14ac:dyDescent="0.25">
      <c r="A226" s="1" t="s">
        <v>206</v>
      </c>
      <c r="B226" s="1" t="s">
        <v>7</v>
      </c>
      <c r="C226" s="1" t="s">
        <v>10</v>
      </c>
      <c r="D226" s="1">
        <v>2</v>
      </c>
      <c r="E226" s="1">
        <v>49</v>
      </c>
      <c r="F226" s="2">
        <v>0.15</v>
      </c>
      <c r="G226">
        <f t="shared" si="9"/>
        <v>83.3</v>
      </c>
      <c r="H226">
        <f t="shared" si="10"/>
        <v>4.165</v>
      </c>
      <c r="I226">
        <f t="shared" si="11"/>
        <v>79.134999999999991</v>
      </c>
    </row>
    <row r="227" spans="1:9" ht="16.5" customHeight="1" x14ac:dyDescent="0.25">
      <c r="A227" s="1" t="s">
        <v>109</v>
      </c>
      <c r="B227" s="1" t="s">
        <v>17</v>
      </c>
      <c r="C227" s="1" t="s">
        <v>10</v>
      </c>
      <c r="D227" s="1">
        <v>2</v>
      </c>
      <c r="E227" s="1">
        <v>52</v>
      </c>
      <c r="F227" s="2">
        <v>0.1</v>
      </c>
      <c r="G227">
        <f t="shared" si="9"/>
        <v>93.600000000000009</v>
      </c>
      <c r="H227">
        <f t="shared" si="10"/>
        <v>4.6800000000000006</v>
      </c>
      <c r="I227">
        <f t="shared" si="11"/>
        <v>88.92</v>
      </c>
    </row>
    <row r="228" spans="1:9" ht="16.5" customHeight="1" x14ac:dyDescent="0.25">
      <c r="A228" s="1" t="s">
        <v>110</v>
      </c>
      <c r="B228" s="1" t="s">
        <v>20</v>
      </c>
      <c r="C228" s="1" t="s">
        <v>22</v>
      </c>
      <c r="D228" s="1">
        <v>5</v>
      </c>
      <c r="E228" s="1">
        <v>66</v>
      </c>
      <c r="F228" s="2">
        <v>0.14000000000000001</v>
      </c>
      <c r="G228">
        <f t="shared" si="9"/>
        <v>283.8</v>
      </c>
      <c r="H228">
        <f t="shared" si="10"/>
        <v>14.190000000000001</v>
      </c>
      <c r="I228">
        <f t="shared" si="11"/>
        <v>269.61</v>
      </c>
    </row>
    <row r="229" spans="1:9" ht="16.5" customHeight="1" x14ac:dyDescent="0.25">
      <c r="A229" s="1" t="s">
        <v>207</v>
      </c>
      <c r="B229" s="1" t="s">
        <v>24</v>
      </c>
      <c r="C229" s="1" t="s">
        <v>22</v>
      </c>
      <c r="D229" s="1">
        <v>5</v>
      </c>
      <c r="E229" s="1">
        <v>36</v>
      </c>
      <c r="F229" s="2">
        <v>0.11</v>
      </c>
      <c r="G229">
        <f t="shared" si="9"/>
        <v>160.19999999999999</v>
      </c>
      <c r="H229">
        <f t="shared" si="10"/>
        <v>8.01</v>
      </c>
      <c r="I229">
        <f t="shared" si="11"/>
        <v>152.19</v>
      </c>
    </row>
    <row r="230" spans="1:9" ht="16.5" customHeight="1" x14ac:dyDescent="0.25">
      <c r="A230" s="1" t="s">
        <v>111</v>
      </c>
      <c r="B230" s="1" t="s">
        <v>19</v>
      </c>
      <c r="C230" s="1" t="s">
        <v>25</v>
      </c>
      <c r="D230" s="1">
        <v>50</v>
      </c>
      <c r="E230" s="1">
        <v>33</v>
      </c>
      <c r="F230" s="2">
        <v>0.13</v>
      </c>
      <c r="G230">
        <f t="shared" si="9"/>
        <v>1435.5</v>
      </c>
      <c r="H230">
        <f t="shared" si="10"/>
        <v>71.775000000000006</v>
      </c>
      <c r="I230">
        <f t="shared" si="11"/>
        <v>1363.7249999999999</v>
      </c>
    </row>
    <row r="231" spans="1:9" ht="16.5" customHeight="1" x14ac:dyDescent="0.25">
      <c r="A231" s="1" t="s">
        <v>208</v>
      </c>
      <c r="B231" s="1" t="s">
        <v>20</v>
      </c>
      <c r="C231" s="1" t="s">
        <v>12</v>
      </c>
      <c r="D231" s="1">
        <v>30</v>
      </c>
      <c r="E231" s="1">
        <v>81</v>
      </c>
      <c r="F231" s="2">
        <v>0.19</v>
      </c>
      <c r="G231">
        <f t="shared" si="9"/>
        <v>1968.3000000000002</v>
      </c>
      <c r="H231">
        <f t="shared" si="10"/>
        <v>98.41500000000002</v>
      </c>
      <c r="I231">
        <f t="shared" si="11"/>
        <v>1869.8850000000002</v>
      </c>
    </row>
    <row r="232" spans="1:9" ht="16.5" customHeight="1" x14ac:dyDescent="0.25">
      <c r="A232" s="1" t="s">
        <v>308</v>
      </c>
      <c r="B232" s="1" t="s">
        <v>20</v>
      </c>
      <c r="C232" s="1" t="s">
        <v>8</v>
      </c>
      <c r="D232" s="1">
        <v>10</v>
      </c>
      <c r="E232" s="1">
        <v>43</v>
      </c>
      <c r="F232" s="2">
        <v>0.22</v>
      </c>
      <c r="G232">
        <f t="shared" si="9"/>
        <v>335.40000000000003</v>
      </c>
      <c r="H232">
        <f t="shared" si="10"/>
        <v>16.770000000000003</v>
      </c>
      <c r="I232">
        <f t="shared" si="11"/>
        <v>318.63000000000005</v>
      </c>
    </row>
    <row r="233" spans="1:9" ht="16.5" customHeight="1" x14ac:dyDescent="0.25">
      <c r="A233" s="1" t="s">
        <v>209</v>
      </c>
      <c r="B233" s="1" t="s">
        <v>7</v>
      </c>
      <c r="C233" s="1" t="s">
        <v>11</v>
      </c>
      <c r="D233" s="1">
        <v>4</v>
      </c>
      <c r="E233" s="1">
        <v>25</v>
      </c>
      <c r="F233" s="2">
        <v>0.03</v>
      </c>
      <c r="G233">
        <f t="shared" si="9"/>
        <v>97</v>
      </c>
      <c r="H233">
        <f t="shared" si="10"/>
        <v>4.8500000000000005</v>
      </c>
      <c r="I233">
        <f t="shared" si="11"/>
        <v>92.15</v>
      </c>
    </row>
    <row r="234" spans="1:9" ht="16.5" customHeight="1" x14ac:dyDescent="0.25">
      <c r="A234" s="1" t="s">
        <v>112</v>
      </c>
      <c r="B234" s="1" t="s">
        <v>15</v>
      </c>
      <c r="C234" s="1" t="s">
        <v>14</v>
      </c>
      <c r="D234" s="1">
        <v>3</v>
      </c>
      <c r="E234" s="1">
        <v>22</v>
      </c>
      <c r="F234" s="2">
        <v>0.23</v>
      </c>
      <c r="G234">
        <f t="shared" si="9"/>
        <v>50.82</v>
      </c>
      <c r="H234">
        <f t="shared" si="10"/>
        <v>2.5410000000000004</v>
      </c>
      <c r="I234">
        <f t="shared" si="11"/>
        <v>48.278999999999996</v>
      </c>
    </row>
    <row r="235" spans="1:9" ht="16.5" customHeight="1" x14ac:dyDescent="0.25">
      <c r="A235" s="1" t="s">
        <v>210</v>
      </c>
      <c r="B235" s="1" t="s">
        <v>15</v>
      </c>
      <c r="C235" s="1" t="s">
        <v>12</v>
      </c>
      <c r="D235" s="1">
        <v>30</v>
      </c>
      <c r="E235" s="1">
        <v>58</v>
      </c>
      <c r="F235" s="2">
        <v>0.18</v>
      </c>
      <c r="G235">
        <f t="shared" si="9"/>
        <v>1426.8000000000002</v>
      </c>
      <c r="H235">
        <f t="shared" si="10"/>
        <v>71.340000000000018</v>
      </c>
      <c r="I235">
        <f t="shared" si="11"/>
        <v>1355.4600000000003</v>
      </c>
    </row>
    <row r="236" spans="1:9" ht="16.5" customHeight="1" x14ac:dyDescent="0.25">
      <c r="A236" s="1" t="s">
        <v>211</v>
      </c>
      <c r="B236" s="1" t="s">
        <v>19</v>
      </c>
      <c r="C236" s="1" t="s">
        <v>23</v>
      </c>
      <c r="D236" s="1">
        <v>7</v>
      </c>
      <c r="E236" s="1">
        <v>54</v>
      </c>
      <c r="F236" s="2">
        <v>0.02</v>
      </c>
      <c r="G236">
        <f t="shared" si="9"/>
        <v>370.44</v>
      </c>
      <c r="H236">
        <f t="shared" si="10"/>
        <v>18.522000000000002</v>
      </c>
      <c r="I236">
        <f t="shared" si="11"/>
        <v>351.91800000000001</v>
      </c>
    </row>
    <row r="237" spans="1:9" ht="16.5" customHeight="1" x14ac:dyDescent="0.25">
      <c r="A237" s="1" t="s">
        <v>309</v>
      </c>
      <c r="B237" s="1" t="s">
        <v>21</v>
      </c>
      <c r="C237" s="1" t="s">
        <v>10</v>
      </c>
      <c r="D237" s="1">
        <v>2</v>
      </c>
      <c r="E237" s="1">
        <v>38</v>
      </c>
      <c r="F237" s="2">
        <v>0.03</v>
      </c>
      <c r="G237">
        <f t="shared" si="9"/>
        <v>73.72</v>
      </c>
      <c r="H237">
        <f t="shared" si="10"/>
        <v>3.6859999999999999</v>
      </c>
      <c r="I237">
        <f t="shared" si="11"/>
        <v>70.033999999999992</v>
      </c>
    </row>
    <row r="238" spans="1:9" ht="16.5" customHeight="1" x14ac:dyDescent="0.25">
      <c r="A238" s="1" t="s">
        <v>212</v>
      </c>
      <c r="B238" s="1" t="s">
        <v>20</v>
      </c>
      <c r="C238" s="1" t="s">
        <v>22</v>
      </c>
      <c r="D238" s="1">
        <v>5</v>
      </c>
      <c r="E238" s="1">
        <v>28</v>
      </c>
      <c r="F238" s="2">
        <v>7.0000000000000007E-2</v>
      </c>
      <c r="G238">
        <f t="shared" si="9"/>
        <v>130.19999999999999</v>
      </c>
      <c r="H238">
        <f t="shared" si="10"/>
        <v>6.51</v>
      </c>
      <c r="I238">
        <f t="shared" si="11"/>
        <v>123.68999999999998</v>
      </c>
    </row>
    <row r="239" spans="1:9" ht="16.5" customHeight="1" x14ac:dyDescent="0.25">
      <c r="A239" s="1" t="s">
        <v>113</v>
      </c>
      <c r="B239" s="1" t="s">
        <v>17</v>
      </c>
      <c r="C239" s="1" t="s">
        <v>12</v>
      </c>
      <c r="D239" s="1">
        <v>30</v>
      </c>
      <c r="E239" s="1">
        <v>52</v>
      </c>
      <c r="F239" s="2">
        <v>0.02</v>
      </c>
      <c r="G239">
        <f t="shared" si="9"/>
        <v>1528.8</v>
      </c>
      <c r="H239">
        <f t="shared" si="10"/>
        <v>76.44</v>
      </c>
      <c r="I239">
        <f t="shared" si="11"/>
        <v>1452.36</v>
      </c>
    </row>
    <row r="240" spans="1:9" ht="16.5" customHeight="1" x14ac:dyDescent="0.25">
      <c r="A240" s="1" t="s">
        <v>213</v>
      </c>
      <c r="B240" s="1" t="s">
        <v>18</v>
      </c>
      <c r="C240" s="1" t="s">
        <v>25</v>
      </c>
      <c r="D240" s="1">
        <v>50</v>
      </c>
      <c r="E240" s="1">
        <v>53</v>
      </c>
      <c r="F240" s="2">
        <v>0.06</v>
      </c>
      <c r="G240">
        <f t="shared" si="9"/>
        <v>2491</v>
      </c>
      <c r="H240">
        <f t="shared" si="10"/>
        <v>124.55000000000001</v>
      </c>
      <c r="I240">
        <f t="shared" si="11"/>
        <v>2366.4499999999998</v>
      </c>
    </row>
    <row r="241" spans="1:9" ht="16.5" customHeight="1" x14ac:dyDescent="0.25">
      <c r="A241" s="1" t="s">
        <v>214</v>
      </c>
      <c r="B241" s="1" t="s">
        <v>18</v>
      </c>
      <c r="C241" s="1" t="s">
        <v>11</v>
      </c>
      <c r="D241" s="1">
        <v>4</v>
      </c>
      <c r="E241" s="1">
        <v>35</v>
      </c>
      <c r="F241" s="2">
        <v>0.01</v>
      </c>
      <c r="G241">
        <f t="shared" si="9"/>
        <v>138.6</v>
      </c>
      <c r="H241">
        <f t="shared" si="10"/>
        <v>6.93</v>
      </c>
      <c r="I241">
        <f t="shared" si="11"/>
        <v>131.66999999999999</v>
      </c>
    </row>
    <row r="242" spans="1:9" ht="16.5" customHeight="1" x14ac:dyDescent="0.25">
      <c r="A242" s="1" t="s">
        <v>114</v>
      </c>
      <c r="B242" s="1" t="s">
        <v>7</v>
      </c>
      <c r="C242" s="1" t="s">
        <v>23</v>
      </c>
      <c r="D242" s="1">
        <v>7</v>
      </c>
      <c r="E242" s="1">
        <v>84</v>
      </c>
      <c r="F242" s="2">
        <v>0.08</v>
      </c>
      <c r="G242">
        <f t="shared" si="9"/>
        <v>540.96</v>
      </c>
      <c r="H242">
        <f t="shared" si="10"/>
        <v>27.048000000000002</v>
      </c>
      <c r="I242">
        <f t="shared" si="11"/>
        <v>513.91200000000003</v>
      </c>
    </row>
    <row r="243" spans="1:9" ht="16.5" customHeight="1" x14ac:dyDescent="0.25">
      <c r="A243" s="1" t="s">
        <v>115</v>
      </c>
      <c r="B243" s="1" t="s">
        <v>17</v>
      </c>
      <c r="C243" s="1" t="s">
        <v>8</v>
      </c>
      <c r="D243" s="1">
        <v>10</v>
      </c>
      <c r="E243" s="1">
        <v>15</v>
      </c>
      <c r="F243" s="2">
        <v>0.16</v>
      </c>
      <c r="G243">
        <f t="shared" si="9"/>
        <v>126</v>
      </c>
      <c r="H243">
        <f t="shared" si="10"/>
        <v>6.3000000000000007</v>
      </c>
      <c r="I243">
        <f t="shared" si="11"/>
        <v>119.7</v>
      </c>
    </row>
    <row r="244" spans="1:9" ht="16.5" customHeight="1" x14ac:dyDescent="0.25">
      <c r="A244" s="1" t="s">
        <v>215</v>
      </c>
      <c r="B244" s="1" t="s">
        <v>15</v>
      </c>
      <c r="C244" s="1" t="s">
        <v>11</v>
      </c>
      <c r="D244" s="1">
        <v>4</v>
      </c>
      <c r="E244" s="1">
        <v>73</v>
      </c>
      <c r="F244" s="2">
        <v>0.25</v>
      </c>
      <c r="G244">
        <f t="shared" si="9"/>
        <v>219</v>
      </c>
      <c r="H244">
        <f t="shared" si="10"/>
        <v>10.950000000000001</v>
      </c>
      <c r="I244">
        <f t="shared" si="11"/>
        <v>208.05</v>
      </c>
    </row>
    <row r="245" spans="1:9" ht="16.5" customHeight="1" x14ac:dyDescent="0.25">
      <c r="A245" s="1" t="s">
        <v>216</v>
      </c>
      <c r="B245" s="1" t="s">
        <v>21</v>
      </c>
      <c r="C245" s="1" t="s">
        <v>12</v>
      </c>
      <c r="D245" s="1">
        <v>30</v>
      </c>
      <c r="E245" s="1">
        <v>40</v>
      </c>
      <c r="F245" s="2">
        <v>0.22</v>
      </c>
      <c r="G245">
        <f t="shared" si="9"/>
        <v>936</v>
      </c>
      <c r="H245">
        <f t="shared" si="10"/>
        <v>46.800000000000004</v>
      </c>
      <c r="I245">
        <f t="shared" si="11"/>
        <v>889.2</v>
      </c>
    </row>
    <row r="246" spans="1:9" ht="16.5" customHeight="1" x14ac:dyDescent="0.25">
      <c r="A246" s="1" t="s">
        <v>217</v>
      </c>
      <c r="B246" s="1" t="s">
        <v>19</v>
      </c>
      <c r="C246" s="1" t="s">
        <v>10</v>
      </c>
      <c r="D246" s="1">
        <v>2</v>
      </c>
      <c r="E246" s="1">
        <v>22</v>
      </c>
      <c r="F246" s="2">
        <v>0.25</v>
      </c>
      <c r="G246">
        <f t="shared" si="9"/>
        <v>33</v>
      </c>
      <c r="H246">
        <f t="shared" si="10"/>
        <v>1.6500000000000001</v>
      </c>
      <c r="I246">
        <f t="shared" si="11"/>
        <v>31.35</v>
      </c>
    </row>
    <row r="247" spans="1:9" ht="16.5" customHeight="1" x14ac:dyDescent="0.25">
      <c r="A247" s="1" t="s">
        <v>218</v>
      </c>
      <c r="B247" s="1" t="s">
        <v>13</v>
      </c>
      <c r="C247" s="1" t="s">
        <v>14</v>
      </c>
      <c r="D247" s="1">
        <v>3</v>
      </c>
      <c r="E247" s="1">
        <v>41</v>
      </c>
      <c r="F247" s="2">
        <v>0.2</v>
      </c>
      <c r="G247">
        <f t="shared" si="9"/>
        <v>98.4</v>
      </c>
      <c r="H247">
        <f t="shared" si="10"/>
        <v>4.9200000000000008</v>
      </c>
      <c r="I247">
        <f t="shared" si="11"/>
        <v>93.48</v>
      </c>
    </row>
    <row r="248" spans="1:9" ht="16.5" customHeight="1" x14ac:dyDescent="0.25">
      <c r="A248" s="1" t="s">
        <v>116</v>
      </c>
      <c r="B248" s="1" t="s">
        <v>21</v>
      </c>
      <c r="C248" s="1" t="s">
        <v>22</v>
      </c>
      <c r="D248" s="1">
        <v>5</v>
      </c>
      <c r="E248" s="1">
        <v>68</v>
      </c>
      <c r="F248" s="2">
        <v>0.21</v>
      </c>
      <c r="G248">
        <f t="shared" si="9"/>
        <v>268.60000000000002</v>
      </c>
      <c r="H248">
        <f t="shared" si="10"/>
        <v>13.430000000000001</v>
      </c>
      <c r="I248">
        <f t="shared" si="11"/>
        <v>255.17000000000002</v>
      </c>
    </row>
    <row r="249" spans="1:9" ht="16.5" customHeight="1" x14ac:dyDescent="0.25">
      <c r="A249" s="1" t="s">
        <v>219</v>
      </c>
      <c r="B249" s="1" t="s">
        <v>19</v>
      </c>
      <c r="C249" s="1" t="s">
        <v>14</v>
      </c>
      <c r="D249" s="1">
        <v>3</v>
      </c>
      <c r="E249" s="1">
        <v>56</v>
      </c>
      <c r="F249" s="2">
        <v>0.03</v>
      </c>
      <c r="G249">
        <f t="shared" si="9"/>
        <v>162.96</v>
      </c>
      <c r="H249">
        <f t="shared" si="10"/>
        <v>8.1480000000000015</v>
      </c>
      <c r="I249">
        <f t="shared" si="11"/>
        <v>154.81200000000001</v>
      </c>
    </row>
    <row r="250" spans="1:9" ht="16.5" customHeight="1" x14ac:dyDescent="0.25">
      <c r="A250" s="1" t="s">
        <v>220</v>
      </c>
      <c r="B250" s="1" t="s">
        <v>9</v>
      </c>
      <c r="C250" s="1" t="s">
        <v>14</v>
      </c>
      <c r="D250" s="1">
        <v>3</v>
      </c>
      <c r="E250" s="1">
        <v>45</v>
      </c>
      <c r="F250" s="2">
        <v>0.2</v>
      </c>
      <c r="G250">
        <f t="shared" si="9"/>
        <v>108</v>
      </c>
      <c r="H250">
        <f t="shared" si="10"/>
        <v>5.4</v>
      </c>
      <c r="I250">
        <f t="shared" si="11"/>
        <v>102.6</v>
      </c>
    </row>
    <row r="251" spans="1:9" ht="16.5" customHeight="1" x14ac:dyDescent="0.25">
      <c r="A251" s="1" t="s">
        <v>310</v>
      </c>
      <c r="B251" s="1" t="s">
        <v>24</v>
      </c>
      <c r="C251" s="1" t="s">
        <v>22</v>
      </c>
      <c r="D251" s="1">
        <v>5</v>
      </c>
      <c r="E251" s="1">
        <v>52</v>
      </c>
      <c r="F251" s="2">
        <v>0.11</v>
      </c>
      <c r="G251">
        <f t="shared" si="9"/>
        <v>231.4</v>
      </c>
      <c r="H251">
        <f t="shared" si="10"/>
        <v>11.57</v>
      </c>
      <c r="I251">
        <f t="shared" si="11"/>
        <v>219.83</v>
      </c>
    </row>
    <row r="252" spans="1:9" ht="16.5" customHeight="1" x14ac:dyDescent="0.25">
      <c r="A252" s="1" t="s">
        <v>311</v>
      </c>
      <c r="B252" s="1" t="s">
        <v>13</v>
      </c>
      <c r="C252" s="1" t="s">
        <v>10</v>
      </c>
      <c r="D252" s="1">
        <v>2</v>
      </c>
      <c r="E252" s="1">
        <v>73</v>
      </c>
      <c r="F252" s="2">
        <v>7.0000000000000007E-2</v>
      </c>
      <c r="G252">
        <f t="shared" si="9"/>
        <v>135.78</v>
      </c>
      <c r="H252">
        <f t="shared" si="10"/>
        <v>6.7890000000000006</v>
      </c>
      <c r="I252">
        <f t="shared" si="11"/>
        <v>128.99100000000001</v>
      </c>
    </row>
    <row r="253" spans="1:9" ht="16.5" customHeight="1" x14ac:dyDescent="0.25">
      <c r="A253" s="1" t="s">
        <v>312</v>
      </c>
      <c r="B253" s="1" t="s">
        <v>16</v>
      </c>
      <c r="C253" s="1" t="s">
        <v>14</v>
      </c>
      <c r="D253" s="1">
        <v>3</v>
      </c>
      <c r="E253" s="1">
        <v>63</v>
      </c>
      <c r="F253" s="2">
        <v>0.14000000000000001</v>
      </c>
      <c r="G253">
        <f t="shared" si="9"/>
        <v>162.54</v>
      </c>
      <c r="H253">
        <f t="shared" si="10"/>
        <v>8.1270000000000007</v>
      </c>
      <c r="I253">
        <f t="shared" si="11"/>
        <v>154.41299999999998</v>
      </c>
    </row>
    <row r="254" spans="1:9" ht="16.5" customHeight="1" x14ac:dyDescent="0.25">
      <c r="A254" s="1" t="s">
        <v>221</v>
      </c>
      <c r="B254" s="1" t="s">
        <v>20</v>
      </c>
      <c r="C254" s="1" t="s">
        <v>25</v>
      </c>
      <c r="D254" s="1">
        <v>50</v>
      </c>
      <c r="E254" s="1">
        <v>24</v>
      </c>
      <c r="F254" s="2">
        <v>0.16</v>
      </c>
      <c r="G254">
        <f t="shared" si="9"/>
        <v>1008</v>
      </c>
      <c r="H254">
        <f t="shared" si="10"/>
        <v>50.400000000000006</v>
      </c>
      <c r="I254">
        <f t="shared" si="11"/>
        <v>957.6</v>
      </c>
    </row>
    <row r="255" spans="1:9" ht="16.5" customHeight="1" x14ac:dyDescent="0.25">
      <c r="A255" s="1" t="s">
        <v>313</v>
      </c>
      <c r="B255" s="1" t="s">
        <v>16</v>
      </c>
      <c r="C255" s="1" t="s">
        <v>22</v>
      </c>
      <c r="D255" s="1">
        <v>5</v>
      </c>
      <c r="E255" s="1">
        <v>14</v>
      </c>
      <c r="F255" s="2">
        <v>0.08</v>
      </c>
      <c r="G255">
        <f t="shared" si="9"/>
        <v>64.400000000000006</v>
      </c>
      <c r="H255">
        <f t="shared" si="10"/>
        <v>3.2200000000000006</v>
      </c>
      <c r="I255">
        <f t="shared" si="11"/>
        <v>61.180000000000007</v>
      </c>
    </row>
    <row r="256" spans="1:9" ht="16.5" customHeight="1" x14ac:dyDescent="0.25">
      <c r="A256" s="1" t="s">
        <v>314</v>
      </c>
      <c r="B256" s="1" t="s">
        <v>7</v>
      </c>
      <c r="C256" s="1" t="s">
        <v>8</v>
      </c>
      <c r="D256" s="1">
        <v>10</v>
      </c>
      <c r="E256" s="1">
        <v>76</v>
      </c>
      <c r="F256" s="2">
        <v>0.1</v>
      </c>
      <c r="G256">
        <f t="shared" si="9"/>
        <v>684</v>
      </c>
      <c r="H256">
        <f t="shared" si="10"/>
        <v>34.200000000000003</v>
      </c>
      <c r="I256">
        <f t="shared" si="11"/>
        <v>649.79999999999995</v>
      </c>
    </row>
    <row r="257" spans="1:9" ht="16.5" customHeight="1" x14ac:dyDescent="0.25">
      <c r="A257" s="1" t="s">
        <v>117</v>
      </c>
      <c r="B257" s="1" t="s">
        <v>19</v>
      </c>
      <c r="C257" s="1" t="s">
        <v>14</v>
      </c>
      <c r="D257" s="1">
        <v>3</v>
      </c>
      <c r="E257" s="1">
        <v>67</v>
      </c>
      <c r="F257" s="2">
        <v>0.14000000000000001</v>
      </c>
      <c r="G257">
        <f t="shared" si="9"/>
        <v>172.85999999999999</v>
      </c>
      <c r="H257">
        <f t="shared" si="10"/>
        <v>8.6429999999999989</v>
      </c>
      <c r="I257">
        <f t="shared" si="11"/>
        <v>164.21699999999998</v>
      </c>
    </row>
    <row r="258" spans="1:9" ht="16.5" customHeight="1" x14ac:dyDescent="0.25">
      <c r="A258" s="1" t="s">
        <v>315</v>
      </c>
      <c r="B258" s="1" t="s">
        <v>13</v>
      </c>
      <c r="C258" s="1" t="s">
        <v>10</v>
      </c>
      <c r="D258" s="1">
        <v>2</v>
      </c>
      <c r="E258" s="1">
        <v>50</v>
      </c>
      <c r="F258" s="2">
        <v>0.24</v>
      </c>
      <c r="G258">
        <f t="shared" si="9"/>
        <v>76</v>
      </c>
      <c r="H258">
        <f t="shared" si="10"/>
        <v>3.8000000000000003</v>
      </c>
      <c r="I258">
        <f t="shared" si="11"/>
        <v>72.2</v>
      </c>
    </row>
    <row r="259" spans="1:9" ht="16.5" customHeight="1" x14ac:dyDescent="0.25">
      <c r="A259" s="1" t="s">
        <v>316</v>
      </c>
      <c r="B259" s="1" t="s">
        <v>7</v>
      </c>
      <c r="C259" s="1" t="s">
        <v>12</v>
      </c>
      <c r="D259" s="1">
        <v>30</v>
      </c>
      <c r="E259" s="1">
        <v>76</v>
      </c>
      <c r="F259" s="2">
        <v>0.17</v>
      </c>
      <c r="G259">
        <f t="shared" ref="G259:G301" si="12">(D259*E259)*(1-(F259))</f>
        <v>1892.3999999999999</v>
      </c>
      <c r="H259">
        <f t="shared" ref="H259:H301" si="13">(G259*0.05)</f>
        <v>94.62</v>
      </c>
      <c r="I259">
        <f t="shared" ref="I259:I301" si="14">G259-H259</f>
        <v>1797.7799999999997</v>
      </c>
    </row>
    <row r="260" spans="1:9" ht="16.5" customHeight="1" x14ac:dyDescent="0.25">
      <c r="A260" s="1" t="s">
        <v>118</v>
      </c>
      <c r="B260" s="1" t="s">
        <v>17</v>
      </c>
      <c r="C260" s="1" t="s">
        <v>12</v>
      </c>
      <c r="D260" s="1">
        <v>30</v>
      </c>
      <c r="E260" s="1">
        <v>51</v>
      </c>
      <c r="F260" s="2">
        <v>0.19</v>
      </c>
      <c r="G260">
        <f t="shared" si="12"/>
        <v>1239.3000000000002</v>
      </c>
      <c r="H260">
        <f t="shared" si="13"/>
        <v>61.965000000000011</v>
      </c>
      <c r="I260">
        <f t="shared" si="14"/>
        <v>1177.3350000000003</v>
      </c>
    </row>
    <row r="261" spans="1:9" ht="16.5" customHeight="1" x14ac:dyDescent="0.25">
      <c r="A261" s="1" t="s">
        <v>119</v>
      </c>
      <c r="B261" s="1" t="s">
        <v>13</v>
      </c>
      <c r="C261" s="1" t="s">
        <v>10</v>
      </c>
      <c r="D261" s="1">
        <v>2</v>
      </c>
      <c r="E261" s="1">
        <v>70</v>
      </c>
      <c r="F261" s="2">
        <v>0.14000000000000001</v>
      </c>
      <c r="G261">
        <f t="shared" si="12"/>
        <v>120.39999999999999</v>
      </c>
      <c r="H261">
        <f t="shared" si="13"/>
        <v>6.02</v>
      </c>
      <c r="I261">
        <f t="shared" si="14"/>
        <v>114.38</v>
      </c>
    </row>
    <row r="262" spans="1:9" ht="16.5" customHeight="1" x14ac:dyDescent="0.25">
      <c r="A262" s="1" t="s">
        <v>222</v>
      </c>
      <c r="B262" s="1" t="s">
        <v>21</v>
      </c>
      <c r="C262" s="1" t="s">
        <v>11</v>
      </c>
      <c r="D262" s="1">
        <v>4</v>
      </c>
      <c r="E262" s="1">
        <v>89</v>
      </c>
      <c r="F262" s="2">
        <v>0.05</v>
      </c>
      <c r="G262">
        <f t="shared" si="12"/>
        <v>338.2</v>
      </c>
      <c r="H262">
        <f t="shared" si="13"/>
        <v>16.91</v>
      </c>
      <c r="I262">
        <f t="shared" si="14"/>
        <v>321.28999999999996</v>
      </c>
    </row>
    <row r="263" spans="1:9" ht="16.5" customHeight="1" x14ac:dyDescent="0.25">
      <c r="A263" s="1" t="s">
        <v>223</v>
      </c>
      <c r="B263" s="1" t="s">
        <v>16</v>
      </c>
      <c r="C263" s="1" t="s">
        <v>22</v>
      </c>
      <c r="D263" s="1">
        <v>5</v>
      </c>
      <c r="E263" s="1">
        <v>76</v>
      </c>
      <c r="F263" s="2">
        <v>0.1</v>
      </c>
      <c r="G263">
        <f t="shared" si="12"/>
        <v>342</v>
      </c>
      <c r="H263">
        <f t="shared" si="13"/>
        <v>17.100000000000001</v>
      </c>
      <c r="I263">
        <f t="shared" si="14"/>
        <v>324.89999999999998</v>
      </c>
    </row>
    <row r="264" spans="1:9" ht="16.5" customHeight="1" x14ac:dyDescent="0.25">
      <c r="A264" s="1" t="s">
        <v>120</v>
      </c>
      <c r="B264" s="1" t="s">
        <v>24</v>
      </c>
      <c r="C264" s="1" t="s">
        <v>25</v>
      </c>
      <c r="D264" s="1">
        <v>50</v>
      </c>
      <c r="E264" s="1">
        <v>42</v>
      </c>
      <c r="F264" s="2">
        <v>0.11</v>
      </c>
      <c r="G264">
        <f t="shared" si="12"/>
        <v>1869</v>
      </c>
      <c r="H264">
        <f t="shared" si="13"/>
        <v>93.45</v>
      </c>
      <c r="I264">
        <f t="shared" si="14"/>
        <v>1775.55</v>
      </c>
    </row>
    <row r="265" spans="1:9" ht="16.5" customHeight="1" x14ac:dyDescent="0.25">
      <c r="A265" s="1" t="s">
        <v>317</v>
      </c>
      <c r="B265" s="1" t="s">
        <v>13</v>
      </c>
      <c r="C265" s="1" t="s">
        <v>8</v>
      </c>
      <c r="D265" s="1">
        <v>10</v>
      </c>
      <c r="E265" s="1">
        <v>26</v>
      </c>
      <c r="F265" s="2">
        <v>0.25</v>
      </c>
      <c r="G265">
        <f t="shared" si="12"/>
        <v>195</v>
      </c>
      <c r="H265">
        <f t="shared" si="13"/>
        <v>9.75</v>
      </c>
      <c r="I265">
        <f t="shared" si="14"/>
        <v>185.25</v>
      </c>
    </row>
    <row r="266" spans="1:9" ht="16.5" customHeight="1" x14ac:dyDescent="0.25">
      <c r="A266" s="1" t="s">
        <v>121</v>
      </c>
      <c r="B266" s="1" t="s">
        <v>18</v>
      </c>
      <c r="C266" s="1" t="s">
        <v>22</v>
      </c>
      <c r="D266" s="1">
        <v>5</v>
      </c>
      <c r="E266" s="1">
        <v>48</v>
      </c>
      <c r="F266" s="2">
        <v>0.12</v>
      </c>
      <c r="G266">
        <f t="shared" si="12"/>
        <v>211.2</v>
      </c>
      <c r="H266">
        <f t="shared" si="13"/>
        <v>10.56</v>
      </c>
      <c r="I266">
        <f t="shared" si="14"/>
        <v>200.64</v>
      </c>
    </row>
    <row r="267" spans="1:9" ht="16.5" customHeight="1" x14ac:dyDescent="0.25">
      <c r="A267" s="1" t="s">
        <v>224</v>
      </c>
      <c r="B267" s="1" t="s">
        <v>9</v>
      </c>
      <c r="C267" s="1" t="s">
        <v>23</v>
      </c>
      <c r="D267" s="1">
        <v>7</v>
      </c>
      <c r="E267" s="1">
        <v>56</v>
      </c>
      <c r="F267" s="2">
        <v>0.22</v>
      </c>
      <c r="G267">
        <f t="shared" si="12"/>
        <v>305.76</v>
      </c>
      <c r="H267">
        <f t="shared" si="13"/>
        <v>15.288</v>
      </c>
      <c r="I267">
        <f t="shared" si="14"/>
        <v>290.47199999999998</v>
      </c>
    </row>
    <row r="268" spans="1:9" ht="16.5" customHeight="1" x14ac:dyDescent="0.25">
      <c r="A268" s="1" t="s">
        <v>122</v>
      </c>
      <c r="B268" s="1" t="s">
        <v>7</v>
      </c>
      <c r="C268" s="1" t="s">
        <v>8</v>
      </c>
      <c r="D268" s="1">
        <v>10</v>
      </c>
      <c r="E268" s="1">
        <v>9</v>
      </c>
      <c r="F268" s="2">
        <v>0.09</v>
      </c>
      <c r="G268">
        <f t="shared" si="12"/>
        <v>81.900000000000006</v>
      </c>
      <c r="H268">
        <f t="shared" si="13"/>
        <v>4.0950000000000006</v>
      </c>
      <c r="I268">
        <f t="shared" si="14"/>
        <v>77.805000000000007</v>
      </c>
    </row>
    <row r="269" spans="1:9" ht="16.5" customHeight="1" x14ac:dyDescent="0.25">
      <c r="A269" s="1" t="s">
        <v>123</v>
      </c>
      <c r="B269" s="1" t="s">
        <v>15</v>
      </c>
      <c r="C269" s="1" t="s">
        <v>25</v>
      </c>
      <c r="D269" s="1">
        <v>50</v>
      </c>
      <c r="E269" s="1">
        <v>81</v>
      </c>
      <c r="F269" s="2">
        <v>0.1</v>
      </c>
      <c r="G269">
        <f t="shared" si="12"/>
        <v>3645</v>
      </c>
      <c r="H269">
        <f t="shared" si="13"/>
        <v>182.25</v>
      </c>
      <c r="I269">
        <f t="shared" si="14"/>
        <v>3462.75</v>
      </c>
    </row>
    <row r="270" spans="1:9" ht="16.5" customHeight="1" x14ac:dyDescent="0.25">
      <c r="A270" s="1" t="s">
        <v>318</v>
      </c>
      <c r="B270" s="1" t="s">
        <v>16</v>
      </c>
      <c r="C270" s="1" t="s">
        <v>8</v>
      </c>
      <c r="D270" s="1">
        <v>10</v>
      </c>
      <c r="E270" s="1">
        <v>59</v>
      </c>
      <c r="F270" s="2">
        <v>7.0000000000000007E-2</v>
      </c>
      <c r="G270">
        <f t="shared" si="12"/>
        <v>548.69999999999993</v>
      </c>
      <c r="H270">
        <f t="shared" si="13"/>
        <v>27.434999999999999</v>
      </c>
      <c r="I270">
        <f t="shared" si="14"/>
        <v>521.26499999999999</v>
      </c>
    </row>
    <row r="271" spans="1:9" ht="16.5" customHeight="1" x14ac:dyDescent="0.25">
      <c r="A271" s="1" t="s">
        <v>225</v>
      </c>
      <c r="B271" s="1" t="s">
        <v>15</v>
      </c>
      <c r="C271" s="1" t="s">
        <v>22</v>
      </c>
      <c r="D271" s="1">
        <v>5</v>
      </c>
      <c r="E271" s="1">
        <v>18</v>
      </c>
      <c r="F271" s="2">
        <v>0.15</v>
      </c>
      <c r="G271">
        <f t="shared" si="12"/>
        <v>76.5</v>
      </c>
      <c r="H271">
        <f t="shared" si="13"/>
        <v>3.8250000000000002</v>
      </c>
      <c r="I271">
        <f t="shared" si="14"/>
        <v>72.674999999999997</v>
      </c>
    </row>
    <row r="272" spans="1:9" ht="16.5" customHeight="1" x14ac:dyDescent="0.25">
      <c r="A272" s="1" t="s">
        <v>226</v>
      </c>
      <c r="B272" s="1" t="s">
        <v>21</v>
      </c>
      <c r="C272" s="1" t="s">
        <v>8</v>
      </c>
      <c r="D272" s="1">
        <v>10</v>
      </c>
      <c r="E272" s="1">
        <v>31</v>
      </c>
      <c r="F272" s="2">
        <v>0.06</v>
      </c>
      <c r="G272">
        <f t="shared" si="12"/>
        <v>291.39999999999998</v>
      </c>
      <c r="H272">
        <f t="shared" si="13"/>
        <v>14.57</v>
      </c>
      <c r="I272">
        <f t="shared" si="14"/>
        <v>276.83</v>
      </c>
    </row>
    <row r="273" spans="1:9" ht="16.5" customHeight="1" x14ac:dyDescent="0.25">
      <c r="A273" s="1" t="s">
        <v>319</v>
      </c>
      <c r="B273" s="1" t="s">
        <v>7</v>
      </c>
      <c r="C273" s="1" t="s">
        <v>22</v>
      </c>
      <c r="D273" s="1">
        <v>5</v>
      </c>
      <c r="E273" s="1">
        <v>74</v>
      </c>
      <c r="F273" s="2">
        <v>0.02</v>
      </c>
      <c r="G273">
        <f t="shared" si="12"/>
        <v>362.59999999999997</v>
      </c>
      <c r="H273">
        <f t="shared" si="13"/>
        <v>18.13</v>
      </c>
      <c r="I273">
        <f t="shared" si="14"/>
        <v>344.46999999999997</v>
      </c>
    </row>
    <row r="274" spans="1:9" ht="16.5" customHeight="1" x14ac:dyDescent="0.25">
      <c r="A274" s="1" t="s">
        <v>320</v>
      </c>
      <c r="B274" s="1" t="s">
        <v>17</v>
      </c>
      <c r="C274" s="1" t="s">
        <v>25</v>
      </c>
      <c r="D274" s="1">
        <v>50</v>
      </c>
      <c r="E274" s="1">
        <v>33</v>
      </c>
      <c r="F274" s="2">
        <v>0.24</v>
      </c>
      <c r="G274">
        <f t="shared" si="12"/>
        <v>1254</v>
      </c>
      <c r="H274">
        <f t="shared" si="13"/>
        <v>62.7</v>
      </c>
      <c r="I274">
        <f t="shared" si="14"/>
        <v>1191.3</v>
      </c>
    </row>
    <row r="275" spans="1:9" ht="16.5" customHeight="1" x14ac:dyDescent="0.25">
      <c r="A275" s="1" t="s">
        <v>124</v>
      </c>
      <c r="B275" s="1" t="s">
        <v>9</v>
      </c>
      <c r="C275" s="1" t="s">
        <v>8</v>
      </c>
      <c r="D275" s="1">
        <v>10</v>
      </c>
      <c r="E275" s="1">
        <v>62</v>
      </c>
      <c r="F275" s="2">
        <v>0.2</v>
      </c>
      <c r="G275">
        <f t="shared" si="12"/>
        <v>496</v>
      </c>
      <c r="H275">
        <f t="shared" si="13"/>
        <v>24.8</v>
      </c>
      <c r="I275">
        <f t="shared" si="14"/>
        <v>471.2</v>
      </c>
    </row>
    <row r="276" spans="1:9" ht="16.5" customHeight="1" x14ac:dyDescent="0.25">
      <c r="A276" s="1" t="s">
        <v>321</v>
      </c>
      <c r="B276" s="1" t="s">
        <v>16</v>
      </c>
      <c r="C276" s="1" t="s">
        <v>14</v>
      </c>
      <c r="D276" s="1">
        <v>3</v>
      </c>
      <c r="E276" s="1">
        <v>68</v>
      </c>
      <c r="F276" s="2">
        <v>0.24</v>
      </c>
      <c r="G276">
        <f t="shared" si="12"/>
        <v>155.04</v>
      </c>
      <c r="H276">
        <f t="shared" si="13"/>
        <v>7.7519999999999998</v>
      </c>
      <c r="I276">
        <f t="shared" si="14"/>
        <v>147.28799999999998</v>
      </c>
    </row>
    <row r="277" spans="1:9" ht="16.5" customHeight="1" x14ac:dyDescent="0.25">
      <c r="A277" s="1" t="s">
        <v>227</v>
      </c>
      <c r="B277" s="1" t="s">
        <v>19</v>
      </c>
      <c r="C277" s="1" t="s">
        <v>25</v>
      </c>
      <c r="D277" s="1">
        <v>50</v>
      </c>
      <c r="E277" s="1">
        <v>57</v>
      </c>
      <c r="F277" s="2">
        <v>0.03</v>
      </c>
      <c r="G277">
        <f t="shared" si="12"/>
        <v>2764.5</v>
      </c>
      <c r="H277">
        <f t="shared" si="13"/>
        <v>138.22499999999999</v>
      </c>
      <c r="I277">
        <f t="shared" si="14"/>
        <v>2626.2750000000001</v>
      </c>
    </row>
    <row r="278" spans="1:9" ht="16.5" customHeight="1" x14ac:dyDescent="0.25">
      <c r="A278" s="1" t="s">
        <v>322</v>
      </c>
      <c r="B278" s="1" t="s">
        <v>21</v>
      </c>
      <c r="C278" s="1" t="s">
        <v>25</v>
      </c>
      <c r="D278" s="1">
        <v>50</v>
      </c>
      <c r="E278" s="1">
        <v>61</v>
      </c>
      <c r="F278" s="2">
        <v>0.08</v>
      </c>
      <c r="G278">
        <f t="shared" si="12"/>
        <v>2806</v>
      </c>
      <c r="H278">
        <f t="shared" si="13"/>
        <v>140.30000000000001</v>
      </c>
      <c r="I278">
        <f t="shared" si="14"/>
        <v>2665.7</v>
      </c>
    </row>
    <row r="279" spans="1:9" ht="16.5" customHeight="1" x14ac:dyDescent="0.25">
      <c r="A279" s="1" t="s">
        <v>125</v>
      </c>
      <c r="B279" s="1" t="s">
        <v>7</v>
      </c>
      <c r="C279" s="1" t="s">
        <v>23</v>
      </c>
      <c r="D279" s="1">
        <v>7</v>
      </c>
      <c r="E279" s="1">
        <v>51</v>
      </c>
      <c r="F279" s="2">
        <v>0.18</v>
      </c>
      <c r="G279">
        <f t="shared" si="12"/>
        <v>292.74</v>
      </c>
      <c r="H279">
        <f t="shared" si="13"/>
        <v>14.637</v>
      </c>
      <c r="I279">
        <f t="shared" si="14"/>
        <v>278.10300000000001</v>
      </c>
    </row>
    <row r="280" spans="1:9" ht="16.5" customHeight="1" x14ac:dyDescent="0.25">
      <c r="A280" s="1" t="s">
        <v>323</v>
      </c>
      <c r="B280" s="1" t="s">
        <v>16</v>
      </c>
      <c r="C280" s="1" t="s">
        <v>23</v>
      </c>
      <c r="D280" s="1">
        <v>7</v>
      </c>
      <c r="E280" s="1">
        <v>41</v>
      </c>
      <c r="F280" s="2">
        <v>0.23</v>
      </c>
      <c r="G280">
        <f t="shared" si="12"/>
        <v>220.99</v>
      </c>
      <c r="H280">
        <f t="shared" si="13"/>
        <v>11.049500000000002</v>
      </c>
      <c r="I280">
        <f t="shared" si="14"/>
        <v>209.94050000000001</v>
      </c>
    </row>
    <row r="281" spans="1:9" ht="16.5" customHeight="1" x14ac:dyDescent="0.25">
      <c r="A281" s="1" t="s">
        <v>228</v>
      </c>
      <c r="B281" s="1" t="s">
        <v>7</v>
      </c>
      <c r="C281" s="1" t="s">
        <v>10</v>
      </c>
      <c r="D281" s="1">
        <v>2</v>
      </c>
      <c r="E281" s="1">
        <v>35</v>
      </c>
      <c r="F281" s="2">
        <v>0.02</v>
      </c>
      <c r="G281">
        <f t="shared" si="12"/>
        <v>68.599999999999994</v>
      </c>
      <c r="H281">
        <f t="shared" si="13"/>
        <v>3.4299999999999997</v>
      </c>
      <c r="I281">
        <f t="shared" si="14"/>
        <v>65.169999999999987</v>
      </c>
    </row>
    <row r="282" spans="1:9" ht="16.5" customHeight="1" x14ac:dyDescent="0.25">
      <c r="A282" s="1" t="s">
        <v>229</v>
      </c>
      <c r="B282" s="1" t="s">
        <v>21</v>
      </c>
      <c r="C282" s="1" t="s">
        <v>22</v>
      </c>
      <c r="D282" s="1">
        <v>5</v>
      </c>
      <c r="E282" s="1">
        <v>9</v>
      </c>
      <c r="F282" s="2">
        <v>0.01</v>
      </c>
      <c r="G282">
        <f t="shared" si="12"/>
        <v>44.55</v>
      </c>
      <c r="H282">
        <f t="shared" si="13"/>
        <v>2.2275</v>
      </c>
      <c r="I282">
        <f t="shared" si="14"/>
        <v>42.322499999999998</v>
      </c>
    </row>
    <row r="283" spans="1:9" ht="16.5" customHeight="1" x14ac:dyDescent="0.25">
      <c r="A283" s="1" t="s">
        <v>324</v>
      </c>
      <c r="B283" s="1" t="s">
        <v>13</v>
      </c>
      <c r="C283" s="1" t="s">
        <v>22</v>
      </c>
      <c r="D283" s="1">
        <v>5</v>
      </c>
      <c r="E283" s="1">
        <v>53</v>
      </c>
      <c r="F283" s="2">
        <v>0.16</v>
      </c>
      <c r="G283">
        <f t="shared" si="12"/>
        <v>222.6</v>
      </c>
      <c r="H283">
        <f t="shared" si="13"/>
        <v>11.13</v>
      </c>
      <c r="I283">
        <f t="shared" si="14"/>
        <v>211.47</v>
      </c>
    </row>
    <row r="284" spans="1:9" ht="16.5" customHeight="1" x14ac:dyDescent="0.25">
      <c r="A284" s="1" t="s">
        <v>230</v>
      </c>
      <c r="B284" s="1" t="s">
        <v>9</v>
      </c>
      <c r="C284" s="1" t="s">
        <v>8</v>
      </c>
      <c r="D284" s="1">
        <v>10</v>
      </c>
      <c r="E284" s="1">
        <v>61</v>
      </c>
      <c r="F284" s="2">
        <v>0.05</v>
      </c>
      <c r="G284">
        <f t="shared" si="12"/>
        <v>579.5</v>
      </c>
      <c r="H284">
        <f t="shared" si="13"/>
        <v>28.975000000000001</v>
      </c>
      <c r="I284">
        <f t="shared" si="14"/>
        <v>550.52499999999998</v>
      </c>
    </row>
    <row r="285" spans="1:9" ht="16.5" customHeight="1" x14ac:dyDescent="0.25">
      <c r="A285" s="1" t="s">
        <v>325</v>
      </c>
      <c r="B285" s="1" t="s">
        <v>20</v>
      </c>
      <c r="C285" s="1" t="s">
        <v>8</v>
      </c>
      <c r="D285" s="1">
        <v>10</v>
      </c>
      <c r="E285" s="1">
        <v>37</v>
      </c>
      <c r="F285" s="2">
        <v>0.03</v>
      </c>
      <c r="G285">
        <f t="shared" si="12"/>
        <v>358.9</v>
      </c>
      <c r="H285">
        <f t="shared" si="13"/>
        <v>17.945</v>
      </c>
      <c r="I285">
        <f t="shared" si="14"/>
        <v>340.95499999999998</v>
      </c>
    </row>
    <row r="286" spans="1:9" ht="16.5" customHeight="1" x14ac:dyDescent="0.25">
      <c r="A286" s="1" t="s">
        <v>326</v>
      </c>
      <c r="B286" s="1" t="s">
        <v>9</v>
      </c>
      <c r="C286" s="1" t="s">
        <v>25</v>
      </c>
      <c r="D286" s="1">
        <v>50</v>
      </c>
      <c r="E286" s="1">
        <v>24</v>
      </c>
      <c r="F286" s="2">
        <v>0.17</v>
      </c>
      <c r="G286">
        <f t="shared" si="12"/>
        <v>996</v>
      </c>
      <c r="H286">
        <f t="shared" si="13"/>
        <v>49.800000000000004</v>
      </c>
      <c r="I286">
        <f t="shared" si="14"/>
        <v>946.2</v>
      </c>
    </row>
    <row r="287" spans="1:9" ht="16.5" customHeight="1" x14ac:dyDescent="0.25">
      <c r="A287" s="1" t="s">
        <v>126</v>
      </c>
      <c r="B287" s="1" t="s">
        <v>20</v>
      </c>
      <c r="C287" s="1" t="s">
        <v>25</v>
      </c>
      <c r="D287" s="1">
        <v>50</v>
      </c>
      <c r="E287" s="1">
        <v>47</v>
      </c>
      <c r="F287" s="2">
        <v>0.23</v>
      </c>
      <c r="G287">
        <f t="shared" si="12"/>
        <v>1809.5</v>
      </c>
      <c r="H287">
        <f t="shared" si="13"/>
        <v>90.475000000000009</v>
      </c>
      <c r="I287">
        <f t="shared" si="14"/>
        <v>1719.0250000000001</v>
      </c>
    </row>
    <row r="288" spans="1:9" ht="16.5" customHeight="1" x14ac:dyDescent="0.25">
      <c r="A288" s="1" t="s">
        <v>127</v>
      </c>
      <c r="B288" s="1" t="s">
        <v>20</v>
      </c>
      <c r="C288" s="1" t="s">
        <v>25</v>
      </c>
      <c r="D288" s="1">
        <v>50</v>
      </c>
      <c r="E288" s="1">
        <v>48</v>
      </c>
      <c r="F288" s="2">
        <v>0.14000000000000001</v>
      </c>
      <c r="G288">
        <f t="shared" si="12"/>
        <v>2064</v>
      </c>
      <c r="H288">
        <f t="shared" si="13"/>
        <v>103.2</v>
      </c>
      <c r="I288">
        <f t="shared" si="14"/>
        <v>1960.8</v>
      </c>
    </row>
    <row r="289" spans="1:9" ht="16.5" customHeight="1" x14ac:dyDescent="0.25">
      <c r="A289" s="1" t="s">
        <v>327</v>
      </c>
      <c r="B289" s="1" t="s">
        <v>24</v>
      </c>
      <c r="C289" s="1" t="s">
        <v>23</v>
      </c>
      <c r="D289" s="1">
        <v>7</v>
      </c>
      <c r="E289" s="1">
        <v>68</v>
      </c>
      <c r="F289" s="2">
        <v>0.08</v>
      </c>
      <c r="G289">
        <f t="shared" si="12"/>
        <v>437.92</v>
      </c>
      <c r="H289">
        <f t="shared" si="13"/>
        <v>21.896000000000001</v>
      </c>
      <c r="I289">
        <f t="shared" si="14"/>
        <v>416.024</v>
      </c>
    </row>
    <row r="290" spans="1:9" ht="16.5" customHeight="1" x14ac:dyDescent="0.25">
      <c r="A290" s="1" t="s">
        <v>328</v>
      </c>
      <c r="B290" s="1" t="s">
        <v>24</v>
      </c>
      <c r="C290" s="1" t="s">
        <v>25</v>
      </c>
      <c r="D290" s="1">
        <v>50</v>
      </c>
      <c r="E290" s="1">
        <v>81</v>
      </c>
      <c r="F290" s="2">
        <v>0.25</v>
      </c>
      <c r="G290">
        <f t="shared" si="12"/>
        <v>3037.5</v>
      </c>
      <c r="H290">
        <f t="shared" si="13"/>
        <v>151.875</v>
      </c>
      <c r="I290">
        <f t="shared" si="14"/>
        <v>2885.625</v>
      </c>
    </row>
    <row r="291" spans="1:9" ht="16.5" customHeight="1" x14ac:dyDescent="0.25">
      <c r="A291" s="1" t="s">
        <v>128</v>
      </c>
      <c r="B291" s="1" t="s">
        <v>24</v>
      </c>
      <c r="C291" s="1" t="s">
        <v>22</v>
      </c>
      <c r="D291" s="1">
        <v>5</v>
      </c>
      <c r="E291" s="1">
        <v>18</v>
      </c>
      <c r="F291" s="2">
        <v>0.2</v>
      </c>
      <c r="G291">
        <f t="shared" si="12"/>
        <v>72</v>
      </c>
      <c r="H291">
        <f t="shared" si="13"/>
        <v>3.6</v>
      </c>
      <c r="I291">
        <f t="shared" si="14"/>
        <v>68.400000000000006</v>
      </c>
    </row>
    <row r="292" spans="1:9" ht="16.5" customHeight="1" x14ac:dyDescent="0.25">
      <c r="A292" s="1" t="s">
        <v>329</v>
      </c>
      <c r="B292" s="1" t="s">
        <v>7</v>
      </c>
      <c r="C292" s="1" t="s">
        <v>11</v>
      </c>
      <c r="D292" s="1">
        <v>4</v>
      </c>
      <c r="E292" s="1">
        <v>69</v>
      </c>
      <c r="F292" s="2">
        <v>0.2</v>
      </c>
      <c r="G292">
        <f t="shared" si="12"/>
        <v>220.8</v>
      </c>
      <c r="H292">
        <f t="shared" si="13"/>
        <v>11.040000000000001</v>
      </c>
      <c r="I292">
        <f t="shared" si="14"/>
        <v>209.76000000000002</v>
      </c>
    </row>
    <row r="293" spans="1:9" ht="16.5" customHeight="1" x14ac:dyDescent="0.25">
      <c r="A293" s="1" t="s">
        <v>129</v>
      </c>
      <c r="B293" s="1" t="s">
        <v>20</v>
      </c>
      <c r="C293" s="1" t="s">
        <v>12</v>
      </c>
      <c r="D293" s="1">
        <v>30</v>
      </c>
      <c r="E293" s="1">
        <v>40</v>
      </c>
      <c r="F293" s="2">
        <v>0.03</v>
      </c>
      <c r="G293">
        <f t="shared" si="12"/>
        <v>1164</v>
      </c>
      <c r="H293">
        <f t="shared" si="13"/>
        <v>58.2</v>
      </c>
      <c r="I293">
        <f t="shared" si="14"/>
        <v>1105.8</v>
      </c>
    </row>
    <row r="294" spans="1:9" ht="16.5" customHeight="1" x14ac:dyDescent="0.25">
      <c r="A294" s="1" t="s">
        <v>130</v>
      </c>
      <c r="B294" s="1" t="s">
        <v>17</v>
      </c>
      <c r="C294" s="1" t="s">
        <v>10</v>
      </c>
      <c r="D294" s="1">
        <v>2</v>
      </c>
      <c r="E294" s="1">
        <v>63</v>
      </c>
      <c r="F294" s="2">
        <v>0.18</v>
      </c>
      <c r="G294">
        <f t="shared" si="12"/>
        <v>103.32000000000001</v>
      </c>
      <c r="H294">
        <f t="shared" si="13"/>
        <v>5.1660000000000004</v>
      </c>
      <c r="I294">
        <f t="shared" si="14"/>
        <v>98.154000000000011</v>
      </c>
    </row>
    <row r="295" spans="1:9" ht="16.5" customHeight="1" x14ac:dyDescent="0.25">
      <c r="A295" s="1" t="s">
        <v>131</v>
      </c>
      <c r="B295" s="1" t="s">
        <v>18</v>
      </c>
      <c r="C295" s="1" t="s">
        <v>22</v>
      </c>
      <c r="D295" s="1">
        <v>5</v>
      </c>
      <c r="E295" s="1">
        <v>89</v>
      </c>
      <c r="F295" s="2">
        <v>0.14000000000000001</v>
      </c>
      <c r="G295">
        <f t="shared" si="12"/>
        <v>382.7</v>
      </c>
      <c r="H295">
        <f t="shared" si="13"/>
        <v>19.135000000000002</v>
      </c>
      <c r="I295">
        <f t="shared" si="14"/>
        <v>363.565</v>
      </c>
    </row>
    <row r="296" spans="1:9" ht="16.5" customHeight="1" x14ac:dyDescent="0.25">
      <c r="A296" s="1" t="s">
        <v>330</v>
      </c>
      <c r="B296" s="1" t="s">
        <v>19</v>
      </c>
      <c r="C296" s="1" t="s">
        <v>14</v>
      </c>
      <c r="D296" s="1">
        <v>3</v>
      </c>
      <c r="E296" s="1">
        <v>82</v>
      </c>
      <c r="F296" s="2">
        <v>0.12</v>
      </c>
      <c r="G296">
        <f t="shared" si="12"/>
        <v>216.48</v>
      </c>
      <c r="H296">
        <f t="shared" si="13"/>
        <v>10.824</v>
      </c>
      <c r="I296">
        <f t="shared" si="14"/>
        <v>205.65599999999998</v>
      </c>
    </row>
    <row r="297" spans="1:9" ht="16.5" customHeight="1" x14ac:dyDescent="0.25">
      <c r="A297" s="1" t="s">
        <v>231</v>
      </c>
      <c r="B297" s="1" t="s">
        <v>19</v>
      </c>
      <c r="C297" s="1" t="s">
        <v>10</v>
      </c>
      <c r="D297" s="1">
        <v>2</v>
      </c>
      <c r="E297" s="1">
        <v>51</v>
      </c>
      <c r="F297" s="2">
        <v>0.14000000000000001</v>
      </c>
      <c r="G297">
        <f t="shared" si="12"/>
        <v>87.72</v>
      </c>
      <c r="H297">
        <f t="shared" si="13"/>
        <v>4.3860000000000001</v>
      </c>
      <c r="I297">
        <f t="shared" si="14"/>
        <v>83.334000000000003</v>
      </c>
    </row>
    <row r="298" spans="1:9" ht="16.5" customHeight="1" x14ac:dyDescent="0.25">
      <c r="A298" s="1" t="s">
        <v>232</v>
      </c>
      <c r="B298" s="1" t="s">
        <v>20</v>
      </c>
      <c r="C298" s="1" t="s">
        <v>10</v>
      </c>
      <c r="D298" s="1">
        <v>2</v>
      </c>
      <c r="E298" s="1">
        <v>72</v>
      </c>
      <c r="F298" s="2">
        <v>0.11</v>
      </c>
      <c r="G298">
        <f t="shared" si="12"/>
        <v>128.16</v>
      </c>
      <c r="H298">
        <f t="shared" si="13"/>
        <v>6.4080000000000004</v>
      </c>
      <c r="I298">
        <f t="shared" si="14"/>
        <v>121.752</v>
      </c>
    </row>
    <row r="299" spans="1:9" ht="16.5" customHeight="1" x14ac:dyDescent="0.25">
      <c r="A299" s="1" t="s">
        <v>132</v>
      </c>
      <c r="B299" s="1" t="s">
        <v>9</v>
      </c>
      <c r="C299" s="1" t="s">
        <v>8</v>
      </c>
      <c r="D299" s="1">
        <v>10</v>
      </c>
      <c r="E299" s="1">
        <v>86</v>
      </c>
      <c r="F299" s="2">
        <v>0.1</v>
      </c>
      <c r="G299">
        <f t="shared" si="12"/>
        <v>774</v>
      </c>
      <c r="H299">
        <f t="shared" si="13"/>
        <v>38.700000000000003</v>
      </c>
      <c r="I299">
        <f t="shared" si="14"/>
        <v>735.3</v>
      </c>
    </row>
    <row r="300" spans="1:9" ht="16.5" customHeight="1" x14ac:dyDescent="0.25">
      <c r="A300" s="1" t="s">
        <v>331</v>
      </c>
      <c r="B300" s="1" t="s">
        <v>19</v>
      </c>
      <c r="C300" s="1" t="s">
        <v>10</v>
      </c>
      <c r="D300" s="1">
        <v>2</v>
      </c>
      <c r="E300" s="1">
        <v>57</v>
      </c>
      <c r="F300" s="2">
        <v>0.03</v>
      </c>
      <c r="G300">
        <f t="shared" si="12"/>
        <v>110.58</v>
      </c>
      <c r="H300">
        <f t="shared" si="13"/>
        <v>5.5289999999999999</v>
      </c>
      <c r="I300">
        <f t="shared" si="14"/>
        <v>105.051</v>
      </c>
    </row>
    <row r="301" spans="1:9" ht="16.5" customHeight="1" x14ac:dyDescent="0.25">
      <c r="A301" s="1" t="s">
        <v>133</v>
      </c>
      <c r="B301" s="1" t="s">
        <v>20</v>
      </c>
      <c r="C301" s="1" t="s">
        <v>11</v>
      </c>
      <c r="D301" s="1">
        <v>4</v>
      </c>
      <c r="E301" s="1">
        <v>81</v>
      </c>
      <c r="F301" s="2">
        <v>0.15</v>
      </c>
      <c r="G301" t="e" cm="1">
        <f t="array" ref="G301">(D3Western US*E3Western US)*(1-(F3Western US))</f>
        <v>#NAME?</v>
      </c>
      <c r="H301" t="e" cm="1">
        <f t="array" ref="H301">(G3Western US*0.05)</f>
        <v>#NAME?</v>
      </c>
      <c r="I301" t="e" cm="1">
        <f t="array" ref="I301">G3Western US-H3Western US</f>
        <v>#NAME?</v>
      </c>
    </row>
    <row r="302" spans="1:9" ht="16.5" customHeight="1" x14ac:dyDescent="0.25">
      <c r="F302" s="4"/>
    </row>
    <row r="303" spans="1:9" ht="16.5" customHeight="1" x14ac:dyDescent="0.25">
      <c r="F303" s="4"/>
    </row>
    <row r="304" spans="1:9" ht="16.5" customHeight="1" x14ac:dyDescent="0.25">
      <c r="F304" s="4"/>
    </row>
    <row r="305" spans="6:6" ht="16.5" customHeight="1" x14ac:dyDescent="0.25">
      <c r="F305" s="4"/>
    </row>
    <row r="306" spans="6:6" ht="16.5" customHeight="1" x14ac:dyDescent="0.25">
      <c r="F306" s="4"/>
    </row>
    <row r="307" spans="6:6" ht="16.5" customHeight="1" x14ac:dyDescent="0.25">
      <c r="F307" s="4"/>
    </row>
    <row r="308" spans="6:6" ht="16.5" customHeight="1" x14ac:dyDescent="0.25">
      <c r="F308" s="4"/>
    </row>
    <row r="309" spans="6:6" ht="16.5" customHeight="1" x14ac:dyDescent="0.25">
      <c r="F309" s="4"/>
    </row>
    <row r="310" spans="6:6" ht="16.5" customHeight="1" x14ac:dyDescent="0.25">
      <c r="F310" s="4"/>
    </row>
    <row r="311" spans="6:6" ht="16.5" customHeight="1" x14ac:dyDescent="0.25">
      <c r="F311" s="4"/>
    </row>
    <row r="312" spans="6:6" ht="16.5" customHeight="1" x14ac:dyDescent="0.25">
      <c r="F312" s="4"/>
    </row>
    <row r="313" spans="6:6" ht="16.5" customHeight="1" x14ac:dyDescent="0.25">
      <c r="F313" s="4"/>
    </row>
    <row r="314" spans="6:6" ht="16.5" customHeight="1" x14ac:dyDescent="0.25">
      <c r="F314" s="4"/>
    </row>
    <row r="315" spans="6:6" ht="16.5" customHeight="1" x14ac:dyDescent="0.25">
      <c r="F315" s="4"/>
    </row>
    <row r="316" spans="6:6" ht="16.5" customHeight="1" x14ac:dyDescent="0.25">
      <c r="F316" s="4"/>
    </row>
    <row r="317" spans="6:6" ht="16.5" customHeight="1" x14ac:dyDescent="0.25">
      <c r="F317" s="4"/>
    </row>
    <row r="318" spans="6:6" ht="16.5" customHeight="1" x14ac:dyDescent="0.25">
      <c r="F318" s="4"/>
    </row>
    <row r="319" spans="6:6" ht="16.5" customHeight="1" x14ac:dyDescent="0.25">
      <c r="F319" s="4"/>
    </row>
    <row r="320" spans="6:6" ht="16.5" customHeight="1" x14ac:dyDescent="0.25">
      <c r="F320" s="4"/>
    </row>
    <row r="321" spans="6:6" ht="16.5" customHeight="1" x14ac:dyDescent="0.25">
      <c r="F321" s="4"/>
    </row>
    <row r="322" spans="6:6" ht="16.5" customHeight="1" x14ac:dyDescent="0.25">
      <c r="F322" s="4"/>
    </row>
    <row r="323" spans="6:6" ht="16.5" customHeight="1" x14ac:dyDescent="0.25">
      <c r="F323" s="4"/>
    </row>
    <row r="324" spans="6:6" ht="16.5" customHeight="1" x14ac:dyDescent="0.25">
      <c r="F324" s="4"/>
    </row>
    <row r="325" spans="6:6" ht="16.5" customHeight="1" x14ac:dyDescent="0.25">
      <c r="F325" s="4"/>
    </row>
    <row r="326" spans="6:6" ht="16.5" customHeight="1" x14ac:dyDescent="0.25">
      <c r="F326" s="4"/>
    </row>
    <row r="327" spans="6:6" ht="16.5" customHeight="1" x14ac:dyDescent="0.25">
      <c r="F327" s="4"/>
    </row>
    <row r="328" spans="6:6" ht="16.5" customHeight="1" x14ac:dyDescent="0.25">
      <c r="F328" s="4"/>
    </row>
    <row r="329" spans="6:6" ht="16.5" customHeight="1" x14ac:dyDescent="0.25">
      <c r="F329" s="4"/>
    </row>
    <row r="330" spans="6:6" ht="16.5" customHeight="1" x14ac:dyDescent="0.25">
      <c r="F330" s="4"/>
    </row>
    <row r="331" spans="6:6" ht="16.5" customHeight="1" x14ac:dyDescent="0.25">
      <c r="F331" s="4"/>
    </row>
    <row r="332" spans="6:6" ht="16.5" customHeight="1" x14ac:dyDescent="0.25">
      <c r="F332" s="4"/>
    </row>
    <row r="333" spans="6:6" ht="16.5" customHeight="1" x14ac:dyDescent="0.25">
      <c r="F333" s="4"/>
    </row>
    <row r="334" spans="6:6" ht="16.5" customHeight="1" x14ac:dyDescent="0.25">
      <c r="F334" s="4"/>
    </row>
    <row r="335" spans="6:6" ht="16.5" customHeight="1" x14ac:dyDescent="0.25">
      <c r="F335" s="4"/>
    </row>
    <row r="336" spans="6:6" ht="16.5" customHeight="1" x14ac:dyDescent="0.25">
      <c r="F336" s="4"/>
    </row>
    <row r="337" spans="6:6" ht="16.5" customHeight="1" x14ac:dyDescent="0.25">
      <c r="F337" s="4"/>
    </row>
    <row r="338" spans="6:6" ht="16.5" customHeight="1" x14ac:dyDescent="0.25">
      <c r="F338" s="4"/>
    </row>
    <row r="339" spans="6:6" ht="16.5" customHeight="1" x14ac:dyDescent="0.25">
      <c r="F339" s="4"/>
    </row>
    <row r="340" spans="6:6" ht="16.5" customHeight="1" x14ac:dyDescent="0.25">
      <c r="F340" s="4"/>
    </row>
    <row r="341" spans="6:6" ht="16.5" customHeight="1" x14ac:dyDescent="0.25">
      <c r="F341" s="4"/>
    </row>
    <row r="342" spans="6:6" ht="16.5" customHeight="1" x14ac:dyDescent="0.25">
      <c r="F342" s="4"/>
    </row>
    <row r="343" spans="6:6" ht="16.5" customHeight="1" x14ac:dyDescent="0.25">
      <c r="F343" s="4"/>
    </row>
    <row r="344" spans="6:6" ht="16.5" customHeight="1" x14ac:dyDescent="0.25">
      <c r="F344" s="4"/>
    </row>
    <row r="345" spans="6:6" ht="16.5" customHeight="1" x14ac:dyDescent="0.25">
      <c r="F345" s="4"/>
    </row>
    <row r="346" spans="6:6" ht="16.5" customHeight="1" x14ac:dyDescent="0.25">
      <c r="F346" s="4"/>
    </row>
    <row r="347" spans="6:6" ht="16.5" customHeight="1" x14ac:dyDescent="0.25">
      <c r="F347" s="4"/>
    </row>
    <row r="348" spans="6:6" ht="16.5" customHeight="1" x14ac:dyDescent="0.25">
      <c r="F348" s="4"/>
    </row>
    <row r="349" spans="6:6" ht="16.5" customHeight="1" x14ac:dyDescent="0.25">
      <c r="F349" s="4"/>
    </row>
    <row r="350" spans="6:6" ht="16.5" customHeight="1" x14ac:dyDescent="0.25">
      <c r="F350" s="4"/>
    </row>
    <row r="351" spans="6:6" ht="16.5" customHeight="1" x14ac:dyDescent="0.25">
      <c r="F351" s="4"/>
    </row>
    <row r="352" spans="6:6" ht="16.5" customHeight="1" x14ac:dyDescent="0.25">
      <c r="F352" s="4"/>
    </row>
    <row r="353" spans="6:6" ht="16.5" customHeight="1" x14ac:dyDescent="0.25">
      <c r="F353" s="4"/>
    </row>
    <row r="354" spans="6:6" ht="16.5" customHeight="1" x14ac:dyDescent="0.25">
      <c r="F354" s="4"/>
    </row>
    <row r="355" spans="6:6" ht="16.5" customHeight="1" x14ac:dyDescent="0.25">
      <c r="F355" s="4"/>
    </row>
    <row r="356" spans="6:6" ht="16.5" customHeight="1" x14ac:dyDescent="0.25">
      <c r="F356" s="4"/>
    </row>
    <row r="357" spans="6:6" ht="16.5" customHeight="1" x14ac:dyDescent="0.25">
      <c r="F357" s="4"/>
    </row>
    <row r="358" spans="6:6" ht="16.5" customHeight="1" x14ac:dyDescent="0.25">
      <c r="F358" s="4"/>
    </row>
    <row r="359" spans="6:6" ht="16.5" customHeight="1" x14ac:dyDescent="0.25">
      <c r="F359" s="4"/>
    </row>
    <row r="360" spans="6:6" ht="16.5" customHeight="1" x14ac:dyDescent="0.25">
      <c r="F360" s="4"/>
    </row>
    <row r="361" spans="6:6" ht="16.5" customHeight="1" x14ac:dyDescent="0.25">
      <c r="F361" s="4"/>
    </row>
    <row r="362" spans="6:6" ht="16.5" customHeight="1" x14ac:dyDescent="0.25">
      <c r="F362" s="4"/>
    </row>
    <row r="363" spans="6:6" ht="16.5" customHeight="1" x14ac:dyDescent="0.25">
      <c r="F363" s="4"/>
    </row>
    <row r="364" spans="6:6" ht="16.5" customHeight="1" x14ac:dyDescent="0.25">
      <c r="F364" s="4"/>
    </row>
    <row r="365" spans="6:6" ht="16.5" customHeight="1" x14ac:dyDescent="0.25">
      <c r="F365" s="4"/>
    </row>
    <row r="366" spans="6:6" ht="16.5" customHeight="1" x14ac:dyDescent="0.25">
      <c r="F366" s="4"/>
    </row>
    <row r="367" spans="6:6" ht="16.5" customHeight="1" x14ac:dyDescent="0.25">
      <c r="F367" s="4"/>
    </row>
    <row r="368" spans="6:6" ht="16.5" customHeight="1" x14ac:dyDescent="0.25">
      <c r="F368" s="4"/>
    </row>
    <row r="369" spans="6:6" ht="16.5" customHeight="1" x14ac:dyDescent="0.25">
      <c r="F369" s="4"/>
    </row>
    <row r="370" spans="6:6" ht="16.5" customHeight="1" x14ac:dyDescent="0.25">
      <c r="F370" s="4"/>
    </row>
    <row r="371" spans="6:6" ht="16.5" customHeight="1" x14ac:dyDescent="0.25">
      <c r="F371" s="4"/>
    </row>
    <row r="372" spans="6:6" ht="16.5" customHeight="1" x14ac:dyDescent="0.25">
      <c r="F372" s="4"/>
    </row>
    <row r="373" spans="6:6" ht="16.5" customHeight="1" x14ac:dyDescent="0.25">
      <c r="F373" s="4"/>
    </row>
    <row r="374" spans="6:6" ht="16.5" customHeight="1" x14ac:dyDescent="0.25">
      <c r="F374" s="4"/>
    </row>
    <row r="375" spans="6:6" ht="16.5" customHeight="1" x14ac:dyDescent="0.25">
      <c r="F375" s="4"/>
    </row>
    <row r="376" spans="6:6" ht="16.5" customHeight="1" x14ac:dyDescent="0.25">
      <c r="F376" s="4"/>
    </row>
    <row r="377" spans="6:6" ht="16.5" customHeight="1" x14ac:dyDescent="0.25">
      <c r="F377" s="4"/>
    </row>
    <row r="378" spans="6:6" ht="16.5" customHeight="1" x14ac:dyDescent="0.25">
      <c r="F378" s="4"/>
    </row>
    <row r="379" spans="6:6" ht="16.5" customHeight="1" x14ac:dyDescent="0.25">
      <c r="F379" s="4"/>
    </row>
    <row r="380" spans="6:6" ht="16.5" customHeight="1" x14ac:dyDescent="0.25">
      <c r="F380" s="4"/>
    </row>
    <row r="381" spans="6:6" ht="16.5" customHeight="1" x14ac:dyDescent="0.25">
      <c r="F381" s="4"/>
    </row>
    <row r="382" spans="6:6" ht="16.5" customHeight="1" x14ac:dyDescent="0.25">
      <c r="F382" s="4"/>
    </row>
    <row r="383" spans="6:6" ht="16.5" customHeight="1" x14ac:dyDescent="0.25">
      <c r="F383" s="4"/>
    </row>
    <row r="384" spans="6:6" ht="16.5" customHeight="1" x14ac:dyDescent="0.25">
      <c r="F384" s="4"/>
    </row>
    <row r="385" spans="6:6" ht="16.5" customHeight="1" x14ac:dyDescent="0.25">
      <c r="F385" s="4"/>
    </row>
    <row r="386" spans="6:6" ht="16.5" customHeight="1" x14ac:dyDescent="0.25">
      <c r="F386" s="4"/>
    </row>
    <row r="387" spans="6:6" ht="16.5" customHeight="1" x14ac:dyDescent="0.25">
      <c r="F387" s="4"/>
    </row>
    <row r="388" spans="6:6" ht="16.5" customHeight="1" x14ac:dyDescent="0.25">
      <c r="F388" s="4"/>
    </row>
    <row r="389" spans="6:6" ht="16.5" customHeight="1" x14ac:dyDescent="0.25">
      <c r="F389" s="4"/>
    </row>
    <row r="390" spans="6:6" ht="16.5" customHeight="1" x14ac:dyDescent="0.25">
      <c r="F390" s="4"/>
    </row>
    <row r="391" spans="6:6" ht="16.5" customHeight="1" x14ac:dyDescent="0.25">
      <c r="F391" s="4"/>
    </row>
    <row r="392" spans="6:6" ht="16.5" customHeight="1" x14ac:dyDescent="0.25">
      <c r="F392" s="4"/>
    </row>
    <row r="393" spans="6:6" ht="16.5" customHeight="1" x14ac:dyDescent="0.25">
      <c r="F393" s="4"/>
    </row>
    <row r="394" spans="6:6" ht="16.5" customHeight="1" x14ac:dyDescent="0.25">
      <c r="F394" s="4"/>
    </row>
    <row r="395" spans="6:6" ht="16.5" customHeight="1" x14ac:dyDescent="0.25">
      <c r="F395" s="4"/>
    </row>
    <row r="396" spans="6:6" ht="16.5" customHeight="1" x14ac:dyDescent="0.25">
      <c r="F396" s="4"/>
    </row>
    <row r="397" spans="6:6" ht="16.5" customHeight="1" x14ac:dyDescent="0.25">
      <c r="F397" s="4"/>
    </row>
    <row r="398" spans="6:6" ht="16.5" customHeight="1" x14ac:dyDescent="0.25">
      <c r="F398" s="4"/>
    </row>
    <row r="399" spans="6:6" ht="16.5" customHeight="1" x14ac:dyDescent="0.25">
      <c r="F399" s="4"/>
    </row>
    <row r="400" spans="6:6" ht="16.5" customHeight="1" x14ac:dyDescent="0.25">
      <c r="F400" s="4"/>
    </row>
    <row r="401" spans="6:6" ht="16.5" customHeight="1" x14ac:dyDescent="0.25">
      <c r="F401" s="4"/>
    </row>
    <row r="402" spans="6:6" ht="16.5" customHeight="1" x14ac:dyDescent="0.25">
      <c r="F402" s="4"/>
    </row>
    <row r="403" spans="6:6" ht="16.5" customHeight="1" x14ac:dyDescent="0.25">
      <c r="F403" s="4"/>
    </row>
    <row r="404" spans="6:6" ht="16.5" customHeight="1" x14ac:dyDescent="0.25">
      <c r="F404" s="4"/>
    </row>
    <row r="405" spans="6:6" ht="16.5" customHeight="1" x14ac:dyDescent="0.25">
      <c r="F405" s="4"/>
    </row>
    <row r="406" spans="6:6" ht="16.5" customHeight="1" x14ac:dyDescent="0.25">
      <c r="F406" s="4"/>
    </row>
    <row r="407" spans="6:6" ht="16.5" customHeight="1" x14ac:dyDescent="0.25">
      <c r="F407" s="4"/>
    </row>
    <row r="408" spans="6:6" ht="16.5" customHeight="1" x14ac:dyDescent="0.25">
      <c r="F408" s="4"/>
    </row>
    <row r="409" spans="6:6" ht="16.5" customHeight="1" x14ac:dyDescent="0.25">
      <c r="F409" s="4"/>
    </row>
    <row r="410" spans="6:6" ht="16.5" customHeight="1" x14ac:dyDescent="0.25">
      <c r="F410" s="4"/>
    </row>
    <row r="411" spans="6:6" ht="16.5" customHeight="1" x14ac:dyDescent="0.25">
      <c r="F411" s="4"/>
    </row>
    <row r="412" spans="6:6" ht="16.5" customHeight="1" x14ac:dyDescent="0.25">
      <c r="F412" s="4"/>
    </row>
    <row r="413" spans="6:6" ht="16.5" customHeight="1" x14ac:dyDescent="0.25">
      <c r="F413" s="4"/>
    </row>
    <row r="414" spans="6:6" ht="16.5" customHeight="1" x14ac:dyDescent="0.25">
      <c r="F414" s="4"/>
    </row>
    <row r="415" spans="6:6" ht="16.5" customHeight="1" x14ac:dyDescent="0.25">
      <c r="F415" s="4"/>
    </row>
    <row r="416" spans="6:6" ht="16.5" customHeight="1" x14ac:dyDescent="0.25">
      <c r="F416" s="4"/>
    </row>
    <row r="417" spans="6:6" ht="16.5" customHeight="1" x14ac:dyDescent="0.25">
      <c r="F417" s="4"/>
    </row>
    <row r="418" spans="6:6" ht="16.5" customHeight="1" x14ac:dyDescent="0.25">
      <c r="F418" s="4"/>
    </row>
    <row r="419" spans="6:6" ht="16.5" customHeight="1" x14ac:dyDescent="0.25">
      <c r="F419" s="4"/>
    </row>
    <row r="420" spans="6:6" ht="16.5" customHeight="1" x14ac:dyDescent="0.25">
      <c r="F420" s="4"/>
    </row>
    <row r="421" spans="6:6" ht="16.5" customHeight="1" x14ac:dyDescent="0.25">
      <c r="F421" s="4"/>
    </row>
    <row r="422" spans="6:6" ht="16.5" customHeight="1" x14ac:dyDescent="0.25">
      <c r="F422" s="4"/>
    </row>
    <row r="423" spans="6:6" ht="16.5" customHeight="1" x14ac:dyDescent="0.25">
      <c r="F423" s="4"/>
    </row>
    <row r="424" spans="6:6" ht="16.5" customHeight="1" x14ac:dyDescent="0.25">
      <c r="F424" s="4"/>
    </row>
    <row r="425" spans="6:6" ht="16.5" customHeight="1" x14ac:dyDescent="0.25">
      <c r="F425" s="4"/>
    </row>
    <row r="426" spans="6:6" ht="16.5" customHeight="1" x14ac:dyDescent="0.25">
      <c r="F426" s="4"/>
    </row>
    <row r="427" spans="6:6" ht="16.5" customHeight="1" x14ac:dyDescent="0.25">
      <c r="F427" s="4"/>
    </row>
    <row r="428" spans="6:6" ht="16.5" customHeight="1" x14ac:dyDescent="0.25">
      <c r="F428" s="4"/>
    </row>
    <row r="429" spans="6:6" ht="16.5" customHeight="1" x14ac:dyDescent="0.25">
      <c r="F429" s="4"/>
    </row>
    <row r="430" spans="6:6" ht="16.5" customHeight="1" x14ac:dyDescent="0.25">
      <c r="F430" s="4"/>
    </row>
    <row r="431" spans="6:6" ht="16.5" customHeight="1" x14ac:dyDescent="0.25">
      <c r="F431" s="4"/>
    </row>
    <row r="432" spans="6:6" ht="16.5" customHeight="1" x14ac:dyDescent="0.25">
      <c r="F432" s="4"/>
    </row>
    <row r="433" spans="6:6" ht="16.5" customHeight="1" x14ac:dyDescent="0.25">
      <c r="F433" s="4"/>
    </row>
    <row r="434" spans="6:6" ht="16.5" customHeight="1" x14ac:dyDescent="0.25">
      <c r="F434" s="4"/>
    </row>
    <row r="435" spans="6:6" ht="16.5" customHeight="1" x14ac:dyDescent="0.25">
      <c r="F435" s="4"/>
    </row>
    <row r="436" spans="6:6" ht="16.5" customHeight="1" x14ac:dyDescent="0.25">
      <c r="F436" s="4"/>
    </row>
    <row r="437" spans="6:6" ht="16.5" customHeight="1" x14ac:dyDescent="0.25">
      <c r="F437" s="4"/>
    </row>
    <row r="438" spans="6:6" ht="16.5" customHeight="1" x14ac:dyDescent="0.25">
      <c r="F438" s="4"/>
    </row>
    <row r="439" spans="6:6" ht="16.5" customHeight="1" x14ac:dyDescent="0.25">
      <c r="F439" s="4"/>
    </row>
    <row r="440" spans="6:6" ht="16.5" customHeight="1" x14ac:dyDescent="0.25">
      <c r="F440" s="4"/>
    </row>
    <row r="441" spans="6:6" ht="16.5" customHeight="1" x14ac:dyDescent="0.25">
      <c r="F441" s="4"/>
    </row>
    <row r="442" spans="6:6" ht="16.5" customHeight="1" x14ac:dyDescent="0.25">
      <c r="F442" s="4"/>
    </row>
    <row r="443" spans="6:6" ht="16.5" customHeight="1" x14ac:dyDescent="0.25">
      <c r="F443" s="4"/>
    </row>
    <row r="444" spans="6:6" ht="16.5" customHeight="1" x14ac:dyDescent="0.25">
      <c r="F444" s="4"/>
    </row>
    <row r="445" spans="6:6" ht="16.5" customHeight="1" x14ac:dyDescent="0.25">
      <c r="F445" s="4"/>
    </row>
    <row r="446" spans="6:6" ht="16.5" customHeight="1" x14ac:dyDescent="0.25">
      <c r="F446" s="4"/>
    </row>
    <row r="447" spans="6:6" ht="16.5" customHeight="1" x14ac:dyDescent="0.25">
      <c r="F447" s="4"/>
    </row>
    <row r="448" spans="6:6" ht="16.5" customHeight="1" x14ac:dyDescent="0.25">
      <c r="F448" s="4"/>
    </row>
    <row r="449" spans="6:6" ht="16.5" customHeight="1" x14ac:dyDescent="0.25">
      <c r="F449" s="4"/>
    </row>
    <row r="450" spans="6:6" ht="16.5" customHeight="1" x14ac:dyDescent="0.25">
      <c r="F450" s="4"/>
    </row>
    <row r="451" spans="6:6" ht="16.5" customHeight="1" x14ac:dyDescent="0.25">
      <c r="F451" s="4"/>
    </row>
    <row r="452" spans="6:6" ht="16.5" customHeight="1" x14ac:dyDescent="0.25">
      <c r="F452" s="4"/>
    </row>
    <row r="453" spans="6:6" ht="16.5" customHeight="1" x14ac:dyDescent="0.25">
      <c r="F453" s="4"/>
    </row>
    <row r="454" spans="6:6" ht="16.5" customHeight="1" x14ac:dyDescent="0.25">
      <c r="F454" s="4"/>
    </row>
    <row r="455" spans="6:6" ht="16.5" customHeight="1" x14ac:dyDescent="0.25">
      <c r="F455" s="4"/>
    </row>
    <row r="456" spans="6:6" ht="16.5" customHeight="1" x14ac:dyDescent="0.25">
      <c r="F456" s="4"/>
    </row>
    <row r="457" spans="6:6" ht="16.5" customHeight="1" x14ac:dyDescent="0.25">
      <c r="F457" s="4"/>
    </row>
    <row r="458" spans="6:6" ht="16.5" customHeight="1" x14ac:dyDescent="0.25">
      <c r="F458" s="4"/>
    </row>
    <row r="459" spans="6:6" ht="16.5" customHeight="1" x14ac:dyDescent="0.25">
      <c r="F459" s="4"/>
    </row>
    <row r="460" spans="6:6" ht="16.5" customHeight="1" x14ac:dyDescent="0.25">
      <c r="F460" s="4"/>
    </row>
    <row r="461" spans="6:6" ht="16.5" customHeight="1" x14ac:dyDescent="0.25">
      <c r="F461" s="4"/>
    </row>
    <row r="462" spans="6:6" ht="16.5" customHeight="1" x14ac:dyDescent="0.25">
      <c r="F462" s="4"/>
    </row>
    <row r="463" spans="6:6" ht="16.5" customHeight="1" x14ac:dyDescent="0.25">
      <c r="F463" s="4"/>
    </row>
    <row r="464" spans="6:6" ht="16.5" customHeight="1" x14ac:dyDescent="0.25">
      <c r="F464" s="4"/>
    </row>
    <row r="465" spans="6:6" ht="16.5" customHeight="1" x14ac:dyDescent="0.25">
      <c r="F465" s="4"/>
    </row>
    <row r="466" spans="6:6" ht="16.5" customHeight="1" x14ac:dyDescent="0.25">
      <c r="F466" s="4"/>
    </row>
    <row r="467" spans="6:6" ht="16.5" customHeight="1" x14ac:dyDescent="0.25">
      <c r="F467" s="4"/>
    </row>
    <row r="468" spans="6:6" ht="16.5" customHeight="1" x14ac:dyDescent="0.25">
      <c r="F468" s="4"/>
    </row>
    <row r="469" spans="6:6" ht="16.5" customHeight="1" x14ac:dyDescent="0.25">
      <c r="F469" s="4"/>
    </row>
    <row r="470" spans="6:6" ht="16.5" customHeight="1" x14ac:dyDescent="0.25">
      <c r="F470" s="4"/>
    </row>
    <row r="471" spans="6:6" ht="16.5" customHeight="1" x14ac:dyDescent="0.25">
      <c r="F471" s="4"/>
    </row>
    <row r="472" spans="6:6" ht="16.5" customHeight="1" x14ac:dyDescent="0.25">
      <c r="F472" s="4"/>
    </row>
    <row r="473" spans="6:6" ht="16.5" customHeight="1" x14ac:dyDescent="0.25">
      <c r="F473" s="4"/>
    </row>
    <row r="474" spans="6:6" ht="16.5" customHeight="1" x14ac:dyDescent="0.25">
      <c r="F474" s="4"/>
    </row>
    <row r="475" spans="6:6" ht="16.5" customHeight="1" x14ac:dyDescent="0.25">
      <c r="F475" s="4"/>
    </row>
    <row r="476" spans="6:6" ht="16.5" customHeight="1" x14ac:dyDescent="0.25">
      <c r="F476" s="4"/>
    </row>
    <row r="477" spans="6:6" ht="16.5" customHeight="1" x14ac:dyDescent="0.25">
      <c r="F477" s="4"/>
    </row>
    <row r="478" spans="6:6" ht="16.5" customHeight="1" x14ac:dyDescent="0.25">
      <c r="F478" s="4"/>
    </row>
    <row r="479" spans="6:6" ht="16.5" customHeight="1" x14ac:dyDescent="0.25">
      <c r="F479" s="4"/>
    </row>
    <row r="480" spans="6:6" ht="16.5" customHeight="1" x14ac:dyDescent="0.25">
      <c r="F480" s="4"/>
    </row>
    <row r="481" spans="6:6" ht="16.5" customHeight="1" x14ac:dyDescent="0.25">
      <c r="F481" s="4"/>
    </row>
    <row r="482" spans="6:6" ht="16.5" customHeight="1" x14ac:dyDescent="0.25">
      <c r="F482" s="4"/>
    </row>
    <row r="483" spans="6:6" ht="16.5" customHeight="1" x14ac:dyDescent="0.25">
      <c r="F483" s="4"/>
    </row>
    <row r="484" spans="6:6" ht="16.5" customHeight="1" x14ac:dyDescent="0.25">
      <c r="F484" s="4"/>
    </row>
    <row r="485" spans="6:6" ht="16.5" customHeight="1" x14ac:dyDescent="0.25">
      <c r="F485" s="4"/>
    </row>
    <row r="486" spans="6:6" ht="16.5" customHeight="1" x14ac:dyDescent="0.25">
      <c r="F486" s="4"/>
    </row>
    <row r="487" spans="6:6" ht="16.5" customHeight="1" x14ac:dyDescent="0.25">
      <c r="F487" s="4"/>
    </row>
    <row r="488" spans="6:6" ht="16.5" customHeight="1" x14ac:dyDescent="0.25">
      <c r="F488" s="4"/>
    </row>
    <row r="489" spans="6:6" ht="16.5" customHeight="1" x14ac:dyDescent="0.25">
      <c r="F489" s="4"/>
    </row>
    <row r="490" spans="6:6" ht="16.5" customHeight="1" x14ac:dyDescent="0.25">
      <c r="F490" s="4"/>
    </row>
    <row r="491" spans="6:6" ht="16.5" customHeight="1" x14ac:dyDescent="0.25">
      <c r="F491" s="4"/>
    </row>
    <row r="492" spans="6:6" ht="16.5" customHeight="1" x14ac:dyDescent="0.25">
      <c r="F492" s="4"/>
    </row>
    <row r="493" spans="6:6" ht="16.5" customHeight="1" x14ac:dyDescent="0.25">
      <c r="F493" s="4"/>
    </row>
    <row r="494" spans="6:6" ht="16.5" customHeight="1" x14ac:dyDescent="0.25">
      <c r="F494" s="4"/>
    </row>
    <row r="495" spans="6:6" ht="16.5" customHeight="1" x14ac:dyDescent="0.25">
      <c r="F495" s="4"/>
    </row>
    <row r="496" spans="6:6" ht="16.5" customHeight="1" x14ac:dyDescent="0.25">
      <c r="F496" s="4"/>
    </row>
    <row r="497" spans="6:6" ht="16.5" customHeight="1" x14ac:dyDescent="0.25">
      <c r="F497" s="4"/>
    </row>
    <row r="498" spans="6:6" ht="16.5" customHeight="1" x14ac:dyDescent="0.25">
      <c r="F498" s="4"/>
    </row>
    <row r="499" spans="6:6" ht="16.5" customHeight="1" x14ac:dyDescent="0.25">
      <c r="F499" s="4"/>
    </row>
    <row r="500" spans="6:6" ht="16.5" customHeight="1" x14ac:dyDescent="0.25">
      <c r="F500" s="4"/>
    </row>
    <row r="501" spans="6:6" ht="16.5" customHeight="1" x14ac:dyDescent="0.25">
      <c r="F501" s="4"/>
    </row>
    <row r="502" spans="6:6" ht="16.5" customHeight="1" x14ac:dyDescent="0.25">
      <c r="F502" s="4"/>
    </row>
    <row r="503" spans="6:6" ht="16.5" customHeight="1" x14ac:dyDescent="0.25">
      <c r="F503" s="4"/>
    </row>
    <row r="504" spans="6:6" ht="16.5" customHeight="1" x14ac:dyDescent="0.25">
      <c r="F504" s="4"/>
    </row>
    <row r="505" spans="6:6" ht="16.5" customHeight="1" x14ac:dyDescent="0.25">
      <c r="F505" s="4"/>
    </row>
    <row r="506" spans="6:6" ht="16.5" customHeight="1" x14ac:dyDescent="0.25">
      <c r="F506" s="4"/>
    </row>
    <row r="507" spans="6:6" ht="16.5" customHeight="1" x14ac:dyDescent="0.25">
      <c r="F507" s="4"/>
    </row>
    <row r="508" spans="6:6" ht="16.5" customHeight="1" x14ac:dyDescent="0.25">
      <c r="F508" s="4"/>
    </row>
    <row r="509" spans="6:6" ht="16.5" customHeight="1" x14ac:dyDescent="0.25">
      <c r="F509" s="4"/>
    </row>
    <row r="510" spans="6:6" ht="16.5" customHeight="1" x14ac:dyDescent="0.25">
      <c r="F510" s="4"/>
    </row>
    <row r="511" spans="6:6" ht="16.5" customHeight="1" x14ac:dyDescent="0.25">
      <c r="F511" s="4"/>
    </row>
    <row r="512" spans="6:6" ht="16.5" customHeight="1" x14ac:dyDescent="0.25">
      <c r="F512" s="4"/>
    </row>
    <row r="513" spans="6:6" ht="16.5" customHeight="1" x14ac:dyDescent="0.25">
      <c r="F513" s="4"/>
    </row>
    <row r="514" spans="6:6" ht="16.5" customHeight="1" x14ac:dyDescent="0.25">
      <c r="F514" s="4"/>
    </row>
    <row r="515" spans="6:6" ht="16.5" customHeight="1" x14ac:dyDescent="0.25">
      <c r="F515" s="4"/>
    </row>
    <row r="516" spans="6:6" ht="16.5" customHeight="1" x14ac:dyDescent="0.25">
      <c r="F516" s="4"/>
    </row>
    <row r="517" spans="6:6" ht="16.5" customHeight="1" x14ac:dyDescent="0.25">
      <c r="F517" s="4"/>
    </row>
    <row r="518" spans="6:6" ht="16.5" customHeight="1" x14ac:dyDescent="0.25">
      <c r="F518" s="4"/>
    </row>
    <row r="519" spans="6:6" ht="16.5" customHeight="1" x14ac:dyDescent="0.25">
      <c r="F519" s="4"/>
    </row>
    <row r="520" spans="6:6" ht="16.5" customHeight="1" x14ac:dyDescent="0.25">
      <c r="F520" s="4"/>
    </row>
    <row r="521" spans="6:6" ht="16.5" customHeight="1" x14ac:dyDescent="0.25">
      <c r="F521" s="4"/>
    </row>
    <row r="522" spans="6:6" ht="16.5" customHeight="1" x14ac:dyDescent="0.25">
      <c r="F522" s="4"/>
    </row>
    <row r="523" spans="6:6" ht="16.5" customHeight="1" x14ac:dyDescent="0.25">
      <c r="F523" s="4"/>
    </row>
    <row r="524" spans="6:6" ht="16.5" customHeight="1" x14ac:dyDescent="0.25">
      <c r="F524" s="4"/>
    </row>
    <row r="525" spans="6:6" ht="16.5" customHeight="1" x14ac:dyDescent="0.25">
      <c r="F525" s="4"/>
    </row>
    <row r="526" spans="6:6" ht="16.5" customHeight="1" x14ac:dyDescent="0.25">
      <c r="F526" s="4"/>
    </row>
    <row r="527" spans="6:6" ht="16.5" customHeight="1" x14ac:dyDescent="0.25">
      <c r="F527" s="4"/>
    </row>
    <row r="528" spans="6:6" ht="16.5" customHeight="1" x14ac:dyDescent="0.25">
      <c r="F528" s="4"/>
    </row>
    <row r="529" spans="6:6" ht="16.5" customHeight="1" x14ac:dyDescent="0.25">
      <c r="F529" s="4"/>
    </row>
    <row r="530" spans="6:6" ht="16.5" customHeight="1" x14ac:dyDescent="0.25">
      <c r="F530" s="4"/>
    </row>
    <row r="531" spans="6:6" ht="16.5" customHeight="1" x14ac:dyDescent="0.25">
      <c r="F531" s="4"/>
    </row>
    <row r="532" spans="6:6" ht="16.5" customHeight="1" x14ac:dyDescent="0.25">
      <c r="F532" s="4"/>
    </row>
    <row r="533" spans="6:6" ht="16.5" customHeight="1" x14ac:dyDescent="0.25">
      <c r="F533" s="4"/>
    </row>
    <row r="534" spans="6:6" ht="16.5" customHeight="1" x14ac:dyDescent="0.25">
      <c r="F534" s="4"/>
    </row>
    <row r="535" spans="6:6" ht="16.5" customHeight="1" x14ac:dyDescent="0.25">
      <c r="F535" s="4"/>
    </row>
    <row r="536" spans="6:6" ht="16.5" customHeight="1" x14ac:dyDescent="0.25">
      <c r="F536" s="4"/>
    </row>
    <row r="537" spans="6:6" ht="16.5" customHeight="1" x14ac:dyDescent="0.25">
      <c r="F537" s="4"/>
    </row>
    <row r="538" spans="6:6" ht="16.5" customHeight="1" x14ac:dyDescent="0.25">
      <c r="F538" s="4"/>
    </row>
    <row r="539" spans="6:6" ht="16.5" customHeight="1" x14ac:dyDescent="0.25">
      <c r="F539" s="4"/>
    </row>
    <row r="540" spans="6:6" ht="16.5" customHeight="1" x14ac:dyDescent="0.25">
      <c r="F540" s="4"/>
    </row>
    <row r="541" spans="6:6" ht="16.5" customHeight="1" x14ac:dyDescent="0.25">
      <c r="F541" s="4"/>
    </row>
    <row r="542" spans="6:6" ht="16.5" customHeight="1" x14ac:dyDescent="0.25">
      <c r="F542" s="4"/>
    </row>
    <row r="543" spans="6:6" ht="16.5" customHeight="1" x14ac:dyDescent="0.25">
      <c r="F543" s="4"/>
    </row>
    <row r="544" spans="6:6" ht="16.5" customHeight="1" x14ac:dyDescent="0.25">
      <c r="F544" s="4"/>
    </row>
    <row r="545" spans="6:6" ht="16.5" customHeight="1" x14ac:dyDescent="0.25">
      <c r="F545" s="4"/>
    </row>
    <row r="546" spans="6:6" ht="16.5" customHeight="1" x14ac:dyDescent="0.25">
      <c r="F546" s="4"/>
    </row>
    <row r="547" spans="6:6" ht="16.5" customHeight="1" x14ac:dyDescent="0.25">
      <c r="F547" s="4"/>
    </row>
    <row r="548" spans="6:6" ht="16.5" customHeight="1" x14ac:dyDescent="0.25">
      <c r="F548" s="4"/>
    </row>
    <row r="549" spans="6:6" ht="16.5" customHeight="1" x14ac:dyDescent="0.25">
      <c r="F549" s="4"/>
    </row>
    <row r="550" spans="6:6" ht="16.5" customHeight="1" x14ac:dyDescent="0.25">
      <c r="F550" s="4"/>
    </row>
    <row r="551" spans="6:6" ht="16.5" customHeight="1" x14ac:dyDescent="0.25">
      <c r="F551" s="4"/>
    </row>
    <row r="552" spans="6:6" ht="16.5" customHeight="1" x14ac:dyDescent="0.25">
      <c r="F552" s="4"/>
    </row>
    <row r="553" spans="6:6" ht="16.5" customHeight="1" x14ac:dyDescent="0.25">
      <c r="F553" s="4"/>
    </row>
    <row r="554" spans="6:6" ht="16.5" customHeight="1" x14ac:dyDescent="0.25">
      <c r="F554" s="4"/>
    </row>
    <row r="555" spans="6:6" ht="16.5" customHeight="1" x14ac:dyDescent="0.25">
      <c r="F555" s="4"/>
    </row>
    <row r="556" spans="6:6" ht="16.5" customHeight="1" x14ac:dyDescent="0.25">
      <c r="F556" s="4"/>
    </row>
    <row r="557" spans="6:6" ht="16.5" customHeight="1" x14ac:dyDescent="0.25">
      <c r="F557" s="4"/>
    </row>
    <row r="558" spans="6:6" ht="16.5" customHeight="1" x14ac:dyDescent="0.25">
      <c r="F558" s="4"/>
    </row>
    <row r="559" spans="6:6" ht="16.5" customHeight="1" x14ac:dyDescent="0.25">
      <c r="F559" s="4"/>
    </row>
    <row r="560" spans="6:6" ht="16.5" customHeight="1" x14ac:dyDescent="0.25">
      <c r="F560" s="4"/>
    </row>
    <row r="561" spans="6:6" ht="16.5" customHeight="1" x14ac:dyDescent="0.25">
      <c r="F561" s="4"/>
    </row>
    <row r="562" spans="6:6" ht="16.5" customHeight="1" x14ac:dyDescent="0.25">
      <c r="F562" s="4"/>
    </row>
    <row r="563" spans="6:6" ht="16.5" customHeight="1" x14ac:dyDescent="0.25">
      <c r="F563" s="4"/>
    </row>
    <row r="564" spans="6:6" ht="16.5" customHeight="1" x14ac:dyDescent="0.25">
      <c r="F564" s="4"/>
    </row>
    <row r="565" spans="6:6" ht="16.5" customHeight="1" x14ac:dyDescent="0.25">
      <c r="F565" s="4"/>
    </row>
    <row r="566" spans="6:6" ht="16.5" customHeight="1" x14ac:dyDescent="0.25">
      <c r="F566" s="4"/>
    </row>
    <row r="567" spans="6:6" ht="16.5" customHeight="1" x14ac:dyDescent="0.25">
      <c r="F567" s="4"/>
    </row>
    <row r="568" spans="6:6" ht="16.5" customHeight="1" x14ac:dyDescent="0.25">
      <c r="F568" s="4"/>
    </row>
    <row r="569" spans="6:6" ht="16.5" customHeight="1" x14ac:dyDescent="0.25">
      <c r="F569" s="4"/>
    </row>
    <row r="570" spans="6:6" ht="16.5" customHeight="1" x14ac:dyDescent="0.25">
      <c r="F570" s="4"/>
    </row>
    <row r="571" spans="6:6" ht="16.5" customHeight="1" x14ac:dyDescent="0.25">
      <c r="F571" s="4"/>
    </row>
    <row r="572" spans="6:6" ht="16.5" customHeight="1" x14ac:dyDescent="0.25">
      <c r="F572" s="4"/>
    </row>
    <row r="573" spans="6:6" ht="16.5" customHeight="1" x14ac:dyDescent="0.25">
      <c r="F573" s="4"/>
    </row>
    <row r="574" spans="6:6" ht="16.5" customHeight="1" x14ac:dyDescent="0.25">
      <c r="F574" s="4"/>
    </row>
    <row r="575" spans="6:6" ht="16.5" customHeight="1" x14ac:dyDescent="0.25">
      <c r="F575" s="4"/>
    </row>
    <row r="576" spans="6:6" ht="16.5" customHeight="1" x14ac:dyDescent="0.25">
      <c r="F576" s="4"/>
    </row>
    <row r="577" spans="6:6" ht="16.5" customHeight="1" x14ac:dyDescent="0.25">
      <c r="F577" s="4"/>
    </row>
    <row r="578" spans="6:6" ht="16.5" customHeight="1" x14ac:dyDescent="0.25">
      <c r="F578" s="4"/>
    </row>
    <row r="579" spans="6:6" ht="16.5" customHeight="1" x14ac:dyDescent="0.25">
      <c r="F579" s="4"/>
    </row>
    <row r="580" spans="6:6" ht="16.5" customHeight="1" x14ac:dyDescent="0.25">
      <c r="F580" s="4"/>
    </row>
    <row r="581" spans="6:6" ht="16.5" customHeight="1" x14ac:dyDescent="0.25">
      <c r="F581" s="4"/>
    </row>
    <row r="582" spans="6:6" ht="16.5" customHeight="1" x14ac:dyDescent="0.25">
      <c r="F582" s="4"/>
    </row>
    <row r="583" spans="6:6" ht="16.5" customHeight="1" x14ac:dyDescent="0.25">
      <c r="F583" s="4"/>
    </row>
    <row r="584" spans="6:6" ht="16.5" customHeight="1" x14ac:dyDescent="0.25">
      <c r="F584" s="4"/>
    </row>
    <row r="585" spans="6:6" ht="16.5" customHeight="1" x14ac:dyDescent="0.25">
      <c r="F585" s="4"/>
    </row>
    <row r="586" spans="6:6" ht="16.5" customHeight="1" x14ac:dyDescent="0.25">
      <c r="F586" s="4"/>
    </row>
    <row r="587" spans="6:6" ht="16.5" customHeight="1" x14ac:dyDescent="0.25">
      <c r="F587" s="4"/>
    </row>
    <row r="588" spans="6:6" ht="16.5" customHeight="1" x14ac:dyDescent="0.25">
      <c r="F588" s="4"/>
    </row>
    <row r="589" spans="6:6" ht="16.5" customHeight="1" x14ac:dyDescent="0.25">
      <c r="F589" s="4"/>
    </row>
    <row r="590" spans="6:6" ht="16.5" customHeight="1" x14ac:dyDescent="0.25">
      <c r="F590" s="4"/>
    </row>
    <row r="591" spans="6:6" ht="16.5" customHeight="1" x14ac:dyDescent="0.25">
      <c r="F591" s="4"/>
    </row>
    <row r="592" spans="6:6" ht="16.5" customHeight="1" x14ac:dyDescent="0.25">
      <c r="F592" s="4"/>
    </row>
    <row r="593" spans="6:6" ht="16.5" customHeight="1" x14ac:dyDescent="0.25">
      <c r="F593" s="4"/>
    </row>
    <row r="594" spans="6:6" ht="16.5" customHeight="1" x14ac:dyDescent="0.25">
      <c r="F594" s="4"/>
    </row>
    <row r="595" spans="6:6" ht="16.5" customHeight="1" x14ac:dyDescent="0.25">
      <c r="F595" s="4"/>
    </row>
    <row r="596" spans="6:6" ht="16.5" customHeight="1" x14ac:dyDescent="0.25">
      <c r="F596" s="4"/>
    </row>
    <row r="597" spans="6:6" ht="16.5" customHeight="1" x14ac:dyDescent="0.25">
      <c r="F597" s="4"/>
    </row>
    <row r="598" spans="6:6" ht="16.5" customHeight="1" x14ac:dyDescent="0.25">
      <c r="F598" s="4"/>
    </row>
    <row r="599" spans="6:6" ht="16.5" customHeight="1" x14ac:dyDescent="0.25">
      <c r="F599" s="4"/>
    </row>
    <row r="600" spans="6:6" ht="16.5" customHeight="1" x14ac:dyDescent="0.25">
      <c r="F600" s="4"/>
    </row>
    <row r="601" spans="6:6" ht="16.5" customHeight="1" x14ac:dyDescent="0.25">
      <c r="F601" s="4"/>
    </row>
    <row r="602" spans="6:6" ht="16.5" customHeight="1" x14ac:dyDescent="0.25">
      <c r="F602" s="4"/>
    </row>
    <row r="603" spans="6:6" ht="16.5" customHeight="1" x14ac:dyDescent="0.25">
      <c r="F603" s="4"/>
    </row>
    <row r="604" spans="6:6" ht="16.5" customHeight="1" x14ac:dyDescent="0.25">
      <c r="F604" s="4"/>
    </row>
    <row r="605" spans="6:6" ht="16.5" customHeight="1" x14ac:dyDescent="0.25">
      <c r="F605" s="4"/>
    </row>
    <row r="606" spans="6:6" ht="16.5" customHeight="1" x14ac:dyDescent="0.25">
      <c r="F606" s="4"/>
    </row>
    <row r="607" spans="6:6" ht="16.5" customHeight="1" x14ac:dyDescent="0.25">
      <c r="F607" s="4"/>
    </row>
    <row r="608" spans="6:6" ht="16.5" customHeight="1" x14ac:dyDescent="0.25">
      <c r="F608" s="4"/>
    </row>
    <row r="609" spans="6:6" ht="16.5" customHeight="1" x14ac:dyDescent="0.25">
      <c r="F609" s="4"/>
    </row>
    <row r="610" spans="6:6" ht="16.5" customHeight="1" x14ac:dyDescent="0.25">
      <c r="F610" s="4"/>
    </row>
    <row r="611" spans="6:6" ht="16.5" customHeight="1" x14ac:dyDescent="0.25">
      <c r="F611" s="4"/>
    </row>
    <row r="612" spans="6:6" ht="16.5" customHeight="1" x14ac:dyDescent="0.25">
      <c r="F612" s="4"/>
    </row>
    <row r="613" spans="6:6" ht="16.5" customHeight="1" x14ac:dyDescent="0.25">
      <c r="F613" s="4"/>
    </row>
    <row r="614" spans="6:6" ht="16.5" customHeight="1" x14ac:dyDescent="0.25">
      <c r="F614" s="4"/>
    </row>
    <row r="615" spans="6:6" ht="16.5" customHeight="1" x14ac:dyDescent="0.25">
      <c r="F615" s="4"/>
    </row>
    <row r="616" spans="6:6" ht="16.5" customHeight="1" x14ac:dyDescent="0.25">
      <c r="F616" s="4"/>
    </row>
    <row r="617" spans="6:6" ht="16.5" customHeight="1" x14ac:dyDescent="0.25">
      <c r="F617" s="4"/>
    </row>
    <row r="618" spans="6:6" ht="16.5" customHeight="1" x14ac:dyDescent="0.25">
      <c r="F618" s="4"/>
    </row>
    <row r="619" spans="6:6" ht="16.5" customHeight="1" x14ac:dyDescent="0.25">
      <c r="F619" s="4"/>
    </row>
    <row r="620" spans="6:6" ht="16.5" customHeight="1" x14ac:dyDescent="0.25">
      <c r="F620" s="4"/>
    </row>
    <row r="621" spans="6:6" ht="16.5" customHeight="1" x14ac:dyDescent="0.25">
      <c r="F621" s="4"/>
    </row>
    <row r="622" spans="6:6" ht="16.5" customHeight="1" x14ac:dyDescent="0.25">
      <c r="F622" s="4"/>
    </row>
    <row r="623" spans="6:6" ht="16.5" customHeight="1" x14ac:dyDescent="0.25">
      <c r="F623" s="4"/>
    </row>
    <row r="624" spans="6:6" ht="16.5" customHeight="1" x14ac:dyDescent="0.25">
      <c r="F624" s="4"/>
    </row>
    <row r="625" spans="6:6" ht="16.5" customHeight="1" x14ac:dyDescent="0.25">
      <c r="F625" s="4"/>
    </row>
    <row r="626" spans="6:6" ht="16.5" customHeight="1" x14ac:dyDescent="0.25">
      <c r="F626" s="4"/>
    </row>
    <row r="627" spans="6:6" ht="16.5" customHeight="1" x14ac:dyDescent="0.25">
      <c r="F627" s="4"/>
    </row>
    <row r="628" spans="6:6" ht="16.5" customHeight="1" x14ac:dyDescent="0.25">
      <c r="F628" s="4"/>
    </row>
    <row r="629" spans="6:6" ht="16.5" customHeight="1" x14ac:dyDescent="0.25">
      <c r="F629" s="4"/>
    </row>
    <row r="630" spans="6:6" ht="16.5" customHeight="1" x14ac:dyDescent="0.25">
      <c r="F630" s="4"/>
    </row>
    <row r="631" spans="6:6" ht="16.5" customHeight="1" x14ac:dyDescent="0.25">
      <c r="F631" s="4"/>
    </row>
    <row r="632" spans="6:6" ht="16.5" customHeight="1" x14ac:dyDescent="0.25">
      <c r="F632" s="4"/>
    </row>
    <row r="633" spans="6:6" ht="16.5" customHeight="1" x14ac:dyDescent="0.25">
      <c r="F633" s="4"/>
    </row>
    <row r="634" spans="6:6" ht="16.5" customHeight="1" x14ac:dyDescent="0.25">
      <c r="F634" s="4"/>
    </row>
    <row r="635" spans="6:6" ht="16.5" customHeight="1" x14ac:dyDescent="0.25">
      <c r="F635" s="4"/>
    </row>
    <row r="636" spans="6:6" ht="16.5" customHeight="1" x14ac:dyDescent="0.25">
      <c r="F636" s="4"/>
    </row>
    <row r="637" spans="6:6" ht="16.5" customHeight="1" x14ac:dyDescent="0.25">
      <c r="F637" s="4"/>
    </row>
    <row r="638" spans="6:6" ht="16.5" customHeight="1" x14ac:dyDescent="0.25">
      <c r="F638" s="4"/>
    </row>
    <row r="639" spans="6:6" ht="16.5" customHeight="1" x14ac:dyDescent="0.25">
      <c r="F639" s="4"/>
    </row>
    <row r="640" spans="6:6" ht="16.5" customHeight="1" x14ac:dyDescent="0.25">
      <c r="F640" s="4"/>
    </row>
    <row r="641" spans="6:6" ht="16.5" customHeight="1" x14ac:dyDescent="0.25">
      <c r="F641" s="4"/>
    </row>
    <row r="642" spans="6:6" ht="16.5" customHeight="1" x14ac:dyDescent="0.25">
      <c r="F642" s="4"/>
    </row>
    <row r="643" spans="6:6" ht="16.5" customHeight="1" x14ac:dyDescent="0.25">
      <c r="F643" s="4"/>
    </row>
    <row r="644" spans="6:6" ht="16.5" customHeight="1" x14ac:dyDescent="0.25">
      <c r="F644" s="4"/>
    </row>
    <row r="645" spans="6:6" ht="16.5" customHeight="1" x14ac:dyDescent="0.25">
      <c r="F645" s="4"/>
    </row>
    <row r="646" spans="6:6" ht="16.5" customHeight="1" x14ac:dyDescent="0.25">
      <c r="F646" s="4"/>
    </row>
    <row r="647" spans="6:6" ht="16.5" customHeight="1" x14ac:dyDescent="0.25">
      <c r="F647" s="4"/>
    </row>
    <row r="648" spans="6:6" ht="16.5" customHeight="1" x14ac:dyDescent="0.25">
      <c r="F648" s="4"/>
    </row>
    <row r="649" spans="6:6" ht="16.5" customHeight="1" x14ac:dyDescent="0.25">
      <c r="F649" s="4"/>
    </row>
    <row r="650" spans="6:6" ht="16.5" customHeight="1" x14ac:dyDescent="0.25">
      <c r="F650" s="4"/>
    </row>
    <row r="651" spans="6:6" ht="16.5" customHeight="1" x14ac:dyDescent="0.25">
      <c r="F651" s="4"/>
    </row>
    <row r="652" spans="6:6" ht="16.5" customHeight="1" x14ac:dyDescent="0.25">
      <c r="F652" s="4"/>
    </row>
    <row r="653" spans="6:6" ht="16.5" customHeight="1" x14ac:dyDescent="0.25">
      <c r="F653" s="4"/>
    </row>
    <row r="654" spans="6:6" ht="16.5" customHeight="1" x14ac:dyDescent="0.25">
      <c r="F654" s="4"/>
    </row>
    <row r="655" spans="6:6" ht="16.5" customHeight="1" x14ac:dyDescent="0.25">
      <c r="F655" s="4"/>
    </row>
    <row r="656" spans="6:6" ht="16.5" customHeight="1" x14ac:dyDescent="0.25">
      <c r="F656" s="4"/>
    </row>
    <row r="657" spans="6:6" ht="16.5" customHeight="1" x14ac:dyDescent="0.25">
      <c r="F657" s="4"/>
    </row>
    <row r="658" spans="6:6" ht="16.5" customHeight="1" x14ac:dyDescent="0.25">
      <c r="F658" s="4"/>
    </row>
    <row r="659" spans="6:6" ht="16.5" customHeight="1" x14ac:dyDescent="0.25">
      <c r="F659" s="4"/>
    </row>
    <row r="660" spans="6:6" ht="16.5" customHeight="1" x14ac:dyDescent="0.25">
      <c r="F660" s="4"/>
    </row>
    <row r="661" spans="6:6" ht="16.5" customHeight="1" x14ac:dyDescent="0.25">
      <c r="F661" s="4"/>
    </row>
    <row r="662" spans="6:6" ht="16.5" customHeight="1" x14ac:dyDescent="0.25">
      <c r="F662" s="4"/>
    </row>
    <row r="663" spans="6:6" ht="16.5" customHeight="1" x14ac:dyDescent="0.25">
      <c r="F663" s="4"/>
    </row>
    <row r="664" spans="6:6" ht="16.5" customHeight="1" x14ac:dyDescent="0.25">
      <c r="F664" s="4"/>
    </row>
    <row r="665" spans="6:6" ht="16.5" customHeight="1" x14ac:dyDescent="0.25">
      <c r="F665" s="4"/>
    </row>
    <row r="666" spans="6:6" ht="16.5" customHeight="1" x14ac:dyDescent="0.25">
      <c r="F666" s="4"/>
    </row>
    <row r="667" spans="6:6" ht="16.5" customHeight="1" x14ac:dyDescent="0.25">
      <c r="F667" s="4"/>
    </row>
    <row r="668" spans="6:6" ht="16.5" customHeight="1" x14ac:dyDescent="0.25">
      <c r="F668" s="4"/>
    </row>
    <row r="669" spans="6:6" ht="16.5" customHeight="1" x14ac:dyDescent="0.25">
      <c r="F669" s="4"/>
    </row>
    <row r="670" spans="6:6" ht="16.5" customHeight="1" x14ac:dyDescent="0.25">
      <c r="F670" s="4"/>
    </row>
    <row r="671" spans="6:6" ht="16.5" customHeight="1" x14ac:dyDescent="0.25">
      <c r="F671" s="4"/>
    </row>
    <row r="672" spans="6:6" ht="16.5" customHeight="1" x14ac:dyDescent="0.25">
      <c r="F672" s="4"/>
    </row>
    <row r="673" spans="6:6" ht="16.5" customHeight="1" x14ac:dyDescent="0.25">
      <c r="F673" s="4"/>
    </row>
    <row r="674" spans="6:6" ht="16.5" customHeight="1" x14ac:dyDescent="0.25">
      <c r="F674" s="4"/>
    </row>
    <row r="675" spans="6:6" ht="16.5" customHeight="1" x14ac:dyDescent="0.25">
      <c r="F675" s="4"/>
    </row>
    <row r="676" spans="6:6" ht="16.5" customHeight="1" x14ac:dyDescent="0.25">
      <c r="F676" s="4"/>
    </row>
    <row r="677" spans="6:6" ht="16.5" customHeight="1" x14ac:dyDescent="0.25">
      <c r="F677" s="4"/>
    </row>
    <row r="678" spans="6:6" ht="16.5" customHeight="1" x14ac:dyDescent="0.25">
      <c r="F678" s="4"/>
    </row>
    <row r="679" spans="6:6" ht="16.5" customHeight="1" x14ac:dyDescent="0.25">
      <c r="F679" s="4"/>
    </row>
    <row r="680" spans="6:6" ht="16.5" customHeight="1" x14ac:dyDescent="0.25">
      <c r="F680" s="4"/>
    </row>
    <row r="681" spans="6:6" ht="16.5" customHeight="1" x14ac:dyDescent="0.25">
      <c r="F681" s="4"/>
    </row>
    <row r="682" spans="6:6" ht="16.5" customHeight="1" x14ac:dyDescent="0.25">
      <c r="F682" s="4"/>
    </row>
    <row r="683" spans="6:6" ht="16.5" customHeight="1" x14ac:dyDescent="0.25">
      <c r="F683" s="4"/>
    </row>
    <row r="684" spans="6:6" ht="16.5" customHeight="1" x14ac:dyDescent="0.25">
      <c r="F684" s="4"/>
    </row>
    <row r="685" spans="6:6" ht="16.5" customHeight="1" x14ac:dyDescent="0.25">
      <c r="F685" s="4"/>
    </row>
    <row r="686" spans="6:6" ht="16.5" customHeight="1" x14ac:dyDescent="0.25">
      <c r="F686" s="4"/>
    </row>
    <row r="687" spans="6:6" ht="16.5" customHeight="1" x14ac:dyDescent="0.25">
      <c r="F687" s="4"/>
    </row>
    <row r="688" spans="6:6" ht="16.5" customHeight="1" x14ac:dyDescent="0.25">
      <c r="F688" s="4"/>
    </row>
    <row r="689" spans="6:6" ht="16.5" customHeight="1" x14ac:dyDescent="0.25">
      <c r="F689" s="4"/>
    </row>
    <row r="690" spans="6:6" ht="16.5" customHeight="1" x14ac:dyDescent="0.25">
      <c r="F690" s="4"/>
    </row>
    <row r="691" spans="6:6" ht="16.5" customHeight="1" x14ac:dyDescent="0.25">
      <c r="F691" s="4"/>
    </row>
    <row r="692" spans="6:6" ht="16.5" customHeight="1" x14ac:dyDescent="0.25">
      <c r="F692" s="4"/>
    </row>
    <row r="693" spans="6:6" ht="16.5" customHeight="1" x14ac:dyDescent="0.25">
      <c r="F693" s="4"/>
    </row>
    <row r="694" spans="6:6" ht="16.5" customHeight="1" x14ac:dyDescent="0.25">
      <c r="F694" s="4"/>
    </row>
    <row r="695" spans="6:6" ht="16.5" customHeight="1" x14ac:dyDescent="0.25">
      <c r="F695" s="4"/>
    </row>
    <row r="696" spans="6:6" ht="16.5" customHeight="1" x14ac:dyDescent="0.25">
      <c r="F696" s="4"/>
    </row>
    <row r="697" spans="6:6" ht="16.5" customHeight="1" x14ac:dyDescent="0.25">
      <c r="F697" s="4"/>
    </row>
    <row r="698" spans="6:6" ht="16.5" customHeight="1" x14ac:dyDescent="0.25">
      <c r="F698" s="4"/>
    </row>
    <row r="699" spans="6:6" ht="16.5" customHeight="1" x14ac:dyDescent="0.25">
      <c r="F699" s="4"/>
    </row>
    <row r="700" spans="6:6" ht="16.5" customHeight="1" x14ac:dyDescent="0.25">
      <c r="F700" s="4"/>
    </row>
    <row r="701" spans="6:6" ht="16.5" customHeight="1" x14ac:dyDescent="0.25">
      <c r="F701" s="4"/>
    </row>
    <row r="702" spans="6:6" ht="16.5" customHeight="1" x14ac:dyDescent="0.25">
      <c r="F702" s="4"/>
    </row>
    <row r="703" spans="6:6" ht="16.5" customHeight="1" x14ac:dyDescent="0.25">
      <c r="F703" s="4"/>
    </row>
    <row r="704" spans="6:6" ht="16.5" customHeight="1" x14ac:dyDescent="0.25">
      <c r="F704" s="4"/>
    </row>
    <row r="705" spans="6:6" ht="16.5" customHeight="1" x14ac:dyDescent="0.25">
      <c r="F705" s="4"/>
    </row>
    <row r="706" spans="6:6" ht="16.5" customHeight="1" x14ac:dyDescent="0.25">
      <c r="F706" s="4"/>
    </row>
    <row r="707" spans="6:6" ht="16.5" customHeight="1" x14ac:dyDescent="0.25">
      <c r="F707" s="4"/>
    </row>
    <row r="708" spans="6:6" ht="16.5" customHeight="1" x14ac:dyDescent="0.25">
      <c r="F708" s="4"/>
    </row>
    <row r="709" spans="6:6" ht="16.5" customHeight="1" x14ac:dyDescent="0.25">
      <c r="F709" s="4"/>
    </row>
    <row r="710" spans="6:6" ht="16.5" customHeight="1" x14ac:dyDescent="0.25">
      <c r="F710" s="4"/>
    </row>
    <row r="711" spans="6:6" ht="16.5" customHeight="1" x14ac:dyDescent="0.25">
      <c r="F711" s="4"/>
    </row>
    <row r="712" spans="6:6" ht="16.5" customHeight="1" x14ac:dyDescent="0.25">
      <c r="F712" s="4"/>
    </row>
    <row r="713" spans="6:6" ht="16.5" customHeight="1" x14ac:dyDescent="0.25">
      <c r="F713" s="4"/>
    </row>
    <row r="714" spans="6:6" ht="16.5" customHeight="1" x14ac:dyDescent="0.25">
      <c r="F714" s="4"/>
    </row>
    <row r="715" spans="6:6" ht="16.5" customHeight="1" x14ac:dyDescent="0.25">
      <c r="F715" s="4"/>
    </row>
    <row r="716" spans="6:6" ht="16.5" customHeight="1" x14ac:dyDescent="0.25">
      <c r="F716" s="4"/>
    </row>
    <row r="717" spans="6:6" ht="16.5" customHeight="1" x14ac:dyDescent="0.25">
      <c r="F717" s="4"/>
    </row>
    <row r="718" spans="6:6" ht="16.5" customHeight="1" x14ac:dyDescent="0.25">
      <c r="F718" s="4"/>
    </row>
    <row r="719" spans="6:6" ht="16.5" customHeight="1" x14ac:dyDescent="0.25">
      <c r="F719" s="4"/>
    </row>
    <row r="720" spans="6:6" ht="16.5" customHeight="1" x14ac:dyDescent="0.25">
      <c r="F720" s="4"/>
    </row>
    <row r="721" spans="6:6" ht="16.5" customHeight="1" x14ac:dyDescent="0.25">
      <c r="F721" s="4"/>
    </row>
    <row r="722" spans="6:6" ht="16.5" customHeight="1" x14ac:dyDescent="0.25">
      <c r="F722" s="4"/>
    </row>
    <row r="723" spans="6:6" ht="16.5" customHeight="1" x14ac:dyDescent="0.25">
      <c r="F723" s="4"/>
    </row>
    <row r="724" spans="6:6" ht="16.5" customHeight="1" x14ac:dyDescent="0.25">
      <c r="F724" s="4"/>
    </row>
    <row r="725" spans="6:6" ht="16.5" customHeight="1" x14ac:dyDescent="0.25">
      <c r="F725" s="4"/>
    </row>
    <row r="726" spans="6:6" ht="16.5" customHeight="1" x14ac:dyDescent="0.25">
      <c r="F726" s="4"/>
    </row>
    <row r="727" spans="6:6" ht="16.5" customHeight="1" x14ac:dyDescent="0.25">
      <c r="F727" s="4"/>
    </row>
    <row r="728" spans="6:6" ht="16.5" customHeight="1" x14ac:dyDescent="0.25">
      <c r="F728" s="4"/>
    </row>
    <row r="729" spans="6:6" ht="16.5" customHeight="1" x14ac:dyDescent="0.25">
      <c r="F729" s="4"/>
    </row>
    <row r="730" spans="6:6" ht="16.5" customHeight="1" x14ac:dyDescent="0.25">
      <c r="F730" s="4"/>
    </row>
    <row r="731" spans="6:6" ht="16.5" customHeight="1" x14ac:dyDescent="0.25">
      <c r="F731" s="4"/>
    </row>
    <row r="732" spans="6:6" ht="16.5" customHeight="1" x14ac:dyDescent="0.25">
      <c r="F732" s="4"/>
    </row>
    <row r="733" spans="6:6" ht="16.5" customHeight="1" x14ac:dyDescent="0.25">
      <c r="F733" s="4"/>
    </row>
    <row r="734" spans="6:6" ht="16.5" customHeight="1" x14ac:dyDescent="0.25">
      <c r="F734" s="4"/>
    </row>
    <row r="735" spans="6:6" ht="16.5" customHeight="1" x14ac:dyDescent="0.25">
      <c r="F735" s="4"/>
    </row>
    <row r="736" spans="6:6" ht="16.5" customHeight="1" x14ac:dyDescent="0.25">
      <c r="F736" s="4"/>
    </row>
    <row r="737" spans="6:6" ht="16.5" customHeight="1" x14ac:dyDescent="0.25">
      <c r="F737" s="4"/>
    </row>
    <row r="738" spans="6:6" ht="16.5" customHeight="1" x14ac:dyDescent="0.25">
      <c r="F738" s="4"/>
    </row>
    <row r="739" spans="6:6" ht="16.5" customHeight="1" x14ac:dyDescent="0.25">
      <c r="F739" s="4"/>
    </row>
    <row r="740" spans="6:6" ht="16.5" customHeight="1" x14ac:dyDescent="0.25">
      <c r="F740" s="4"/>
    </row>
    <row r="741" spans="6:6" ht="16.5" customHeight="1" x14ac:dyDescent="0.25">
      <c r="F741" s="4"/>
    </row>
    <row r="742" spans="6:6" ht="16.5" customHeight="1" x14ac:dyDescent="0.25">
      <c r="F742" s="4"/>
    </row>
    <row r="743" spans="6:6" ht="16.5" customHeight="1" x14ac:dyDescent="0.25">
      <c r="F743" s="4"/>
    </row>
    <row r="744" spans="6:6" ht="16.5" customHeight="1" x14ac:dyDescent="0.25">
      <c r="F744" s="4"/>
    </row>
    <row r="745" spans="6:6" ht="16.5" customHeight="1" x14ac:dyDescent="0.25">
      <c r="F745" s="4"/>
    </row>
    <row r="746" spans="6:6" ht="16.5" customHeight="1" x14ac:dyDescent="0.25">
      <c r="F746" s="4"/>
    </row>
    <row r="747" spans="6:6" ht="16.5" customHeight="1" x14ac:dyDescent="0.25">
      <c r="F747" s="4"/>
    </row>
    <row r="748" spans="6:6" ht="16.5" customHeight="1" x14ac:dyDescent="0.25">
      <c r="F748" s="4"/>
    </row>
    <row r="749" spans="6:6" ht="16.5" customHeight="1" x14ac:dyDescent="0.25">
      <c r="F749" s="4"/>
    </row>
    <row r="750" spans="6:6" ht="16.5" customHeight="1" x14ac:dyDescent="0.25">
      <c r="F750" s="4"/>
    </row>
    <row r="751" spans="6:6" ht="16.5" customHeight="1" x14ac:dyDescent="0.25">
      <c r="F751" s="4"/>
    </row>
    <row r="752" spans="6:6" ht="16.5" customHeight="1" x14ac:dyDescent="0.25">
      <c r="F752" s="4"/>
    </row>
    <row r="753" spans="6:6" ht="16.5" customHeight="1" x14ac:dyDescent="0.25">
      <c r="F753" s="4"/>
    </row>
    <row r="754" spans="6:6" ht="16.5" customHeight="1" x14ac:dyDescent="0.25">
      <c r="F754" s="4"/>
    </row>
    <row r="755" spans="6:6" ht="16.5" customHeight="1" x14ac:dyDescent="0.25">
      <c r="F755" s="4"/>
    </row>
    <row r="756" spans="6:6" ht="16.5" customHeight="1" x14ac:dyDescent="0.25">
      <c r="F756" s="4"/>
    </row>
    <row r="757" spans="6:6" ht="16.5" customHeight="1" x14ac:dyDescent="0.25">
      <c r="F757" s="4"/>
    </row>
    <row r="758" spans="6:6" ht="16.5" customHeight="1" x14ac:dyDescent="0.25">
      <c r="F758" s="4"/>
    </row>
    <row r="759" spans="6:6" ht="16.5" customHeight="1" x14ac:dyDescent="0.25">
      <c r="F759" s="4"/>
    </row>
    <row r="760" spans="6:6" ht="16.5" customHeight="1" x14ac:dyDescent="0.25">
      <c r="F760" s="4"/>
    </row>
    <row r="761" spans="6:6" ht="16.5" customHeight="1" x14ac:dyDescent="0.25">
      <c r="F761" s="4"/>
    </row>
    <row r="762" spans="6:6" ht="16.5" customHeight="1" x14ac:dyDescent="0.25">
      <c r="F762" s="4"/>
    </row>
    <row r="763" spans="6:6" ht="16.5" customHeight="1" x14ac:dyDescent="0.25">
      <c r="F763" s="4"/>
    </row>
    <row r="764" spans="6:6" ht="16.5" customHeight="1" x14ac:dyDescent="0.25">
      <c r="F764" s="4"/>
    </row>
    <row r="765" spans="6:6" ht="16.5" customHeight="1" x14ac:dyDescent="0.25">
      <c r="F765" s="4"/>
    </row>
    <row r="766" spans="6:6" ht="16.5" customHeight="1" x14ac:dyDescent="0.25">
      <c r="F766" s="4"/>
    </row>
    <row r="767" spans="6:6" ht="16.5" customHeight="1" x14ac:dyDescent="0.25">
      <c r="F767" s="4"/>
    </row>
    <row r="768" spans="6:6" ht="16.5" customHeight="1" x14ac:dyDescent="0.25">
      <c r="F768" s="4"/>
    </row>
    <row r="769" spans="6:6" ht="16.5" customHeight="1" x14ac:dyDescent="0.25">
      <c r="F769" s="4"/>
    </row>
    <row r="770" spans="6:6" ht="16.5" customHeight="1" x14ac:dyDescent="0.25">
      <c r="F770" s="4"/>
    </row>
    <row r="771" spans="6:6" ht="16.5" customHeight="1" x14ac:dyDescent="0.25">
      <c r="F771" s="4"/>
    </row>
    <row r="772" spans="6:6" ht="16.5" customHeight="1" x14ac:dyDescent="0.25">
      <c r="F772" s="4"/>
    </row>
    <row r="773" spans="6:6" ht="16.5" customHeight="1" x14ac:dyDescent="0.25">
      <c r="F773" s="4"/>
    </row>
    <row r="774" spans="6:6" ht="16.5" customHeight="1" x14ac:dyDescent="0.25">
      <c r="F774" s="4"/>
    </row>
    <row r="775" spans="6:6" ht="16.5" customHeight="1" x14ac:dyDescent="0.25">
      <c r="F775" s="4"/>
    </row>
    <row r="776" spans="6:6" ht="16.5" customHeight="1" x14ac:dyDescent="0.25">
      <c r="F776" s="4"/>
    </row>
    <row r="777" spans="6:6" ht="16.5" customHeight="1" x14ac:dyDescent="0.25">
      <c r="F777" s="4"/>
    </row>
    <row r="778" spans="6:6" ht="16.5" customHeight="1" x14ac:dyDescent="0.25">
      <c r="F778" s="4"/>
    </row>
    <row r="779" spans="6:6" ht="16.5" customHeight="1" x14ac:dyDescent="0.25">
      <c r="F779" s="4"/>
    </row>
    <row r="780" spans="6:6" ht="16.5" customHeight="1" x14ac:dyDescent="0.25">
      <c r="F780" s="4"/>
    </row>
    <row r="781" spans="6:6" ht="16.5" customHeight="1" x14ac:dyDescent="0.25">
      <c r="F781" s="4"/>
    </row>
    <row r="782" spans="6:6" ht="16.5" customHeight="1" x14ac:dyDescent="0.25">
      <c r="F782" s="4"/>
    </row>
    <row r="783" spans="6:6" ht="16.5" customHeight="1" x14ac:dyDescent="0.25">
      <c r="F783" s="4"/>
    </row>
    <row r="784" spans="6:6" ht="16.5" customHeight="1" x14ac:dyDescent="0.25">
      <c r="F784" s="4"/>
    </row>
    <row r="785" spans="6:6" ht="16.5" customHeight="1" x14ac:dyDescent="0.25">
      <c r="F785" s="4"/>
    </row>
    <row r="786" spans="6:6" ht="16.5" customHeight="1" x14ac:dyDescent="0.25">
      <c r="F786" s="4"/>
    </row>
    <row r="787" spans="6:6" ht="16.5" customHeight="1" x14ac:dyDescent="0.25">
      <c r="F787" s="4"/>
    </row>
    <row r="788" spans="6:6" ht="16.5" customHeight="1" x14ac:dyDescent="0.25">
      <c r="F788" s="4"/>
    </row>
    <row r="789" spans="6:6" ht="16.5" customHeight="1" x14ac:dyDescent="0.25">
      <c r="F789" s="4"/>
    </row>
    <row r="790" spans="6:6" ht="16.5" customHeight="1" x14ac:dyDescent="0.25">
      <c r="F790" s="4"/>
    </row>
    <row r="791" spans="6:6" ht="16.5" customHeight="1" x14ac:dyDescent="0.25">
      <c r="F791" s="4"/>
    </row>
    <row r="792" spans="6:6" ht="16.5" customHeight="1" x14ac:dyDescent="0.25">
      <c r="F792" s="4"/>
    </row>
    <row r="793" spans="6:6" ht="16.5" customHeight="1" x14ac:dyDescent="0.25">
      <c r="F793" s="4"/>
    </row>
    <row r="794" spans="6:6" ht="16.5" customHeight="1" x14ac:dyDescent="0.25">
      <c r="F794" s="4"/>
    </row>
    <row r="795" spans="6:6" ht="16.5" customHeight="1" x14ac:dyDescent="0.25">
      <c r="F795" s="4"/>
    </row>
    <row r="796" spans="6:6" ht="16.5" customHeight="1" x14ac:dyDescent="0.25">
      <c r="F796" s="4"/>
    </row>
    <row r="797" spans="6:6" ht="16.5" customHeight="1" x14ac:dyDescent="0.25">
      <c r="F797" s="4"/>
    </row>
    <row r="798" spans="6:6" ht="16.5" customHeight="1" x14ac:dyDescent="0.25">
      <c r="F798" s="4"/>
    </row>
    <row r="799" spans="6:6" ht="16.5" customHeight="1" x14ac:dyDescent="0.25">
      <c r="F799" s="4"/>
    </row>
    <row r="800" spans="6:6" ht="16.5" customHeight="1" x14ac:dyDescent="0.25">
      <c r="F800" s="4"/>
    </row>
    <row r="801" spans="6:6" ht="16.5" customHeight="1" x14ac:dyDescent="0.25">
      <c r="F801" s="4"/>
    </row>
    <row r="802" spans="6:6" ht="16.5" customHeight="1" x14ac:dyDescent="0.25">
      <c r="F802" s="4"/>
    </row>
    <row r="803" spans="6:6" ht="16.5" customHeight="1" x14ac:dyDescent="0.25">
      <c r="F803" s="4"/>
    </row>
    <row r="804" spans="6:6" ht="16.5" customHeight="1" x14ac:dyDescent="0.25">
      <c r="F804" s="4"/>
    </row>
    <row r="805" spans="6:6" ht="16.5" customHeight="1" x14ac:dyDescent="0.25">
      <c r="F805" s="4"/>
    </row>
    <row r="806" spans="6:6" ht="16.5" customHeight="1" x14ac:dyDescent="0.25">
      <c r="F806" s="4"/>
    </row>
    <row r="807" spans="6:6" ht="16.5" customHeight="1" x14ac:dyDescent="0.25">
      <c r="F807" s="4"/>
    </row>
    <row r="808" spans="6:6" ht="16.5" customHeight="1" x14ac:dyDescent="0.25">
      <c r="F808" s="4"/>
    </row>
    <row r="809" spans="6:6" ht="16.5" customHeight="1" x14ac:dyDescent="0.25">
      <c r="F809" s="4"/>
    </row>
    <row r="810" spans="6:6" ht="16.5" customHeight="1" x14ac:dyDescent="0.25">
      <c r="F810" s="4"/>
    </row>
    <row r="811" spans="6:6" ht="16.5" customHeight="1" x14ac:dyDescent="0.25">
      <c r="F811" s="4"/>
    </row>
    <row r="812" spans="6:6" ht="16.5" customHeight="1" x14ac:dyDescent="0.25">
      <c r="F812" s="4"/>
    </row>
    <row r="813" spans="6:6" ht="16.5" customHeight="1" x14ac:dyDescent="0.25">
      <c r="F813" s="4"/>
    </row>
    <row r="814" spans="6:6" ht="16.5" customHeight="1" x14ac:dyDescent="0.25">
      <c r="F814" s="4"/>
    </row>
    <row r="815" spans="6:6" ht="16.5" customHeight="1" x14ac:dyDescent="0.25">
      <c r="F815" s="4"/>
    </row>
    <row r="816" spans="6:6" ht="16.5" customHeight="1" x14ac:dyDescent="0.25">
      <c r="F816" s="4"/>
    </row>
    <row r="817" spans="6:6" ht="16.5" customHeight="1" x14ac:dyDescent="0.25">
      <c r="F817" s="4"/>
    </row>
    <row r="818" spans="6:6" ht="16.5" customHeight="1" x14ac:dyDescent="0.25">
      <c r="F818" s="4"/>
    </row>
    <row r="819" spans="6:6" ht="16.5" customHeight="1" x14ac:dyDescent="0.25">
      <c r="F819" s="4"/>
    </row>
    <row r="820" spans="6:6" ht="16.5" customHeight="1" x14ac:dyDescent="0.25">
      <c r="F820" s="4"/>
    </row>
    <row r="821" spans="6:6" ht="16.5" customHeight="1" x14ac:dyDescent="0.25">
      <c r="F821" s="4"/>
    </row>
    <row r="822" spans="6:6" ht="16.5" customHeight="1" x14ac:dyDescent="0.25">
      <c r="F822" s="4"/>
    </row>
    <row r="823" spans="6:6" ht="16.5" customHeight="1" x14ac:dyDescent="0.25">
      <c r="F823" s="4"/>
    </row>
    <row r="824" spans="6:6" ht="16.5" customHeight="1" x14ac:dyDescent="0.25">
      <c r="F824" s="4"/>
    </row>
    <row r="825" spans="6:6" ht="16.5" customHeight="1" x14ac:dyDescent="0.25">
      <c r="F825" s="4"/>
    </row>
    <row r="826" spans="6:6" ht="16.5" customHeight="1" x14ac:dyDescent="0.25">
      <c r="F826" s="4"/>
    </row>
    <row r="827" spans="6:6" ht="16.5" customHeight="1" x14ac:dyDescent="0.25">
      <c r="F827" s="4"/>
    </row>
    <row r="828" spans="6:6" ht="16.5" customHeight="1" x14ac:dyDescent="0.25">
      <c r="F828" s="4"/>
    </row>
    <row r="829" spans="6:6" ht="16.5" customHeight="1" x14ac:dyDescent="0.25">
      <c r="F829" s="4"/>
    </row>
    <row r="830" spans="6:6" ht="16.5" customHeight="1" x14ac:dyDescent="0.25">
      <c r="F830" s="4"/>
    </row>
    <row r="831" spans="6:6" ht="16.5" customHeight="1" x14ac:dyDescent="0.25">
      <c r="F831" s="4"/>
    </row>
    <row r="832" spans="6:6" ht="16.5" customHeight="1" x14ac:dyDescent="0.25">
      <c r="F832" s="4"/>
    </row>
    <row r="833" spans="6:6" ht="16.5" customHeight="1" x14ac:dyDescent="0.25">
      <c r="F833" s="4"/>
    </row>
    <row r="834" spans="6:6" ht="16.5" customHeight="1" x14ac:dyDescent="0.25">
      <c r="F834" s="4"/>
    </row>
    <row r="835" spans="6:6" ht="16.5" customHeight="1" x14ac:dyDescent="0.25">
      <c r="F835" s="4"/>
    </row>
    <row r="836" spans="6:6" ht="16.5" customHeight="1" x14ac:dyDescent="0.25">
      <c r="F836" s="4"/>
    </row>
    <row r="837" spans="6:6" ht="16.5" customHeight="1" x14ac:dyDescent="0.25">
      <c r="F837" s="4"/>
    </row>
    <row r="838" spans="6:6" ht="16.5" customHeight="1" x14ac:dyDescent="0.25">
      <c r="F838" s="4"/>
    </row>
    <row r="839" spans="6:6" ht="16.5" customHeight="1" x14ac:dyDescent="0.25">
      <c r="F839" s="4"/>
    </row>
    <row r="840" spans="6:6" ht="16.5" customHeight="1" x14ac:dyDescent="0.25">
      <c r="F840" s="4"/>
    </row>
    <row r="841" spans="6:6" ht="16.5" customHeight="1" x14ac:dyDescent="0.25">
      <c r="F841" s="4"/>
    </row>
    <row r="842" spans="6:6" ht="16.5" customHeight="1" x14ac:dyDescent="0.25">
      <c r="F842" s="4"/>
    </row>
    <row r="843" spans="6:6" ht="16.5" customHeight="1" x14ac:dyDescent="0.25">
      <c r="F843" s="4"/>
    </row>
    <row r="844" spans="6:6" ht="16.5" customHeight="1" x14ac:dyDescent="0.25">
      <c r="F844" s="4"/>
    </row>
    <row r="845" spans="6:6" ht="16.5" customHeight="1" x14ac:dyDescent="0.25">
      <c r="F845" s="4"/>
    </row>
    <row r="846" spans="6:6" ht="16.5" customHeight="1" x14ac:dyDescent="0.25">
      <c r="F846" s="4"/>
    </row>
    <row r="847" spans="6:6" ht="16.5" customHeight="1" x14ac:dyDescent="0.25">
      <c r="F847" s="4"/>
    </row>
    <row r="848" spans="6:6" ht="16.5" customHeight="1" x14ac:dyDescent="0.25">
      <c r="F848" s="4"/>
    </row>
    <row r="849" spans="6:6" ht="16.5" customHeight="1" x14ac:dyDescent="0.25">
      <c r="F849" s="4"/>
    </row>
    <row r="850" spans="6:6" ht="16.5" customHeight="1" x14ac:dyDescent="0.25">
      <c r="F850" s="4"/>
    </row>
    <row r="851" spans="6:6" ht="16.5" customHeight="1" x14ac:dyDescent="0.25">
      <c r="F851" s="4"/>
    </row>
    <row r="852" spans="6:6" ht="16.5" customHeight="1" x14ac:dyDescent="0.25">
      <c r="F852" s="4"/>
    </row>
    <row r="853" spans="6:6" ht="16.5" customHeight="1" x14ac:dyDescent="0.25">
      <c r="F853" s="4"/>
    </row>
    <row r="854" spans="6:6" ht="16.5" customHeight="1" x14ac:dyDescent="0.25">
      <c r="F854" s="4"/>
    </row>
    <row r="855" spans="6:6" ht="16.5" customHeight="1" x14ac:dyDescent="0.25">
      <c r="F855" s="4"/>
    </row>
    <row r="856" spans="6:6" ht="16.5" customHeight="1" x14ac:dyDescent="0.25">
      <c r="F856" s="4"/>
    </row>
    <row r="857" spans="6:6" ht="16.5" customHeight="1" x14ac:dyDescent="0.25">
      <c r="F857" s="4"/>
    </row>
    <row r="858" spans="6:6" ht="16.5" customHeight="1" x14ac:dyDescent="0.25">
      <c r="F858" s="4"/>
    </row>
    <row r="859" spans="6:6" ht="16.5" customHeight="1" x14ac:dyDescent="0.25">
      <c r="F859" s="4"/>
    </row>
    <row r="860" spans="6:6" ht="16.5" customHeight="1" x14ac:dyDescent="0.25">
      <c r="F860" s="4"/>
    </row>
    <row r="861" spans="6:6" ht="16.5" customHeight="1" x14ac:dyDescent="0.25">
      <c r="F861" s="4"/>
    </row>
    <row r="862" spans="6:6" ht="16.5" customHeight="1" x14ac:dyDescent="0.25">
      <c r="F862" s="4"/>
    </row>
    <row r="863" spans="6:6" ht="16.5" customHeight="1" x14ac:dyDescent="0.25">
      <c r="F863" s="4"/>
    </row>
    <row r="864" spans="6:6" ht="16.5" customHeight="1" x14ac:dyDescent="0.25">
      <c r="F864" s="4"/>
    </row>
    <row r="865" spans="6:6" ht="16.5" customHeight="1" x14ac:dyDescent="0.25">
      <c r="F865" s="4"/>
    </row>
    <row r="866" spans="6:6" ht="16.5" customHeight="1" x14ac:dyDescent="0.25">
      <c r="F866" s="4"/>
    </row>
    <row r="867" spans="6:6" ht="16.5" customHeight="1" x14ac:dyDescent="0.25">
      <c r="F867" s="4"/>
    </row>
    <row r="868" spans="6:6" ht="16.5" customHeight="1" x14ac:dyDescent="0.25">
      <c r="F868" s="4"/>
    </row>
    <row r="869" spans="6:6" ht="16.5" customHeight="1" x14ac:dyDescent="0.25">
      <c r="F869" s="4"/>
    </row>
    <row r="870" spans="6:6" ht="16.5" customHeight="1" x14ac:dyDescent="0.25">
      <c r="F870" s="4"/>
    </row>
    <row r="871" spans="6:6" ht="16.5" customHeight="1" x14ac:dyDescent="0.25">
      <c r="F871" s="4"/>
    </row>
    <row r="872" spans="6:6" ht="16.5" customHeight="1" x14ac:dyDescent="0.25">
      <c r="F872" s="4"/>
    </row>
    <row r="873" spans="6:6" ht="16.5" customHeight="1" x14ac:dyDescent="0.25">
      <c r="F873" s="4"/>
    </row>
    <row r="874" spans="6:6" ht="16.5" customHeight="1" x14ac:dyDescent="0.25">
      <c r="F874" s="4"/>
    </row>
    <row r="875" spans="6:6" ht="16.5" customHeight="1" x14ac:dyDescent="0.25">
      <c r="F875" s="4"/>
    </row>
    <row r="876" spans="6:6" ht="16.5" customHeight="1" x14ac:dyDescent="0.25">
      <c r="F876" s="4"/>
    </row>
    <row r="877" spans="6:6" ht="16.5" customHeight="1" x14ac:dyDescent="0.25">
      <c r="F877" s="4"/>
    </row>
    <row r="878" spans="6:6" ht="16.5" customHeight="1" x14ac:dyDescent="0.25">
      <c r="F878" s="4"/>
    </row>
    <row r="879" spans="6:6" ht="16.5" customHeight="1" x14ac:dyDescent="0.25">
      <c r="F879" s="4"/>
    </row>
    <row r="880" spans="6:6" ht="16.5" customHeight="1" x14ac:dyDescent="0.25">
      <c r="F880" s="4"/>
    </row>
    <row r="881" spans="6:6" ht="16.5" customHeight="1" x14ac:dyDescent="0.25">
      <c r="F881" s="4"/>
    </row>
    <row r="882" spans="6:6" ht="16.5" customHeight="1" x14ac:dyDescent="0.25">
      <c r="F882" s="4"/>
    </row>
    <row r="883" spans="6:6" ht="16.5" customHeight="1" x14ac:dyDescent="0.25">
      <c r="F883" s="4"/>
    </row>
    <row r="884" spans="6:6" ht="16.5" customHeight="1" x14ac:dyDescent="0.25">
      <c r="F884" s="4"/>
    </row>
    <row r="885" spans="6:6" ht="16.5" customHeight="1" x14ac:dyDescent="0.25">
      <c r="F885" s="4"/>
    </row>
    <row r="886" spans="6:6" ht="16.5" customHeight="1" x14ac:dyDescent="0.25">
      <c r="F886" s="4"/>
    </row>
    <row r="887" spans="6:6" ht="16.5" customHeight="1" x14ac:dyDescent="0.25">
      <c r="F887" s="4"/>
    </row>
    <row r="888" spans="6:6" ht="16.5" customHeight="1" x14ac:dyDescent="0.25">
      <c r="F888" s="4"/>
    </row>
    <row r="889" spans="6:6" ht="16.5" customHeight="1" x14ac:dyDescent="0.25">
      <c r="F889" s="4"/>
    </row>
    <row r="890" spans="6:6" ht="16.5" customHeight="1" x14ac:dyDescent="0.25">
      <c r="F890" s="4"/>
    </row>
    <row r="891" spans="6:6" ht="16.5" customHeight="1" x14ac:dyDescent="0.25">
      <c r="F891" s="4"/>
    </row>
    <row r="892" spans="6:6" ht="16.5" customHeight="1" x14ac:dyDescent="0.25">
      <c r="F892" s="4"/>
    </row>
    <row r="893" spans="6:6" ht="16.5" customHeight="1" x14ac:dyDescent="0.25">
      <c r="F893" s="4"/>
    </row>
    <row r="894" spans="6:6" ht="16.5" customHeight="1" x14ac:dyDescent="0.25">
      <c r="F894" s="4"/>
    </row>
    <row r="895" spans="6:6" ht="16.5" customHeight="1" x14ac:dyDescent="0.25">
      <c r="F895" s="4"/>
    </row>
    <row r="896" spans="6:6" ht="16.5" customHeight="1" x14ac:dyDescent="0.25">
      <c r="F896" s="4"/>
    </row>
    <row r="897" spans="6:6" ht="16.5" customHeight="1" x14ac:dyDescent="0.25">
      <c r="F897" s="4"/>
    </row>
    <row r="898" spans="6:6" ht="16.5" customHeight="1" x14ac:dyDescent="0.25">
      <c r="F898" s="4"/>
    </row>
    <row r="899" spans="6:6" ht="16.5" customHeight="1" x14ac:dyDescent="0.25">
      <c r="F899" s="4"/>
    </row>
    <row r="900" spans="6:6" ht="16.5" customHeight="1" x14ac:dyDescent="0.25">
      <c r="F900" s="4"/>
    </row>
    <row r="901" spans="6:6" ht="16.5" customHeight="1" x14ac:dyDescent="0.25">
      <c r="F901" s="4"/>
    </row>
    <row r="902" spans="6:6" ht="16.5" customHeight="1" x14ac:dyDescent="0.25">
      <c r="F902" s="4"/>
    </row>
    <row r="903" spans="6:6" ht="16.5" customHeight="1" x14ac:dyDescent="0.25">
      <c r="F903" s="4"/>
    </row>
    <row r="904" spans="6:6" ht="16.5" customHeight="1" x14ac:dyDescent="0.25">
      <c r="F904" s="4"/>
    </row>
    <row r="905" spans="6:6" ht="16.5" customHeight="1" x14ac:dyDescent="0.25">
      <c r="F905" s="4"/>
    </row>
    <row r="906" spans="6:6" ht="16.5" customHeight="1" x14ac:dyDescent="0.25">
      <c r="F906" s="4"/>
    </row>
    <row r="907" spans="6:6" ht="16.5" customHeight="1" x14ac:dyDescent="0.25">
      <c r="F907" s="4"/>
    </row>
    <row r="908" spans="6:6" ht="16.5" customHeight="1" x14ac:dyDescent="0.25">
      <c r="F908" s="4"/>
    </row>
    <row r="909" spans="6:6" ht="16.5" customHeight="1" x14ac:dyDescent="0.25">
      <c r="F909" s="4"/>
    </row>
    <row r="910" spans="6:6" ht="16.5" customHeight="1" x14ac:dyDescent="0.25">
      <c r="F910" s="4"/>
    </row>
    <row r="911" spans="6:6" ht="16.5" customHeight="1" x14ac:dyDescent="0.25">
      <c r="F911" s="4"/>
    </row>
    <row r="912" spans="6:6" ht="16.5" customHeight="1" x14ac:dyDescent="0.25">
      <c r="F912" s="4"/>
    </row>
    <row r="913" spans="6:6" ht="16.5" customHeight="1" x14ac:dyDescent="0.25">
      <c r="F913" s="4"/>
    </row>
    <row r="914" spans="6:6" ht="16.5" customHeight="1" x14ac:dyDescent="0.25">
      <c r="F914" s="4"/>
    </row>
    <row r="915" spans="6:6" ht="16.5" customHeight="1" x14ac:dyDescent="0.25">
      <c r="F915" s="4"/>
    </row>
    <row r="916" spans="6:6" ht="16.5" customHeight="1" x14ac:dyDescent="0.25">
      <c r="F916" s="4"/>
    </row>
    <row r="917" spans="6:6" ht="16.5" customHeight="1" x14ac:dyDescent="0.25">
      <c r="F917" s="4"/>
    </row>
    <row r="918" spans="6:6" ht="16.5" customHeight="1" x14ac:dyDescent="0.25">
      <c r="F918" s="4"/>
    </row>
    <row r="919" spans="6:6" ht="16.5" customHeight="1" x14ac:dyDescent="0.25">
      <c r="F919" s="4"/>
    </row>
    <row r="920" spans="6:6" ht="16.5" customHeight="1" x14ac:dyDescent="0.25">
      <c r="F920" s="4"/>
    </row>
    <row r="921" spans="6:6" ht="16.5" customHeight="1" x14ac:dyDescent="0.25">
      <c r="F921" s="4"/>
    </row>
    <row r="922" spans="6:6" ht="16.5" customHeight="1" x14ac:dyDescent="0.25">
      <c r="F922" s="4"/>
    </row>
    <row r="923" spans="6:6" ht="16.5" customHeight="1" x14ac:dyDescent="0.25">
      <c r="F923" s="4"/>
    </row>
    <row r="924" spans="6:6" ht="16.5" customHeight="1" x14ac:dyDescent="0.25">
      <c r="F924" s="4"/>
    </row>
    <row r="925" spans="6:6" ht="16.5" customHeight="1" x14ac:dyDescent="0.25">
      <c r="F925" s="4"/>
    </row>
    <row r="926" spans="6:6" ht="16.5" customHeight="1" x14ac:dyDescent="0.25">
      <c r="F926" s="4"/>
    </row>
    <row r="927" spans="6:6" ht="16.5" customHeight="1" x14ac:dyDescent="0.25">
      <c r="F927" s="4"/>
    </row>
    <row r="928" spans="6:6" ht="16.5" customHeight="1" x14ac:dyDescent="0.25">
      <c r="F928" s="4"/>
    </row>
    <row r="929" spans="6:6" ht="16.5" customHeight="1" x14ac:dyDescent="0.25">
      <c r="F929" s="4"/>
    </row>
    <row r="930" spans="6:6" ht="16.5" customHeight="1" x14ac:dyDescent="0.25">
      <c r="F930" s="4"/>
    </row>
    <row r="931" spans="6:6" ht="16.5" customHeight="1" x14ac:dyDescent="0.25">
      <c r="F931" s="4"/>
    </row>
    <row r="932" spans="6:6" ht="16.5" customHeight="1" x14ac:dyDescent="0.25">
      <c r="F932" s="4"/>
    </row>
    <row r="933" spans="6:6" ht="16.5" customHeight="1" x14ac:dyDescent="0.25">
      <c r="F933" s="4"/>
    </row>
    <row r="934" spans="6:6" ht="16.5" customHeight="1" x14ac:dyDescent="0.25">
      <c r="F934" s="4"/>
    </row>
    <row r="935" spans="6:6" ht="16.5" customHeight="1" x14ac:dyDescent="0.25">
      <c r="F935" s="4"/>
    </row>
    <row r="936" spans="6:6" ht="16.5" customHeight="1" x14ac:dyDescent="0.25">
      <c r="F936" s="4"/>
    </row>
    <row r="937" spans="6:6" ht="16.5" customHeight="1" x14ac:dyDescent="0.25">
      <c r="F937" s="4"/>
    </row>
    <row r="938" spans="6:6" ht="16.5" customHeight="1" x14ac:dyDescent="0.25">
      <c r="F938" s="4"/>
    </row>
    <row r="939" spans="6:6" ht="16.5" customHeight="1" x14ac:dyDescent="0.25">
      <c r="F939" s="4"/>
    </row>
    <row r="940" spans="6:6" ht="16.5" customHeight="1" x14ac:dyDescent="0.25">
      <c r="F940" s="4"/>
    </row>
    <row r="941" spans="6:6" ht="16.5" customHeight="1" x14ac:dyDescent="0.25">
      <c r="F941" s="4"/>
    </row>
    <row r="942" spans="6:6" ht="16.5" customHeight="1" x14ac:dyDescent="0.25">
      <c r="F942" s="4"/>
    </row>
    <row r="943" spans="6:6" ht="16.5" customHeight="1" x14ac:dyDescent="0.25">
      <c r="F943" s="4"/>
    </row>
    <row r="944" spans="6:6" ht="16.5" customHeight="1" x14ac:dyDescent="0.25">
      <c r="F944" s="4"/>
    </row>
    <row r="945" spans="6:6" ht="16.5" customHeight="1" x14ac:dyDescent="0.25">
      <c r="F945" s="4"/>
    </row>
    <row r="946" spans="6:6" ht="16.5" customHeight="1" x14ac:dyDescent="0.25">
      <c r="F946" s="4"/>
    </row>
    <row r="947" spans="6:6" ht="16.5" customHeight="1" x14ac:dyDescent="0.25">
      <c r="F947" s="4"/>
    </row>
    <row r="948" spans="6:6" ht="16.5" customHeight="1" x14ac:dyDescent="0.25">
      <c r="F948" s="4"/>
    </row>
    <row r="949" spans="6:6" ht="16.5" customHeight="1" x14ac:dyDescent="0.25">
      <c r="F949" s="4"/>
    </row>
    <row r="950" spans="6:6" ht="16.5" customHeight="1" x14ac:dyDescent="0.25">
      <c r="F950" s="4"/>
    </row>
    <row r="951" spans="6:6" ht="16.5" customHeight="1" x14ac:dyDescent="0.25">
      <c r="F951" s="4"/>
    </row>
    <row r="952" spans="6:6" ht="16.5" customHeight="1" x14ac:dyDescent="0.25">
      <c r="F952" s="4"/>
    </row>
    <row r="953" spans="6:6" ht="16.5" customHeight="1" x14ac:dyDescent="0.25">
      <c r="F953" s="4"/>
    </row>
    <row r="954" spans="6:6" ht="16.5" customHeight="1" x14ac:dyDescent="0.25">
      <c r="F954" s="4"/>
    </row>
    <row r="955" spans="6:6" ht="16.5" customHeight="1" x14ac:dyDescent="0.25">
      <c r="F955" s="4"/>
    </row>
    <row r="956" spans="6:6" ht="16.5" customHeight="1" x14ac:dyDescent="0.25">
      <c r="F956" s="4"/>
    </row>
    <row r="957" spans="6:6" ht="16.5" customHeight="1" x14ac:dyDescent="0.25">
      <c r="F957" s="4"/>
    </row>
    <row r="958" spans="6:6" ht="16.5" customHeight="1" x14ac:dyDescent="0.25">
      <c r="F958" s="4"/>
    </row>
    <row r="959" spans="6:6" ht="16.5" customHeight="1" x14ac:dyDescent="0.25">
      <c r="F959" s="4"/>
    </row>
    <row r="960" spans="6:6" ht="16.5" customHeight="1" x14ac:dyDescent="0.25">
      <c r="F960" s="4"/>
    </row>
    <row r="961" spans="6:6" ht="16.5" customHeight="1" x14ac:dyDescent="0.25">
      <c r="F961" s="4"/>
    </row>
    <row r="962" spans="6:6" ht="16.5" customHeight="1" x14ac:dyDescent="0.25">
      <c r="F962" s="4"/>
    </row>
    <row r="963" spans="6:6" ht="16.5" customHeight="1" x14ac:dyDescent="0.25">
      <c r="F963" s="4"/>
    </row>
    <row r="964" spans="6:6" ht="16.5" customHeight="1" x14ac:dyDescent="0.25">
      <c r="F964" s="4"/>
    </row>
    <row r="965" spans="6:6" ht="16.5" customHeight="1" x14ac:dyDescent="0.25">
      <c r="F965" s="4"/>
    </row>
    <row r="966" spans="6:6" ht="16.5" customHeight="1" x14ac:dyDescent="0.25">
      <c r="F966" s="4"/>
    </row>
    <row r="967" spans="6:6" ht="16.5" customHeight="1" x14ac:dyDescent="0.25">
      <c r="F967" s="4"/>
    </row>
    <row r="968" spans="6:6" ht="16.5" customHeight="1" x14ac:dyDescent="0.25">
      <c r="F968" s="4"/>
    </row>
    <row r="969" spans="6:6" ht="16.5" customHeight="1" x14ac:dyDescent="0.25">
      <c r="F969" s="4"/>
    </row>
    <row r="970" spans="6:6" ht="16.5" customHeight="1" x14ac:dyDescent="0.25">
      <c r="F970" s="4"/>
    </row>
    <row r="971" spans="6:6" ht="16.5" customHeight="1" x14ac:dyDescent="0.25">
      <c r="F971" s="4"/>
    </row>
    <row r="972" spans="6:6" ht="16.5" customHeight="1" x14ac:dyDescent="0.25">
      <c r="F972" s="4"/>
    </row>
    <row r="973" spans="6:6" ht="16.5" customHeight="1" x14ac:dyDescent="0.25">
      <c r="F973" s="4"/>
    </row>
    <row r="974" spans="6:6" ht="16.5" customHeight="1" x14ac:dyDescent="0.25">
      <c r="F974" s="4"/>
    </row>
    <row r="975" spans="6:6" ht="16.5" customHeight="1" x14ac:dyDescent="0.25">
      <c r="F975" s="4"/>
    </row>
    <row r="976" spans="6:6" ht="16.5" customHeight="1" x14ac:dyDescent="0.25">
      <c r="F976" s="4"/>
    </row>
    <row r="977" spans="6:6" ht="16.5" customHeight="1" x14ac:dyDescent="0.25">
      <c r="F977" s="4"/>
    </row>
    <row r="978" spans="6:6" ht="16.5" customHeight="1" x14ac:dyDescent="0.25">
      <c r="F978" s="4"/>
    </row>
    <row r="979" spans="6:6" ht="16.5" customHeight="1" x14ac:dyDescent="0.25">
      <c r="F979" s="4"/>
    </row>
    <row r="980" spans="6:6" ht="16.5" customHeight="1" x14ac:dyDescent="0.25">
      <c r="F980" s="4"/>
    </row>
    <row r="981" spans="6:6" ht="16.5" customHeight="1" x14ac:dyDescent="0.25">
      <c r="F981" s="4"/>
    </row>
    <row r="982" spans="6:6" ht="16.5" customHeight="1" x14ac:dyDescent="0.25">
      <c r="F982" s="4"/>
    </row>
    <row r="983" spans="6:6" ht="16.5" customHeight="1" x14ac:dyDescent="0.25">
      <c r="F983" s="4"/>
    </row>
    <row r="984" spans="6:6" ht="16.5" customHeight="1" x14ac:dyDescent="0.25">
      <c r="F984" s="4"/>
    </row>
    <row r="985" spans="6:6" ht="16.5" customHeight="1" x14ac:dyDescent="0.25">
      <c r="F985" s="4"/>
    </row>
    <row r="986" spans="6:6" ht="16.5" customHeight="1" x14ac:dyDescent="0.25">
      <c r="F986" s="4"/>
    </row>
    <row r="987" spans="6:6" ht="16.5" customHeight="1" x14ac:dyDescent="0.25">
      <c r="F987" s="4"/>
    </row>
    <row r="988" spans="6:6" ht="16.5" customHeight="1" x14ac:dyDescent="0.25">
      <c r="F988" s="4"/>
    </row>
    <row r="989" spans="6:6" ht="16.5" customHeight="1" x14ac:dyDescent="0.25">
      <c r="F989" s="4"/>
    </row>
    <row r="990" spans="6:6" ht="16.5" customHeight="1" x14ac:dyDescent="0.25">
      <c r="F990" s="4"/>
    </row>
    <row r="991" spans="6:6" ht="16.5" customHeight="1" x14ac:dyDescent="0.25">
      <c r="F991" s="4"/>
    </row>
    <row r="992" spans="6:6" ht="16.5" customHeight="1" x14ac:dyDescent="0.25">
      <c r="F992" s="4"/>
    </row>
    <row r="993" spans="6:6" ht="16.5" customHeight="1" x14ac:dyDescent="0.25">
      <c r="F993" s="4"/>
    </row>
    <row r="994" spans="6:6" ht="16.5" customHeight="1" x14ac:dyDescent="0.25">
      <c r="F994" s="4"/>
    </row>
    <row r="995" spans="6:6" ht="16.5" customHeight="1" x14ac:dyDescent="0.25">
      <c r="F995" s="4"/>
    </row>
    <row r="996" spans="6:6" ht="16.5" customHeight="1" x14ac:dyDescent="0.25">
      <c r="F996" s="4"/>
    </row>
    <row r="997" spans="6:6" ht="16.5" customHeight="1" x14ac:dyDescent="0.25">
      <c r="F997" s="4"/>
    </row>
    <row r="998" spans="6:6" ht="16.5" customHeight="1" x14ac:dyDescent="0.25">
      <c r="F998" s="4"/>
    </row>
    <row r="999" spans="6:6" ht="16.5" customHeight="1" x14ac:dyDescent="0.25">
      <c r="F999" s="4"/>
    </row>
    <row r="1000" spans="6:6" ht="16.5" customHeight="1" x14ac:dyDescent="0.25">
      <c r="F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475F-3AEA-4A16-8D67-DB9C2A1786AE}">
  <dimension ref="A1:B10"/>
  <sheetViews>
    <sheetView workbookViewId="0">
      <selection activeCell="L4" sqref="L4"/>
    </sheetView>
  </sheetViews>
  <sheetFormatPr defaultRowHeight="13.2" x14ac:dyDescent="0.25"/>
  <cols>
    <col min="1" max="1" width="13.33203125" bestFit="1" customWidth="1"/>
    <col min="2" max="2" width="16.109375" bestFit="1" customWidth="1"/>
  </cols>
  <sheetData>
    <row r="1" spans="1:2" x14ac:dyDescent="0.25">
      <c r="A1" s="5" t="s">
        <v>28</v>
      </c>
      <c r="B1" t="s">
        <v>30</v>
      </c>
    </row>
    <row r="2" spans="1:2" x14ac:dyDescent="0.25">
      <c r="A2" s="6" t="s">
        <v>25</v>
      </c>
      <c r="B2" s="7">
        <v>83155.874999999971</v>
      </c>
    </row>
    <row r="3" spans="1:2" x14ac:dyDescent="0.25">
      <c r="A3" s="6" t="s">
        <v>12</v>
      </c>
      <c r="B3" s="7">
        <v>41418.764999999999</v>
      </c>
    </row>
    <row r="4" spans="1:2" x14ac:dyDescent="0.25">
      <c r="A4" s="6" t="s">
        <v>8</v>
      </c>
      <c r="B4" s="7">
        <v>13479.455</v>
      </c>
    </row>
    <row r="5" spans="1:2" x14ac:dyDescent="0.25">
      <c r="A5" s="6" t="s">
        <v>23</v>
      </c>
      <c r="B5" s="7">
        <v>8663.7529999999988</v>
      </c>
    </row>
    <row r="6" spans="1:2" x14ac:dyDescent="0.25">
      <c r="A6" s="6" t="s">
        <v>22</v>
      </c>
      <c r="B6" s="7">
        <v>8001.09</v>
      </c>
    </row>
    <row r="7" spans="1:2" x14ac:dyDescent="0.25">
      <c r="A7" s="6" t="s">
        <v>10</v>
      </c>
      <c r="B7" s="7">
        <v>4828.3370000000004</v>
      </c>
    </row>
    <row r="8" spans="1:2" x14ac:dyDescent="0.25">
      <c r="A8" s="6" t="s">
        <v>11</v>
      </c>
      <c r="B8" s="7">
        <v>3805.4339999999997</v>
      </c>
    </row>
    <row r="9" spans="1:2" x14ac:dyDescent="0.25">
      <c r="A9" s="6" t="s">
        <v>14</v>
      </c>
      <c r="B9" s="7">
        <v>3523.5975000000003</v>
      </c>
    </row>
    <row r="10" spans="1:2" x14ac:dyDescent="0.25">
      <c r="A10" s="6" t="s">
        <v>29</v>
      </c>
      <c r="B10" s="7">
        <v>166876.30649999998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80D9-DDE6-4392-82EC-19C8A26F30F7}">
  <dimension ref="A1:B13"/>
  <sheetViews>
    <sheetView topLeftCell="A7" workbookViewId="0">
      <selection activeCell="J29" sqref="J29"/>
    </sheetView>
  </sheetViews>
  <sheetFormatPr defaultRowHeight="13.2" x14ac:dyDescent="0.25"/>
  <cols>
    <col min="1" max="1" width="13.33203125" bestFit="1" customWidth="1"/>
    <col min="2" max="2" width="16.109375" bestFit="1" customWidth="1"/>
  </cols>
  <sheetData>
    <row r="1" spans="1:2" x14ac:dyDescent="0.25">
      <c r="A1" s="5" t="s">
        <v>28</v>
      </c>
      <c r="B1" t="s">
        <v>30</v>
      </c>
    </row>
    <row r="2" spans="1:2" x14ac:dyDescent="0.25">
      <c r="A2" s="6" t="s">
        <v>16</v>
      </c>
      <c r="B2" s="7">
        <v>16669.716499999999</v>
      </c>
    </row>
    <row r="3" spans="1:2" x14ac:dyDescent="0.25">
      <c r="A3" s="6" t="s">
        <v>9</v>
      </c>
      <c r="B3" s="7">
        <v>12094.45</v>
      </c>
    </row>
    <row r="4" spans="1:2" x14ac:dyDescent="0.25">
      <c r="A4" s="6" t="s">
        <v>17</v>
      </c>
      <c r="B4" s="7">
        <v>15623.529000000002</v>
      </c>
    </row>
    <row r="5" spans="1:2" x14ac:dyDescent="0.25">
      <c r="A5" s="6" t="s">
        <v>20</v>
      </c>
      <c r="B5" s="7">
        <v>15244.070499999998</v>
      </c>
    </row>
    <row r="6" spans="1:2" x14ac:dyDescent="0.25">
      <c r="A6" s="6" t="s">
        <v>19</v>
      </c>
      <c r="B6" s="7">
        <v>16396.002500000002</v>
      </c>
    </row>
    <row r="7" spans="1:2" x14ac:dyDescent="0.25">
      <c r="A7" s="6" t="s">
        <v>18</v>
      </c>
      <c r="B7" s="7">
        <v>22255.146499999999</v>
      </c>
    </row>
    <row r="8" spans="1:2" x14ac:dyDescent="0.25">
      <c r="A8" s="6" t="s">
        <v>24</v>
      </c>
      <c r="B8" s="7">
        <v>12849.224999999999</v>
      </c>
    </row>
    <row r="9" spans="1:2" x14ac:dyDescent="0.25">
      <c r="A9" s="6" t="s">
        <v>21</v>
      </c>
      <c r="B9" s="7">
        <v>12654.541499999998</v>
      </c>
    </row>
    <row r="10" spans="1:2" x14ac:dyDescent="0.25">
      <c r="A10" s="6" t="s">
        <v>13</v>
      </c>
      <c r="B10" s="7">
        <v>13933.298500000001</v>
      </c>
    </row>
    <row r="11" spans="1:2" x14ac:dyDescent="0.25">
      <c r="A11" s="6" t="s">
        <v>15</v>
      </c>
      <c r="B11" s="7">
        <v>14401.192499999999</v>
      </c>
    </row>
    <row r="12" spans="1:2" x14ac:dyDescent="0.25">
      <c r="A12" s="6" t="s">
        <v>7</v>
      </c>
      <c r="B12" s="7">
        <v>14755.134</v>
      </c>
    </row>
    <row r="13" spans="1:2" x14ac:dyDescent="0.25">
      <c r="A13" s="6" t="s">
        <v>29</v>
      </c>
      <c r="B13" s="7">
        <v>166876.30650000001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5F87-B40F-4455-942D-F20AA5DCA9D6}">
  <dimension ref="A1:B10"/>
  <sheetViews>
    <sheetView workbookViewId="0">
      <selection activeCell="L27" sqref="L27"/>
    </sheetView>
  </sheetViews>
  <sheetFormatPr defaultRowHeight="13.2" x14ac:dyDescent="0.25"/>
  <cols>
    <col min="1" max="1" width="13.33203125" bestFit="1" customWidth="1"/>
    <col min="2" max="2" width="23.77734375" bestFit="1" customWidth="1"/>
    <col min="3" max="3" width="5.6640625" bestFit="1" customWidth="1"/>
    <col min="4" max="4" width="10.88671875" bestFit="1" customWidth="1"/>
    <col min="5" max="5" width="5.33203125" bestFit="1" customWidth="1"/>
    <col min="6" max="6" width="9.5546875" bestFit="1" customWidth="1"/>
    <col min="7" max="7" width="5" bestFit="1" customWidth="1"/>
    <col min="8" max="8" width="7.77734375" bestFit="1" customWidth="1"/>
    <col min="9" max="9" width="6.21875" bestFit="1" customWidth="1"/>
    <col min="10" max="10" width="11.33203125" bestFit="1" customWidth="1"/>
  </cols>
  <sheetData>
    <row r="1" spans="1:2" x14ac:dyDescent="0.25">
      <c r="A1" s="5" t="s">
        <v>28</v>
      </c>
      <c r="B1" t="s">
        <v>31</v>
      </c>
    </row>
    <row r="2" spans="1:2" x14ac:dyDescent="0.25">
      <c r="A2" s="6" t="s">
        <v>10</v>
      </c>
      <c r="B2" s="7">
        <v>56</v>
      </c>
    </row>
    <row r="3" spans="1:2" x14ac:dyDescent="0.25">
      <c r="A3" s="6" t="s">
        <v>25</v>
      </c>
      <c r="B3" s="7">
        <v>44</v>
      </c>
    </row>
    <row r="4" spans="1:2" x14ac:dyDescent="0.25">
      <c r="A4" s="6" t="s">
        <v>22</v>
      </c>
      <c r="B4" s="7">
        <v>43</v>
      </c>
    </row>
    <row r="5" spans="1:2" x14ac:dyDescent="0.25">
      <c r="A5" s="6" t="s">
        <v>8</v>
      </c>
      <c r="B5" s="7">
        <v>35</v>
      </c>
    </row>
    <row r="6" spans="1:2" x14ac:dyDescent="0.25">
      <c r="A6" s="6" t="s">
        <v>12</v>
      </c>
      <c r="B6" s="7">
        <v>34</v>
      </c>
    </row>
    <row r="7" spans="1:2" x14ac:dyDescent="0.25">
      <c r="A7" s="6" t="s">
        <v>14</v>
      </c>
      <c r="B7" s="7">
        <v>31</v>
      </c>
    </row>
    <row r="8" spans="1:2" x14ac:dyDescent="0.25">
      <c r="A8" s="6" t="s">
        <v>23</v>
      </c>
      <c r="B8" s="7">
        <v>29</v>
      </c>
    </row>
    <row r="9" spans="1:2" x14ac:dyDescent="0.25">
      <c r="A9" s="6" t="s">
        <v>11</v>
      </c>
      <c r="B9" s="7">
        <v>28</v>
      </c>
    </row>
    <row r="10" spans="1:2" x14ac:dyDescent="0.25">
      <c r="A10" s="6" t="s">
        <v>29</v>
      </c>
      <c r="B10" s="7">
        <v>300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727C-5173-44C2-AAE4-1A4304E782D3}">
  <dimension ref="A1"/>
  <sheetViews>
    <sheetView tabSelected="1" zoomScale="85" zoomScaleNormal="85" workbookViewId="0">
      <selection activeCell="U18" sqref="U18"/>
    </sheetView>
  </sheetViews>
  <sheetFormatPr defaultRowHeight="13.2"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Q4 Sales report</vt:lpstr>
      <vt:lpstr>Pivot 1</vt:lpstr>
      <vt:lpstr>Pivot2</vt:lpstr>
      <vt:lpstr>Pivot3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IECTECH 39</cp:lastModifiedBy>
  <dcterms:modified xsi:type="dcterms:W3CDTF">2024-12-04T15:49:56Z</dcterms:modified>
</cp:coreProperties>
</file>