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rid\OneDrive\Documentos\Escuela\1_Residencia\"/>
    </mc:Choice>
  </mc:AlternateContent>
  <xr:revisionPtr revIDLastSave="0" documentId="13_ncr:1_{60FE519D-1FEA-4933-8BF2-AF1795143AF0}" xr6:coauthVersionLast="46" xr6:coauthVersionMax="46" xr10:uidLastSave="{00000000-0000-0000-0000-000000000000}"/>
  <bookViews>
    <workbookView xWindow="-120" yWindow="-120" windowWidth="20730" windowHeight="11760" xr2:uid="{1841379F-E574-428C-891E-EF4930FBCDD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5" i="1" l="1"/>
  <c r="AF44" i="1"/>
  <c r="AR14" i="1"/>
  <c r="AR13" i="1"/>
  <c r="O34" i="1"/>
  <c r="O35" i="1"/>
  <c r="O36" i="1"/>
  <c r="O37" i="1"/>
  <c r="O38" i="1"/>
  <c r="O39" i="1"/>
  <c r="O40" i="1"/>
  <c r="O41" i="1"/>
  <c r="O26" i="1"/>
  <c r="O27" i="1"/>
  <c r="O28" i="1"/>
  <c r="O29" i="1"/>
  <c r="O30" i="1"/>
  <c r="O31" i="1"/>
  <c r="O32" i="1"/>
  <c r="O33" i="1"/>
  <c r="AH5" i="1"/>
  <c r="AH6" i="1"/>
  <c r="AH7" i="1"/>
  <c r="AH8" i="1"/>
  <c r="AH9" i="1"/>
  <c r="AH10" i="1"/>
  <c r="AH12" i="1"/>
  <c r="AH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" i="1"/>
</calcChain>
</file>

<file path=xl/sharedStrings.xml><?xml version="1.0" encoding="utf-8"?>
<sst xmlns="http://schemas.openxmlformats.org/spreadsheetml/2006/main" count="730" uniqueCount="180">
  <si>
    <t>Grados</t>
  </si>
  <si>
    <t>Blanca</t>
  </si>
  <si>
    <t>Blanca con amarilla</t>
  </si>
  <si>
    <t>Amarilla</t>
  </si>
  <si>
    <t>Amarilla con verde</t>
  </si>
  <si>
    <t xml:space="preserve">Verde </t>
  </si>
  <si>
    <t>Verde con azul</t>
  </si>
  <si>
    <t>Azul</t>
  </si>
  <si>
    <t>Azul con marron</t>
  </si>
  <si>
    <t xml:space="preserve">Marron </t>
  </si>
  <si>
    <t>Marron con rojo</t>
  </si>
  <si>
    <t>Rojo</t>
  </si>
  <si>
    <t>Negro 1 dan</t>
  </si>
  <si>
    <t>Negro 2 dan</t>
  </si>
  <si>
    <t>Negro 4 dan</t>
  </si>
  <si>
    <t>Negro 5 dan</t>
  </si>
  <si>
    <t>Negro 6 dan</t>
  </si>
  <si>
    <t>Negro 7 dan</t>
  </si>
  <si>
    <t>Negro 8 dan</t>
  </si>
  <si>
    <t>Negro 9 dan</t>
  </si>
  <si>
    <t>Principiante</t>
  </si>
  <si>
    <t>10 Kup</t>
  </si>
  <si>
    <t>9 Kup</t>
  </si>
  <si>
    <t>8 Kup</t>
  </si>
  <si>
    <t>7 Kup</t>
  </si>
  <si>
    <t>6 Kup</t>
  </si>
  <si>
    <t>5 Kup</t>
  </si>
  <si>
    <t>4 Kup</t>
  </si>
  <si>
    <t>3 Kup</t>
  </si>
  <si>
    <t>2 Kup</t>
  </si>
  <si>
    <t>1 Kup</t>
  </si>
  <si>
    <t>1 Poom</t>
  </si>
  <si>
    <t>2 Poom</t>
  </si>
  <si>
    <t>3 Poom</t>
  </si>
  <si>
    <t>Ieby Poom</t>
  </si>
  <si>
    <t>Ieby Dan</t>
  </si>
  <si>
    <t>1 Dan</t>
  </si>
  <si>
    <t>2 Dan</t>
  </si>
  <si>
    <t>3 Dan</t>
  </si>
  <si>
    <t>4 Dan</t>
  </si>
  <si>
    <t>5 Dan</t>
  </si>
  <si>
    <t>6 Dan</t>
  </si>
  <si>
    <t>7 Dan</t>
  </si>
  <si>
    <t>8 Dan</t>
  </si>
  <si>
    <t>9 Dan</t>
  </si>
  <si>
    <t>Rojo con Negro Adulto</t>
  </si>
  <si>
    <t>Rojo con Negro Niño</t>
  </si>
  <si>
    <t>1 Poom Niño</t>
  </si>
  <si>
    <t>2 Poom Niño</t>
  </si>
  <si>
    <t>3 Poom Niño</t>
  </si>
  <si>
    <t>Negro 3 dan</t>
  </si>
  <si>
    <t>Grado Koreano</t>
  </si>
  <si>
    <t>Edad</t>
  </si>
  <si>
    <t>Categoria</t>
  </si>
  <si>
    <t xml:space="preserve">Nivel </t>
  </si>
  <si>
    <t>Preescolar</t>
  </si>
  <si>
    <t>Niño</t>
  </si>
  <si>
    <t>Peso</t>
  </si>
  <si>
    <t>Cadete</t>
  </si>
  <si>
    <t>Juvenil</t>
  </si>
  <si>
    <t>Adulto</t>
  </si>
  <si>
    <t>Master</t>
  </si>
  <si>
    <t>Submaster</t>
  </si>
  <si>
    <t>4 a 6</t>
  </si>
  <si>
    <t>40 +</t>
  </si>
  <si>
    <t>30 a 39</t>
  </si>
  <si>
    <t>19 a 29</t>
  </si>
  <si>
    <t>17 a 18</t>
  </si>
  <si>
    <t>14 a 16</t>
  </si>
  <si>
    <t>7 a 13</t>
  </si>
  <si>
    <t>Escuela</t>
  </si>
  <si>
    <t>MDK Otay</t>
  </si>
  <si>
    <t>MDK Del Bosque</t>
  </si>
  <si>
    <t>'</t>
  </si>
  <si>
    <t>,</t>
  </si>
  <si>
    <t>);</t>
  </si>
  <si>
    <t>Catarina</t>
  </si>
  <si>
    <t>Luciernaga</t>
  </si>
  <si>
    <t>Abeja</t>
  </si>
  <si>
    <t>Avispa</t>
  </si>
  <si>
    <t>Mariposa</t>
  </si>
  <si>
    <t>Libelula</t>
  </si>
  <si>
    <t>Golondrina</t>
  </si>
  <si>
    <t>Paloma</t>
  </si>
  <si>
    <t xml:space="preserve">Gaviota </t>
  </si>
  <si>
    <t>Aguila</t>
  </si>
  <si>
    <t>Femenil</t>
  </si>
  <si>
    <t>Varonil</t>
  </si>
  <si>
    <t>Buho</t>
  </si>
  <si>
    <t>Gallo</t>
  </si>
  <si>
    <t>Halcon</t>
  </si>
  <si>
    <t>Condor</t>
  </si>
  <si>
    <t>Gato Montes</t>
  </si>
  <si>
    <t>Ocelote</t>
  </si>
  <si>
    <t>Lince</t>
  </si>
  <si>
    <t>Leopardo</t>
  </si>
  <si>
    <t>Puma</t>
  </si>
  <si>
    <t>Pantera</t>
  </si>
  <si>
    <t>Jaguar</t>
  </si>
  <si>
    <t>Chita</t>
  </si>
  <si>
    <t>Tigre</t>
  </si>
  <si>
    <t>Leon</t>
  </si>
  <si>
    <t>Rango de Peso</t>
  </si>
  <si>
    <t>&gt; 45</t>
  </si>
  <si>
    <t>&lt; 17</t>
  </si>
  <si>
    <t>&gt; 54</t>
  </si>
  <si>
    <t>INSERT INTO `categoria`(`Nom_Cat`, `Rango`) VALUES (</t>
  </si>
  <si>
    <t xml:space="preserve">  kg</t>
  </si>
  <si>
    <t xml:space="preserve">' </t>
  </si>
  <si>
    <t>INSERT INTO `modalidad`( `Descrip_mod`) VALUES (</t>
  </si>
  <si>
    <t>Formas</t>
  </si>
  <si>
    <t>Rompimientos</t>
  </si>
  <si>
    <t>Combate - Formas</t>
  </si>
  <si>
    <t>Rompimientos - Combates</t>
  </si>
  <si>
    <t>Combates</t>
  </si>
  <si>
    <t>Formas - Rompimientos</t>
  </si>
  <si>
    <t>Combates - Formas - Rompimientos</t>
  </si>
  <si>
    <t>Finn</t>
  </si>
  <si>
    <t>Fly</t>
  </si>
  <si>
    <t>Bantham</t>
  </si>
  <si>
    <t>Feather</t>
  </si>
  <si>
    <t>Ligth</t>
  </si>
  <si>
    <t>Welter</t>
  </si>
  <si>
    <t>Middle</t>
  </si>
  <si>
    <t>Heavy</t>
  </si>
  <si>
    <t>&lt; 46</t>
  </si>
  <si>
    <t>&gt; 73</t>
  </si>
  <si>
    <t>&lt; 54</t>
  </si>
  <si>
    <t>&gt; 87</t>
  </si>
  <si>
    <t>17.1-20</t>
  </si>
  <si>
    <t>20.1-23</t>
  </si>
  <si>
    <t>23.1-26</t>
  </si>
  <si>
    <t>26.1-29</t>
  </si>
  <si>
    <t>29.1-33</t>
  </si>
  <si>
    <t>33.1-37</t>
  </si>
  <si>
    <t>37.1-41</t>
  </si>
  <si>
    <t>41.1-45</t>
  </si>
  <si>
    <t>17.1-19</t>
  </si>
  <si>
    <t>19.1-21</t>
  </si>
  <si>
    <t>21.1-24</t>
  </si>
  <si>
    <t>24..1-27</t>
  </si>
  <si>
    <t>27.1-30</t>
  </si>
  <si>
    <t>30.1-33</t>
  </si>
  <si>
    <t>33.1-36</t>
  </si>
  <si>
    <t>36.1-39</t>
  </si>
  <si>
    <t>39.1-42</t>
  </si>
  <si>
    <t>42.1-46</t>
  </si>
  <si>
    <t>46.1-50</t>
  </si>
  <si>
    <t>50.1-54</t>
  </si>
  <si>
    <t>50.1 - 53</t>
  </si>
  <si>
    <t>57.1 - 62</t>
  </si>
  <si>
    <t>46.1 - 50</t>
  </si>
  <si>
    <t>53.1 - 57</t>
  </si>
  <si>
    <t>62.1- 67</t>
  </si>
  <si>
    <t>67.1 -73</t>
  </si>
  <si>
    <t>54.1 - 58</t>
  </si>
  <si>
    <t>58.1 - 63</t>
  </si>
  <si>
    <t>63.1 - 68</t>
  </si>
  <si>
    <t>68.1 - 74</t>
  </si>
  <si>
    <t>74.1- 80</t>
  </si>
  <si>
    <t>80.1 -87</t>
  </si>
  <si>
    <t>INSERT INTO `evento`( `Descrip_even`, `Lugar`, `Estatus`, `Fecha`, `Nombre_Evento`) VALUES (</t>
  </si>
  <si>
    <t>Tijuana</t>
  </si>
  <si>
    <t>Finalizado</t>
  </si>
  <si>
    <t>Torneo 50 años Verano</t>
  </si>
  <si>
    <t>Torneo de verano de formas y combate para todo tipo de modalidad</t>
  </si>
  <si>
    <t>Torneo de invierno para todas las modalidades</t>
  </si>
  <si>
    <t>Abierto</t>
  </si>
  <si>
    <t>Torneo 50 años Invierno</t>
  </si>
  <si>
    <t>INSERT INTO `participante`(`usuario`, `contrasena`, `Nombres`, `Apellidos`, `Sexo`, `Edad`, `Altura`, `Peso`) VALUES (</t>
  </si>
  <si>
    <t>kdominguez</t>
  </si>
  <si>
    <t>123456dominguez</t>
  </si>
  <si>
    <t xml:space="preserve">Karina </t>
  </si>
  <si>
    <t>Vera Dominguez</t>
  </si>
  <si>
    <t>'1992-04-12'</t>
  </si>
  <si>
    <t>fsaucedo</t>
  </si>
  <si>
    <t>123456saucedo</t>
  </si>
  <si>
    <t>Fernando Elihonai</t>
  </si>
  <si>
    <t>Saucedo Lares</t>
  </si>
  <si>
    <t>'1988-08-08'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</si>
</sst>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quotePrefix="1"/>
    <xf numFmtId="49" fontId="0" fillId="0" borderId="0" xfId="0" quotePrefix="1" applyNumberFormat="1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0F04F-A881-468A-A11B-AFE2FA2B1749}">
  <dimension ref="A1:AR45"/>
  <sheetViews>
    <sheetView tabSelected="1" topLeftCell="AV26" workbookViewId="0">
      <selection activeCell="BK45" sqref="BK45"/>
    </sheetView>
  </sheetViews>
  <sheetFormatPr baseColWidth="10" defaultRowHeight="15" x14ac:dyDescent="0.25"/>
  <cols>
    <col min="1" max="1" width="21" bestFit="1" customWidth="1"/>
    <col min="2" max="2" width="14.140625" bestFit="1" customWidth="1"/>
    <col min="4" max="4" width="8.28515625" bestFit="1" customWidth="1"/>
    <col min="5" max="5" width="1.42578125" bestFit="1" customWidth="1"/>
    <col min="7" max="7" width="1.42578125" bestFit="1" customWidth="1"/>
    <col min="8" max="9" width="1.42578125" customWidth="1"/>
    <col min="10" max="10" width="13.85546875" bestFit="1" customWidth="1"/>
    <col min="11" max="11" width="5.28515625" bestFit="1" customWidth="1"/>
    <col min="12" max="12" width="1.42578125" bestFit="1" customWidth="1"/>
    <col min="13" max="13" width="2.28515625" bestFit="1" customWidth="1"/>
    <col min="24" max="24" width="1.85546875" bestFit="1" customWidth="1"/>
    <col min="25" max="25" width="17.140625" bestFit="1" customWidth="1"/>
    <col min="26" max="26" width="1.85546875" bestFit="1" customWidth="1"/>
    <col min="27" max="27" width="1.5703125" bestFit="1" customWidth="1"/>
    <col min="28" max="28" width="1.5703125" customWidth="1"/>
    <col min="29" max="29" width="11.42578125" customWidth="1"/>
    <col min="30" max="30" width="3" customWidth="1"/>
    <col min="31" max="31" width="1.85546875" bestFit="1" customWidth="1"/>
    <col min="32" max="32" width="2.28515625" bestFit="1" customWidth="1"/>
    <col min="34" max="34" width="2.85546875" customWidth="1"/>
    <col min="35" max="35" width="3.42578125" customWidth="1"/>
    <col min="36" max="36" width="1.85546875" bestFit="1" customWidth="1"/>
    <col min="37" max="37" width="13.28515625" customWidth="1"/>
    <col min="38" max="38" width="1.85546875" bestFit="1" customWidth="1"/>
    <col min="39" max="39" width="1.5703125" bestFit="1" customWidth="1"/>
    <col min="40" max="40" width="1.85546875" bestFit="1" customWidth="1"/>
    <col min="41" max="41" width="21.42578125" bestFit="1" customWidth="1"/>
    <col min="42" max="42" width="1.85546875" bestFit="1" customWidth="1"/>
    <col min="43" max="43" width="1.5703125" bestFit="1" customWidth="1"/>
  </cols>
  <sheetData>
    <row r="1" spans="1:44" x14ac:dyDescent="0.25">
      <c r="A1" t="s">
        <v>0</v>
      </c>
      <c r="B1" t="s">
        <v>51</v>
      </c>
      <c r="F1" t="s">
        <v>53</v>
      </c>
      <c r="J1" t="s">
        <v>102</v>
      </c>
      <c r="K1" t="s">
        <v>57</v>
      </c>
      <c r="V1" t="s">
        <v>52</v>
      </c>
      <c r="W1" t="s">
        <v>54</v>
      </c>
      <c r="Y1" t="s">
        <v>70</v>
      </c>
    </row>
    <row r="2" spans="1:44" x14ac:dyDescent="0.25">
      <c r="A2" t="s">
        <v>1</v>
      </c>
      <c r="B2" t="s">
        <v>20</v>
      </c>
      <c r="D2" t="s">
        <v>86</v>
      </c>
      <c r="E2" s="3" t="s">
        <v>73</v>
      </c>
      <c r="F2" t="s">
        <v>76</v>
      </c>
      <c r="G2" s="3" t="s">
        <v>73</v>
      </c>
      <c r="H2" s="3" t="s">
        <v>74</v>
      </c>
      <c r="I2" s="3" t="s">
        <v>73</v>
      </c>
      <c r="J2" t="s">
        <v>104</v>
      </c>
      <c r="K2" t="s">
        <v>107</v>
      </c>
      <c r="L2" s="3" t="s">
        <v>73</v>
      </c>
      <c r="M2" s="3" t="s">
        <v>75</v>
      </c>
      <c r="N2" t="s">
        <v>106</v>
      </c>
      <c r="O2" t="str">
        <f>+CONCATENATE(N2,E2,F2,G2,H2,I2,J2,K2,L2,M2)</f>
        <v>INSERT INTO `categoria`(`Nom_Cat`, `Rango`) VALUES ('Catarina','&lt; 17  kg');</v>
      </c>
      <c r="V2" s="1" t="s">
        <v>63</v>
      </c>
      <c r="W2" t="s">
        <v>55</v>
      </c>
      <c r="Y2" t="s">
        <v>72</v>
      </c>
    </row>
    <row r="3" spans="1:44" x14ac:dyDescent="0.25">
      <c r="A3" t="s">
        <v>2</v>
      </c>
      <c r="B3" t="s">
        <v>21</v>
      </c>
      <c r="D3" t="s">
        <v>86</v>
      </c>
      <c r="E3" s="3" t="s">
        <v>73</v>
      </c>
      <c r="F3" t="s">
        <v>77</v>
      </c>
      <c r="G3" s="3" t="s">
        <v>73</v>
      </c>
      <c r="H3" s="3" t="s">
        <v>74</v>
      </c>
      <c r="I3" s="3" t="s">
        <v>73</v>
      </c>
      <c r="J3" t="s">
        <v>129</v>
      </c>
      <c r="K3" t="s">
        <v>107</v>
      </c>
      <c r="L3" s="3" t="s">
        <v>73</v>
      </c>
      <c r="M3" s="3" t="s">
        <v>75</v>
      </c>
      <c r="N3" t="s">
        <v>106</v>
      </c>
      <c r="O3" t="str">
        <f t="shared" ref="O3:O41" si="0">+CONCATENATE(N3,E3,F3,G3,H3,I3,J3,K3,L3,M3)</f>
        <v>INSERT INTO `categoria`(`Nom_Cat`, `Rango`) VALUES ('Luciernaga','17.1-20  kg');</v>
      </c>
      <c r="V3" t="s">
        <v>69</v>
      </c>
      <c r="W3" t="s">
        <v>56</v>
      </c>
      <c r="Y3" t="s">
        <v>71</v>
      </c>
    </row>
    <row r="4" spans="1:44" x14ac:dyDescent="0.25">
      <c r="A4" t="s">
        <v>3</v>
      </c>
      <c r="B4" t="s">
        <v>22</v>
      </c>
      <c r="D4" t="s">
        <v>86</v>
      </c>
      <c r="E4" s="3" t="s">
        <v>73</v>
      </c>
      <c r="F4" t="s">
        <v>78</v>
      </c>
      <c r="G4" s="3" t="s">
        <v>73</v>
      </c>
      <c r="H4" s="3" t="s">
        <v>74</v>
      </c>
      <c r="I4" s="3" t="s">
        <v>73</v>
      </c>
      <c r="J4" t="s">
        <v>130</v>
      </c>
      <c r="K4" t="s">
        <v>107</v>
      </c>
      <c r="L4" s="3" t="s">
        <v>73</v>
      </c>
      <c r="M4" s="3" t="s">
        <v>75</v>
      </c>
      <c r="N4" t="s">
        <v>106</v>
      </c>
      <c r="O4" t="str">
        <f t="shared" si="0"/>
        <v>INSERT INTO `categoria`(`Nom_Cat`, `Rango`) VALUES ('Abeja','20.1-23  kg');</v>
      </c>
      <c r="V4" t="s">
        <v>68</v>
      </c>
      <c r="W4" t="s">
        <v>58</v>
      </c>
      <c r="AB4" t="s">
        <v>109</v>
      </c>
      <c r="AC4" s="2" t="s">
        <v>108</v>
      </c>
      <c r="AD4" t="s">
        <v>114</v>
      </c>
      <c r="AE4" s="2" t="s">
        <v>108</v>
      </c>
      <c r="AF4" t="s">
        <v>75</v>
      </c>
      <c r="AH4" t="str">
        <f>+CONCATENATE(AB4,AC4,AD4,AE4,AF4)</f>
        <v>INSERT INTO `modalidad`( `Descrip_mod`) VALUES (' Combates' );</v>
      </c>
    </row>
    <row r="5" spans="1:44" x14ac:dyDescent="0.25">
      <c r="A5" t="s">
        <v>4</v>
      </c>
      <c r="B5" t="s">
        <v>23</v>
      </c>
      <c r="D5" t="s">
        <v>86</v>
      </c>
      <c r="E5" s="3" t="s">
        <v>73</v>
      </c>
      <c r="F5" t="s">
        <v>79</v>
      </c>
      <c r="G5" s="3" t="s">
        <v>73</v>
      </c>
      <c r="H5" s="3" t="s">
        <v>74</v>
      </c>
      <c r="I5" s="3" t="s">
        <v>73</v>
      </c>
      <c r="J5" t="s">
        <v>131</v>
      </c>
      <c r="K5" t="s">
        <v>107</v>
      </c>
      <c r="L5" s="3" t="s">
        <v>73</v>
      </c>
      <c r="M5" s="3" t="s">
        <v>75</v>
      </c>
      <c r="N5" t="s">
        <v>106</v>
      </c>
      <c r="O5" t="str">
        <f t="shared" si="0"/>
        <v>INSERT INTO `categoria`(`Nom_Cat`, `Rango`) VALUES ('Avispa','23.1-26  kg');</v>
      </c>
      <c r="V5" t="s">
        <v>67</v>
      </c>
      <c r="W5" t="s">
        <v>59</v>
      </c>
      <c r="AB5" t="s">
        <v>109</v>
      </c>
      <c r="AC5" s="2" t="s">
        <v>108</v>
      </c>
      <c r="AD5" t="s">
        <v>110</v>
      </c>
      <c r="AE5" s="2" t="s">
        <v>108</v>
      </c>
      <c r="AF5" t="s">
        <v>75</v>
      </c>
      <c r="AH5" t="str">
        <f t="shared" ref="AH5:AH10" si="1">+CONCATENATE(AB5,AC5,AD5,AE5,AF5)</f>
        <v>INSERT INTO `modalidad`( `Descrip_mod`) VALUES (' Formas' );</v>
      </c>
    </row>
    <row r="6" spans="1:44" x14ac:dyDescent="0.25">
      <c r="A6" t="s">
        <v>5</v>
      </c>
      <c r="B6" t="s">
        <v>24</v>
      </c>
      <c r="D6" t="s">
        <v>86</v>
      </c>
      <c r="E6" s="3" t="s">
        <v>73</v>
      </c>
      <c r="F6" t="s">
        <v>80</v>
      </c>
      <c r="G6" s="3" t="s">
        <v>73</v>
      </c>
      <c r="H6" s="3" t="s">
        <v>74</v>
      </c>
      <c r="I6" s="3" t="s">
        <v>73</v>
      </c>
      <c r="J6" t="s">
        <v>132</v>
      </c>
      <c r="K6" t="s">
        <v>107</v>
      </c>
      <c r="L6" s="3" t="s">
        <v>73</v>
      </c>
      <c r="M6" s="3" t="s">
        <v>75</v>
      </c>
      <c r="N6" t="s">
        <v>106</v>
      </c>
      <c r="O6" t="str">
        <f t="shared" si="0"/>
        <v>INSERT INTO `categoria`(`Nom_Cat`, `Rango`) VALUES ('Mariposa','26.1-29  kg');</v>
      </c>
      <c r="V6" t="s">
        <v>66</v>
      </c>
      <c r="W6" t="s">
        <v>60</v>
      </c>
      <c r="AB6" t="s">
        <v>109</v>
      </c>
      <c r="AC6" s="2" t="s">
        <v>108</v>
      </c>
      <c r="AD6" t="s">
        <v>111</v>
      </c>
      <c r="AE6" s="2" t="s">
        <v>108</v>
      </c>
      <c r="AF6" t="s">
        <v>75</v>
      </c>
      <c r="AH6" t="str">
        <f t="shared" si="1"/>
        <v>INSERT INTO `modalidad`( `Descrip_mod`) VALUES (' Rompimientos' );</v>
      </c>
    </row>
    <row r="7" spans="1:44" x14ac:dyDescent="0.25">
      <c r="A7" t="s">
        <v>6</v>
      </c>
      <c r="B7" t="s">
        <v>25</v>
      </c>
      <c r="D7" t="s">
        <v>86</v>
      </c>
      <c r="E7" s="3" t="s">
        <v>73</v>
      </c>
      <c r="F7" t="s">
        <v>81</v>
      </c>
      <c r="G7" s="3" t="s">
        <v>73</v>
      </c>
      <c r="H7" s="3" t="s">
        <v>74</v>
      </c>
      <c r="I7" s="3" t="s">
        <v>73</v>
      </c>
      <c r="J7" t="s">
        <v>133</v>
      </c>
      <c r="K7" t="s">
        <v>107</v>
      </c>
      <c r="L7" s="3" t="s">
        <v>73</v>
      </c>
      <c r="M7" s="3" t="s">
        <v>75</v>
      </c>
      <c r="N7" t="s">
        <v>106</v>
      </c>
      <c r="O7" t="str">
        <f t="shared" si="0"/>
        <v>INSERT INTO `categoria`(`Nom_Cat`, `Rango`) VALUES ('Libelula','29.1-33  kg');</v>
      </c>
      <c r="V7" t="s">
        <v>65</v>
      </c>
      <c r="W7" t="s">
        <v>61</v>
      </c>
      <c r="AB7" t="s">
        <v>109</v>
      </c>
      <c r="AC7" s="2" t="s">
        <v>108</v>
      </c>
      <c r="AD7" t="s">
        <v>112</v>
      </c>
      <c r="AE7" s="2" t="s">
        <v>108</v>
      </c>
      <c r="AF7" t="s">
        <v>75</v>
      </c>
      <c r="AH7" t="str">
        <f t="shared" si="1"/>
        <v>INSERT INTO `modalidad`( `Descrip_mod`) VALUES (' Combate - Formas' );</v>
      </c>
    </row>
    <row r="8" spans="1:44" x14ac:dyDescent="0.25">
      <c r="A8" t="s">
        <v>7</v>
      </c>
      <c r="B8" t="s">
        <v>26</v>
      </c>
      <c r="D8" t="s">
        <v>86</v>
      </c>
      <c r="E8" s="3" t="s">
        <v>73</v>
      </c>
      <c r="F8" t="s">
        <v>82</v>
      </c>
      <c r="G8" s="3" t="s">
        <v>73</v>
      </c>
      <c r="H8" s="3" t="s">
        <v>74</v>
      </c>
      <c r="I8" s="3" t="s">
        <v>73</v>
      </c>
      <c r="J8" t="s">
        <v>134</v>
      </c>
      <c r="K8" t="s">
        <v>107</v>
      </c>
      <c r="L8" s="3" t="s">
        <v>73</v>
      </c>
      <c r="M8" s="3" t="s">
        <v>75</v>
      </c>
      <c r="N8" t="s">
        <v>106</v>
      </c>
      <c r="O8" t="str">
        <f t="shared" si="0"/>
        <v>INSERT INTO `categoria`(`Nom_Cat`, `Rango`) VALUES ('Golondrina','33.1-37  kg');</v>
      </c>
      <c r="V8" t="s">
        <v>64</v>
      </c>
      <c r="W8" t="s">
        <v>62</v>
      </c>
      <c r="AB8" t="s">
        <v>109</v>
      </c>
      <c r="AC8" s="2" t="s">
        <v>108</v>
      </c>
      <c r="AD8" t="s">
        <v>115</v>
      </c>
      <c r="AE8" s="2" t="s">
        <v>108</v>
      </c>
      <c r="AF8" t="s">
        <v>75</v>
      </c>
      <c r="AH8" t="str">
        <f t="shared" si="1"/>
        <v>INSERT INTO `modalidad`( `Descrip_mod`) VALUES (' Formas - Rompimientos' );</v>
      </c>
    </row>
    <row r="9" spans="1:44" x14ac:dyDescent="0.25">
      <c r="A9" t="s">
        <v>8</v>
      </c>
      <c r="B9" t="s">
        <v>27</v>
      </c>
      <c r="D9" t="s">
        <v>86</v>
      </c>
      <c r="E9" s="3" t="s">
        <v>73</v>
      </c>
      <c r="F9" t="s">
        <v>83</v>
      </c>
      <c r="G9" s="3" t="s">
        <v>73</v>
      </c>
      <c r="H9" s="3" t="s">
        <v>74</v>
      </c>
      <c r="I9" s="3" t="s">
        <v>73</v>
      </c>
      <c r="J9" t="s">
        <v>135</v>
      </c>
      <c r="K9" t="s">
        <v>107</v>
      </c>
      <c r="L9" s="3" t="s">
        <v>73</v>
      </c>
      <c r="M9" s="3" t="s">
        <v>75</v>
      </c>
      <c r="N9" t="s">
        <v>106</v>
      </c>
      <c r="O9" t="str">
        <f t="shared" si="0"/>
        <v>INSERT INTO `categoria`(`Nom_Cat`, `Rango`) VALUES ('Paloma','37.1-41  kg');</v>
      </c>
      <c r="AB9" t="s">
        <v>109</v>
      </c>
      <c r="AC9" s="2" t="s">
        <v>108</v>
      </c>
      <c r="AD9" t="s">
        <v>113</v>
      </c>
      <c r="AE9" s="2" t="s">
        <v>108</v>
      </c>
      <c r="AF9" t="s">
        <v>75</v>
      </c>
      <c r="AH9" t="str">
        <f t="shared" si="1"/>
        <v>INSERT INTO `modalidad`( `Descrip_mod`) VALUES (' Rompimientos - Combates' );</v>
      </c>
    </row>
    <row r="10" spans="1:44" x14ac:dyDescent="0.25">
      <c r="A10" t="s">
        <v>9</v>
      </c>
      <c r="B10" t="s">
        <v>28</v>
      </c>
      <c r="D10" t="s">
        <v>86</v>
      </c>
      <c r="E10" s="3" t="s">
        <v>73</v>
      </c>
      <c r="F10" t="s">
        <v>84</v>
      </c>
      <c r="G10" s="3" t="s">
        <v>73</v>
      </c>
      <c r="H10" s="3" t="s">
        <v>74</v>
      </c>
      <c r="I10" s="3" t="s">
        <v>73</v>
      </c>
      <c r="J10" t="s">
        <v>136</v>
      </c>
      <c r="K10" t="s">
        <v>107</v>
      </c>
      <c r="L10" s="3" t="s">
        <v>73</v>
      </c>
      <c r="M10" s="3" t="s">
        <v>75</v>
      </c>
      <c r="N10" t="s">
        <v>106</v>
      </c>
      <c r="O10" t="str">
        <f t="shared" si="0"/>
        <v>INSERT INTO `categoria`(`Nom_Cat`, `Rango`) VALUES ('Gaviota ','41.1-45  kg');</v>
      </c>
      <c r="AB10" t="s">
        <v>109</v>
      </c>
      <c r="AC10" s="2" t="s">
        <v>108</v>
      </c>
      <c r="AD10" t="s">
        <v>116</v>
      </c>
      <c r="AE10" s="2" t="s">
        <v>108</v>
      </c>
      <c r="AF10" t="s">
        <v>75</v>
      </c>
      <c r="AH10" t="str">
        <f t="shared" si="1"/>
        <v>INSERT INTO `modalidad`( `Descrip_mod`) VALUES (' Combates - Formas - Rompimientos' );</v>
      </c>
    </row>
    <row r="11" spans="1:44" x14ac:dyDescent="0.25">
      <c r="A11" t="s">
        <v>10</v>
      </c>
      <c r="B11" t="s">
        <v>29</v>
      </c>
      <c r="D11" t="s">
        <v>86</v>
      </c>
      <c r="E11" s="3" t="s">
        <v>73</v>
      </c>
      <c r="F11" t="s">
        <v>85</v>
      </c>
      <c r="G11" s="3" t="s">
        <v>73</v>
      </c>
      <c r="H11" s="3" t="s">
        <v>74</v>
      </c>
      <c r="I11" s="3" t="s">
        <v>73</v>
      </c>
      <c r="J11" t="s">
        <v>103</v>
      </c>
      <c r="K11" t="s">
        <v>107</v>
      </c>
      <c r="L11" s="3" t="s">
        <v>73</v>
      </c>
      <c r="M11" s="3" t="s">
        <v>75</v>
      </c>
      <c r="N11" t="s">
        <v>106</v>
      </c>
      <c r="O11" t="str">
        <f t="shared" si="0"/>
        <v>INSERT INTO `categoria`(`Nom_Cat`, `Rango`) VALUES ('Aguila','&gt; 45  kg');</v>
      </c>
      <c r="AC11" s="2"/>
      <c r="AE11" s="2"/>
    </row>
    <row r="12" spans="1:44" x14ac:dyDescent="0.25">
      <c r="A12" t="s">
        <v>11</v>
      </c>
      <c r="B12" t="s">
        <v>30</v>
      </c>
      <c r="D12" t="s">
        <v>87</v>
      </c>
      <c r="E12" s="3" t="s">
        <v>73</v>
      </c>
      <c r="F12" t="s">
        <v>88</v>
      </c>
      <c r="G12" s="3" t="s">
        <v>73</v>
      </c>
      <c r="H12" s="3" t="s">
        <v>74</v>
      </c>
      <c r="I12" s="3" t="s">
        <v>73</v>
      </c>
      <c r="J12" t="s">
        <v>104</v>
      </c>
      <c r="K12" t="s">
        <v>107</v>
      </c>
      <c r="L12" s="3" t="s">
        <v>73</v>
      </c>
      <c r="M12" s="3" t="s">
        <v>75</v>
      </c>
      <c r="N12" t="s">
        <v>106</v>
      </c>
      <c r="O12" t="str">
        <f t="shared" si="0"/>
        <v>INSERT INTO `categoria`(`Nom_Cat`, `Rango`) VALUES ('Buho','&lt; 17  kg');</v>
      </c>
      <c r="AC12" s="2"/>
      <c r="AE12" s="2"/>
      <c r="AH12" t="str">
        <f>+CONCATENATE(AB12,AC12,AD12,AE12,AF12)</f>
        <v/>
      </c>
    </row>
    <row r="13" spans="1:44" x14ac:dyDescent="0.25">
      <c r="A13" t="s">
        <v>46</v>
      </c>
      <c r="B13" t="s">
        <v>34</v>
      </c>
      <c r="D13" t="s">
        <v>87</v>
      </c>
      <c r="E13" s="3" t="s">
        <v>73</v>
      </c>
      <c r="F13" t="s">
        <v>89</v>
      </c>
      <c r="G13" s="3" t="s">
        <v>73</v>
      </c>
      <c r="H13" s="3" t="s">
        <v>74</v>
      </c>
      <c r="I13" s="3" t="s">
        <v>73</v>
      </c>
      <c r="J13" t="s">
        <v>137</v>
      </c>
      <c r="K13" t="s">
        <v>107</v>
      </c>
      <c r="L13" s="3" t="s">
        <v>73</v>
      </c>
      <c r="M13" s="3" t="s">
        <v>75</v>
      </c>
      <c r="N13" t="s">
        <v>106</v>
      </c>
      <c r="O13" t="str">
        <f t="shared" si="0"/>
        <v>INSERT INTO `categoria`(`Nom_Cat`, `Rango`) VALUES ('Gallo','17.1-19  kg');</v>
      </c>
      <c r="W13" t="s">
        <v>161</v>
      </c>
      <c r="X13" s="2" t="s">
        <v>108</v>
      </c>
      <c r="Y13" t="s">
        <v>165</v>
      </c>
      <c r="Z13" s="2" t="s">
        <v>108</v>
      </c>
      <c r="AA13" t="s">
        <v>74</v>
      </c>
      <c r="AB13" s="2" t="s">
        <v>108</v>
      </c>
      <c r="AC13" s="2" t="s">
        <v>162</v>
      </c>
      <c r="AD13" s="2" t="s">
        <v>108</v>
      </c>
      <c r="AE13" t="s">
        <v>74</v>
      </c>
      <c r="AF13" s="2" t="s">
        <v>108</v>
      </c>
      <c r="AG13" t="s">
        <v>163</v>
      </c>
      <c r="AH13" s="2" t="s">
        <v>108</v>
      </c>
      <c r="AI13" t="s">
        <v>74</v>
      </c>
      <c r="AJ13" s="2" t="s">
        <v>108</v>
      </c>
      <c r="AK13" s="4"/>
      <c r="AL13" s="2" t="s">
        <v>108</v>
      </c>
      <c r="AM13" t="s">
        <v>74</v>
      </c>
      <c r="AN13" s="2" t="s">
        <v>108</v>
      </c>
      <c r="AO13" t="s">
        <v>164</v>
      </c>
      <c r="AP13" s="2" t="s">
        <v>108</v>
      </c>
      <c r="AQ13" t="s">
        <v>75</v>
      </c>
      <c r="AR13" t="str">
        <f>+CONCATENATE(W13,X13,Y13,Z13,AA13,AB13,AC13,AD13,AE13,AF13,AG13,AH13,AI13,AJ13,AK13,AL13,AM13,AN13,AO13,AO13,AP13,AQ13)</f>
        <v>INSERT INTO `evento`( `Descrip_even`, `Lugar`, `Estatus`, `Fecha`, `Nombre_Evento`) VALUES (' Torneo de verano de formas y combate para todo tipo de modalidad' ,' Tijuana' ,' Finalizado' ,' ' ,' Torneo 50 años VeranoTorneo 50 años Verano' );</v>
      </c>
    </row>
    <row r="14" spans="1:44" x14ac:dyDescent="0.25">
      <c r="A14" t="s">
        <v>47</v>
      </c>
      <c r="B14" t="s">
        <v>31</v>
      </c>
      <c r="D14" t="s">
        <v>87</v>
      </c>
      <c r="E14" s="3" t="s">
        <v>73</v>
      </c>
      <c r="F14" t="s">
        <v>90</v>
      </c>
      <c r="G14" s="3" t="s">
        <v>73</v>
      </c>
      <c r="H14" s="3" t="s">
        <v>74</v>
      </c>
      <c r="I14" s="3" t="s">
        <v>73</v>
      </c>
      <c r="J14" t="s">
        <v>138</v>
      </c>
      <c r="K14" t="s">
        <v>107</v>
      </c>
      <c r="L14" s="3" t="s">
        <v>73</v>
      </c>
      <c r="M14" s="3" t="s">
        <v>75</v>
      </c>
      <c r="N14" t="s">
        <v>106</v>
      </c>
      <c r="O14" t="str">
        <f t="shared" si="0"/>
        <v>INSERT INTO `categoria`(`Nom_Cat`, `Rango`) VALUES ('Halcon','19.1-21  kg');</v>
      </c>
      <c r="W14" t="s">
        <v>161</v>
      </c>
      <c r="X14" s="2" t="s">
        <v>108</v>
      </c>
      <c r="Y14" t="s">
        <v>166</v>
      </c>
      <c r="Z14" s="2" t="s">
        <v>108</v>
      </c>
      <c r="AA14" t="s">
        <v>74</v>
      </c>
      <c r="AB14" s="2" t="s">
        <v>108</v>
      </c>
      <c r="AC14" s="2" t="s">
        <v>162</v>
      </c>
      <c r="AD14" s="2" t="s">
        <v>108</v>
      </c>
      <c r="AE14" t="s">
        <v>74</v>
      </c>
      <c r="AF14" s="2" t="s">
        <v>108</v>
      </c>
      <c r="AG14" t="s">
        <v>167</v>
      </c>
      <c r="AH14" s="2" t="s">
        <v>108</v>
      </c>
      <c r="AI14" t="s">
        <v>74</v>
      </c>
      <c r="AJ14" s="2" t="s">
        <v>108</v>
      </c>
      <c r="AL14" s="2" t="s">
        <v>108</v>
      </c>
      <c r="AM14" t="s">
        <v>74</v>
      </c>
      <c r="AN14" s="2" t="s">
        <v>108</v>
      </c>
      <c r="AO14" t="s">
        <v>168</v>
      </c>
      <c r="AP14" s="2" t="s">
        <v>108</v>
      </c>
      <c r="AQ14" t="s">
        <v>75</v>
      </c>
      <c r="AR14" t="str">
        <f>+CONCATENATE(W14,X14,Y14,Z14,AA14,AB14,AC14,AD14,AE14,AF14,AG14,AH14,AI14,AJ14,AK14,AL14,AM14,AN14,AO14,AO14,AP14,AQ14)</f>
        <v>INSERT INTO `evento`( `Descrip_even`, `Lugar`, `Estatus`, `Fecha`, `Nombre_Evento`) VALUES (' Torneo de invierno para todas las modalidades' ,' Tijuana' ,' Abierto' ,' ' ,' Torneo 50 años InviernoTorneo 50 años Invierno' );</v>
      </c>
    </row>
    <row r="15" spans="1:44" x14ac:dyDescent="0.25">
      <c r="A15" t="s">
        <v>48</v>
      </c>
      <c r="B15" t="s">
        <v>32</v>
      </c>
      <c r="D15" t="s">
        <v>87</v>
      </c>
      <c r="E15" s="3" t="s">
        <v>73</v>
      </c>
      <c r="F15" t="s">
        <v>91</v>
      </c>
      <c r="G15" s="3" t="s">
        <v>73</v>
      </c>
      <c r="H15" s="3" t="s">
        <v>74</v>
      </c>
      <c r="I15" s="3" t="s">
        <v>73</v>
      </c>
      <c r="J15" t="s">
        <v>139</v>
      </c>
      <c r="K15" t="s">
        <v>107</v>
      </c>
      <c r="L15" s="3" t="s">
        <v>73</v>
      </c>
      <c r="M15" s="3" t="s">
        <v>75</v>
      </c>
      <c r="N15" t="s">
        <v>106</v>
      </c>
      <c r="O15" t="str">
        <f t="shared" si="0"/>
        <v>INSERT INTO `categoria`(`Nom_Cat`, `Rango`) VALUES ('Condor','21.1-24  kg');</v>
      </c>
      <c r="W15" t="s">
        <v>161</v>
      </c>
      <c r="X15" s="2" t="s">
        <v>108</v>
      </c>
      <c r="Z15" s="2" t="s">
        <v>108</v>
      </c>
      <c r="AA15" t="s">
        <v>74</v>
      </c>
      <c r="AB15" s="2" t="s">
        <v>108</v>
      </c>
      <c r="AC15" s="2" t="s">
        <v>162</v>
      </c>
      <c r="AD15" s="2" t="s">
        <v>108</v>
      </c>
      <c r="AE15" t="s">
        <v>74</v>
      </c>
      <c r="AF15" s="2" t="s">
        <v>108</v>
      </c>
      <c r="AH15" s="2" t="s">
        <v>108</v>
      </c>
      <c r="AI15" t="s">
        <v>74</v>
      </c>
      <c r="AJ15" s="2" t="s">
        <v>108</v>
      </c>
      <c r="AL15" s="2" t="s">
        <v>108</v>
      </c>
      <c r="AM15" t="s">
        <v>74</v>
      </c>
      <c r="AN15" s="2" t="s">
        <v>108</v>
      </c>
      <c r="AP15" s="2" t="s">
        <v>108</v>
      </c>
      <c r="AQ15" t="s">
        <v>75</v>
      </c>
    </row>
    <row r="16" spans="1:44" x14ac:dyDescent="0.25">
      <c r="A16" t="s">
        <v>49</v>
      </c>
      <c r="B16" t="s">
        <v>33</v>
      </c>
      <c r="D16" t="s">
        <v>87</v>
      </c>
      <c r="E16" s="3" t="s">
        <v>73</v>
      </c>
      <c r="F16" t="s">
        <v>92</v>
      </c>
      <c r="G16" s="3" t="s">
        <v>73</v>
      </c>
      <c r="H16" s="3" t="s">
        <v>74</v>
      </c>
      <c r="I16" s="3" t="s">
        <v>73</v>
      </c>
      <c r="J16" t="s">
        <v>140</v>
      </c>
      <c r="K16" t="s">
        <v>107</v>
      </c>
      <c r="L16" s="3" t="s">
        <v>73</v>
      </c>
      <c r="M16" s="3" t="s">
        <v>75</v>
      </c>
      <c r="N16" t="s">
        <v>106</v>
      </c>
      <c r="O16" t="str">
        <f t="shared" si="0"/>
        <v>INSERT INTO `categoria`(`Nom_Cat`, `Rango`) VALUES ('Gato Montes','24..1-27  kg');</v>
      </c>
      <c r="W16" t="s">
        <v>161</v>
      </c>
      <c r="X16" s="2" t="s">
        <v>108</v>
      </c>
      <c r="Z16" s="2" t="s">
        <v>108</v>
      </c>
      <c r="AA16" t="s">
        <v>74</v>
      </c>
      <c r="AB16" s="2" t="s">
        <v>108</v>
      </c>
      <c r="AC16" s="2" t="s">
        <v>162</v>
      </c>
      <c r="AD16" s="2" t="s">
        <v>108</v>
      </c>
      <c r="AE16" t="s">
        <v>74</v>
      </c>
      <c r="AF16" s="2" t="s">
        <v>108</v>
      </c>
      <c r="AH16" s="2" t="s">
        <v>108</v>
      </c>
      <c r="AI16" t="s">
        <v>74</v>
      </c>
      <c r="AJ16" s="2" t="s">
        <v>108</v>
      </c>
      <c r="AL16" s="2" t="s">
        <v>108</v>
      </c>
      <c r="AM16" t="s">
        <v>74</v>
      </c>
      <c r="AN16" s="2" t="s">
        <v>108</v>
      </c>
      <c r="AP16" s="2" t="s">
        <v>108</v>
      </c>
      <c r="AQ16" t="s">
        <v>75</v>
      </c>
    </row>
    <row r="17" spans="1:43" x14ac:dyDescent="0.25">
      <c r="A17" t="s">
        <v>45</v>
      </c>
      <c r="B17" t="s">
        <v>35</v>
      </c>
      <c r="D17" t="s">
        <v>87</v>
      </c>
      <c r="E17" s="3" t="s">
        <v>73</v>
      </c>
      <c r="F17" t="s">
        <v>93</v>
      </c>
      <c r="G17" s="3" t="s">
        <v>73</v>
      </c>
      <c r="H17" s="3" t="s">
        <v>74</v>
      </c>
      <c r="I17" s="3" t="s">
        <v>73</v>
      </c>
      <c r="J17" t="s">
        <v>141</v>
      </c>
      <c r="K17" t="s">
        <v>107</v>
      </c>
      <c r="L17" s="3" t="s">
        <v>73</v>
      </c>
      <c r="M17" s="3" t="s">
        <v>75</v>
      </c>
      <c r="N17" t="s">
        <v>106</v>
      </c>
      <c r="O17" t="str">
        <f t="shared" si="0"/>
        <v>INSERT INTO `categoria`(`Nom_Cat`, `Rango`) VALUES ('Ocelote','27.1-30  kg');</v>
      </c>
      <c r="W17" t="s">
        <v>161</v>
      </c>
      <c r="X17" s="2" t="s">
        <v>108</v>
      </c>
      <c r="Z17" s="2" t="s">
        <v>108</v>
      </c>
      <c r="AA17" t="s">
        <v>74</v>
      </c>
      <c r="AB17" s="2" t="s">
        <v>108</v>
      </c>
      <c r="AC17" s="2" t="s">
        <v>162</v>
      </c>
      <c r="AD17" s="2" t="s">
        <v>108</v>
      </c>
      <c r="AE17" t="s">
        <v>74</v>
      </c>
      <c r="AF17" s="2" t="s">
        <v>108</v>
      </c>
      <c r="AH17" s="2" t="s">
        <v>108</v>
      </c>
      <c r="AI17" t="s">
        <v>74</v>
      </c>
      <c r="AJ17" s="2" t="s">
        <v>108</v>
      </c>
      <c r="AL17" s="2" t="s">
        <v>108</v>
      </c>
      <c r="AM17" t="s">
        <v>74</v>
      </c>
      <c r="AN17" s="2" t="s">
        <v>108</v>
      </c>
      <c r="AP17" s="2" t="s">
        <v>108</v>
      </c>
      <c r="AQ17" t="s">
        <v>75</v>
      </c>
    </row>
    <row r="18" spans="1:43" x14ac:dyDescent="0.25">
      <c r="A18" t="s">
        <v>12</v>
      </c>
      <c r="B18" t="s">
        <v>36</v>
      </c>
      <c r="D18" t="s">
        <v>87</v>
      </c>
      <c r="E18" s="3" t="s">
        <v>73</v>
      </c>
      <c r="F18" t="s">
        <v>94</v>
      </c>
      <c r="G18" s="3" t="s">
        <v>73</v>
      </c>
      <c r="H18" s="3" t="s">
        <v>74</v>
      </c>
      <c r="I18" s="3" t="s">
        <v>73</v>
      </c>
      <c r="J18" t="s">
        <v>142</v>
      </c>
      <c r="K18" t="s">
        <v>107</v>
      </c>
      <c r="L18" s="3" t="s">
        <v>73</v>
      </c>
      <c r="M18" s="3" t="s">
        <v>75</v>
      </c>
      <c r="N18" t="s">
        <v>106</v>
      </c>
      <c r="O18" t="str">
        <f t="shared" si="0"/>
        <v>INSERT INTO `categoria`(`Nom_Cat`, `Rango`) VALUES ('Lince','30.1-33  kg');</v>
      </c>
      <c r="W18" t="s">
        <v>161</v>
      </c>
      <c r="X18" s="2" t="s">
        <v>108</v>
      </c>
      <c r="Z18" s="2" t="s">
        <v>108</v>
      </c>
      <c r="AA18" t="s">
        <v>74</v>
      </c>
      <c r="AB18" s="2" t="s">
        <v>108</v>
      </c>
      <c r="AC18" s="2" t="s">
        <v>162</v>
      </c>
      <c r="AD18" s="2" t="s">
        <v>108</v>
      </c>
      <c r="AE18" t="s">
        <v>74</v>
      </c>
      <c r="AF18" s="2" t="s">
        <v>108</v>
      </c>
      <c r="AH18" s="2" t="s">
        <v>108</v>
      </c>
      <c r="AI18" t="s">
        <v>74</v>
      </c>
      <c r="AJ18" s="2" t="s">
        <v>108</v>
      </c>
      <c r="AL18" s="2" t="s">
        <v>108</v>
      </c>
      <c r="AM18" t="s">
        <v>74</v>
      </c>
      <c r="AN18" s="2" t="s">
        <v>108</v>
      </c>
      <c r="AP18" s="2" t="s">
        <v>108</v>
      </c>
      <c r="AQ18" t="s">
        <v>75</v>
      </c>
    </row>
    <row r="19" spans="1:43" x14ac:dyDescent="0.25">
      <c r="A19" t="s">
        <v>13</v>
      </c>
      <c r="B19" t="s">
        <v>37</v>
      </c>
      <c r="D19" t="s">
        <v>87</v>
      </c>
      <c r="E19" s="3" t="s">
        <v>73</v>
      </c>
      <c r="F19" t="s">
        <v>95</v>
      </c>
      <c r="G19" s="3" t="s">
        <v>73</v>
      </c>
      <c r="H19" s="3" t="s">
        <v>74</v>
      </c>
      <c r="I19" s="3" t="s">
        <v>73</v>
      </c>
      <c r="J19" t="s">
        <v>143</v>
      </c>
      <c r="K19" t="s">
        <v>107</v>
      </c>
      <c r="L19" s="3" t="s">
        <v>73</v>
      </c>
      <c r="M19" s="3" t="s">
        <v>75</v>
      </c>
      <c r="N19" t="s">
        <v>106</v>
      </c>
      <c r="O19" t="str">
        <f t="shared" si="0"/>
        <v>INSERT INTO `categoria`(`Nom_Cat`, `Rango`) VALUES ('Leopardo','33.1-36  kg');</v>
      </c>
      <c r="W19" t="s">
        <v>161</v>
      </c>
      <c r="X19" s="2" t="s">
        <v>108</v>
      </c>
      <c r="Z19" s="2" t="s">
        <v>108</v>
      </c>
      <c r="AA19" t="s">
        <v>74</v>
      </c>
      <c r="AB19" s="2" t="s">
        <v>108</v>
      </c>
      <c r="AC19" s="2" t="s">
        <v>162</v>
      </c>
      <c r="AD19" s="2" t="s">
        <v>108</v>
      </c>
      <c r="AE19" t="s">
        <v>74</v>
      </c>
      <c r="AF19" s="2" t="s">
        <v>108</v>
      </c>
      <c r="AH19" s="2" t="s">
        <v>108</v>
      </c>
      <c r="AI19" t="s">
        <v>74</v>
      </c>
      <c r="AJ19" s="2" t="s">
        <v>108</v>
      </c>
      <c r="AL19" s="2" t="s">
        <v>108</v>
      </c>
      <c r="AM19" t="s">
        <v>74</v>
      </c>
      <c r="AN19" s="2" t="s">
        <v>108</v>
      </c>
      <c r="AP19" s="2" t="s">
        <v>108</v>
      </c>
      <c r="AQ19" t="s">
        <v>75</v>
      </c>
    </row>
    <row r="20" spans="1:43" x14ac:dyDescent="0.25">
      <c r="A20" t="s">
        <v>50</v>
      </c>
      <c r="B20" t="s">
        <v>38</v>
      </c>
      <c r="D20" t="s">
        <v>87</v>
      </c>
      <c r="E20" s="3" t="s">
        <v>73</v>
      </c>
      <c r="F20" t="s">
        <v>96</v>
      </c>
      <c r="G20" s="3" t="s">
        <v>73</v>
      </c>
      <c r="H20" s="3" t="s">
        <v>74</v>
      </c>
      <c r="I20" s="3" t="s">
        <v>73</v>
      </c>
      <c r="J20" t="s">
        <v>144</v>
      </c>
      <c r="K20" t="s">
        <v>107</v>
      </c>
      <c r="L20" s="3" t="s">
        <v>73</v>
      </c>
      <c r="M20" s="3" t="s">
        <v>75</v>
      </c>
      <c r="N20" t="s">
        <v>106</v>
      </c>
      <c r="O20" t="str">
        <f t="shared" si="0"/>
        <v>INSERT INTO `categoria`(`Nom_Cat`, `Rango`) VALUES ('Puma','36.1-39  kg');</v>
      </c>
    </row>
    <row r="21" spans="1:43" x14ac:dyDescent="0.25">
      <c r="A21" t="s">
        <v>14</v>
      </c>
      <c r="B21" t="s">
        <v>39</v>
      </c>
      <c r="D21" t="s">
        <v>87</v>
      </c>
      <c r="E21" s="3" t="s">
        <v>73</v>
      </c>
      <c r="F21" t="s">
        <v>97</v>
      </c>
      <c r="G21" s="3" t="s">
        <v>73</v>
      </c>
      <c r="H21" s="3" t="s">
        <v>74</v>
      </c>
      <c r="I21" s="3" t="s">
        <v>73</v>
      </c>
      <c r="J21" t="s">
        <v>145</v>
      </c>
      <c r="K21" t="s">
        <v>107</v>
      </c>
      <c r="L21" s="3" t="s">
        <v>73</v>
      </c>
      <c r="M21" s="3" t="s">
        <v>75</v>
      </c>
      <c r="N21" t="s">
        <v>106</v>
      </c>
      <c r="O21" t="str">
        <f t="shared" si="0"/>
        <v>INSERT INTO `categoria`(`Nom_Cat`, `Rango`) VALUES ('Pantera','39.1-42  kg');</v>
      </c>
    </row>
    <row r="22" spans="1:43" x14ac:dyDescent="0.25">
      <c r="A22" t="s">
        <v>15</v>
      </c>
      <c r="B22" t="s">
        <v>40</v>
      </c>
      <c r="D22" t="s">
        <v>87</v>
      </c>
      <c r="E22" s="3" t="s">
        <v>73</v>
      </c>
      <c r="F22" t="s">
        <v>98</v>
      </c>
      <c r="G22" s="3" t="s">
        <v>73</v>
      </c>
      <c r="H22" s="3" t="s">
        <v>74</v>
      </c>
      <c r="I22" s="3" t="s">
        <v>73</v>
      </c>
      <c r="J22" t="s">
        <v>146</v>
      </c>
      <c r="K22" t="s">
        <v>107</v>
      </c>
      <c r="L22" s="3" t="s">
        <v>73</v>
      </c>
      <c r="M22" s="3" t="s">
        <v>75</v>
      </c>
      <c r="N22" t="s">
        <v>106</v>
      </c>
      <c r="O22" t="str">
        <f t="shared" si="0"/>
        <v>INSERT INTO `categoria`(`Nom_Cat`, `Rango`) VALUES ('Jaguar','42.1-46  kg');</v>
      </c>
    </row>
    <row r="23" spans="1:43" x14ac:dyDescent="0.25">
      <c r="A23" t="s">
        <v>16</v>
      </c>
      <c r="B23" t="s">
        <v>41</v>
      </c>
      <c r="D23" t="s">
        <v>87</v>
      </c>
      <c r="E23" s="3" t="s">
        <v>73</v>
      </c>
      <c r="F23" t="s">
        <v>99</v>
      </c>
      <c r="G23" s="3" t="s">
        <v>73</v>
      </c>
      <c r="H23" s="3" t="s">
        <v>74</v>
      </c>
      <c r="I23" s="3" t="s">
        <v>73</v>
      </c>
      <c r="J23" t="s">
        <v>147</v>
      </c>
      <c r="K23" t="s">
        <v>107</v>
      </c>
      <c r="L23" s="3" t="s">
        <v>73</v>
      </c>
      <c r="M23" s="3" t="s">
        <v>75</v>
      </c>
      <c r="N23" t="s">
        <v>106</v>
      </c>
      <c r="O23" t="str">
        <f t="shared" si="0"/>
        <v>INSERT INTO `categoria`(`Nom_Cat`, `Rango`) VALUES ('Chita','46.1-50  kg');</v>
      </c>
    </row>
    <row r="24" spans="1:43" x14ac:dyDescent="0.25">
      <c r="A24" t="s">
        <v>17</v>
      </c>
      <c r="B24" t="s">
        <v>42</v>
      </c>
      <c r="D24" t="s">
        <v>87</v>
      </c>
      <c r="E24" s="3" t="s">
        <v>73</v>
      </c>
      <c r="F24" t="s">
        <v>100</v>
      </c>
      <c r="G24" s="3" t="s">
        <v>73</v>
      </c>
      <c r="H24" s="3" t="s">
        <v>74</v>
      </c>
      <c r="I24" s="3" t="s">
        <v>73</v>
      </c>
      <c r="J24" t="s">
        <v>148</v>
      </c>
      <c r="K24" t="s">
        <v>107</v>
      </c>
      <c r="L24" s="3" t="s">
        <v>73</v>
      </c>
      <c r="M24" s="3" t="s">
        <v>75</v>
      </c>
      <c r="N24" t="s">
        <v>106</v>
      </c>
      <c r="O24" t="str">
        <f t="shared" si="0"/>
        <v>INSERT INTO `categoria`(`Nom_Cat`, `Rango`) VALUES ('Tigre','50.1-54  kg');</v>
      </c>
    </row>
    <row r="25" spans="1:43" x14ac:dyDescent="0.25">
      <c r="A25" t="s">
        <v>18</v>
      </c>
      <c r="B25" t="s">
        <v>43</v>
      </c>
      <c r="D25" t="s">
        <v>87</v>
      </c>
      <c r="E25" s="3" t="s">
        <v>73</v>
      </c>
      <c r="F25" t="s">
        <v>101</v>
      </c>
      <c r="G25" s="3" t="s">
        <v>73</v>
      </c>
      <c r="H25" s="3" t="s">
        <v>74</v>
      </c>
      <c r="I25" s="3" t="s">
        <v>73</v>
      </c>
      <c r="J25" t="s">
        <v>105</v>
      </c>
      <c r="K25" t="s">
        <v>107</v>
      </c>
      <c r="L25" s="3" t="s">
        <v>73</v>
      </c>
      <c r="M25" s="3" t="s">
        <v>75</v>
      </c>
      <c r="N25" t="s">
        <v>106</v>
      </c>
      <c r="O25" t="str">
        <f t="shared" si="0"/>
        <v>INSERT INTO `categoria`(`Nom_Cat`, `Rango`) VALUES ('Leon','&gt; 54  kg');</v>
      </c>
    </row>
    <row r="26" spans="1:43" x14ac:dyDescent="0.25">
      <c r="A26" t="s">
        <v>19</v>
      </c>
      <c r="B26" t="s">
        <v>44</v>
      </c>
      <c r="D26" t="s">
        <v>86</v>
      </c>
      <c r="E26" s="3" t="s">
        <v>73</v>
      </c>
      <c r="F26" t="s">
        <v>117</v>
      </c>
      <c r="G26" s="3" t="s">
        <v>73</v>
      </c>
      <c r="H26" s="3" t="s">
        <v>74</v>
      </c>
      <c r="I26" s="3" t="s">
        <v>73</v>
      </c>
      <c r="J26" t="s">
        <v>125</v>
      </c>
      <c r="K26" t="s">
        <v>107</v>
      </c>
      <c r="L26" s="3" t="s">
        <v>73</v>
      </c>
      <c r="M26" s="3" t="s">
        <v>75</v>
      </c>
      <c r="N26" t="s">
        <v>106</v>
      </c>
      <c r="O26" t="str">
        <f t="shared" si="0"/>
        <v>INSERT INTO `categoria`(`Nom_Cat`, `Rango`) VALUES ('Finn','&lt; 46  kg');</v>
      </c>
    </row>
    <row r="27" spans="1:43" x14ac:dyDescent="0.25">
      <c r="D27" t="s">
        <v>86</v>
      </c>
      <c r="E27" s="3" t="s">
        <v>73</v>
      </c>
      <c r="F27" t="s">
        <v>118</v>
      </c>
      <c r="G27" s="3" t="s">
        <v>73</v>
      </c>
      <c r="H27" s="3" t="s">
        <v>74</v>
      </c>
      <c r="I27" s="3" t="s">
        <v>73</v>
      </c>
      <c r="J27" t="s">
        <v>151</v>
      </c>
      <c r="K27" t="s">
        <v>107</v>
      </c>
      <c r="L27" s="3" t="s">
        <v>73</v>
      </c>
      <c r="M27" s="3" t="s">
        <v>75</v>
      </c>
      <c r="N27" t="s">
        <v>106</v>
      </c>
      <c r="O27" t="str">
        <f t="shared" si="0"/>
        <v>INSERT INTO `categoria`(`Nom_Cat`, `Rango`) VALUES ('Fly','46.1 - 50  kg');</v>
      </c>
    </row>
    <row r="28" spans="1:43" x14ac:dyDescent="0.25">
      <c r="D28" t="s">
        <v>86</v>
      </c>
      <c r="E28" s="3" t="s">
        <v>73</v>
      </c>
      <c r="F28" t="s">
        <v>119</v>
      </c>
      <c r="G28" s="3" t="s">
        <v>73</v>
      </c>
      <c r="H28" s="3" t="s">
        <v>74</v>
      </c>
      <c r="I28" s="3" t="s">
        <v>73</v>
      </c>
      <c r="J28" t="s">
        <v>149</v>
      </c>
      <c r="K28" t="s">
        <v>107</v>
      </c>
      <c r="L28" s="3" t="s">
        <v>73</v>
      </c>
      <c r="M28" s="3" t="s">
        <v>75</v>
      </c>
      <c r="N28" t="s">
        <v>106</v>
      </c>
      <c r="O28" t="str">
        <f t="shared" si="0"/>
        <v>INSERT INTO `categoria`(`Nom_Cat`, `Rango`) VALUES ('Bantham','50.1 - 53  kg');</v>
      </c>
    </row>
    <row r="29" spans="1:43" x14ac:dyDescent="0.25">
      <c r="D29" t="s">
        <v>86</v>
      </c>
      <c r="E29" s="3" t="s">
        <v>73</v>
      </c>
      <c r="F29" t="s">
        <v>120</v>
      </c>
      <c r="G29" s="3" t="s">
        <v>73</v>
      </c>
      <c r="H29" s="3" t="s">
        <v>74</v>
      </c>
      <c r="I29" s="3" t="s">
        <v>73</v>
      </c>
      <c r="J29" t="s">
        <v>152</v>
      </c>
      <c r="K29" t="s">
        <v>107</v>
      </c>
      <c r="L29" s="3" t="s">
        <v>73</v>
      </c>
      <c r="M29" s="3" t="s">
        <v>75</v>
      </c>
      <c r="N29" t="s">
        <v>106</v>
      </c>
      <c r="O29" t="str">
        <f t="shared" si="0"/>
        <v>INSERT INTO `categoria`(`Nom_Cat`, `Rango`) VALUES ('Feather','53.1 - 57  kg');</v>
      </c>
    </row>
    <row r="30" spans="1:43" x14ac:dyDescent="0.25">
      <c r="D30" t="s">
        <v>86</v>
      </c>
      <c r="E30" s="3" t="s">
        <v>73</v>
      </c>
      <c r="F30" t="s">
        <v>121</v>
      </c>
      <c r="G30" s="3" t="s">
        <v>73</v>
      </c>
      <c r="H30" s="3" t="s">
        <v>74</v>
      </c>
      <c r="I30" s="3" t="s">
        <v>73</v>
      </c>
      <c r="J30" t="s">
        <v>150</v>
      </c>
      <c r="K30" t="s">
        <v>107</v>
      </c>
      <c r="L30" s="3" t="s">
        <v>73</v>
      </c>
      <c r="M30" s="3" t="s">
        <v>75</v>
      </c>
      <c r="N30" t="s">
        <v>106</v>
      </c>
      <c r="O30" t="str">
        <f t="shared" si="0"/>
        <v>INSERT INTO `categoria`(`Nom_Cat`, `Rango`) VALUES ('Ligth','57.1 - 62  kg');</v>
      </c>
    </row>
    <row r="31" spans="1:43" x14ac:dyDescent="0.25">
      <c r="D31" t="s">
        <v>86</v>
      </c>
      <c r="E31" s="3" t="s">
        <v>73</v>
      </c>
      <c r="F31" t="s">
        <v>122</v>
      </c>
      <c r="G31" s="3" t="s">
        <v>73</v>
      </c>
      <c r="H31" s="3" t="s">
        <v>74</v>
      </c>
      <c r="I31" s="3" t="s">
        <v>73</v>
      </c>
      <c r="J31" t="s">
        <v>153</v>
      </c>
      <c r="K31" t="s">
        <v>107</v>
      </c>
      <c r="L31" s="3" t="s">
        <v>73</v>
      </c>
      <c r="M31" s="3" t="s">
        <v>75</v>
      </c>
      <c r="N31" t="s">
        <v>106</v>
      </c>
      <c r="O31" t="str">
        <f t="shared" si="0"/>
        <v>INSERT INTO `categoria`(`Nom_Cat`, `Rango`) VALUES ('Welter','62.1- 67  kg');</v>
      </c>
    </row>
    <row r="32" spans="1:43" x14ac:dyDescent="0.25">
      <c r="D32" t="s">
        <v>86</v>
      </c>
      <c r="E32" s="3" t="s">
        <v>73</v>
      </c>
      <c r="F32" t="s">
        <v>123</v>
      </c>
      <c r="G32" s="3" t="s">
        <v>73</v>
      </c>
      <c r="H32" s="3" t="s">
        <v>74</v>
      </c>
      <c r="I32" s="3" t="s">
        <v>73</v>
      </c>
      <c r="J32" t="s">
        <v>154</v>
      </c>
      <c r="K32" t="s">
        <v>107</v>
      </c>
      <c r="L32" s="3" t="s">
        <v>73</v>
      </c>
      <c r="M32" s="3" t="s">
        <v>75</v>
      </c>
      <c r="N32" t="s">
        <v>106</v>
      </c>
      <c r="O32" t="str">
        <f t="shared" si="0"/>
        <v>INSERT INTO `categoria`(`Nom_Cat`, `Rango`) VALUES ('Middle','67.1 -73  kg');</v>
      </c>
    </row>
    <row r="33" spans="1:32" x14ac:dyDescent="0.25">
      <c r="D33" t="s">
        <v>86</v>
      </c>
      <c r="E33" s="3" t="s">
        <v>73</v>
      </c>
      <c r="F33" t="s">
        <v>124</v>
      </c>
      <c r="G33" s="3" t="s">
        <v>73</v>
      </c>
      <c r="H33" s="3" t="s">
        <v>74</v>
      </c>
      <c r="I33" s="3" t="s">
        <v>73</v>
      </c>
      <c r="J33" t="s">
        <v>126</v>
      </c>
      <c r="K33" t="s">
        <v>107</v>
      </c>
      <c r="L33" s="3" t="s">
        <v>73</v>
      </c>
      <c r="M33" s="3" t="s">
        <v>75</v>
      </c>
      <c r="N33" t="s">
        <v>106</v>
      </c>
      <c r="O33" t="str">
        <f t="shared" si="0"/>
        <v>INSERT INTO `categoria`(`Nom_Cat`, `Rango`) VALUES ('Heavy','&gt; 73  kg');</v>
      </c>
    </row>
    <row r="34" spans="1:32" x14ac:dyDescent="0.25">
      <c r="D34" t="s">
        <v>87</v>
      </c>
      <c r="E34" s="3" t="s">
        <v>73</v>
      </c>
      <c r="F34" t="s">
        <v>117</v>
      </c>
      <c r="G34" s="3" t="s">
        <v>73</v>
      </c>
      <c r="H34" s="3" t="s">
        <v>74</v>
      </c>
      <c r="I34" s="3" t="s">
        <v>73</v>
      </c>
      <c r="J34" t="s">
        <v>127</v>
      </c>
      <c r="K34" t="s">
        <v>107</v>
      </c>
      <c r="L34" s="3" t="s">
        <v>73</v>
      </c>
      <c r="M34" s="3" t="s">
        <v>75</v>
      </c>
      <c r="N34" t="s">
        <v>106</v>
      </c>
      <c r="O34" t="str">
        <f t="shared" si="0"/>
        <v>INSERT INTO `categoria`(`Nom_Cat`, `Rango`) VALUES ('Finn','&lt; 54  kg');</v>
      </c>
    </row>
    <row r="35" spans="1:32" x14ac:dyDescent="0.25">
      <c r="D35" t="s">
        <v>87</v>
      </c>
      <c r="E35" s="3" t="s">
        <v>73</v>
      </c>
      <c r="F35" t="s">
        <v>118</v>
      </c>
      <c r="G35" s="3" t="s">
        <v>73</v>
      </c>
      <c r="H35" s="3" t="s">
        <v>74</v>
      </c>
      <c r="I35" s="3" t="s">
        <v>73</v>
      </c>
      <c r="J35" t="s">
        <v>155</v>
      </c>
      <c r="K35" t="s">
        <v>107</v>
      </c>
      <c r="L35" s="3" t="s">
        <v>73</v>
      </c>
      <c r="M35" s="3" t="s">
        <v>75</v>
      </c>
      <c r="N35" t="s">
        <v>106</v>
      </c>
      <c r="O35" t="str">
        <f t="shared" si="0"/>
        <v>INSERT INTO `categoria`(`Nom_Cat`, `Rango`) VALUES ('Fly','54.1 - 58  kg');</v>
      </c>
    </row>
    <row r="36" spans="1:32" x14ac:dyDescent="0.25">
      <c r="D36" t="s">
        <v>87</v>
      </c>
      <c r="E36" s="3" t="s">
        <v>73</v>
      </c>
      <c r="F36" t="s">
        <v>119</v>
      </c>
      <c r="G36" s="3" t="s">
        <v>73</v>
      </c>
      <c r="H36" s="3" t="s">
        <v>74</v>
      </c>
      <c r="I36" s="3" t="s">
        <v>73</v>
      </c>
      <c r="J36" t="s">
        <v>156</v>
      </c>
      <c r="K36" t="s">
        <v>107</v>
      </c>
      <c r="L36" s="3" t="s">
        <v>73</v>
      </c>
      <c r="M36" s="3" t="s">
        <v>75</v>
      </c>
      <c r="N36" t="s">
        <v>106</v>
      </c>
      <c r="O36" t="str">
        <f t="shared" si="0"/>
        <v>INSERT INTO `categoria`(`Nom_Cat`, `Rango`) VALUES ('Bantham','58.1 - 63  kg');</v>
      </c>
    </row>
    <row r="37" spans="1:32" x14ac:dyDescent="0.25">
      <c r="D37" t="s">
        <v>87</v>
      </c>
      <c r="E37" s="3" t="s">
        <v>73</v>
      </c>
      <c r="F37" t="s">
        <v>120</v>
      </c>
      <c r="G37" s="3" t="s">
        <v>73</v>
      </c>
      <c r="H37" s="3" t="s">
        <v>74</v>
      </c>
      <c r="I37" s="3" t="s">
        <v>73</v>
      </c>
      <c r="J37" t="s">
        <v>157</v>
      </c>
      <c r="K37" t="s">
        <v>107</v>
      </c>
      <c r="L37" s="3" t="s">
        <v>73</v>
      </c>
      <c r="M37" s="3" t="s">
        <v>75</v>
      </c>
      <c r="N37" t="s">
        <v>106</v>
      </c>
      <c r="O37" t="str">
        <f t="shared" si="0"/>
        <v>INSERT INTO `categoria`(`Nom_Cat`, `Rango`) VALUES ('Feather','63.1 - 68  kg');</v>
      </c>
    </row>
    <row r="38" spans="1:32" x14ac:dyDescent="0.25">
      <c r="D38" t="s">
        <v>87</v>
      </c>
      <c r="E38" s="3" t="s">
        <v>73</v>
      </c>
      <c r="F38" t="s">
        <v>121</v>
      </c>
      <c r="G38" s="3" t="s">
        <v>73</v>
      </c>
      <c r="H38" s="3" t="s">
        <v>74</v>
      </c>
      <c r="I38" s="3" t="s">
        <v>73</v>
      </c>
      <c r="J38" t="s">
        <v>158</v>
      </c>
      <c r="K38" t="s">
        <v>107</v>
      </c>
      <c r="L38" s="3" t="s">
        <v>73</v>
      </c>
      <c r="M38" s="3" t="s">
        <v>75</v>
      </c>
      <c r="N38" t="s">
        <v>106</v>
      </c>
      <c r="O38" t="str">
        <f t="shared" si="0"/>
        <v>INSERT INTO `categoria`(`Nom_Cat`, `Rango`) VALUES ('Ligth','68.1 - 74  kg');</v>
      </c>
    </row>
    <row r="39" spans="1:32" x14ac:dyDescent="0.25">
      <c r="D39" t="s">
        <v>87</v>
      </c>
      <c r="E39" s="3" t="s">
        <v>73</v>
      </c>
      <c r="F39" t="s">
        <v>122</v>
      </c>
      <c r="G39" s="3" t="s">
        <v>73</v>
      </c>
      <c r="H39" s="3" t="s">
        <v>74</v>
      </c>
      <c r="I39" s="3" t="s">
        <v>73</v>
      </c>
      <c r="J39" t="s">
        <v>159</v>
      </c>
      <c r="K39" t="s">
        <v>107</v>
      </c>
      <c r="L39" s="3" t="s">
        <v>73</v>
      </c>
      <c r="M39" s="3" t="s">
        <v>75</v>
      </c>
      <c r="N39" t="s">
        <v>106</v>
      </c>
      <c r="O39" t="str">
        <f t="shared" si="0"/>
        <v>INSERT INTO `categoria`(`Nom_Cat`, `Rango`) VALUES ('Welter','74.1- 80  kg');</v>
      </c>
    </row>
    <row r="40" spans="1:32" x14ac:dyDescent="0.25">
      <c r="D40" t="s">
        <v>87</v>
      </c>
      <c r="E40" s="3" t="s">
        <v>73</v>
      </c>
      <c r="F40" t="s">
        <v>123</v>
      </c>
      <c r="G40" s="3" t="s">
        <v>73</v>
      </c>
      <c r="H40" s="3" t="s">
        <v>74</v>
      </c>
      <c r="I40" s="3" t="s">
        <v>73</v>
      </c>
      <c r="J40" t="s">
        <v>160</v>
      </c>
      <c r="K40" t="s">
        <v>107</v>
      </c>
      <c r="L40" s="3" t="s">
        <v>73</v>
      </c>
      <c r="M40" s="3" t="s">
        <v>75</v>
      </c>
      <c r="N40" t="s">
        <v>106</v>
      </c>
      <c r="O40" t="str">
        <f t="shared" si="0"/>
        <v>INSERT INTO `categoria`(`Nom_Cat`, `Rango`) VALUES ('Middle','80.1 -87  kg');</v>
      </c>
    </row>
    <row r="41" spans="1:32" x14ac:dyDescent="0.25">
      <c r="D41" t="s">
        <v>87</v>
      </c>
      <c r="E41" s="3" t="s">
        <v>73</v>
      </c>
      <c r="F41" t="s">
        <v>124</v>
      </c>
      <c r="G41" s="3" t="s">
        <v>73</v>
      </c>
      <c r="H41" s="3" t="s">
        <v>74</v>
      </c>
      <c r="I41" s="3" t="s">
        <v>73</v>
      </c>
      <c r="J41" t="s">
        <v>128</v>
      </c>
      <c r="K41" t="s">
        <v>107</v>
      </c>
      <c r="L41" s="3" t="s">
        <v>73</v>
      </c>
      <c r="M41" s="3" t="s">
        <v>75</v>
      </c>
      <c r="N41" t="s">
        <v>106</v>
      </c>
      <c r="O41" t="str">
        <f t="shared" si="0"/>
        <v>INSERT INTO `categoria`(`Nom_Cat`, `Rango`) VALUES ('Heavy','&gt; 87  kg');</v>
      </c>
    </row>
    <row r="44" spans="1:32" x14ac:dyDescent="0.25">
      <c r="A44" t="s">
        <v>169</v>
      </c>
      <c r="B44" s="2" t="s">
        <v>73</v>
      </c>
      <c r="C44" t="s">
        <v>170</v>
      </c>
      <c r="D44" s="2" t="s">
        <v>73</v>
      </c>
      <c r="E44" t="s">
        <v>74</v>
      </c>
      <c r="F44" s="2" t="s">
        <v>73</v>
      </c>
      <c r="G44" t="s">
        <v>171</v>
      </c>
      <c r="H44" s="2" t="s">
        <v>73</v>
      </c>
      <c r="I44" t="s">
        <v>74</v>
      </c>
      <c r="J44" s="2" t="s">
        <v>73</v>
      </c>
      <c r="K44" t="s">
        <v>172</v>
      </c>
      <c r="L44" s="2" t="s">
        <v>73</v>
      </c>
      <c r="M44" t="s">
        <v>74</v>
      </c>
      <c r="N44" s="2" t="s">
        <v>73</v>
      </c>
      <c r="O44" t="s">
        <v>173</v>
      </c>
      <c r="P44" s="2" t="s">
        <v>73</v>
      </c>
      <c r="Q44" t="s">
        <v>74</v>
      </c>
      <c r="R44" s="2" t="s">
        <v>73</v>
      </c>
      <c r="S44">
        <v>0</v>
      </c>
      <c r="T44" s="2" t="s">
        <v>73</v>
      </c>
      <c r="U44" t="s">
        <v>74</v>
      </c>
      <c r="V44" s="5" t="s">
        <v>174</v>
      </c>
      <c r="W44" t="s">
        <v>74</v>
      </c>
      <c r="X44" s="2" t="s">
        <v>73</v>
      </c>
      <c r="Y44">
        <v>163</v>
      </c>
      <c r="Z44" s="2" t="s">
        <v>73</v>
      </c>
      <c r="AA44" t="s">
        <v>74</v>
      </c>
      <c r="AB44" s="2" t="s">
        <v>73</v>
      </c>
      <c r="AC44">
        <v>60</v>
      </c>
      <c r="AD44" s="2" t="s">
        <v>73</v>
      </c>
      <c r="AE44" t="s">
        <v>75</v>
      </c>
      <c r="AF44" s="2" t="str">
        <f>+CONCATENATE(A44,B44,C44,D44,E44,F44,G44,H44,I44,J44,K44,L44,M44,N44,O44,P44,Q44,R44,S44,T44,U44,V44,W44,X44,Y44,Z44,AA44,AB44,AC44,AD44,AE44)</f>
        <v>INSERT INTO `participante`(`usuario`, `contrasena`, `Nombres`, `Apellidos`, `Sexo`, `Edad`, `Altura`, `Peso`) VALUES ('kdominguez','123456dominguez','Karina ','Vera Dominguez','0','1992-04-12','163','60');</v>
      </c>
    </row>
    <row r="45" spans="1:32" x14ac:dyDescent="0.25">
      <c r="A45" t="s">
        <v>169</v>
      </c>
      <c r="B45" s="2" t="s">
        <v>73</v>
      </c>
      <c r="C45" t="s">
        <v>175</v>
      </c>
      <c r="D45" s="2" t="s">
        <v>73</v>
      </c>
      <c r="E45" t="s">
        <v>74</v>
      </c>
      <c r="F45" s="2" t="s">
        <v>73</v>
      </c>
      <c r="G45" t="s">
        <v>176</v>
      </c>
      <c r="H45" s="2" t="s">
        <v>73</v>
      </c>
      <c r="I45" t="s">
        <v>74</v>
      </c>
      <c r="J45" s="2" t="s">
        <v>73</v>
      </c>
      <c r="K45" t="s">
        <v>177</v>
      </c>
      <c r="L45" s="2" t="s">
        <v>73</v>
      </c>
      <c r="M45" t="s">
        <v>74</v>
      </c>
      <c r="N45" s="2" t="s">
        <v>73</v>
      </c>
      <c r="O45" t="s">
        <v>178</v>
      </c>
      <c r="P45" s="2" t="s">
        <v>73</v>
      </c>
      <c r="Q45" t="s">
        <v>74</v>
      </c>
      <c r="R45" s="2" t="s">
        <v>73</v>
      </c>
      <c r="S45">
        <v>1</v>
      </c>
      <c r="T45" s="2" t="s">
        <v>73</v>
      </c>
      <c r="U45" t="s">
        <v>74</v>
      </c>
      <c r="V45" s="5" t="s">
        <v>179</v>
      </c>
      <c r="W45" t="s">
        <v>74</v>
      </c>
      <c r="X45" s="2" t="s">
        <v>73</v>
      </c>
      <c r="Y45">
        <v>173</v>
      </c>
      <c r="Z45" s="2" t="s">
        <v>73</v>
      </c>
      <c r="AA45" t="s">
        <v>74</v>
      </c>
      <c r="AB45" s="2" t="s">
        <v>73</v>
      </c>
      <c r="AC45">
        <v>90</v>
      </c>
      <c r="AD45" s="2" t="s">
        <v>73</v>
      </c>
      <c r="AE45" t="s">
        <v>75</v>
      </c>
      <c r="AF45" s="2" t="str">
        <f>+CONCATENATE(A45,B45,C45,D45,E45,F45,G45,H45,I45,J45,K45,L45,M45,N45,O45,P45,Q45,R45,S45,T45,U45,V45,W45,X45,Y45,Z45,AA45,AB45,AC45,AD45,AE45)</f>
        <v>INSERT INTO `participante`(`usuario`, `contrasena`, `Nombres`, `Apellidos`, `Sexo`, `Edad`, `Altura`, `Peso`) VALUES ('fsaucedo','123456saucedo','Fernando Elihonai','Saucedo Lares','1','1988-08-08','173','90');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Nayeli Gutierrez</dc:creator>
  <cp:lastModifiedBy>Nayeli Gutierrez</cp:lastModifiedBy>
  <dcterms:created xsi:type="dcterms:W3CDTF">2021-03-11T04:09:48Z</dcterms:created>
  <dcterms:modified xsi:type="dcterms:W3CDTF">2021-03-17T05:51:32Z</dcterms:modified>
</cp:coreProperties>
</file>