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roles" sheetId="1" state="visible" r:id="rId1"/>
    <sheet name="utilisateurs" sheetId="2" state="visible" r:id="rId2"/>
    <sheet name="villes" sheetId="3" state="visible" r:id="rId3"/>
    <sheet name="adresses" sheetId="4" state="visible" r:id="rId4"/>
    <sheet name="categoriesClients" sheetId="5" state="visible" r:id="rId5"/>
    <sheet name="clients" sheetId="6" state="visible" r:id="rId6"/>
    <sheet name="commandes" sheetId="7" state="visible" r:id="rId7"/>
    <sheet name="livre" sheetId="8" state="visible" r:id="rId8"/>
    <sheet name="paie" sheetId="9" state="visible" r:id="rId9"/>
    <sheet name="reglements" sheetId="10" state="visible" r:id="rId10"/>
    <sheet name="produits" sheetId="11" state="visible" r:id="rId11"/>
    <sheet name="contient" sheetId="12" state="visible" r:id="rId12"/>
    <sheet name="tva" sheetId="13" state="visible" r:id="rId13"/>
    <sheet name="fournisseurs" sheetId="14" state="visible" r:id="rId14"/>
    <sheet name="founi" sheetId="15" state="visible" r:id="rId15"/>
    <sheet name="rubriques" sheetId="16" state="visible" r:id="rId16"/>
  </sheets>
  <calcPr/>
</workbook>
</file>

<file path=xl/sharedStrings.xml><?xml version="1.0" encoding="utf-8"?>
<sst xmlns="http://schemas.openxmlformats.org/spreadsheetml/2006/main" count="58" uniqueCount="58">
  <si>
    <t>libRole</t>
  </si>
  <si>
    <t>idRole</t>
  </si>
  <si>
    <t>admin</t>
  </si>
  <si>
    <t>employe</t>
  </si>
  <si>
    <t>client</t>
  </si>
  <si>
    <t>nomUtilisateur</t>
  </si>
  <si>
    <t>prenomUtilisateur</t>
  </si>
  <si>
    <t>emailUtilisateur</t>
  </si>
  <si>
    <t>mdpUtilisateur</t>
  </si>
  <si>
    <t>idUtilisateur</t>
  </si>
  <si>
    <t>Role</t>
  </si>
  <si>
    <t>Dupont</t>
  </si>
  <si>
    <t>David</t>
  </si>
  <si>
    <t>d.david@test.test</t>
  </si>
  <si>
    <t>test-1david</t>
  </si>
  <si>
    <t>Doe</t>
  </si>
  <si>
    <t>John</t>
  </si>
  <si>
    <t>john.doe@test.fr</t>
  </si>
  <si>
    <t>johnDoe!Test</t>
  </si>
  <si>
    <t>Laporte</t>
  </si>
  <si>
    <t>Claire</t>
  </si>
  <si>
    <t>Claire.porte@test.test</t>
  </si>
  <si>
    <t>Test_Claire-laporte1</t>
  </si>
  <si>
    <t>nomVille</t>
  </si>
  <si>
    <t>codePostalVille</t>
  </si>
  <si>
    <t>idVille</t>
  </si>
  <si>
    <t>Hazebrouck</t>
  </si>
  <si>
    <t>Lille</t>
  </si>
  <si>
    <t>Dunkerque</t>
  </si>
  <si>
    <t>Lyon</t>
  </si>
  <si>
    <t>Paris</t>
  </si>
  <si>
    <t>Toulouse</t>
  </si>
  <si>
    <t>Nantes</t>
  </si>
  <si>
    <t>adresse</t>
  </si>
  <si>
    <t>complementAdresse</t>
  </si>
  <si>
    <t>numTel</t>
  </si>
  <si>
    <t>numFixe</t>
  </si>
  <si>
    <t>idAdresse</t>
  </si>
  <si>
    <t>ville</t>
  </si>
  <si>
    <t xml:space="preserve">15 rue de la mairie</t>
  </si>
  <si>
    <t xml:space="preserve">2 rue de la préfecture</t>
  </si>
  <si>
    <t xml:space="preserve">Appartement 24</t>
  </si>
  <si>
    <t xml:space="preserve">6 rue de béthune</t>
  </si>
  <si>
    <t xml:space="preserve">2 rue du tribunal</t>
  </si>
  <si>
    <t xml:space="preserve">104 rue d'aire</t>
  </si>
  <si>
    <t xml:space="preserve">3501 rue du parc</t>
  </si>
  <si>
    <t xml:space="preserve">740 rue des monts</t>
  </si>
  <si>
    <t>libCatClient</t>
  </si>
  <si>
    <t>idCatClient</t>
  </si>
  <si>
    <t>Particulier</t>
  </si>
  <si>
    <t>Professionnel</t>
  </si>
  <si>
    <t>coefClient</t>
  </si>
  <si>
    <t>refClient</t>
  </si>
  <si>
    <t>idClient</t>
  </si>
  <si>
    <t>r8s5d</t>
  </si>
  <si>
    <t>re46f</t>
  </si>
  <si>
    <t>q45fe</t>
  </si>
  <si>
    <t>4e6fs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</si>
</sst>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0"/>
      <sz val="11.000000"/>
      <u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1" numFmtId="0" xfId="0" applyFont="1" applyBorder="1"/>
    <xf fontId="1" fillId="0" borderId="2" numFmtId="0" xfId="0" applyFont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1" fillId="0" borderId="0" numFmtId="0" xfId="0" applyFont="1"/>
    <xf fontId="0" fillId="0" borderId="0" numFmtId="0" xfId="0"/>
    <xf fontId="1" fillId="0" borderId="7" numFmtId="0" xfId="0" applyFont="1" applyBorder="1"/>
    <xf fontId="0" fillId="0" borderId="7" numFmtId="0" xfId="0" applyBorder="1"/>
    <xf fontId="2" fillId="0" borderId="7" numFmtId="0" xfId="0" applyFont="1" applyBorder="1"/>
    <xf fontId="0" fillId="0" borderId="7" numFmtId="0" xfId="0" applyBorder="1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19" Type="http://schemas.openxmlformats.org/officeDocument/2006/relationships/styles" Target="styles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hyperlink" Target="mailto:Claire.porte@test.test" TargetMode="External"/><Relationship  Id="rId2" Type="http://schemas.openxmlformats.org/officeDocument/2006/relationships/hyperlink" Target="mailto:john.doe@test.fr" TargetMode="External"/><Relationship  Id="rId1" Type="http://schemas.openxmlformats.org/officeDocument/2006/relationships/hyperlink" Target="mailto:d.david@test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42.07421875"/>
  </cols>
  <sheetData>
    <row r="1" ht="14.25">
      <c r="A1" s="1" t="s">
        <v>0</v>
      </c>
      <c r="B1" s="2" t="s">
        <v>1</v>
      </c>
    </row>
    <row r="2" ht="14.25">
      <c r="A2" s="3" t="s">
        <v>2</v>
      </c>
      <c r="B2" s="4">
        <v>1</v>
      </c>
      <c r="D2" t="str">
        <f>"INSERT INTO Roles(libRole) VALUES ("""&amp;B2&amp;""");"</f>
        <v xml:space="preserve">INSERT INTO Roles(libRole) VALUES ("1");</v>
      </c>
    </row>
    <row r="3" ht="14.25">
      <c r="A3" s="3" t="s">
        <v>3</v>
      </c>
      <c r="B3" s="4">
        <v>2</v>
      </c>
      <c r="D3" t="str">
        <f>"INSERT INTO Roles(libRole) VALUES ("""&amp;B3&amp;""");"</f>
        <v xml:space="preserve">INSERT INTO Roles(libRole) VALUES ("2");</v>
      </c>
    </row>
    <row r="4" ht="14.25">
      <c r="A4" s="5" t="s">
        <v>4</v>
      </c>
      <c r="B4" s="6">
        <v>3</v>
      </c>
      <c r="D4" t="str">
        <f>"INSERT INTO Roles(libRole) VALUES ("""&amp;B4&amp;""");"</f>
        <v xml:space="preserve">INSERT INTO Roles(libRole) VALUES ("3");</v>
      </c>
    </row>
    <row r="7" ht="14.25">
      <c r="A7" s="7"/>
    </row>
    <row r="8" ht="14.25">
      <c r="A8" s="8"/>
    </row>
    <row r="9" ht="14.25">
      <c r="A9" s="8"/>
    </row>
    <row r="10" ht="14.25">
      <c r="A1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3.421875"/>
    <col bestFit="1" min="2" max="2" width="16.28125"/>
    <col bestFit="1" min="3" max="3" width="19.7109375"/>
    <col bestFit="1" min="4" max="4" width="18.140625"/>
    <col bestFit="1" min="6" max="6" width="11.421875"/>
    <col bestFit="1" min="9" max="9" width="154.07421875"/>
  </cols>
  <sheetData>
    <row r="1" ht="14.25">
      <c r="A1" s="9" t="s">
        <v>5</v>
      </c>
      <c r="B1" s="9" t="s">
        <v>6</v>
      </c>
      <c r="C1" s="9" t="s">
        <v>7</v>
      </c>
      <c r="D1" s="9" t="s">
        <v>8</v>
      </c>
      <c r="E1" s="9" t="s">
        <v>1</v>
      </c>
      <c r="F1" s="9" t="s">
        <v>9</v>
      </c>
      <c r="G1" s="9" t="s">
        <v>10</v>
      </c>
      <c r="H1" s="7"/>
    </row>
    <row r="2" ht="14.25">
      <c r="A2" s="10" t="s">
        <v>11</v>
      </c>
      <c r="B2" s="10" t="s">
        <v>12</v>
      </c>
      <c r="C2" s="11" t="s">
        <v>13</v>
      </c>
      <c r="D2" s="10" t="s">
        <v>14</v>
      </c>
      <c r="E2" s="10">
        <f>VLOOKUP(G2,roles!$A$2:$B$4,2,FALSE)</f>
        <v>2</v>
      </c>
      <c r="F2" s="10">
        <v>1</v>
      </c>
      <c r="G2" s="10" t="s">
        <v>3</v>
      </c>
      <c r="H2" s="8"/>
      <c r="I2" t="str">
        <f>"INSERT INTO Utilisateurs(nomUtilisateur, prenomUtilisateur, emailUtilisateur, mdpUtilisateur, idRole) VALUES ("""&amp;A2&amp;""","""&amp;B2&amp;""","""&amp;C2&amp;""","""&amp;D2&amp;""","&amp;E2&amp;");"</f>
        <v xml:space="preserve">INSERT INTO Utilisateurs(nomUtilisateur, prenomUtilisateur, emailUtilisateur, mdpUtilisateur, idRole) VALUES ("Dupont","David","d.david@test.test","test-1david",2);</v>
      </c>
    </row>
    <row r="3" ht="14.25">
      <c r="A3" s="10" t="s">
        <v>15</v>
      </c>
      <c r="B3" s="10" t="s">
        <v>16</v>
      </c>
      <c r="C3" s="11" t="s">
        <v>17</v>
      </c>
      <c r="D3" s="10" t="s">
        <v>18</v>
      </c>
      <c r="E3" s="10">
        <f>VLOOKUP(G3,roles!$A$2:$B$4,2,FALSE)</f>
        <v>1</v>
      </c>
      <c r="F3" s="10">
        <v>2</v>
      </c>
      <c r="G3" s="10" t="s">
        <v>2</v>
      </c>
      <c r="H3" s="8"/>
      <c r="I3" t="str">
        <f>"INSERT INTO Utilisateurs(nomUtilisateur, prenomUtilisateur, emailUtilisateur, mdpUtilisateur, idRole) VALUES ("""&amp;A3&amp;""","""&amp;B3&amp;""","""&amp;C3&amp;""","""&amp;D3&amp;""","&amp;E3&amp;");"</f>
        <v xml:space="preserve">INSERT INTO Utilisateurs(nomUtilisateur, prenomUtilisateur, emailUtilisateur, mdpUtilisateur, idRole) VALUES ("Doe","John","john.doe@test.fr","johnDoe!Test",1);</v>
      </c>
    </row>
    <row r="4" ht="14.25">
      <c r="A4" s="10" t="s">
        <v>19</v>
      </c>
      <c r="B4" s="10" t="s">
        <v>20</v>
      </c>
      <c r="C4" s="11" t="s">
        <v>21</v>
      </c>
      <c r="D4" s="10" t="s">
        <v>22</v>
      </c>
      <c r="E4" s="10">
        <f>VLOOKUP(G4,roles!$A$2:$B$4,2,FALSE)</f>
        <v>3</v>
      </c>
      <c r="F4" s="10">
        <v>3</v>
      </c>
      <c r="G4" s="10" t="s">
        <v>4</v>
      </c>
      <c r="H4" s="8"/>
      <c r="I4" t="str">
        <f>"INSERT INTO Utilisateurs(nomUtilisateur, prenomUtilisateur, emailUtilisateur, mdpUtilisateur, idRole) VALUES ("""&amp;A4&amp;""","""&amp;B4&amp;""","""&amp;C4&amp;""","""&amp;D4&amp;""","&amp;E4&amp;");"</f>
        <v xml:space="preserve">INSERT INTO Utilisateurs(nomUtilisateur, prenomUtilisateur, emailUtilisateur, mdpUtilisateur, idRole) VALUES ("Laporte","Claire","Claire.porte@test.test","Test_Claire-laporte1",3);</v>
      </c>
    </row>
  </sheetData>
  <hyperlinks>
    <hyperlink r:id="rId1" ref="C2"/>
    <hyperlink r:id="rId2" ref="C3"/>
    <hyperlink r:id="rId3" ref="C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640625"/>
    <col bestFit="1" min="2" max="2" width="14.00390625"/>
    <col bestFit="1" min="5" max="5" width="66.2109375"/>
  </cols>
  <sheetData>
    <row r="1" ht="14.25">
      <c r="A1" s="10" t="s">
        <v>23</v>
      </c>
      <c r="B1" s="10" t="s">
        <v>24</v>
      </c>
      <c r="C1" s="10" t="s">
        <v>25</v>
      </c>
      <c r="D1" s="8"/>
    </row>
    <row r="2" ht="14.25">
      <c r="A2" s="12" t="s">
        <v>26</v>
      </c>
      <c r="B2" s="10">
        <v>59190</v>
      </c>
      <c r="C2" s="10">
        <v>1</v>
      </c>
      <c r="D2" s="8"/>
      <c r="E2" t="str">
        <f>"INSERT INTO Villes(nomVille, codePostalVille) VALUES ("""&amp;A2&amp;""","&amp;B2&amp;");"</f>
        <v xml:space="preserve">INSERT INTO Villes(nomVille, codePostalVille) VALUES ("Hazebrouck",59190);</v>
      </c>
    </row>
    <row r="3" ht="14.25">
      <c r="A3" s="12" t="s">
        <v>27</v>
      </c>
      <c r="B3" s="10">
        <v>59000</v>
      </c>
      <c r="C3" s="10">
        <v>2</v>
      </c>
      <c r="D3" s="8"/>
      <c r="E3" t="str">
        <f>"INSERT INTO Villes(nomVille, codePostalVille) VALUES ("""&amp;A3&amp;""","&amp;B3&amp;");"</f>
        <v xml:space="preserve">INSERT INTO Villes(nomVille, codePostalVille) VALUES ("Lille",59000);</v>
      </c>
    </row>
    <row r="4" ht="14.25">
      <c r="A4" s="12" t="s">
        <v>28</v>
      </c>
      <c r="B4" s="10">
        <v>59140</v>
      </c>
      <c r="C4" s="10">
        <v>3</v>
      </c>
      <c r="D4" s="8"/>
      <c r="E4" t="str">
        <f>"INSERT INTO Villes(nomVille, codePostalVille) VALUES ("""&amp;A4&amp;""","&amp;B4&amp;");"</f>
        <v xml:space="preserve">INSERT INTO Villes(nomVille, codePostalVille) VALUES ("Dunkerque",59140);</v>
      </c>
    </row>
    <row r="5" ht="14.25">
      <c r="A5" s="12" t="s">
        <v>29</v>
      </c>
      <c r="B5" s="10">
        <v>69000</v>
      </c>
      <c r="C5" s="10">
        <v>4</v>
      </c>
      <c r="D5" s="8"/>
      <c r="E5" t="str">
        <f>"INSERT INTO Villes(nomVille, codePostalVille) VALUES ("""&amp;A5&amp;""","&amp;B5&amp;");"</f>
        <v xml:space="preserve">INSERT INTO Villes(nomVille, codePostalVille) VALUES ("Lyon",69000);</v>
      </c>
    </row>
    <row r="6" ht="14.25">
      <c r="A6" s="12" t="s">
        <v>30</v>
      </c>
      <c r="B6" s="10">
        <v>75000</v>
      </c>
      <c r="C6" s="10">
        <v>5</v>
      </c>
      <c r="D6" s="8"/>
      <c r="E6" t="str">
        <f>"INSERT INTO Villes(nomVille, codePostalVille) VALUES ("""&amp;A6&amp;""","&amp;B6&amp;");"</f>
        <v xml:space="preserve">INSERT INTO Villes(nomVille, codePostalVille) VALUES ("Paris",75000);</v>
      </c>
    </row>
    <row r="7" ht="14.25">
      <c r="A7" s="12" t="s">
        <v>31</v>
      </c>
      <c r="B7" s="10">
        <v>31000</v>
      </c>
      <c r="C7" s="10">
        <v>6</v>
      </c>
      <c r="D7" s="8"/>
      <c r="E7" t="str">
        <f>"INSERT INTO Villes(nomVille, codePostalVille) VALUES ("""&amp;A7&amp;""","&amp;B7&amp;");"</f>
        <v xml:space="preserve">INSERT INTO Villes(nomVille, codePostalVille) VALUES ("Toulouse",31000);</v>
      </c>
    </row>
    <row r="8" ht="14.25">
      <c r="A8" s="12" t="s">
        <v>32</v>
      </c>
      <c r="B8" s="10">
        <v>44000</v>
      </c>
      <c r="C8" s="10">
        <v>7</v>
      </c>
      <c r="D8" s="8"/>
      <c r="E8" t="str">
        <f>"INSERT INTO Villes(nomVille, codePostalVille) VALUES ("""&amp;A8&amp;""","&amp;B8&amp;");"</f>
        <v xml:space="preserve">INSERT INTO Villes(nomVille, codePostalVille) VALUES ("Nantes",44000);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6.78125"/>
    <col bestFit="1" min="2" max="2" width="18.78125"/>
    <col bestFit="1" min="3" max="4" width="12.140625"/>
    <col bestFit="1" min="7" max="7" width="10.640625"/>
    <col bestFit="1" min="9" max="9" width="131.2109375"/>
  </cols>
  <sheetData>
    <row r="1" ht="14.25">
      <c r="A1" s="9" t="s">
        <v>33</v>
      </c>
      <c r="B1" s="9" t="s">
        <v>34</v>
      </c>
      <c r="C1" s="9" t="s">
        <v>35</v>
      </c>
      <c r="D1" s="9" t="s">
        <v>36</v>
      </c>
      <c r="E1" s="9" t="s">
        <v>25</v>
      </c>
      <c r="F1" s="9" t="s">
        <v>37</v>
      </c>
      <c r="G1" s="9" t="s">
        <v>38</v>
      </c>
      <c r="H1" s="7"/>
    </row>
    <row r="2" ht="14.25">
      <c r="A2" s="12" t="s">
        <v>39</v>
      </c>
      <c r="B2" s="10"/>
      <c r="C2" s="10">
        <v>33600000000</v>
      </c>
      <c r="D2" s="10">
        <v>33300000000</v>
      </c>
      <c r="E2" s="10">
        <f>VLOOKUP(G2,villes!$A$2:$C$8,3,FALSE)</f>
        <v>2</v>
      </c>
      <c r="F2" s="10">
        <v>1</v>
      </c>
      <c r="G2" s="10" t="s">
        <v>27</v>
      </c>
      <c r="H2" s="8"/>
      <c r="I2" t="str">
        <f>"INSERT INTO Adresses(adresse, complementAdresse, numTel, numFixe, idVille) VALUES ("""&amp;A2&amp;""","""&amp;B2&amp;""","""&amp;C2&amp;""","""&amp;D2&amp;""","&amp;E2&amp;");"</f>
        <v xml:space="preserve">INSERT INTO Adresses(adresse, complementAdresse, numTel, numFixe, idVille) VALUES ("15 rue de la mairie","","33600000000","33300000000",2);</v>
      </c>
    </row>
    <row r="3" ht="14.25">
      <c r="A3" s="12" t="s">
        <v>40</v>
      </c>
      <c r="B3" s="12" t="s">
        <v>41</v>
      </c>
      <c r="C3" s="10">
        <v>33600000000</v>
      </c>
      <c r="D3" s="10"/>
      <c r="E3" s="10">
        <f>VLOOKUP(G3,villes!$A$2:$C$8,3,FALSE)</f>
        <v>4</v>
      </c>
      <c r="F3" s="10">
        <v>2</v>
      </c>
      <c r="G3" s="10" t="s">
        <v>29</v>
      </c>
      <c r="H3" s="8"/>
      <c r="I3" t="str">
        <f>"INSERT INTO Adresses(adresse, complementAdresse, numTel, numFixe, idVille) VALUES ("""&amp;A3&amp;""","""&amp;B3&amp;""","""&amp;C3&amp;""","""&amp;D3&amp;""","&amp;E3&amp;");"</f>
        <v xml:space="preserve">INSERT INTO Adresses(adresse, complementAdresse, numTel, numFixe, idVille) VALUES ("2 rue de la préfecture","Appartement 24","33600000000","",4);</v>
      </c>
    </row>
    <row r="4" ht="14.25">
      <c r="A4" s="12" t="s">
        <v>42</v>
      </c>
      <c r="B4" s="10"/>
      <c r="C4" s="10">
        <v>33600000000</v>
      </c>
      <c r="D4" s="10">
        <v>33300000000</v>
      </c>
      <c r="E4" s="10">
        <f>VLOOKUP(G4,villes!$A$2:$C$8,3,FALSE)</f>
        <v>1</v>
      </c>
      <c r="F4" s="10">
        <v>3</v>
      </c>
      <c r="G4" s="10" t="s">
        <v>26</v>
      </c>
      <c r="H4" s="8"/>
      <c r="I4" t="str">
        <f>"INSERT INTO Adresses(adresse, complementAdresse, numTel, numFixe, idVille) VALUES ("""&amp;A4&amp;""","""&amp;B4&amp;""","""&amp;C4&amp;""","""&amp;D4&amp;""","&amp;E4&amp;");"</f>
        <v xml:space="preserve">INSERT INTO Adresses(adresse, complementAdresse, numTel, numFixe, idVille) VALUES ("6 rue de béthune","","33600000000","33300000000",1);</v>
      </c>
    </row>
    <row r="5" ht="14.25">
      <c r="A5" s="12" t="s">
        <v>43</v>
      </c>
      <c r="B5" s="10"/>
      <c r="C5" s="10">
        <v>33600000000</v>
      </c>
      <c r="D5" s="10">
        <v>33300000000</v>
      </c>
      <c r="E5" s="10">
        <f>VLOOKUP(G5,villes!$A$2:$C$8,3,FALSE)</f>
        <v>5</v>
      </c>
      <c r="F5" s="10">
        <v>4</v>
      </c>
      <c r="G5" s="10" t="s">
        <v>30</v>
      </c>
      <c r="H5" s="8"/>
      <c r="I5" t="str">
        <f>"INSERT INTO Adresses(adresse, complementAdresse, numTel, numFixe, idVille) VALUES ("""&amp;A5&amp;""","""&amp;B5&amp;""","""&amp;C5&amp;""","""&amp;D5&amp;""","&amp;E5&amp;");"</f>
        <v xml:space="preserve">INSERT INTO Adresses(adresse, complementAdresse, numTel, numFixe, idVille) VALUES ("2 rue du tribunal","","33600000000","33300000000",5);</v>
      </c>
    </row>
    <row r="6" ht="14.25">
      <c r="A6" s="12" t="s">
        <v>44</v>
      </c>
      <c r="B6" s="10"/>
      <c r="C6" s="10">
        <v>33600000000</v>
      </c>
      <c r="D6" s="10"/>
      <c r="E6" s="10">
        <f>VLOOKUP(G6,villes!$A$2:$C$8,3,FALSE)</f>
        <v>7</v>
      </c>
      <c r="F6" s="10">
        <v>5</v>
      </c>
      <c r="G6" s="10" t="s">
        <v>32</v>
      </c>
      <c r="H6" s="8"/>
      <c r="I6" t="str">
        <f>"INSERT INTO Adresses(adresse, complementAdresse, numTel, numFixe, idVille) VALUES ("""&amp;A6&amp;""","""&amp;B6&amp;""","""&amp;C6&amp;""","""&amp;D6&amp;""","&amp;E6&amp;");"</f>
        <v xml:space="preserve">INSERT INTO Adresses(adresse, complementAdresse, numTel, numFixe, idVille) VALUES ("104 rue d'aire","","33600000000","",7);</v>
      </c>
    </row>
    <row r="7" ht="14.25">
      <c r="A7" s="12" t="s">
        <v>45</v>
      </c>
      <c r="B7" s="10"/>
      <c r="C7" s="10">
        <v>33600000000</v>
      </c>
      <c r="D7" s="10">
        <v>33300000000</v>
      </c>
      <c r="E7" s="10">
        <f>VLOOKUP(G7,villes!$A$2:$C$8,3,FALSE)</f>
        <v>6</v>
      </c>
      <c r="F7" s="10">
        <v>6</v>
      </c>
      <c r="G7" s="10" t="s">
        <v>31</v>
      </c>
      <c r="H7" s="8"/>
      <c r="I7" t="str">
        <f>"INSERT INTO Adresses(adresse, complementAdresse, numTel, numFixe, idVille) VALUES ("""&amp;A7&amp;""","""&amp;B7&amp;""","""&amp;C7&amp;""","""&amp;D7&amp;""","&amp;E7&amp;");"</f>
        <v xml:space="preserve">INSERT INTO Adresses(adresse, complementAdresse, numTel, numFixe, idVille) VALUES ("3501 rue du parc","","33600000000","33300000000",6);</v>
      </c>
    </row>
    <row r="8" ht="14.25">
      <c r="A8" s="12" t="s">
        <v>46</v>
      </c>
      <c r="B8" s="10"/>
      <c r="C8" s="10">
        <v>33600000000</v>
      </c>
      <c r="D8" s="10"/>
      <c r="E8" s="10">
        <f>VLOOKUP(G8,villes!$A$2:$C$8,3,FALSE)</f>
        <v>3</v>
      </c>
      <c r="F8" s="10">
        <v>7</v>
      </c>
      <c r="G8" s="10" t="s">
        <v>28</v>
      </c>
      <c r="H8" s="8"/>
      <c r="I8" t="str">
        <f>"INSERT INTO Adresses(adresse, complementAdresse, numTel, numFixe, idVille) VALUES ("""&amp;A8&amp;""","""&amp;B8&amp;""","""&amp;C8&amp;""","""&amp;D8&amp;""","&amp;E8&amp;");"</f>
        <v xml:space="preserve">INSERT INTO Adresses(adresse, complementAdresse, numTel, numFixe, idVille) VALUES ("740 rue des monts","","33600000000","",3);</v>
      </c>
    </row>
    <row r="9" ht="14.25">
      <c r="G9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140625"/>
    <col bestFit="1" min="2" max="2" width="10.140625"/>
    <col bestFit="1" min="4" max="4" width="59.7109375"/>
  </cols>
  <sheetData>
    <row r="1" ht="14.25">
      <c r="A1" t="s">
        <v>47</v>
      </c>
      <c r="B1" t="s">
        <v>48</v>
      </c>
      <c r="C1" s="8"/>
    </row>
    <row r="2" ht="14.25">
      <c r="A2" t="s">
        <v>49</v>
      </c>
      <c r="B2" s="13">
        <v>1</v>
      </c>
      <c r="C2" s="14"/>
      <c r="D2" t="str">
        <f>"INSERT INTO CategoriesClient(libCatClient) VALUES ("""&amp;A2&amp;""");"</f>
        <v xml:space="preserve">INSERT INTO CategoriesClient(libCatClient) VALUES ("Particulier");</v>
      </c>
    </row>
    <row r="3" ht="14.25">
      <c r="A3" t="s">
        <v>50</v>
      </c>
      <c r="B3" s="13">
        <v>2</v>
      </c>
      <c r="C3" s="14"/>
      <c r="D3" t="str">
        <f>"INSERT INTO CategoriesClient(libCatClient) VALUES ("""&amp;A3&amp;""");"</f>
        <v xml:space="preserve">INSERT INTO CategoriesClient(libCatClient) VALUES ("Professionnel");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0.140625"/>
    <col bestFit="1" min="4" max="4" width="13.7109375"/>
    <col bestFit="1" min="7" max="7" width="65.421875"/>
  </cols>
  <sheetData>
    <row r="1" ht="14.25">
      <c r="A1" t="s">
        <v>51</v>
      </c>
      <c r="B1" t="s">
        <v>52</v>
      </c>
      <c r="C1" t="s">
        <v>48</v>
      </c>
      <c r="D1" s="8" t="s">
        <v>47</v>
      </c>
      <c r="E1" t="s">
        <v>53</v>
      </c>
    </row>
    <row r="2" ht="14.25">
      <c r="A2">
        <v>2</v>
      </c>
      <c r="B2" t="s">
        <v>54</v>
      </c>
      <c r="C2">
        <f>VLOOKUP(D2,categoriesClients!$A$2:$B$3,2,FALSE)</f>
        <v>2</v>
      </c>
      <c r="D2" t="s">
        <v>50</v>
      </c>
      <c r="E2">
        <v>1</v>
      </c>
      <c r="G2" t="str">
        <f>"INSERT INTO Clients(coefClient, refClient, idCatClient) VALUES ("&amp;A2&amp;","""&amp;B2&amp;""","&amp;C2&amp;");"</f>
        <v xml:space="preserve">INSERT INTO Clients(coefClient, refClient, idCatClient) VALUES (2,"r8s5d",2);</v>
      </c>
    </row>
    <row r="3" ht="14.25">
      <c r="A3">
        <v>1</v>
      </c>
      <c r="B3" t="s">
        <v>55</v>
      </c>
      <c r="C3">
        <f>VLOOKUP(D3,categoriesClients!$A$2:$B$3,2,FALSE)</f>
        <v>1</v>
      </c>
      <c r="D3" t="s">
        <v>49</v>
      </c>
      <c r="E3">
        <v>2</v>
      </c>
      <c r="G3" t="str">
        <f>"INSERT INTO Clients(coefClient, refClient, idCatClient) VALUES ("&amp;A3&amp;","""&amp;B3&amp;""","&amp;C3&amp;");"</f>
        <v xml:space="preserve">INSERT INTO Clients(coefClient, refClient, idCatClient) VALUES (1,"re46f",1);</v>
      </c>
    </row>
    <row r="4" ht="14.25">
      <c r="A4">
        <v>5</v>
      </c>
      <c r="B4" t="s">
        <v>56</v>
      </c>
      <c r="C4">
        <f>VLOOKUP(D4,categoriesClients!$A$2:$B$3,2,FALSE)</f>
        <v>1</v>
      </c>
      <c r="D4" t="s">
        <v>49</v>
      </c>
      <c r="E4">
        <v>3</v>
      </c>
      <c r="G4" t="str">
        <f>"INSERT INTO Clients(coefClient, refClient, idCatClient) VALUES ("&amp;A4&amp;","""&amp;B4&amp;""","&amp;C4&amp;");"</f>
        <v xml:space="preserve">INSERT INTO Clients(coefClient, refClient, idCatClient) VALUES (5,"q45fe",1);</v>
      </c>
    </row>
    <row r="5" ht="14.25">
      <c r="A5">
        <v>3</v>
      </c>
      <c r="B5" t="s">
        <v>57</v>
      </c>
      <c r="C5">
        <f>VLOOKUP(D5,categoriesClients!$A$2:$B$3,2,FALSE)</f>
        <v>2</v>
      </c>
      <c r="D5" t="s">
        <v>50</v>
      </c>
      <c r="E5">
        <v>4</v>
      </c>
      <c r="G5" t="str">
        <f>"INSERT INTO Clients(coefClient, refClient, idCatClient) VALUES ("&amp;A5&amp;","""&amp;B5&amp;""","&amp;C5&amp;");"</f>
        <v xml:space="preserve">INSERT INTO Clients(coefClient, refClient, idCatClient) VALUES (3,"4e6fs",2);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2022-11-28T14:33:23Z</dcterms:modified>
</cp:coreProperties>
</file>