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CF8014B3-38D4-4CA8-82A9-B902F6B73071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9" i="1"/>
  <c r="D5" i="1"/>
  <c r="D6" i="1"/>
  <c r="D7" i="1"/>
  <c r="D8" i="1"/>
  <c r="D4" i="1"/>
  <c r="E4" i="1" l="1"/>
  <c r="E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H6" i="1"/>
  <c r="B43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B4" i="1"/>
</calcChain>
</file>

<file path=xl/sharedStrings.xml><?xml version="1.0" encoding="utf-8"?>
<sst xmlns="http://schemas.openxmlformats.org/spreadsheetml/2006/main" count="16" uniqueCount="16">
  <si>
    <t>°C</t>
  </si>
  <si>
    <t>K</t>
  </si>
  <si>
    <t xml:space="preserve">Temperatur in </t>
  </si>
  <si>
    <t>Ω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</si>
  <si>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NTC </t>
    </r>
    <r>
      <rPr>
        <b/>
        <sz val="11"/>
        <color theme="1"/>
        <rFont val="Calibri"/>
        <family val="2"/>
        <scheme val="minor"/>
      </rPr>
      <t>in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</si>
  <si>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</rPr>
      <t>Ω</t>
    </r>
  </si>
  <si>
    <t>B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</si>
  <si>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in K</t>
    </r>
  </si>
  <si>
    <t>V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</si>
  <si>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NTC</t>
    </r>
    <r>
      <rPr>
        <b/>
        <sz val="11"/>
        <color theme="1"/>
        <rFont val="Calibri"/>
        <family val="2"/>
        <scheme val="minor"/>
      </rPr>
      <t xml:space="preserve"> in</t>
    </r>
  </si>
  <si>
    <t>ADC Wert</t>
  </si>
  <si>
    <t>Auflösung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</si>
  <si>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 xml:space="preserve"> in V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</si>
  <si>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73</t>
    </r>
    <r>
      <rPr>
        <b/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</rPr>
      <t>Ω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</si>
  <si>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83</t>
    </r>
    <r>
      <rPr>
        <b/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</rPr>
      <t>Ω</t>
    </r>
  </si>
  <si>
    <t>Konstanten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</si>
</sst>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238772</xdr:colOff>
      <xdr:row>3</xdr:row>
      <xdr:rowOff>12688</xdr:rowOff>
    </xdr:from>
    <xdr:to>
      <xdr:col>11</xdr:col>
      <xdr:colOff>243840</xdr:colOff>
      <xdr:row>24</xdr:row>
      <xdr:rowOff>89209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99EEF8E-39A8-4B96-BC78-43BCF522B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89892" y="576568"/>
          <a:ext cx="1833868" cy="39932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G21" sqref="G21"/>
    </sheetView>
  </sheetViews>
  <sheetFormatPr baseColWidth="10" defaultColWidth="8.88671875" defaultRowHeight="14.4" x14ac:dyDescent="0.3"/>
  <cols>
    <col min="1" max="1" width="7" customWidth="1"/>
    <col min="2" max="2" width="9.77734375" customWidth="1"/>
    <col min="3" max="3" width="12" style="1" customWidth="1"/>
    <col min="4" max="5" width="8.88671875" style="1"/>
    <col min="7" max="7" width="10.77734375" customWidth="1"/>
    <col min="20" max="20" width="10.88671875" customWidth="1"/>
  </cols>
  <sheetData>
    <row r="1" spans="1:8" ht="15.6" x14ac:dyDescent="0.35">
      <c r="A1" s="13" t="s">
        <v>2</v>
      </c>
      <c r="B1" s="13"/>
      <c r="C1" s="14" t="s">
        <v>4</v>
      </c>
      <c r="D1" s="14" t="s">
        <v>9</v>
      </c>
      <c r="E1" s="15" t="s">
        <v>10</v>
      </c>
    </row>
    <row r="2" spans="1:8" x14ac:dyDescent="0.3">
      <c r="A2" s="14" t="s">
        <v>0</v>
      </c>
      <c r="B2" s="14" t="s">
        <v>1</v>
      </c>
      <c r="C2" s="16" t="s">
        <v>3</v>
      </c>
      <c r="D2" s="16" t="s">
        <v>8</v>
      </c>
      <c r="E2" s="15"/>
    </row>
    <row r="3" spans="1:8" x14ac:dyDescent="0.3">
      <c r="G3" s="15" t="s">
        <v>15</v>
      </c>
      <c r="H3" s="15"/>
    </row>
    <row r="4" spans="1:8" ht="15.6" x14ac:dyDescent="0.35">
      <c r="A4" s="3">
        <v>40</v>
      </c>
      <c r="B4" s="3">
        <f>273.15 +A4</f>
        <v>313.14999999999998</v>
      </c>
      <c r="C4" s="4">
        <f t="shared" ref="C4:C43" si="0">$H$4*EXP($H$5*((1/B4)-(1/$H$6)))</f>
        <v>5689.7899995514836</v>
      </c>
      <c r="D4" s="5">
        <f>$H$8*($H$9/($H$9+$H$10+C5))</f>
        <v>3.1431099087403025</v>
      </c>
      <c r="E4" s="3">
        <f t="shared" ref="E4:E43" si="1">ROUNDDOWN($H$7*D4/$H$8,0)</f>
        <v>643</v>
      </c>
      <c r="G4" s="2" t="s">
        <v>5</v>
      </c>
      <c r="H4" s="3">
        <v>10000</v>
      </c>
    </row>
    <row r="5" spans="1:8" x14ac:dyDescent="0.3">
      <c r="A5" s="6">
        <v>39</v>
      </c>
      <c r="B5" s="6">
        <f>273.15 +A5</f>
        <v>312.14999999999998</v>
      </c>
      <c r="C5" s="7">
        <f t="shared" si="0"/>
        <v>5897.8115152642022</v>
      </c>
      <c r="D5" s="8">
        <f t="shared" ref="D5:D9" si="2">$H$8*($H$9/($H$9+$H$10+C6))</f>
        <v>3.1008041163084461</v>
      </c>
      <c r="E5" s="6">
        <f t="shared" si="1"/>
        <v>635</v>
      </c>
      <c r="G5" s="12" t="s">
        <v>6</v>
      </c>
      <c r="H5" s="9">
        <v>3510</v>
      </c>
    </row>
    <row r="6" spans="1:8" ht="15.6" x14ac:dyDescent="0.35">
      <c r="A6" s="3">
        <v>38</v>
      </c>
      <c r="B6" s="3">
        <f t="shared" ref="B6:B42" si="3">273.15 +A6</f>
        <v>311.14999999999998</v>
      </c>
      <c r="C6" s="4">
        <f t="shared" si="0"/>
        <v>6114.8495953126348</v>
      </c>
      <c r="D6" s="5">
        <f t="shared" si="2"/>
        <v>3.0578510719590719</v>
      </c>
      <c r="E6" s="3">
        <f t="shared" si="1"/>
        <v>626</v>
      </c>
      <c r="G6" s="2" t="s">
        <v>7</v>
      </c>
      <c r="H6" s="3">
        <f>B19</f>
        <v>298.14999999999998</v>
      </c>
    </row>
    <row r="7" spans="1:8" x14ac:dyDescent="0.3">
      <c r="A7" s="9">
        <v>37</v>
      </c>
      <c r="B7" s="9">
        <f t="shared" si="3"/>
        <v>310.14999999999998</v>
      </c>
      <c r="C7" s="10">
        <f t="shared" si="0"/>
        <v>6341.3522481546233</v>
      </c>
      <c r="D7" s="11">
        <f t="shared" si="2"/>
        <v>3.0142648637842839</v>
      </c>
      <c r="E7" s="9">
        <f t="shared" si="1"/>
        <v>617</v>
      </c>
      <c r="G7" s="12" t="s">
        <v>11</v>
      </c>
      <c r="H7" s="9">
        <v>1024</v>
      </c>
    </row>
    <row r="8" spans="1:8" ht="15.6" x14ac:dyDescent="0.35">
      <c r="A8" s="3">
        <v>36</v>
      </c>
      <c r="B8" s="3">
        <f t="shared" si="3"/>
        <v>309.14999999999998</v>
      </c>
      <c r="C8" s="4">
        <f t="shared" si="0"/>
        <v>6577.7924666603703</v>
      </c>
      <c r="D8" s="5">
        <f t="shared" si="2"/>
        <v>2.9700612299601339</v>
      </c>
      <c r="E8" s="3">
        <f t="shared" si="1"/>
        <v>608</v>
      </c>
      <c r="G8" s="2" t="s">
        <v>12</v>
      </c>
      <c r="H8" s="3">
        <v>5</v>
      </c>
    </row>
    <row r="9" spans="1:8" ht="15.6" x14ac:dyDescent="0.35">
      <c r="A9" s="9">
        <v>35</v>
      </c>
      <c r="B9" s="9">
        <f t="shared" si="3"/>
        <v>308.14999999999998</v>
      </c>
      <c r="C9" s="10">
        <f t="shared" si="0"/>
        <v>6824.6697689700977</v>
      </c>
      <c r="D9" s="11">
        <f>$H$8*($H$9/($H$9+$H$10+C10))</f>
        <v>2.9252575898979933</v>
      </c>
      <c r="E9" s="9">
        <f t="shared" si="1"/>
        <v>599</v>
      </c>
      <c r="G9" s="12" t="s">
        <v>13</v>
      </c>
      <c r="H9" s="9">
        <v>10000</v>
      </c>
    </row>
    <row r="10" spans="1:8" ht="15.6" x14ac:dyDescent="0.35">
      <c r="A10" s="3">
        <v>34</v>
      </c>
      <c r="B10" s="3">
        <f t="shared" si="3"/>
        <v>307.14999999999998</v>
      </c>
      <c r="C10" s="4">
        <f t="shared" si="0"/>
        <v>7082.5118432881509</v>
      </c>
      <c r="D10" s="5">
        <f t="shared" ref="D10:D43" si="4">$H$8*($H$9/($H$9+$H$10+C11))</f>
        <v>2.8798730692407348</v>
      </c>
      <c r="E10" s="3">
        <f t="shared" si="1"/>
        <v>589</v>
      </c>
      <c r="G10" s="2" t="s">
        <v>14</v>
      </c>
      <c r="H10" s="3">
        <v>10</v>
      </c>
    </row>
    <row r="11" spans="1:8" x14ac:dyDescent="0.3">
      <c r="A11" s="9">
        <v>33</v>
      </c>
      <c r="B11" s="9">
        <f t="shared" si="3"/>
        <v>306.14999999999998</v>
      </c>
      <c r="C11" s="10">
        <f t="shared" si="0"/>
        <v>7351.8763042158216</v>
      </c>
      <c r="D11" s="11">
        <f t="shared" si="4"/>
        <v>2.8339285181179847</v>
      </c>
      <c r="E11" s="9">
        <f t="shared" si="1"/>
        <v>580</v>
      </c>
    </row>
    <row r="12" spans="1:8" x14ac:dyDescent="0.3">
      <c r="A12" s="3">
        <v>32</v>
      </c>
      <c r="B12" s="3">
        <f t="shared" si="3"/>
        <v>305.14999999999998</v>
      </c>
      <c r="C12" s="4">
        <f t="shared" si="0"/>
        <v>7633.3525688238124</v>
      </c>
      <c r="D12" s="5">
        <f t="shared" si="4"/>
        <v>2.7874465220905638</v>
      </c>
      <c r="E12" s="3">
        <f t="shared" si="1"/>
        <v>570</v>
      </c>
    </row>
    <row r="13" spans="1:8" x14ac:dyDescent="0.3">
      <c r="A13" s="9">
        <v>31</v>
      </c>
      <c r="B13" s="9">
        <f t="shared" si="3"/>
        <v>304.14999999999998</v>
      </c>
      <c r="C13" s="10">
        <f t="shared" si="0"/>
        <v>7927.5638613150459</v>
      </c>
      <c r="D13" s="11">
        <f t="shared" si="4"/>
        <v>2.7404514052382387</v>
      </c>
      <c r="E13" s="9">
        <f t="shared" si="1"/>
        <v>561</v>
      </c>
    </row>
    <row r="14" spans="1:8" x14ac:dyDescent="0.3">
      <c r="A14" s="3">
        <v>30</v>
      </c>
      <c r="B14" s="3">
        <f t="shared" si="3"/>
        <v>303.14999999999998</v>
      </c>
      <c r="C14" s="4">
        <f t="shared" si="0"/>
        <v>8235.1693558321967</v>
      </c>
      <c r="D14" s="5">
        <f t="shared" si="4"/>
        <v>2.6929692248772246</v>
      </c>
      <c r="E14" s="3">
        <f t="shared" si="1"/>
        <v>551</v>
      </c>
    </row>
    <row r="15" spans="1:8" x14ac:dyDescent="0.3">
      <c r="A15" s="9">
        <v>29</v>
      </c>
      <c r="B15" s="9">
        <f t="shared" si="3"/>
        <v>302.14999999999998</v>
      </c>
      <c r="C15" s="10">
        <f t="shared" si="0"/>
        <v>8556.8664677293345</v>
      </c>
      <c r="D15" s="11">
        <f t="shared" si="4"/>
        <v>2.6450277574350811</v>
      </c>
      <c r="E15" s="9">
        <f t="shared" si="1"/>
        <v>541</v>
      </c>
    </row>
    <row r="16" spans="1:8" x14ac:dyDescent="0.3">
      <c r="A16" s="3">
        <v>28</v>
      </c>
      <c r="B16" s="3">
        <f t="shared" si="3"/>
        <v>301.14999999999998</v>
      </c>
      <c r="C16" s="4">
        <f t="shared" si="0"/>
        <v>8893.3933044565347</v>
      </c>
      <c r="D16" s="5">
        <f t="shared" si="4"/>
        <v>2.596656475060803</v>
      </c>
      <c r="E16" s="3">
        <f t="shared" si="1"/>
        <v>531</v>
      </c>
    </row>
    <row r="17" spans="1:5" x14ac:dyDescent="0.3">
      <c r="A17" s="9">
        <v>27</v>
      </c>
      <c r="B17" s="9">
        <f t="shared" si="3"/>
        <v>300.14999999999998</v>
      </c>
      <c r="C17" s="10">
        <f t="shared" si="0"/>
        <v>9245.5312881074133</v>
      </c>
      <c r="D17" s="11">
        <f t="shared" si="4"/>
        <v>2.5478865126068277</v>
      </c>
      <c r="E17" s="9">
        <f t="shared" si="1"/>
        <v>521</v>
      </c>
    </row>
    <row r="18" spans="1:5" x14ac:dyDescent="0.3">
      <c r="A18" s="3">
        <v>26</v>
      </c>
      <c r="B18" s="3">
        <f t="shared" si="3"/>
        <v>299.14999999999998</v>
      </c>
      <c r="C18" s="4">
        <f t="shared" si="0"/>
        <v>9614.1079626593455</v>
      </c>
      <c r="D18" s="5">
        <f t="shared" si="4"/>
        <v>2.4987506246876561</v>
      </c>
      <c r="E18" s="3">
        <f t="shared" si="1"/>
        <v>511</v>
      </c>
    </row>
    <row r="19" spans="1:5" x14ac:dyDescent="0.3">
      <c r="A19" s="9">
        <v>25</v>
      </c>
      <c r="B19" s="9">
        <f t="shared" si="3"/>
        <v>298.14999999999998</v>
      </c>
      <c r="C19" s="10">
        <f t="shared" si="0"/>
        <v>10000</v>
      </c>
      <c r="D19" s="11">
        <f t="shared" si="4"/>
        <v>2.4492831325960722</v>
      </c>
      <c r="E19" s="9">
        <f t="shared" si="1"/>
        <v>501</v>
      </c>
    </row>
    <row r="20" spans="1:5" x14ac:dyDescent="0.3">
      <c r="A20" s="3">
        <v>24</v>
      </c>
      <c r="B20" s="3">
        <f t="shared" si="3"/>
        <v>297.14999999999998</v>
      </c>
      <c r="C20" s="4">
        <f t="shared" si="0"/>
        <v>10404.136419991359</v>
      </c>
      <c r="D20" s="5">
        <f t="shared" si="4"/>
        <v>2.3995198609421893</v>
      </c>
      <c r="E20" s="3">
        <f t="shared" si="1"/>
        <v>491</v>
      </c>
    </row>
    <row r="21" spans="1:5" x14ac:dyDescent="0.3">
      <c r="A21" s="9">
        <v>23</v>
      </c>
      <c r="B21" s="9">
        <f t="shared" si="3"/>
        <v>296.14999999999998</v>
      </c>
      <c r="C21" s="10">
        <f t="shared" si="0"/>
        <v>10827.502041082138</v>
      </c>
      <c r="D21" s="11">
        <f t="shared" si="4"/>
        <v>2.3494980639721956</v>
      </c>
      <c r="E21" s="9">
        <f t="shared" si="1"/>
        <v>481</v>
      </c>
    </row>
    <row r="22" spans="1:5" x14ac:dyDescent="0.3">
      <c r="A22" s="3">
        <v>22</v>
      </c>
      <c r="B22" s="3">
        <f t="shared" si="3"/>
        <v>295.14999999999998</v>
      </c>
      <c r="C22" s="4">
        <f t="shared" si="0"/>
        <v>11271.141179349235</v>
      </c>
      <c r="D22" s="5">
        <f t="shared" si="4"/>
        <v>2.2992563416214948</v>
      </c>
      <c r="E22" s="3">
        <f t="shared" si="1"/>
        <v>470</v>
      </c>
    </row>
    <row r="23" spans="1:5" x14ac:dyDescent="0.3">
      <c r="A23" s="9">
        <v>21</v>
      </c>
      <c r="B23" s="9">
        <f t="shared" si="3"/>
        <v>294.14999999999998</v>
      </c>
      <c r="C23" s="10">
        <f t="shared" si="0"/>
        <v>11736.161615341556</v>
      </c>
      <c r="D23" s="11">
        <f t="shared" si="4"/>
        <v>2.2488345454601077</v>
      </c>
      <c r="E23" s="9">
        <f t="shared" si="1"/>
        <v>460</v>
      </c>
    </row>
    <row r="24" spans="1:5" x14ac:dyDescent="0.3">
      <c r="A24" s="3">
        <v>20</v>
      </c>
      <c r="B24" s="3">
        <f t="shared" si="3"/>
        <v>293.14999999999998</v>
      </c>
      <c r="C24" s="4">
        <f t="shared" si="0"/>
        <v>12223.738849724974</v>
      </c>
      <c r="D24" s="5">
        <f t="shared" si="4"/>
        <v>2.1982736747953506</v>
      </c>
      <c r="E24" s="3">
        <f t="shared" si="1"/>
        <v>450</v>
      </c>
    </row>
    <row r="25" spans="1:5" x14ac:dyDescent="0.3">
      <c r="A25" s="9">
        <v>19</v>
      </c>
      <c r="B25" s="9">
        <f t="shared" si="3"/>
        <v>292.14999999999998</v>
      </c>
      <c r="C25" s="10">
        <f t="shared" si="0"/>
        <v>12735.120670498303</v>
      </c>
      <c r="D25" s="11">
        <f t="shared" si="4"/>
        <v>2.1476157633064124</v>
      </c>
      <c r="E25" s="9">
        <f t="shared" si="1"/>
        <v>439</v>
      </c>
    </row>
    <row r="26" spans="1:5" x14ac:dyDescent="0.3">
      <c r="A26" s="3">
        <v>18</v>
      </c>
      <c r="B26" s="3">
        <f t="shared" si="3"/>
        <v>291.14999999999998</v>
      </c>
      <c r="C26" s="4">
        <f t="shared" si="0"/>
        <v>13271.632056481705</v>
      </c>
      <c r="D26" s="5">
        <f t="shared" si="4"/>
        <v>2.0969037566960673</v>
      </c>
      <c r="E26" s="3">
        <f t="shared" si="1"/>
        <v>429</v>
      </c>
    </row>
    <row r="27" spans="1:5" x14ac:dyDescent="0.3">
      <c r="A27" s="9">
        <v>17</v>
      </c>
      <c r="B27" s="9">
        <f t="shared" si="3"/>
        <v>290.14999999999998</v>
      </c>
      <c r="C27" s="10">
        <f t="shared" si="0"/>
        <v>13834.68044388514</v>
      </c>
      <c r="D27" s="11">
        <f t="shared" si="4"/>
        <v>2.0461813819545167</v>
      </c>
      <c r="E27" s="9">
        <f t="shared" si="1"/>
        <v>419</v>
      </c>
    </row>
    <row r="28" spans="1:5" x14ac:dyDescent="0.3">
      <c r="A28" s="3">
        <v>16</v>
      </c>
      <c r="B28" s="3">
        <f t="shared" si="3"/>
        <v>289.14999999999998</v>
      </c>
      <c r="C28" s="4">
        <f t="shared" si="0"/>
        <v>14425.761385063472</v>
      </c>
      <c r="D28" s="5">
        <f t="shared" si="4"/>
        <v>1.9954930089375891</v>
      </c>
      <c r="E28" s="3">
        <f t="shared" si="1"/>
        <v>408</v>
      </c>
    </row>
    <row r="29" spans="1:5" x14ac:dyDescent="0.3">
      <c r="A29" s="9">
        <v>15</v>
      </c>
      <c r="B29" s="9">
        <f t="shared" si="3"/>
        <v>288.14999999999998</v>
      </c>
      <c r="C29" s="10">
        <f t="shared" si="0"/>
        <v>15046.464631073932</v>
      </c>
      <c r="D29" s="11">
        <f t="shared" si="4"/>
        <v>1.9448835050642539</v>
      </c>
      <c r="E29" s="9">
        <f t="shared" si="1"/>
        <v>398</v>
      </c>
    </row>
    <row r="30" spans="1:5" x14ac:dyDescent="0.3">
      <c r="A30" s="3">
        <v>14</v>
      </c>
      <c r="B30" s="3">
        <f t="shared" si="3"/>
        <v>287.14999999999998</v>
      </c>
      <c r="C30" s="4">
        <f t="shared" si="0"/>
        <v>15698.480672392836</v>
      </c>
      <c r="D30" s="5">
        <f t="shared" si="4"/>
        <v>1.894398084034882</v>
      </c>
      <c r="E30" s="3">
        <f t="shared" si="1"/>
        <v>387</v>
      </c>
    </row>
    <row r="31" spans="1:5" x14ac:dyDescent="0.3">
      <c r="A31" s="9">
        <v>13</v>
      </c>
      <c r="B31" s="9">
        <f t="shared" si="3"/>
        <v>286.14999999999998</v>
      </c>
      <c r="C31" s="10">
        <f t="shared" si="0"/>
        <v>16383.607775143493</v>
      </c>
      <c r="D31" s="11">
        <f t="shared" si="4"/>
        <v>1.8440821495600159</v>
      </c>
      <c r="E31" s="9">
        <f t="shared" si="1"/>
        <v>377</v>
      </c>
    </row>
    <row r="32" spans="1:5" x14ac:dyDescent="0.3">
      <c r="A32" s="3">
        <v>12</v>
      </c>
      <c r="B32" s="3">
        <f t="shared" si="3"/>
        <v>285.14999999999998</v>
      </c>
      <c r="C32" s="4">
        <f t="shared" si="0"/>
        <v>17103.759553461117</v>
      </c>
      <c r="D32" s="5">
        <f t="shared" si="4"/>
        <v>1.7939811351677972</v>
      </c>
      <c r="E32" s="3">
        <f t="shared" si="1"/>
        <v>367</v>
      </c>
    </row>
    <row r="33" spans="1:5" x14ac:dyDescent="0.3">
      <c r="A33" s="9">
        <v>11</v>
      </c>
      <c r="B33" s="9">
        <f t="shared" si="3"/>
        <v>284.14999999999998</v>
      </c>
      <c r="C33" s="10">
        <f t="shared" si="0"/>
        <v>17860.973122202497</v>
      </c>
      <c r="D33" s="11">
        <f t="shared" si="4"/>
        <v>1.7441403412251679</v>
      </c>
      <c r="E33" s="9">
        <f t="shared" si="1"/>
        <v>357</v>
      </c>
    </row>
    <row r="34" spans="1:5" x14ac:dyDescent="0.3">
      <c r="A34" s="3">
        <v>10</v>
      </c>
      <c r="B34" s="3">
        <f t="shared" si="3"/>
        <v>283.14999999999998</v>
      </c>
      <c r="C34" s="4">
        <f t="shared" si="0"/>
        <v>18657.417878126478</v>
      </c>
      <c r="D34" s="5">
        <f t="shared" si="4"/>
        <v>1.6946047703619191</v>
      </c>
      <c r="E34" s="3">
        <f t="shared" si="1"/>
        <v>347</v>
      </c>
    </row>
    <row r="35" spans="1:5" x14ac:dyDescent="0.3">
      <c r="A35" s="9">
        <v>9</v>
      </c>
      <c r="B35" s="9">
        <f t="shared" si="3"/>
        <v>282.14999999999998</v>
      </c>
      <c r="C35" s="10">
        <f t="shared" si="0"/>
        <v>19495.404961961383</v>
      </c>
      <c r="D35" s="11">
        <f t="shared" si="4"/>
        <v>1.6454189625263154</v>
      </c>
      <c r="E35" s="9">
        <f t="shared" si="1"/>
        <v>336</v>
      </c>
    </row>
    <row r="36" spans="1:5" x14ac:dyDescent="0.3">
      <c r="A36" s="3">
        <v>8</v>
      </c>
      <c r="B36" s="3">
        <f t="shared" si="3"/>
        <v>281.14999999999998</v>
      </c>
      <c r="C36" s="4">
        <f t="shared" si="0"/>
        <v>20377.397458475771</v>
      </c>
      <c r="D36" s="5">
        <f t="shared" si="4"/>
        <v>1.596626830925667</v>
      </c>
      <c r="E36" s="3">
        <f t="shared" si="1"/>
        <v>326</v>
      </c>
    </row>
    <row r="37" spans="1:5" x14ac:dyDescent="0.3">
      <c r="A37" s="9">
        <v>7</v>
      </c>
      <c r="B37" s="9">
        <f t="shared" si="3"/>
        <v>280.14999999999998</v>
      </c>
      <c r="C37" s="10">
        <f t="shared" si="0"/>
        <v>21306.021396816806</v>
      </c>
      <c r="D37" s="11">
        <f t="shared" si="4"/>
        <v>1.5482715001136496</v>
      </c>
      <c r="E37" s="9">
        <f t="shared" si="1"/>
        <v>317</v>
      </c>
    </row>
    <row r="38" spans="1:5" x14ac:dyDescent="0.3">
      <c r="A38" s="3">
        <v>6</v>
      </c>
      <c r="B38" s="3">
        <f t="shared" si="3"/>
        <v>279.14999999999998</v>
      </c>
      <c r="C38" s="4">
        <f t="shared" si="0"/>
        <v>22284.077619028569</v>
      </c>
      <c r="D38" s="5">
        <f t="shared" si="4"/>
        <v>1.5003951474785024</v>
      </c>
      <c r="E38" s="3">
        <f t="shared" si="1"/>
        <v>307</v>
      </c>
    </row>
    <row r="39" spans="1:5" x14ac:dyDescent="0.3">
      <c r="A39" s="9">
        <v>5</v>
      </c>
      <c r="B39" s="9">
        <f t="shared" si="3"/>
        <v>278.14999999999998</v>
      </c>
      <c r="C39" s="10">
        <f t="shared" si="0"/>
        <v>23314.554590854143</v>
      </c>
      <c r="D39" s="11">
        <f t="shared" si="4"/>
        <v>1.4530388493619337</v>
      </c>
      <c r="E39" s="9">
        <f t="shared" si="1"/>
        <v>297</v>
      </c>
    </row>
    <row r="40" spans="1:5" x14ac:dyDescent="0.3">
      <c r="A40" s="3">
        <v>4</v>
      </c>
      <c r="B40" s="3">
        <f t="shared" si="3"/>
        <v>277.14999999999998</v>
      </c>
      <c r="C40" s="4">
        <f t="shared" si="0"/>
        <v>24400.642235722928</v>
      </c>
      <c r="D40" s="5">
        <f t="shared" si="4"/>
        <v>1.4062424329980363</v>
      </c>
      <c r="E40" s="3">
        <f t="shared" si="1"/>
        <v>287</v>
      </c>
    </row>
    <row r="41" spans="1:5" x14ac:dyDescent="0.3">
      <c r="A41" s="9">
        <v>3</v>
      </c>
      <c r="B41" s="9">
        <f t="shared" si="3"/>
        <v>276.14999999999998</v>
      </c>
      <c r="C41" s="10">
        <f t="shared" si="0"/>
        <v>25545.746880289033</v>
      </c>
      <c r="D41" s="11">
        <f t="shared" si="4"/>
        <v>1.3600443354054343</v>
      </c>
      <c r="E41" s="9">
        <f t="shared" si="1"/>
        <v>278</v>
      </c>
    </row>
    <row r="42" spans="1:5" x14ac:dyDescent="0.3">
      <c r="A42" s="3">
        <v>2</v>
      </c>
      <c r="B42" s="3">
        <f t="shared" si="3"/>
        <v>275.14999999999998</v>
      </c>
      <c r="C42" s="4">
        <f t="shared" si="0"/>
        <v>26753.507408083737</v>
      </c>
      <c r="D42" s="5">
        <f t="shared" si="4"/>
        <v>1.314481470294784</v>
      </c>
      <c r="E42" s="3">
        <f t="shared" si="1"/>
        <v>269</v>
      </c>
    </row>
    <row r="43" spans="1:5" x14ac:dyDescent="0.3">
      <c r="A43" s="9">
        <v>1</v>
      </c>
      <c r="B43" s="9">
        <f>273.15 +A43</f>
        <v>274.14999999999998</v>
      </c>
      <c r="C43" s="10">
        <f t="shared" si="0"/>
        <v>28027.812726859556</v>
      </c>
      <c r="D43" s="11">
        <f t="shared" si="4"/>
        <v>4.9950049950049955</v>
      </c>
      <c r="E43" s="9">
        <f t="shared" si="1"/>
        <v>1022</v>
      </c>
    </row>
  </sheetData>
  <mergeCells count="3">
    <mergeCell ref="A1:B1"/>
    <mergeCell ref="E1:E2"/>
    <mergeCell ref="G3:H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2018-08-26T10:46:08Z</dcterms:modified>
</cp:coreProperties>
</file>