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udre\Downloads\"/>
    </mc:Choice>
  </mc:AlternateContent>
  <xr:revisionPtr revIDLastSave="0" documentId="13_ncr:1_{419E947A-A797-4E3D-8D8E-1F6E3363C5F3}" xr6:coauthVersionLast="47" xr6:coauthVersionMax="47" xr10:uidLastSave="{00000000-0000-0000-0000-000000000000}"/>
  <bookViews>
    <workbookView xWindow="-110" yWindow="-110" windowWidth="22620" windowHeight="13500" xr2:uid="{0934733A-EAD5-4B7E-AD95-A9F4F85BF875}"/>
  </bookViews>
  <sheets>
    <sheet name="Dashboard" sheetId="6" r:id="rId1"/>
    <sheet name="Outreach Data" sheetId="1" r:id="rId2"/>
    <sheet name="KPI" sheetId="8" r:id="rId3"/>
    <sheet name="Age Pivot" sheetId="4" r:id="rId4"/>
    <sheet name="Timeline Outreach" sheetId="5" r:id="rId5"/>
    <sheet name="Outcome Pivot" sheetId="2" r:id="rId6"/>
    <sheet name="DSCM" sheetId="3" r:id="rId7"/>
  </sheets>
  <definedNames>
    <definedName name="_xlchart.v1.0" hidden="1">DSCM!$D$3:$D$11</definedName>
    <definedName name="_xlchart.v1.1" hidden="1">DSCM!$E$3:$E$11</definedName>
    <definedName name="_xlchart.v1.2" hidden="1">DSCM!$D$3:$D$11</definedName>
    <definedName name="_xlchart.v1.3" hidden="1">DSCM!$E$3:$E$11</definedName>
    <definedName name="Slicer_Day_of_Week">#N/A</definedName>
    <definedName name="Slicer_Month">#N/A</definedName>
    <definedName name="Slicer_Outcome_2">#N/A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 i="4" l="1"/>
  <c r="B23" i="8"/>
  <c r="C23" i="8"/>
  <c r="I333" i="1"/>
  <c r="E34" i="2"/>
  <c r="E35" i="2"/>
  <c r="E36" i="2"/>
  <c r="E37" i="2"/>
  <c r="E33" i="2"/>
  <c r="D4" i="3"/>
  <c r="D5" i="3"/>
  <c r="D6" i="3"/>
  <c r="D7" i="3"/>
  <c r="D8" i="3"/>
  <c r="D9" i="3"/>
  <c r="D10" i="3"/>
  <c r="D11" i="3"/>
  <c r="D3" i="3"/>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2" i="1"/>
  <c r="D23" i="8"/>
  <c r="F35" i="2"/>
  <c r="E3" i="3"/>
  <c r="F36" i="2"/>
  <c r="A23" i="8"/>
  <c r="F37" i="2"/>
  <c r="F33" i="2"/>
  <c r="E4" i="3"/>
  <c r="E7" i="3"/>
  <c r="E6" i="3"/>
  <c r="E8" i="3"/>
  <c r="E5" i="3"/>
  <c r="E9" i="3"/>
  <c r="E10" i="3"/>
  <c r="F34" i="2"/>
  <c r="E11" i="3"/>
</calcChain>
</file>

<file path=xl/sharedStrings.xml><?xml version="1.0" encoding="utf-8"?>
<sst xmlns="http://schemas.openxmlformats.org/spreadsheetml/2006/main" count="2235" uniqueCount="102">
  <si>
    <t>ID Number</t>
  </si>
  <si>
    <t>Date</t>
  </si>
  <si>
    <t>Age</t>
  </si>
  <si>
    <t>Source</t>
  </si>
  <si>
    <t>Outcome</t>
  </si>
  <si>
    <t>DSCM</t>
  </si>
  <si>
    <t>BH Carenet</t>
  </si>
  <si>
    <t>LVM</t>
  </si>
  <si>
    <t>SUD Trigger List</t>
  </si>
  <si>
    <t>Med Trigger List</t>
  </si>
  <si>
    <t>RLC</t>
  </si>
  <si>
    <t>IP</t>
  </si>
  <si>
    <t>HRS</t>
  </si>
  <si>
    <t>Successful</t>
  </si>
  <si>
    <t>Diabetes</t>
  </si>
  <si>
    <t>Asthma</t>
  </si>
  <si>
    <t>Member Request</t>
  </si>
  <si>
    <t>Medical</t>
  </si>
  <si>
    <t>UM Request</t>
  </si>
  <si>
    <t>ED Diversion</t>
  </si>
  <si>
    <t>Oct Outreach</t>
  </si>
  <si>
    <t>Declined</t>
  </si>
  <si>
    <t>UM REquest</t>
  </si>
  <si>
    <t>Substance Use</t>
  </si>
  <si>
    <t>1 IP</t>
  </si>
  <si>
    <t>COPD</t>
  </si>
  <si>
    <t>SDOH</t>
  </si>
  <si>
    <t>Care Connections</t>
  </si>
  <si>
    <t>successful</t>
  </si>
  <si>
    <t>lvm</t>
  </si>
  <si>
    <t>Progeny</t>
  </si>
  <si>
    <t xml:space="preserve">RLC </t>
  </si>
  <si>
    <t>SIHF</t>
  </si>
  <si>
    <t>CHF</t>
  </si>
  <si>
    <t xml:space="preserve"> </t>
  </si>
  <si>
    <t>declined</t>
  </si>
  <si>
    <t>IN</t>
  </si>
  <si>
    <t>hrs</t>
  </si>
  <si>
    <t>AAP</t>
  </si>
  <si>
    <t>Sickle Cell</t>
  </si>
  <si>
    <t>Post Discharge</t>
  </si>
  <si>
    <t>Nov Outreach</t>
  </si>
  <si>
    <t>December Outreach</t>
  </si>
  <si>
    <t>HROB</t>
  </si>
  <si>
    <t>Provider Request</t>
  </si>
  <si>
    <t>CME</t>
  </si>
  <si>
    <t>SMI/SUD</t>
  </si>
  <si>
    <t>TOC</t>
  </si>
  <si>
    <t>Provider request</t>
  </si>
  <si>
    <t>STAT Referral</t>
  </si>
  <si>
    <t>ToC</t>
  </si>
  <si>
    <t>MHRA</t>
  </si>
  <si>
    <t>Post discharge</t>
  </si>
  <si>
    <t>Outreach  List</t>
  </si>
  <si>
    <t>CKD</t>
  </si>
  <si>
    <t>0 IP</t>
  </si>
  <si>
    <t>2 IP</t>
  </si>
  <si>
    <t>4 IP</t>
  </si>
  <si>
    <t>0IP</t>
  </si>
  <si>
    <t>0 iP</t>
  </si>
  <si>
    <t>3 IP</t>
  </si>
  <si>
    <t>0 ip</t>
  </si>
  <si>
    <t>0  IP</t>
  </si>
  <si>
    <t>1 Ip</t>
  </si>
  <si>
    <t>1IP</t>
  </si>
  <si>
    <t>Month</t>
  </si>
  <si>
    <t>Day of Week</t>
  </si>
  <si>
    <t>Row Labels</t>
  </si>
  <si>
    <t>Grand Total</t>
  </si>
  <si>
    <t>Med Trigger LIST</t>
  </si>
  <si>
    <t>N/A</t>
  </si>
  <si>
    <t>No Answer</t>
  </si>
  <si>
    <t>Count of ID Number</t>
  </si>
  <si>
    <t>Deceased</t>
  </si>
  <si>
    <t>Outcome 2</t>
  </si>
  <si>
    <t>Unsuccessful</t>
  </si>
  <si>
    <t>Column Labels</t>
  </si>
  <si>
    <t>Average of Age</t>
  </si>
  <si>
    <t>0-18</t>
  </si>
  <si>
    <t>19-35</t>
  </si>
  <si>
    <t>36-50</t>
  </si>
  <si>
    <t>51+</t>
  </si>
  <si>
    <t>January</t>
  </si>
  <si>
    <t>October</t>
  </si>
  <si>
    <t>November</t>
  </si>
  <si>
    <t>December</t>
  </si>
  <si>
    <t>Mon</t>
  </si>
  <si>
    <t>Tue</t>
  </si>
  <si>
    <t>Wed</t>
  </si>
  <si>
    <t>Thu</t>
  </si>
  <si>
    <t>Fri</t>
  </si>
  <si>
    <t>Total Calls</t>
  </si>
  <si>
    <t>Average age</t>
  </si>
  <si>
    <t># of Members</t>
  </si>
  <si>
    <t>Call source</t>
  </si>
  <si>
    <t>Total Count of ID Number</t>
  </si>
  <si>
    <t>Count of ID Number2</t>
  </si>
  <si>
    <t>Success Rate</t>
  </si>
  <si>
    <t>Avg Engagement</t>
  </si>
  <si>
    <t>Avg Age</t>
  </si>
  <si>
    <t>Total Average of Age</t>
  </si>
  <si>
    <t>Total Count of ID Number2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</si>
</sst>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Aptos Narrow"/>
      <family val="2"/>
      <scheme val="minor"/>
    </font>
    <font>
      <sz val="11"/>
      <name val="Aptos Narrow"/>
      <family val="2"/>
      <scheme val="minor"/>
    </font>
    <font>
      <sz val="8"/>
      <name val="Aptos Narrow"/>
      <family val="2"/>
      <scheme val="minor"/>
    </font>
    <font>
      <sz val="26"/>
      <color theme="0"/>
      <name val="Aptos Narrow"/>
      <family val="2"/>
      <scheme val="minor"/>
    </font>
    <font>
      <sz val="26"/>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9" fontId="5" fillId="0" borderId="0" applyFont="0" applyFill="0" applyBorder="0" applyAlignment="0" applyProtection="0"/>
  </cellStyleXfs>
  <cellXfs count="2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0" fillId="0" borderId="0" xfId="0" applyFill="1" applyAlignment="1">
      <alignment horizontal="right"/>
    </xf>
    <xf numFmtId="14" fontId="0" fillId="0" borderId="0" xfId="0" applyNumberFormat="1" applyFill="1" applyAlignment="1">
      <alignment horizontal="right"/>
    </xf>
    <xf numFmtId="1" fontId="0" fillId="0" borderId="0" xfId="0" applyNumberFormat="1" applyFill="1" applyAlignment="1">
      <alignment horizontal="right"/>
    </xf>
    <xf numFmtId="0" fontId="1" fillId="0" borderId="0" xfId="0" applyFont="1" applyFill="1" applyAlignment="1">
      <alignment horizontal="right"/>
    </xf>
    <xf numFmtId="14" fontId="1" fillId="0" borderId="0" xfId="0" applyNumberFormat="1" applyFont="1" applyFill="1" applyAlignment="1">
      <alignment horizontal="right"/>
    </xf>
    <xf numFmtId="1" fontId="0" fillId="0" borderId="0" xfId="0" applyNumberFormat="1"/>
    <xf numFmtId="0" fontId="3" fillId="0" borderId="0" xfId="0" applyFont="1" applyFill="1"/>
    <xf numFmtId="0" fontId="4" fillId="0"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0" xfId="1" applyFont="1"/>
    <xf numFmtId="9" fontId="0" fillId="0" borderId="0" xfId="0" applyNumberFormat="1"/>
    <xf numFmtId="1" fontId="0" fillId="0" borderId="0" xfId="1" applyNumberFormat="1" applyFont="1"/>
    <xf numFmtId="0" fontId="6" fillId="0" borderId="0" xfId="0" applyFont="1" applyFill="1" applyAlignment="1">
      <alignment horizontal="left"/>
    </xf>
    <xf numFmtId="0" fontId="7" fillId="0" borderId="0" xfId="0" applyFont="1" applyFill="1" applyAlignment="1">
      <alignment horizontal="left"/>
    </xf>
  </cellXfs>
  <cellStyles count="2">
    <cellStyle name="Normal" xfId="0" builtinId="0"/>
    <cellStyle name="Percent" xfId="1" builtinId="5"/>
  </cellStyles>
  <dxfs count="20">
    <dxf>
      <numFmt numFmtId="13" formatCode="0%"/>
    </dxf>
    <dxf>
      <numFmt numFmtId="1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dxf>
    <dxf>
      <numFmt numFmtId="1" formatCode="0"/>
      <fill>
        <patternFill patternType="none">
          <fgColor indexed="64"/>
          <bgColor indexed="65"/>
        </patternFill>
      </fill>
      <alignment horizontal="right" vertical="bottom" textRotation="0" wrapText="0" indent="0" justifyLastLine="0" shrinkToFit="0" readingOrder="0"/>
    </dxf>
    <dxf>
      <numFmt numFmtId="1" formatCode="0"/>
      <fill>
        <patternFill patternType="none">
          <fgColor indexed="64"/>
          <bgColor indexed="65"/>
        </patternFill>
      </fill>
      <alignment horizontal="right" vertical="bottom" textRotation="0" wrapText="0" indent="0" justifyLastLine="0" shrinkToFit="0" readingOrder="0"/>
    </dxf>
    <dxf>
      <numFmt numFmtId="19" formatCode="m/d/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alignment horizontal="left" vertical="bottom" textRotation="0" wrapText="0" indent="0" justifyLastLine="0" shrinkToFit="0" readingOrder="0"/>
    </dxf>
    <dxf>
      <font>
        <b val="0"/>
        <i val="0"/>
        <name val="Arial Rounded MT Bold"/>
        <family val="2"/>
        <scheme val="none"/>
      </font>
    </dxf>
    <dxf>
      <font>
        <b val="0"/>
        <i val="0"/>
        <color auto="1"/>
        <name val="Arial Rounded MT Bold"/>
        <family val="2"/>
        <scheme val="none"/>
      </font>
      <fill>
        <patternFill patternType="solid">
          <bgColor theme="0"/>
        </patternFill>
      </fill>
      <border diagonalUp="0" diagonalDown="0">
        <left/>
        <right/>
        <top/>
        <bottom/>
        <vertical/>
        <horizontal/>
      </border>
    </dxf>
  </dxfs>
  <tableStyles count="1" defaultTableStyle="TableStyleMedium2" defaultPivotStyle="PivotStyleLight16">
    <tableStyle name="Slicer" pivot="0" table="0" count="5" xr9:uid="{6489E136-6719-4BA2-ADCB-CFDD8D49318C}">
      <tableStyleElement type="wholeTable" dxfId="19"/>
      <tableStyleElement type="headerRow" dxfId="18"/>
    </tableStyle>
  </tableStyles>
  <colors>
    <mruColors>
      <color rgb="FF599E94"/>
      <color rgb="FF466964"/>
      <color rgb="FFE27C7C"/>
      <color rgb="FFA6A6A6"/>
      <color rgb="FFC72B2B"/>
      <color rgb="FFF0BABA"/>
      <color rgb="FF2A3E3B"/>
      <color rgb="FF8CBEB7"/>
    </mruColors>
  </colors>
  <extLst>
    <ext xmlns:x14="http://schemas.microsoft.com/office/spreadsheetml/2009/9/main" uri="{46F421CA-312F-682f-3DD2-61675219B42D}">
      <x14:dxfs count="3">
        <dxf>
          <font>
            <b val="0"/>
            <i val="0"/>
            <color theme="0"/>
            <name val="Arial Rounded MT Bold"/>
            <family val="2"/>
            <scheme val="none"/>
          </font>
          <fill>
            <patternFill>
              <bgColor rgb="FF466964"/>
            </patternFill>
          </fill>
        </dxf>
        <dxf>
          <font>
            <color theme="1"/>
            <name val="Arial Rounded MT Bold"/>
            <family val="2"/>
            <scheme val="none"/>
          </font>
          <fill>
            <patternFill>
              <bgColor rgb="FF599E94"/>
            </patternFill>
          </fill>
        </dxf>
        <dxf>
          <font>
            <b val="0"/>
            <i val="0"/>
            <color theme="0"/>
            <name val="Arial Rounded MT Bold"/>
            <family val="2"/>
            <scheme val="none"/>
          </font>
          <fill>
            <patternFill>
              <bgColor rgb="FF466964"/>
            </pattern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dataset.xlsx]Outcome Pivot!PivotTable1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Rounded MT Bold" panose="020F0704030504030204" pitchFamily="34" charset="0"/>
              </a:rPr>
              <a:t>Call</a:t>
            </a:r>
            <a:r>
              <a:rPr lang="en-US" baseline="0">
                <a:latin typeface="Arial Rounded MT Bold" panose="020F0704030504030204" pitchFamily="34" charset="0"/>
              </a:rPr>
              <a:t> Outcomes</a:t>
            </a:r>
            <a:endParaRPr lang="en-US">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99E9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99E9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rgbClr val="466964"/>
              </a:gs>
              <a:gs pos="0">
                <a:srgbClr val="E27C7C"/>
              </a:gs>
              <a:gs pos="0">
                <a:schemeClr val="accent1">
                  <a:lumMod val="5000"/>
                  <a:lumOff val="95000"/>
                </a:schemeClr>
              </a:gs>
              <a:gs pos="100000">
                <a:srgbClr val="466964"/>
              </a:gs>
              <a:gs pos="0">
                <a:srgbClr val="E27C7C"/>
              </a:gs>
              <a:gs pos="0">
                <a:srgbClr val="E27C7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'Outcome Pivot'!$B$3</c:f>
              <c:strCache>
                <c:ptCount val="1"/>
                <c:pt idx="0">
                  <c:v>Total</c:v>
                </c:pt>
              </c:strCache>
            </c:strRef>
          </c:tx>
          <c:spPr>
            <a:gradFill>
              <a:gsLst>
                <a:gs pos="100000">
                  <a:srgbClr val="466964"/>
                </a:gs>
                <a:gs pos="0">
                  <a:srgbClr val="E27C7C"/>
                </a:gs>
                <a:gs pos="0">
                  <a:schemeClr val="accent1">
                    <a:lumMod val="5000"/>
                    <a:lumOff val="95000"/>
                  </a:schemeClr>
                </a:gs>
                <a:gs pos="100000">
                  <a:srgbClr val="466964"/>
                </a:gs>
                <a:gs pos="0">
                  <a:srgbClr val="E27C7C"/>
                </a:gs>
                <a:gs pos="0">
                  <a:srgbClr val="E27C7C"/>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 Pivot'!$A$4:$A$10</c:f>
              <c:strCache>
                <c:ptCount val="6"/>
                <c:pt idx="0">
                  <c:v>Declined</c:v>
                </c:pt>
                <c:pt idx="1">
                  <c:v>LVM</c:v>
                </c:pt>
                <c:pt idx="2">
                  <c:v>RLC</c:v>
                </c:pt>
                <c:pt idx="3">
                  <c:v>Successful</c:v>
                </c:pt>
                <c:pt idx="4">
                  <c:v>No Answer</c:v>
                </c:pt>
                <c:pt idx="5">
                  <c:v>N/A</c:v>
                </c:pt>
              </c:strCache>
            </c:strRef>
          </c:cat>
          <c:val>
            <c:numRef>
              <c:f>'Outcome Pivot'!$B$4:$B$10</c:f>
              <c:numCache>
                <c:formatCode>General</c:formatCode>
                <c:ptCount val="6"/>
                <c:pt idx="0">
                  <c:v>4</c:v>
                </c:pt>
                <c:pt idx="1">
                  <c:v>76</c:v>
                </c:pt>
                <c:pt idx="2">
                  <c:v>7</c:v>
                </c:pt>
                <c:pt idx="3">
                  <c:v>40</c:v>
                </c:pt>
                <c:pt idx="4">
                  <c:v>29</c:v>
                </c:pt>
                <c:pt idx="5">
                  <c:v>15</c:v>
                </c:pt>
              </c:numCache>
            </c:numRef>
          </c:val>
          <c:extLst>
            <c:ext xmlns:c16="http://schemas.microsoft.com/office/drawing/2014/chart" uri="{C3380CC4-5D6E-409C-BE32-E72D297353CC}">
              <c16:uniqueId val="{00000000-BDA4-4469-A2E9-1451B0155706}"/>
            </c:ext>
          </c:extLst>
        </c:ser>
        <c:dLbls>
          <c:dLblPos val="outEnd"/>
          <c:showLegendKey val="0"/>
          <c:showVal val="1"/>
          <c:showCatName val="0"/>
          <c:showSerName val="0"/>
          <c:showPercent val="0"/>
          <c:showBubbleSize val="0"/>
        </c:dLbls>
        <c:gapWidth val="75"/>
        <c:axId val="1155132544"/>
        <c:axId val="1155127744"/>
      </c:barChart>
      <c:catAx>
        <c:axId val="115513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1155127744"/>
        <c:crosses val="autoZero"/>
        <c:auto val="1"/>
        <c:lblAlgn val="ctr"/>
        <c:lblOffset val="100"/>
        <c:noMultiLvlLbl val="0"/>
      </c:catAx>
      <c:valAx>
        <c:axId val="1155127744"/>
        <c:scaling>
          <c:orientation val="minMax"/>
        </c:scaling>
        <c:delete val="1"/>
        <c:axPos val="b"/>
        <c:numFmt formatCode="General" sourceLinked="1"/>
        <c:majorTickMark val="none"/>
        <c:minorTickMark val="none"/>
        <c:tickLblPos val="nextTo"/>
        <c:crossAx val="115513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dataset.xlsx]Timeline Outreach!PivotTable5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rial Rounded MT Bold" panose="020F0704030504030204" pitchFamily="34" charset="0"/>
              </a:rPr>
              <a:t>Engagement Success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46696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46696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46696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E27C7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'Timeline Outreach'!$B$1:$B$2</c:f>
              <c:strCache>
                <c:ptCount val="1"/>
                <c:pt idx="0">
                  <c:v>Successful</c:v>
                </c:pt>
              </c:strCache>
            </c:strRef>
          </c:tx>
          <c:spPr>
            <a:ln w="28575" cap="rnd">
              <a:solidFill>
                <a:srgbClr val="46696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'Timeline Outreach'!$A$3:$A$7</c:f>
              <c:strCache>
                <c:ptCount val="4"/>
                <c:pt idx="0">
                  <c:v>October</c:v>
                </c:pt>
                <c:pt idx="1">
                  <c:v>November</c:v>
                </c:pt>
                <c:pt idx="2">
                  <c:v>December</c:v>
                </c:pt>
                <c:pt idx="3">
                  <c:v>January</c:v>
                </c:pt>
              </c:strCache>
            </c:strRef>
          </c:cat>
          <c:val>
            <c:numRef>
              <c:f>'Timeline Outreach'!$B$3:$B$7</c:f>
              <c:numCache>
                <c:formatCode>General</c:formatCode>
                <c:ptCount val="4"/>
                <c:pt idx="0">
                  <c:v>40</c:v>
                </c:pt>
                <c:pt idx="1">
                  <c:v>39</c:v>
                </c:pt>
                <c:pt idx="2">
                  <c:v>21</c:v>
                </c:pt>
                <c:pt idx="3">
                  <c:v>43</c:v>
                </c:pt>
              </c:numCache>
            </c:numRef>
          </c:val>
          <c:smooth val="0"/>
          <c:extLst>
            <c:ext xmlns:c16="http://schemas.microsoft.com/office/drawing/2014/chart" uri="{C3380CC4-5D6E-409C-BE32-E72D297353CC}">
              <c16:uniqueId val="{00000000-B398-4946-87E6-057A7BD79843}"/>
            </c:ext>
          </c:extLst>
        </c:ser>
        <c:ser>
          <c:idx val="1"/>
          <c:order val="1"/>
          <c:tx>
            <c:strRef>
              <c:f>'Timeline Outreach'!$C$1:$C$2</c:f>
              <c:strCache>
                <c:ptCount val="1"/>
                <c:pt idx="0">
                  <c:v>Unsuccessful</c:v>
                </c:pt>
              </c:strCache>
            </c:strRef>
          </c:tx>
          <c:spPr>
            <a:ln w="28575" cap="rnd">
              <a:solidFill>
                <a:srgbClr val="E27C7C"/>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'Timeline Outreach'!$A$3:$A$7</c:f>
              <c:strCache>
                <c:ptCount val="4"/>
                <c:pt idx="0">
                  <c:v>October</c:v>
                </c:pt>
                <c:pt idx="1">
                  <c:v>November</c:v>
                </c:pt>
                <c:pt idx="2">
                  <c:v>December</c:v>
                </c:pt>
                <c:pt idx="3">
                  <c:v>January</c:v>
                </c:pt>
              </c:strCache>
            </c:strRef>
          </c:cat>
          <c:val>
            <c:numRef>
              <c:f>'Timeline Outreach'!$C$3:$C$7</c:f>
              <c:numCache>
                <c:formatCode>General</c:formatCode>
                <c:ptCount val="4"/>
                <c:pt idx="0">
                  <c:v>131</c:v>
                </c:pt>
                <c:pt idx="1">
                  <c:v>147</c:v>
                </c:pt>
                <c:pt idx="2">
                  <c:v>105</c:v>
                </c:pt>
                <c:pt idx="3">
                  <c:v>126</c:v>
                </c:pt>
              </c:numCache>
            </c:numRef>
          </c:val>
          <c:smooth val="0"/>
          <c:extLst>
            <c:ext xmlns:c16="http://schemas.microsoft.com/office/drawing/2014/chart" uri="{C3380CC4-5D6E-409C-BE32-E72D297353CC}">
              <c16:uniqueId val="{00000009-B398-4946-87E6-057A7BD79843}"/>
            </c:ext>
          </c:extLst>
        </c:ser>
        <c:dLbls>
          <c:dLblPos val="t"/>
          <c:showLegendKey val="0"/>
          <c:showVal val="1"/>
          <c:showCatName val="0"/>
          <c:showSerName val="0"/>
          <c:showPercent val="0"/>
          <c:showBubbleSize val="0"/>
        </c:dLbls>
        <c:smooth val="0"/>
        <c:axId val="1240038288"/>
        <c:axId val="1240033968"/>
      </c:lineChart>
      <c:catAx>
        <c:axId val="124003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1240033968"/>
        <c:crosses val="autoZero"/>
        <c:auto val="1"/>
        <c:lblAlgn val="ctr"/>
        <c:lblOffset val="100"/>
        <c:noMultiLvlLbl val="0"/>
      </c:catAx>
      <c:valAx>
        <c:axId val="1240033968"/>
        <c:scaling>
          <c:orientation val="minMax"/>
        </c:scaling>
        <c:delete val="1"/>
        <c:axPos val="l"/>
        <c:numFmt formatCode="General" sourceLinked="1"/>
        <c:majorTickMark val="none"/>
        <c:minorTickMark val="none"/>
        <c:tickLblPos val="nextTo"/>
        <c:crossAx val="124003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dataset.xlsx]Timeline Outreach!PivotTable6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r>
              <a:rPr lang="en-US">
                <a:latin typeface="Arial Rounded MT Bold" panose="020F0704030504030204" pitchFamily="34" charset="0"/>
              </a:rPr>
              <a:t>Call</a:t>
            </a:r>
            <a:r>
              <a:rPr lang="en-US" baseline="0">
                <a:latin typeface="Arial Rounded MT Bold" panose="020F0704030504030204" pitchFamily="34" charset="0"/>
              </a:rPr>
              <a:t> Outcome by Day of Week</a:t>
            </a:r>
            <a:endParaRPr lang="en-US">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endParaRPr lang="en-US"/>
        </a:p>
      </c:txPr>
    </c:title>
    <c:autoTitleDeleted val="0"/>
    <c:pivotFmts>
      <c:pivotFmt>
        <c:idx val="0"/>
        <c:spPr>
          <a:solidFill>
            <a:srgbClr val="4669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4669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669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'Timeline Outreach'!$B$16:$B$17</c:f>
              <c:strCache>
                <c:ptCount val="1"/>
                <c:pt idx="0">
                  <c:v>Successful</c:v>
                </c:pt>
              </c:strCache>
            </c:strRef>
          </c:tx>
          <c:spPr>
            <a:solidFill>
              <a:srgbClr val="46696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'Timeline Outreach'!$A$18:$A$23</c:f>
              <c:strCache>
                <c:ptCount val="5"/>
                <c:pt idx="0">
                  <c:v>Mon</c:v>
                </c:pt>
                <c:pt idx="1">
                  <c:v>Tue</c:v>
                </c:pt>
                <c:pt idx="2">
                  <c:v>Wed</c:v>
                </c:pt>
                <c:pt idx="3">
                  <c:v>Thu</c:v>
                </c:pt>
                <c:pt idx="4">
                  <c:v>Fri</c:v>
                </c:pt>
              </c:strCache>
            </c:strRef>
          </c:cat>
          <c:val>
            <c:numRef>
              <c:f>'Timeline Outreach'!$B$18:$B$23</c:f>
              <c:numCache>
                <c:formatCode>General</c:formatCode>
                <c:ptCount val="5"/>
                <c:pt idx="0">
                  <c:v>7</c:v>
                </c:pt>
                <c:pt idx="1">
                  <c:v>9</c:v>
                </c:pt>
                <c:pt idx="2">
                  <c:v>7</c:v>
                </c:pt>
                <c:pt idx="3">
                  <c:v>10</c:v>
                </c:pt>
                <c:pt idx="4">
                  <c:v>7</c:v>
                </c:pt>
              </c:numCache>
            </c:numRef>
          </c:val>
          <c:extLst>
            <c:ext xmlns:c16="http://schemas.microsoft.com/office/drawing/2014/chart" uri="{C3380CC4-5D6E-409C-BE32-E72D297353CC}">
              <c16:uniqueId val="{00000000-0A9F-4E8E-946B-A15E2821082C}"/>
            </c:ext>
          </c:extLst>
        </c:ser>
        <c:ser>
          <c:idx val="1"/>
          <c:order val="1"/>
          <c:tx>
            <c:strRef>
              <c:f>'Timeline Outreach'!$C$16:$C$17</c:f>
              <c:strCache>
                <c:ptCount val="1"/>
                <c:pt idx="0">
                  <c:v>Unsuccessful</c:v>
                </c:pt>
              </c:strCache>
            </c:strRef>
          </c:tx>
          <c:spPr>
            <a:solidFill>
              <a:srgbClr val="E27C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'Timeline Outreach'!$A$18:$A$23</c:f>
              <c:strCache>
                <c:ptCount val="5"/>
                <c:pt idx="0">
                  <c:v>Mon</c:v>
                </c:pt>
                <c:pt idx="1">
                  <c:v>Tue</c:v>
                </c:pt>
                <c:pt idx="2">
                  <c:v>Wed</c:v>
                </c:pt>
                <c:pt idx="3">
                  <c:v>Thu</c:v>
                </c:pt>
                <c:pt idx="4">
                  <c:v>Fri</c:v>
                </c:pt>
              </c:strCache>
            </c:strRef>
          </c:cat>
          <c:val>
            <c:numRef>
              <c:f>'Timeline Outreach'!$C$18:$C$23</c:f>
              <c:numCache>
                <c:formatCode>General</c:formatCode>
                <c:ptCount val="5"/>
                <c:pt idx="0">
                  <c:v>21</c:v>
                </c:pt>
                <c:pt idx="1">
                  <c:v>35</c:v>
                </c:pt>
                <c:pt idx="2">
                  <c:v>22</c:v>
                </c:pt>
                <c:pt idx="3">
                  <c:v>44</c:v>
                </c:pt>
                <c:pt idx="4">
                  <c:v>9</c:v>
                </c:pt>
              </c:numCache>
            </c:numRef>
          </c:val>
          <c:extLst>
            <c:ext xmlns:c16="http://schemas.microsoft.com/office/drawing/2014/chart" uri="{C3380CC4-5D6E-409C-BE32-E72D297353CC}">
              <c16:uniqueId val="{00000008-0A9F-4E8E-946B-A15E2821082C}"/>
            </c:ext>
          </c:extLst>
        </c:ser>
        <c:dLbls>
          <c:dLblPos val="outEnd"/>
          <c:showLegendKey val="0"/>
          <c:showVal val="1"/>
          <c:showCatName val="0"/>
          <c:showSerName val="0"/>
          <c:showPercent val="0"/>
          <c:showBubbleSize val="0"/>
        </c:dLbls>
        <c:gapWidth val="219"/>
        <c:overlap val="-27"/>
        <c:axId val="1229207120"/>
        <c:axId val="1229208080"/>
      </c:barChart>
      <c:catAx>
        <c:axId val="122920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1229208080"/>
        <c:crosses val="autoZero"/>
        <c:auto val="1"/>
        <c:lblAlgn val="ctr"/>
        <c:lblOffset val="100"/>
        <c:noMultiLvlLbl val="0"/>
      </c:catAx>
      <c:valAx>
        <c:axId val="1229208080"/>
        <c:scaling>
          <c:orientation val="minMax"/>
        </c:scaling>
        <c:delete val="1"/>
        <c:axPos val="l"/>
        <c:numFmt formatCode="General" sourceLinked="1"/>
        <c:majorTickMark val="none"/>
        <c:minorTickMark val="none"/>
        <c:tickLblPos val="nextTo"/>
        <c:crossAx val="1229207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dataset.xlsx]DSCM!PivotTable3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r>
              <a:rPr lang="en-US">
                <a:latin typeface="Arial Rounded MT Bold" panose="020F0704030504030204" pitchFamily="34" charset="0"/>
              </a:rPr>
              <a:t>Average Age per DSCM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endParaRPr lang="en-US"/>
        </a:p>
      </c:txPr>
    </c:title>
    <c:autoTitleDeleted val="0"/>
    <c:pivotFmts>
      <c:pivotFmt>
        <c:idx val="0"/>
        <c:spPr>
          <a:solidFill>
            <a:schemeClr val="accent1"/>
          </a:solidFill>
          <a:ln w="28575" cap="rnd">
            <a:solidFill>
              <a:srgbClr val="599E9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99E9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599E9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DSCM!$B$18</c:f>
              <c:strCache>
                <c:ptCount val="1"/>
                <c:pt idx="0">
                  <c:v>Total</c:v>
                </c:pt>
              </c:strCache>
            </c:strRef>
          </c:tx>
          <c:spPr>
            <a:ln w="28575" cap="rnd">
              <a:solidFill>
                <a:srgbClr val="599E9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DSCM!$A$19:$A$26</c:f>
              <c:strCache>
                <c:ptCount val="7"/>
                <c:pt idx="0">
                  <c:v>Asthma</c:v>
                </c:pt>
                <c:pt idx="1">
                  <c:v>BH Carenet</c:v>
                </c:pt>
                <c:pt idx="2">
                  <c:v>Medical</c:v>
                </c:pt>
                <c:pt idx="3">
                  <c:v>Substance Use</c:v>
                </c:pt>
                <c:pt idx="4">
                  <c:v>Diabetes</c:v>
                </c:pt>
                <c:pt idx="5">
                  <c:v>CHF</c:v>
                </c:pt>
                <c:pt idx="6">
                  <c:v>COPD</c:v>
                </c:pt>
              </c:strCache>
            </c:strRef>
          </c:cat>
          <c:val>
            <c:numRef>
              <c:f>DSCM!$B$19:$B$26</c:f>
              <c:numCache>
                <c:formatCode>0</c:formatCode>
                <c:ptCount val="7"/>
                <c:pt idx="0">
                  <c:v>8</c:v>
                </c:pt>
                <c:pt idx="1">
                  <c:v>37.5</c:v>
                </c:pt>
                <c:pt idx="2">
                  <c:v>41.24</c:v>
                </c:pt>
                <c:pt idx="3">
                  <c:v>33</c:v>
                </c:pt>
                <c:pt idx="4">
                  <c:v>41</c:v>
                </c:pt>
                <c:pt idx="5">
                  <c:v>56</c:v>
                </c:pt>
                <c:pt idx="6">
                  <c:v>59</c:v>
                </c:pt>
              </c:numCache>
            </c:numRef>
          </c:val>
          <c:smooth val="0"/>
          <c:extLst>
            <c:ext xmlns:c16="http://schemas.microsoft.com/office/drawing/2014/chart" uri="{C3380CC4-5D6E-409C-BE32-E72D297353CC}">
              <c16:uniqueId val="{00000000-4FEA-44E4-A4D9-A8165F2A45B6}"/>
            </c:ext>
          </c:extLst>
        </c:ser>
        <c:dLbls>
          <c:dLblPos val="t"/>
          <c:showLegendKey val="0"/>
          <c:showVal val="1"/>
          <c:showCatName val="0"/>
          <c:showSerName val="0"/>
          <c:showPercent val="0"/>
          <c:showBubbleSize val="0"/>
        </c:dLbls>
        <c:smooth val="0"/>
        <c:axId val="1229195600"/>
        <c:axId val="1077163440"/>
      </c:lineChart>
      <c:catAx>
        <c:axId val="122919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1077163440"/>
        <c:crosses val="autoZero"/>
        <c:auto val="1"/>
        <c:lblAlgn val="ctr"/>
        <c:lblOffset val="100"/>
        <c:noMultiLvlLbl val="0"/>
      </c:catAx>
      <c:valAx>
        <c:axId val="1077163440"/>
        <c:scaling>
          <c:orientation val="minMax"/>
        </c:scaling>
        <c:delete val="1"/>
        <c:axPos val="l"/>
        <c:numFmt formatCode="0" sourceLinked="1"/>
        <c:majorTickMark val="none"/>
        <c:minorTickMark val="none"/>
        <c:tickLblPos val="nextTo"/>
        <c:crossAx val="1229195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r>
              <a:rPr lang="en-US">
                <a:latin typeface="Arial Rounded MT Bold" panose="020F0704030504030204" pitchFamily="34" charset="0"/>
              </a:rPr>
              <a:t>Top</a:t>
            </a:r>
            <a:r>
              <a:rPr lang="en-US" baseline="0">
                <a:latin typeface="Arial Rounded MT Bold" panose="020F0704030504030204" pitchFamily="34" charset="0"/>
              </a:rPr>
              <a:t> 5 Call Sources</a:t>
            </a:r>
            <a:endParaRPr lang="en-US">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endParaRPr lang="en-US"/>
        </a:p>
      </c:txPr>
    </c:title>
    <c:autoTitleDeleted val="0"/>
    <c:plotArea>
      <c:layout>
        <c:manualLayout>
          <c:layoutTarget val="inner"/>
          <c:xMode val="edge"/>
          <c:yMode val="edge"/>
          <c:x val="4.6567159800948658E-2"/>
          <c:y val="0.17534239010143884"/>
          <c:w val="0.53910470898063623"/>
          <c:h val="0.82465760989856129"/>
        </c:manualLayout>
      </c:layout>
      <c:doughnutChart>
        <c:varyColors val="1"/>
        <c:ser>
          <c:idx val="0"/>
          <c:order val="0"/>
          <c:dPt>
            <c:idx val="0"/>
            <c:bubble3D val="0"/>
            <c:spPr>
              <a:solidFill>
                <a:srgbClr val="466964"/>
              </a:solidFill>
              <a:ln w="19050">
                <a:solidFill>
                  <a:schemeClr val="lt1"/>
                </a:solidFill>
              </a:ln>
              <a:effectLst/>
            </c:spPr>
            <c:extLst>
              <c:ext xmlns:c16="http://schemas.microsoft.com/office/drawing/2014/chart" uri="{C3380CC4-5D6E-409C-BE32-E72D297353CC}">
                <c16:uniqueId val="{00000001-9347-4725-B3B8-036BD18830EA}"/>
              </c:ext>
            </c:extLst>
          </c:dPt>
          <c:dPt>
            <c:idx val="1"/>
            <c:bubble3D val="0"/>
            <c:spPr>
              <a:solidFill>
                <a:srgbClr val="599E94"/>
              </a:solidFill>
              <a:ln w="19050">
                <a:solidFill>
                  <a:schemeClr val="lt1"/>
                </a:solidFill>
              </a:ln>
              <a:effectLst/>
            </c:spPr>
            <c:extLst>
              <c:ext xmlns:c16="http://schemas.microsoft.com/office/drawing/2014/chart" uri="{C3380CC4-5D6E-409C-BE32-E72D297353CC}">
                <c16:uniqueId val="{00000003-9347-4725-B3B8-036BD18830EA}"/>
              </c:ext>
            </c:extLst>
          </c:dPt>
          <c:dPt>
            <c:idx val="2"/>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5-9347-4725-B3B8-036BD18830EA}"/>
              </c:ext>
            </c:extLst>
          </c:dPt>
          <c:dPt>
            <c:idx val="3"/>
            <c:bubble3D val="0"/>
            <c:spPr>
              <a:solidFill>
                <a:srgbClr val="E27C7C"/>
              </a:solidFill>
              <a:ln w="19050">
                <a:solidFill>
                  <a:schemeClr val="lt1"/>
                </a:solidFill>
              </a:ln>
              <a:effectLst/>
            </c:spPr>
            <c:extLst>
              <c:ext xmlns:c16="http://schemas.microsoft.com/office/drawing/2014/chart" uri="{C3380CC4-5D6E-409C-BE32-E72D297353CC}">
                <c16:uniqueId val="{00000007-9347-4725-B3B8-036BD18830EA}"/>
              </c:ext>
            </c:extLst>
          </c:dPt>
          <c:dPt>
            <c:idx val="4"/>
            <c:bubble3D val="0"/>
            <c:spPr>
              <a:solidFill>
                <a:srgbClr val="F0BABA"/>
              </a:solidFill>
              <a:ln w="19050">
                <a:solidFill>
                  <a:schemeClr val="lt1"/>
                </a:solidFill>
              </a:ln>
              <a:effectLst/>
            </c:spPr>
            <c:extLst>
              <c:ext xmlns:c16="http://schemas.microsoft.com/office/drawing/2014/chart" uri="{C3380CC4-5D6E-409C-BE32-E72D297353CC}">
                <c16:uniqueId val="{00000009-9347-4725-B3B8-036BD18830EA}"/>
              </c:ext>
            </c:extLst>
          </c:dPt>
          <c:cat>
            <c:strRef>
              <c:f>'Outcome Pivot'!$E$33:$E$37</c:f>
              <c:strCache>
                <c:ptCount val="5"/>
                <c:pt idx="0">
                  <c:v>BH Carenet</c:v>
                </c:pt>
                <c:pt idx="1">
                  <c:v>HRS</c:v>
                </c:pt>
                <c:pt idx="2">
                  <c:v>IP</c:v>
                </c:pt>
                <c:pt idx="3">
                  <c:v>Oct Outreach</c:v>
                </c:pt>
                <c:pt idx="4">
                  <c:v>UM Request</c:v>
                </c:pt>
              </c:strCache>
            </c:strRef>
          </c:cat>
          <c:val>
            <c:numRef>
              <c:f>'Outcome Pivot'!$F$33:$F$37</c:f>
              <c:numCache>
                <c:formatCode>General</c:formatCode>
                <c:ptCount val="5"/>
                <c:pt idx="0">
                  <c:v>2</c:v>
                </c:pt>
                <c:pt idx="1">
                  <c:v>14</c:v>
                </c:pt>
                <c:pt idx="2">
                  <c:v>6</c:v>
                </c:pt>
                <c:pt idx="3">
                  <c:v>3</c:v>
                </c:pt>
                <c:pt idx="4">
                  <c:v>5</c:v>
                </c:pt>
              </c:numCache>
            </c:numRef>
          </c:val>
          <c:extLst>
            <c:ext xmlns:c16="http://schemas.microsoft.com/office/drawing/2014/chart" uri="{C3380CC4-5D6E-409C-BE32-E72D297353CC}">
              <c16:uniqueId val="{0000000A-9347-4725-B3B8-036BD18830EA}"/>
            </c:ext>
          </c:extLst>
        </c:ser>
        <c:dLbls>
          <c:showLegendKey val="0"/>
          <c:showVal val="0"/>
          <c:showCatName val="0"/>
          <c:showSerName val="0"/>
          <c:showPercent val="0"/>
          <c:showBubbleSize val="0"/>
          <c:showLeaderLines val="1"/>
        </c:dLbls>
        <c:firstSliceAng val="0"/>
        <c:holeSize val="50"/>
      </c:doughnutChart>
      <c:spPr>
        <a:solidFill>
          <a:schemeClr val="bg1"/>
        </a:solidFill>
        <a:ln w="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dataset.xlsx]Age Pivot!PivotTable4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r>
              <a:rPr lang="en-US">
                <a:latin typeface="Arial Rounded MT Bold" panose="020F0704030504030204" pitchFamily="34" charset="0"/>
              </a:rPr>
              <a:t>Engagement</a:t>
            </a:r>
            <a:r>
              <a:rPr lang="en-US" baseline="0">
                <a:latin typeface="Arial Rounded MT Bold" panose="020F0704030504030204" pitchFamily="34" charset="0"/>
              </a:rPr>
              <a:t> by Age Group</a:t>
            </a:r>
            <a:endParaRPr lang="en-US">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Rounded MT Bold" panose="020F0704030504030204" pitchFamily="34" charset="0"/>
              <a:ea typeface="+mn-ea"/>
              <a:cs typeface="+mn-cs"/>
            </a:defRPr>
          </a:pPr>
          <a:endParaRPr lang="en-US"/>
        </a:p>
      </c:txPr>
    </c:title>
    <c:autoTitleDeleted val="0"/>
    <c:pivotFmts>
      <c:pivotFmt>
        <c:idx val="0"/>
        <c:spPr>
          <a:solidFill>
            <a:srgbClr val="599E9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99E9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99E9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Pivot'!$B$1:$B$2</c:f>
              <c:strCache>
                <c:ptCount val="1"/>
                <c:pt idx="0">
                  <c:v>Successful</c:v>
                </c:pt>
              </c:strCache>
            </c:strRef>
          </c:tx>
          <c:spPr>
            <a:solidFill>
              <a:srgbClr val="599E9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Pivot'!$A$3:$A$7</c:f>
              <c:strCache>
                <c:ptCount val="4"/>
                <c:pt idx="0">
                  <c:v>0-18</c:v>
                </c:pt>
                <c:pt idx="1">
                  <c:v>19-35</c:v>
                </c:pt>
                <c:pt idx="2">
                  <c:v>36-50</c:v>
                </c:pt>
                <c:pt idx="3">
                  <c:v>51+</c:v>
                </c:pt>
              </c:strCache>
            </c:strRef>
          </c:cat>
          <c:val>
            <c:numRef>
              <c:f>'Age Pivot'!$B$3:$B$7</c:f>
              <c:numCache>
                <c:formatCode>General</c:formatCode>
                <c:ptCount val="4"/>
                <c:pt idx="0">
                  <c:v>6</c:v>
                </c:pt>
                <c:pt idx="1">
                  <c:v>8</c:v>
                </c:pt>
                <c:pt idx="2">
                  <c:v>12</c:v>
                </c:pt>
                <c:pt idx="3">
                  <c:v>14</c:v>
                </c:pt>
              </c:numCache>
            </c:numRef>
          </c:val>
          <c:extLst>
            <c:ext xmlns:c16="http://schemas.microsoft.com/office/drawing/2014/chart" uri="{C3380CC4-5D6E-409C-BE32-E72D297353CC}">
              <c16:uniqueId val="{00000000-F26A-43B9-B19A-EE132B974941}"/>
            </c:ext>
          </c:extLst>
        </c:ser>
        <c:ser>
          <c:idx val="1"/>
          <c:order val="1"/>
          <c:tx>
            <c:strRef>
              <c:f>'Age Pivot'!$C$1:$C$2</c:f>
              <c:strCache>
                <c:ptCount val="1"/>
                <c:pt idx="0">
                  <c:v>Unsuccessful</c:v>
                </c:pt>
              </c:strCache>
            </c:strRef>
          </c:tx>
          <c:spPr>
            <a:solidFill>
              <a:srgbClr val="E27C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Pivot'!$A$3:$A$7</c:f>
              <c:strCache>
                <c:ptCount val="4"/>
                <c:pt idx="0">
                  <c:v>0-18</c:v>
                </c:pt>
                <c:pt idx="1">
                  <c:v>19-35</c:v>
                </c:pt>
                <c:pt idx="2">
                  <c:v>36-50</c:v>
                </c:pt>
                <c:pt idx="3">
                  <c:v>51+</c:v>
                </c:pt>
              </c:strCache>
            </c:strRef>
          </c:cat>
          <c:val>
            <c:numRef>
              <c:f>'Age Pivot'!$C$3:$C$7</c:f>
              <c:numCache>
                <c:formatCode>General</c:formatCode>
                <c:ptCount val="4"/>
                <c:pt idx="0">
                  <c:v>27</c:v>
                </c:pt>
                <c:pt idx="1">
                  <c:v>40</c:v>
                </c:pt>
                <c:pt idx="2">
                  <c:v>40</c:v>
                </c:pt>
                <c:pt idx="3">
                  <c:v>24</c:v>
                </c:pt>
              </c:numCache>
            </c:numRef>
          </c:val>
          <c:extLst>
            <c:ext xmlns:c16="http://schemas.microsoft.com/office/drawing/2014/chart" uri="{C3380CC4-5D6E-409C-BE32-E72D297353CC}">
              <c16:uniqueId val="{00000008-F26A-43B9-B19A-EE132B974941}"/>
            </c:ext>
          </c:extLst>
        </c:ser>
        <c:dLbls>
          <c:dLblPos val="outEnd"/>
          <c:showLegendKey val="0"/>
          <c:showVal val="1"/>
          <c:showCatName val="0"/>
          <c:showSerName val="0"/>
          <c:showPercent val="0"/>
          <c:showBubbleSize val="0"/>
        </c:dLbls>
        <c:gapWidth val="219"/>
        <c:overlap val="-27"/>
        <c:axId val="1240029648"/>
        <c:axId val="1240030128"/>
      </c:barChart>
      <c:catAx>
        <c:axId val="124002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1240030128"/>
        <c:crosses val="autoZero"/>
        <c:auto val="1"/>
        <c:lblAlgn val="ctr"/>
        <c:lblOffset val="100"/>
        <c:noMultiLvlLbl val="0"/>
      </c:catAx>
      <c:valAx>
        <c:axId val="1240030128"/>
        <c:scaling>
          <c:orientation val="minMax"/>
        </c:scaling>
        <c:delete val="1"/>
        <c:axPos val="l"/>
        <c:numFmt formatCode="General" sourceLinked="1"/>
        <c:majorTickMark val="none"/>
        <c:minorTickMark val="none"/>
        <c:tickLblPos val="nextTo"/>
        <c:crossAx val="1240029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dataset.xlsx]Age Pivot!PivotTable4</c:name>
    <c:fmtId val="0"/>
  </c:pivotSource>
  <c:chart>
    <c:autoTitleDeleted val="0"/>
    <c:pivotFmts>
      <c:pivotFmt>
        <c:idx val="0"/>
        <c:spPr>
          <a:solidFill>
            <a:srgbClr val="599E9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Pivot'!$B$1:$B$2</c:f>
              <c:strCache>
                <c:ptCount val="1"/>
                <c:pt idx="0">
                  <c:v>Successful</c:v>
                </c:pt>
              </c:strCache>
            </c:strRef>
          </c:tx>
          <c:spPr>
            <a:solidFill>
              <a:srgbClr val="599E9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Pivot'!$A$3:$A$7</c:f>
              <c:strCache>
                <c:ptCount val="4"/>
                <c:pt idx="0">
                  <c:v>0-18</c:v>
                </c:pt>
                <c:pt idx="1">
                  <c:v>19-35</c:v>
                </c:pt>
                <c:pt idx="2">
                  <c:v>36-50</c:v>
                </c:pt>
                <c:pt idx="3">
                  <c:v>51+</c:v>
                </c:pt>
              </c:strCache>
            </c:strRef>
          </c:cat>
          <c:val>
            <c:numRef>
              <c:f>'Age Pivot'!$B$3:$B$7</c:f>
              <c:numCache>
                <c:formatCode>General</c:formatCode>
                <c:ptCount val="4"/>
                <c:pt idx="0">
                  <c:v>6</c:v>
                </c:pt>
                <c:pt idx="1">
                  <c:v>8</c:v>
                </c:pt>
                <c:pt idx="2">
                  <c:v>12</c:v>
                </c:pt>
                <c:pt idx="3">
                  <c:v>14</c:v>
                </c:pt>
              </c:numCache>
            </c:numRef>
          </c:val>
          <c:extLst>
            <c:ext xmlns:c16="http://schemas.microsoft.com/office/drawing/2014/chart" uri="{C3380CC4-5D6E-409C-BE32-E72D297353CC}">
              <c16:uniqueId val="{00000000-FB66-405F-AC4A-254BE050DFE5}"/>
            </c:ext>
          </c:extLst>
        </c:ser>
        <c:ser>
          <c:idx val="1"/>
          <c:order val="1"/>
          <c:tx>
            <c:strRef>
              <c:f>'Age Pivot'!$C$1:$C$2</c:f>
              <c:strCache>
                <c:ptCount val="1"/>
                <c:pt idx="0">
                  <c:v>Unsuccessful</c:v>
                </c:pt>
              </c:strCache>
            </c:strRef>
          </c:tx>
          <c:spPr>
            <a:solidFill>
              <a:srgbClr val="E27C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Pivot'!$A$3:$A$7</c:f>
              <c:strCache>
                <c:ptCount val="4"/>
                <c:pt idx="0">
                  <c:v>0-18</c:v>
                </c:pt>
                <c:pt idx="1">
                  <c:v>19-35</c:v>
                </c:pt>
                <c:pt idx="2">
                  <c:v>36-50</c:v>
                </c:pt>
                <c:pt idx="3">
                  <c:v>51+</c:v>
                </c:pt>
              </c:strCache>
            </c:strRef>
          </c:cat>
          <c:val>
            <c:numRef>
              <c:f>'Age Pivot'!$C$3:$C$7</c:f>
              <c:numCache>
                <c:formatCode>General</c:formatCode>
                <c:ptCount val="4"/>
                <c:pt idx="0">
                  <c:v>27</c:v>
                </c:pt>
                <c:pt idx="1">
                  <c:v>40</c:v>
                </c:pt>
                <c:pt idx="2">
                  <c:v>40</c:v>
                </c:pt>
                <c:pt idx="3">
                  <c:v>24</c:v>
                </c:pt>
              </c:numCache>
            </c:numRef>
          </c:val>
          <c:extLst>
            <c:ext xmlns:c16="http://schemas.microsoft.com/office/drawing/2014/chart" uri="{C3380CC4-5D6E-409C-BE32-E72D297353CC}">
              <c16:uniqueId val="{00000005-020B-4466-96F3-7EDB652D270D}"/>
            </c:ext>
          </c:extLst>
        </c:ser>
        <c:dLbls>
          <c:dLblPos val="outEnd"/>
          <c:showLegendKey val="0"/>
          <c:showVal val="1"/>
          <c:showCatName val="0"/>
          <c:showSerName val="0"/>
          <c:showPercent val="0"/>
          <c:showBubbleSize val="0"/>
        </c:dLbls>
        <c:gapWidth val="219"/>
        <c:overlap val="-27"/>
        <c:axId val="1240029648"/>
        <c:axId val="1240030128"/>
      </c:barChart>
      <c:catAx>
        <c:axId val="124002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030128"/>
        <c:crosses val="autoZero"/>
        <c:auto val="1"/>
        <c:lblAlgn val="ctr"/>
        <c:lblOffset val="100"/>
        <c:noMultiLvlLbl val="0"/>
      </c:catAx>
      <c:valAx>
        <c:axId val="1240030128"/>
        <c:scaling>
          <c:orientation val="minMax"/>
        </c:scaling>
        <c:delete val="1"/>
        <c:axPos val="l"/>
        <c:numFmt formatCode="General" sourceLinked="1"/>
        <c:majorTickMark val="none"/>
        <c:minorTickMark val="none"/>
        <c:tickLblPos val="nextTo"/>
        <c:crossAx val="124002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dataset.xlsx]Timeline Outreach!PivotTable5</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46696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'Timeline Outreach'!$B$1:$B$2</c:f>
              <c:strCache>
                <c:ptCount val="1"/>
                <c:pt idx="0">
                  <c:v>Successful</c:v>
                </c:pt>
              </c:strCache>
            </c:strRef>
          </c:tx>
          <c:spPr>
            <a:ln w="28575" cap="rnd">
              <a:solidFill>
                <a:srgbClr val="466964"/>
              </a:solidFill>
              <a:round/>
            </a:ln>
            <a:effectLst/>
          </c:spPr>
          <c:marker>
            <c:symbol val="none"/>
          </c:marker>
          <c:cat>
            <c:strRef>
              <c:f>'Timeline Outreach'!$A$3:$A$7</c:f>
              <c:strCache>
                <c:ptCount val="4"/>
                <c:pt idx="0">
                  <c:v>October</c:v>
                </c:pt>
                <c:pt idx="1">
                  <c:v>November</c:v>
                </c:pt>
                <c:pt idx="2">
                  <c:v>December</c:v>
                </c:pt>
                <c:pt idx="3">
                  <c:v>January</c:v>
                </c:pt>
              </c:strCache>
            </c:strRef>
          </c:cat>
          <c:val>
            <c:numRef>
              <c:f>'Timeline Outreach'!$B$3:$B$7</c:f>
              <c:numCache>
                <c:formatCode>General</c:formatCode>
                <c:ptCount val="4"/>
                <c:pt idx="0">
                  <c:v>40</c:v>
                </c:pt>
                <c:pt idx="1">
                  <c:v>39</c:v>
                </c:pt>
                <c:pt idx="2">
                  <c:v>21</c:v>
                </c:pt>
                <c:pt idx="3">
                  <c:v>43</c:v>
                </c:pt>
              </c:numCache>
            </c:numRef>
          </c:val>
          <c:smooth val="0"/>
          <c:extLst>
            <c:ext xmlns:c16="http://schemas.microsoft.com/office/drawing/2014/chart" uri="{C3380CC4-5D6E-409C-BE32-E72D297353CC}">
              <c16:uniqueId val="{00000000-8D9B-4BD4-B518-0409EF94656B}"/>
            </c:ext>
          </c:extLst>
        </c:ser>
        <c:ser>
          <c:idx val="1"/>
          <c:order val="1"/>
          <c:tx>
            <c:strRef>
              <c:f>'Timeline Outreach'!$C$1:$C$2</c:f>
              <c:strCache>
                <c:ptCount val="1"/>
                <c:pt idx="0">
                  <c:v>Unsuccessful</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'Timeline Outreach'!$A$3:$A$7</c:f>
              <c:strCache>
                <c:ptCount val="4"/>
                <c:pt idx="0">
                  <c:v>October</c:v>
                </c:pt>
                <c:pt idx="1">
                  <c:v>November</c:v>
                </c:pt>
                <c:pt idx="2">
                  <c:v>December</c:v>
                </c:pt>
                <c:pt idx="3">
                  <c:v>January</c:v>
                </c:pt>
              </c:strCache>
            </c:strRef>
          </c:cat>
          <c:val>
            <c:numRef>
              <c:f>'Timeline Outreach'!$C$3:$C$7</c:f>
              <c:numCache>
                <c:formatCode>General</c:formatCode>
                <c:ptCount val="4"/>
                <c:pt idx="0">
                  <c:v>131</c:v>
                </c:pt>
                <c:pt idx="1">
                  <c:v>147</c:v>
                </c:pt>
                <c:pt idx="2">
                  <c:v>105</c:v>
                </c:pt>
                <c:pt idx="3">
                  <c:v>126</c:v>
                </c:pt>
              </c:numCache>
            </c:numRef>
          </c:val>
          <c:smooth val="0"/>
          <c:extLst>
            <c:ext xmlns:c16="http://schemas.microsoft.com/office/drawing/2014/chart" uri="{C3380CC4-5D6E-409C-BE32-E72D297353CC}">
              <c16:uniqueId val="{00000007-7250-4A6C-A32A-75F20748CFDB}"/>
            </c:ext>
          </c:extLst>
        </c:ser>
        <c:dLbls>
          <c:showLegendKey val="0"/>
          <c:showVal val="0"/>
          <c:showCatName val="0"/>
          <c:showSerName val="0"/>
          <c:showPercent val="0"/>
          <c:showBubbleSize val="0"/>
        </c:dLbls>
        <c:smooth val="0"/>
        <c:axId val="1240038288"/>
        <c:axId val="1240033968"/>
      </c:lineChart>
      <c:catAx>
        <c:axId val="124003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033968"/>
        <c:crosses val="autoZero"/>
        <c:auto val="1"/>
        <c:lblAlgn val="ctr"/>
        <c:lblOffset val="100"/>
        <c:noMultiLvlLbl val="0"/>
      </c:catAx>
      <c:valAx>
        <c:axId val="124003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03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dataset.xlsx]Timeline Outreach!PivotTable6</c:name>
    <c:fmtId val="0"/>
  </c:pivotSource>
  <c:chart>
    <c:autoTitleDeleted val="0"/>
    <c:pivotFmts>
      <c:pivotFmt>
        <c:idx val="0"/>
        <c:spPr>
          <a:solidFill>
            <a:srgbClr val="4669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27C7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'Timeline Outreach'!$B$16:$B$17</c:f>
              <c:strCache>
                <c:ptCount val="1"/>
                <c:pt idx="0">
                  <c:v>Successful</c:v>
                </c:pt>
              </c:strCache>
            </c:strRef>
          </c:tx>
          <c:spPr>
            <a:solidFill>
              <a:srgbClr val="46696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'Timeline Outreach'!$A$18:$A$23</c:f>
              <c:strCache>
                <c:ptCount val="5"/>
                <c:pt idx="0">
                  <c:v>Mon</c:v>
                </c:pt>
                <c:pt idx="1">
                  <c:v>Tue</c:v>
                </c:pt>
                <c:pt idx="2">
                  <c:v>Wed</c:v>
                </c:pt>
                <c:pt idx="3">
                  <c:v>Thu</c:v>
                </c:pt>
                <c:pt idx="4">
                  <c:v>Fri</c:v>
                </c:pt>
              </c:strCache>
            </c:strRef>
          </c:cat>
          <c:val>
            <c:numRef>
              <c:f>'Timeline Outreach'!$B$18:$B$23</c:f>
              <c:numCache>
                <c:formatCode>General</c:formatCode>
                <c:ptCount val="5"/>
                <c:pt idx="0">
                  <c:v>7</c:v>
                </c:pt>
                <c:pt idx="1">
                  <c:v>9</c:v>
                </c:pt>
                <c:pt idx="2">
                  <c:v>7</c:v>
                </c:pt>
                <c:pt idx="3">
                  <c:v>10</c:v>
                </c:pt>
                <c:pt idx="4">
                  <c:v>7</c:v>
                </c:pt>
              </c:numCache>
            </c:numRef>
          </c:val>
          <c:extLst>
            <c:ext xmlns:c16="http://schemas.microsoft.com/office/drawing/2014/chart" uri="{C3380CC4-5D6E-409C-BE32-E72D297353CC}">
              <c16:uniqueId val="{00000000-6B16-4B35-BBCD-D87EED8E4015}"/>
            </c:ext>
          </c:extLst>
        </c:ser>
        <c:ser>
          <c:idx val="1"/>
          <c:order val="1"/>
          <c:tx>
            <c:strRef>
              <c:f>'Timeline Outreach'!$C$16:$C$17</c:f>
              <c:strCache>
                <c:ptCount val="1"/>
                <c:pt idx="0">
                  <c:v>Unsuccessful</c:v>
                </c:pt>
              </c:strCache>
            </c:strRef>
          </c:tx>
          <c:spPr>
            <a:solidFill>
              <a:srgbClr val="E27C7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'Timeline Outreach'!$A$18:$A$23</c:f>
              <c:strCache>
                <c:ptCount val="5"/>
                <c:pt idx="0">
                  <c:v>Mon</c:v>
                </c:pt>
                <c:pt idx="1">
                  <c:v>Tue</c:v>
                </c:pt>
                <c:pt idx="2">
                  <c:v>Wed</c:v>
                </c:pt>
                <c:pt idx="3">
                  <c:v>Thu</c:v>
                </c:pt>
                <c:pt idx="4">
                  <c:v>Fri</c:v>
                </c:pt>
              </c:strCache>
            </c:strRef>
          </c:cat>
          <c:val>
            <c:numRef>
              <c:f>'Timeline Outreach'!$C$18:$C$23</c:f>
              <c:numCache>
                <c:formatCode>General</c:formatCode>
                <c:ptCount val="5"/>
                <c:pt idx="0">
                  <c:v>21</c:v>
                </c:pt>
                <c:pt idx="1">
                  <c:v>35</c:v>
                </c:pt>
                <c:pt idx="2">
                  <c:v>22</c:v>
                </c:pt>
                <c:pt idx="3">
                  <c:v>44</c:v>
                </c:pt>
                <c:pt idx="4">
                  <c:v>9</c:v>
                </c:pt>
              </c:numCache>
            </c:numRef>
          </c:val>
          <c:extLst>
            <c:ext xmlns:c16="http://schemas.microsoft.com/office/drawing/2014/chart" uri="{C3380CC4-5D6E-409C-BE32-E72D297353CC}">
              <c16:uniqueId val="{00000005-4948-4DC7-AA7F-30BC71182244}"/>
            </c:ext>
          </c:extLst>
        </c:ser>
        <c:dLbls>
          <c:dLblPos val="outEnd"/>
          <c:showLegendKey val="0"/>
          <c:showVal val="1"/>
          <c:showCatName val="0"/>
          <c:showSerName val="0"/>
          <c:showPercent val="0"/>
          <c:showBubbleSize val="0"/>
        </c:dLbls>
        <c:gapWidth val="219"/>
        <c:overlap val="-27"/>
        <c:axId val="1229207120"/>
        <c:axId val="1229208080"/>
      </c:barChart>
      <c:catAx>
        <c:axId val="122920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208080"/>
        <c:crosses val="autoZero"/>
        <c:auto val="1"/>
        <c:lblAlgn val="ctr"/>
        <c:lblOffset val="100"/>
        <c:noMultiLvlLbl val="0"/>
      </c:catAx>
      <c:valAx>
        <c:axId val="122920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207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dataset.xlsx]Outcome Pivot!PivotTable1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99E9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'Outcome Pivot'!$B$3</c:f>
              <c:strCache>
                <c:ptCount val="1"/>
                <c:pt idx="0">
                  <c:v>Total</c:v>
                </c:pt>
              </c:strCache>
            </c:strRef>
          </c:tx>
          <c:spPr>
            <a:solidFill>
              <a:srgbClr val="599E94"/>
            </a:solidFill>
            <a:ln>
              <a:noFill/>
            </a:ln>
            <a:effectLst/>
          </c:spPr>
          <c:invertIfNegative val="0"/>
          <c:cat>
            <c:strRef>
              <c:f>'Outcome Pivot'!$A$4:$A$10</c:f>
              <c:strCache>
                <c:ptCount val="6"/>
                <c:pt idx="0">
                  <c:v>Declined</c:v>
                </c:pt>
                <c:pt idx="1">
                  <c:v>LVM</c:v>
                </c:pt>
                <c:pt idx="2">
                  <c:v>RLC</c:v>
                </c:pt>
                <c:pt idx="3">
                  <c:v>Successful</c:v>
                </c:pt>
                <c:pt idx="4">
                  <c:v>No Answer</c:v>
                </c:pt>
                <c:pt idx="5">
                  <c:v>N/A</c:v>
                </c:pt>
              </c:strCache>
            </c:strRef>
          </c:cat>
          <c:val>
            <c:numRef>
              <c:f>'Outcome Pivot'!$B$4:$B$10</c:f>
              <c:numCache>
                <c:formatCode>General</c:formatCode>
                <c:ptCount val="6"/>
                <c:pt idx="0">
                  <c:v>4</c:v>
                </c:pt>
                <c:pt idx="1">
                  <c:v>76</c:v>
                </c:pt>
                <c:pt idx="2">
                  <c:v>7</c:v>
                </c:pt>
                <c:pt idx="3">
                  <c:v>40</c:v>
                </c:pt>
                <c:pt idx="4">
                  <c:v>29</c:v>
                </c:pt>
                <c:pt idx="5">
                  <c:v>15</c:v>
                </c:pt>
              </c:numCache>
            </c:numRef>
          </c:val>
          <c:extLst>
            <c:ext xmlns:c16="http://schemas.microsoft.com/office/drawing/2014/chart" uri="{C3380CC4-5D6E-409C-BE32-E72D297353CC}">
              <c16:uniqueId val="{00000000-6125-4AE1-B518-B926382599F7}"/>
            </c:ext>
          </c:extLst>
        </c:ser>
        <c:dLbls>
          <c:showLegendKey val="0"/>
          <c:showVal val="0"/>
          <c:showCatName val="0"/>
          <c:showSerName val="0"/>
          <c:showPercent val="0"/>
          <c:showBubbleSize val="0"/>
        </c:dLbls>
        <c:gapWidth val="182"/>
        <c:axId val="1155132544"/>
        <c:axId val="1155127744"/>
      </c:barChart>
      <c:catAx>
        <c:axId val="115513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127744"/>
        <c:crosses val="autoZero"/>
        <c:auto val="1"/>
        <c:lblAlgn val="ctr"/>
        <c:lblOffset val="100"/>
        <c:noMultiLvlLbl val="0"/>
      </c:catAx>
      <c:valAx>
        <c:axId val="11551277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132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dataset.xlsx]Outcome Pivot!PivotTable8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'Outcome Pivot'!$B$31:$B$32</c:f>
              <c:strCache>
                <c:ptCount val="1"/>
                <c:pt idx="0">
                  <c:v>Successful</c:v>
                </c:pt>
              </c:strCache>
            </c:strRef>
          </c:tx>
          <c:spPr>
            <a:solidFill>
              <a:schemeClr val="accent1"/>
            </a:solidFill>
            <a:ln>
              <a:noFill/>
            </a:ln>
            <a:effectLst/>
          </c:spPr>
          <c:invertIfNegative val="0"/>
          <c:cat>
            <c:strRef>
              <c:f>'Outcome Pivot'!$A$33:$A$38</c:f>
              <c:strCache>
                <c:ptCount val="5"/>
                <c:pt idx="0">
                  <c:v>BH Carenet</c:v>
                </c:pt>
                <c:pt idx="1">
                  <c:v>HRS</c:v>
                </c:pt>
                <c:pt idx="2">
                  <c:v>IP</c:v>
                </c:pt>
                <c:pt idx="3">
                  <c:v>Oct Outreach</c:v>
                </c:pt>
                <c:pt idx="4">
                  <c:v>UM Request</c:v>
                </c:pt>
              </c:strCache>
            </c:strRef>
          </c:cat>
          <c:val>
            <c:numRef>
              <c:f>'Outcome Pivot'!$B$33:$B$38</c:f>
              <c:numCache>
                <c:formatCode>General</c:formatCode>
                <c:ptCount val="5"/>
                <c:pt idx="0">
                  <c:v>2</c:v>
                </c:pt>
                <c:pt idx="1">
                  <c:v>14</c:v>
                </c:pt>
                <c:pt idx="2">
                  <c:v>6</c:v>
                </c:pt>
                <c:pt idx="3">
                  <c:v>3</c:v>
                </c:pt>
                <c:pt idx="4">
                  <c:v>5</c:v>
                </c:pt>
              </c:numCache>
            </c:numRef>
          </c:val>
          <c:extLst>
            <c:ext xmlns:c16="http://schemas.microsoft.com/office/drawing/2014/chart" uri="{C3380CC4-5D6E-409C-BE32-E72D297353CC}">
              <c16:uniqueId val="{00000000-809E-4E8A-A136-EF310668F695}"/>
            </c:ext>
          </c:extLst>
        </c:ser>
        <c:ser>
          <c:idx val="1"/>
          <c:order val="1"/>
          <c:tx>
            <c:strRef>
              <c:f>'Outcome Pivot'!$C$31:$C$32</c:f>
              <c:strCache>
                <c:ptCount val="1"/>
                <c:pt idx="0">
                  <c:v>Unsuccessful</c:v>
                </c:pt>
              </c:strCache>
            </c:strRef>
          </c:tx>
          <c:spPr>
            <a:solidFill>
              <a:schemeClr val="accent2"/>
            </a:solidFill>
            <a:ln>
              <a:noFill/>
            </a:ln>
            <a:effectLst/>
          </c:spPr>
          <c:invertIfNegative val="0"/>
          <c:cat>
            <c:strRef>
              <c:f>'Outcome Pivot'!$A$33:$A$38</c:f>
              <c:strCache>
                <c:ptCount val="5"/>
                <c:pt idx="0">
                  <c:v>BH Carenet</c:v>
                </c:pt>
                <c:pt idx="1">
                  <c:v>HRS</c:v>
                </c:pt>
                <c:pt idx="2">
                  <c:v>IP</c:v>
                </c:pt>
                <c:pt idx="3">
                  <c:v>Oct Outreach</c:v>
                </c:pt>
                <c:pt idx="4">
                  <c:v>UM Request</c:v>
                </c:pt>
              </c:strCache>
            </c:strRef>
          </c:cat>
          <c:val>
            <c:numRef>
              <c:f>'Outcome Pivot'!$C$33:$C$38</c:f>
              <c:numCache>
                <c:formatCode>General</c:formatCode>
                <c:ptCount val="5"/>
                <c:pt idx="0">
                  <c:v>11</c:v>
                </c:pt>
                <c:pt idx="1">
                  <c:v>28</c:v>
                </c:pt>
                <c:pt idx="2">
                  <c:v>30</c:v>
                </c:pt>
                <c:pt idx="3">
                  <c:v>22</c:v>
                </c:pt>
                <c:pt idx="4">
                  <c:v>19</c:v>
                </c:pt>
              </c:numCache>
            </c:numRef>
          </c:val>
          <c:extLst>
            <c:ext xmlns:c16="http://schemas.microsoft.com/office/drawing/2014/chart" uri="{C3380CC4-5D6E-409C-BE32-E72D297353CC}">
              <c16:uniqueId val="{00000005-DCEA-4B4E-A525-2B84D5D673F6}"/>
            </c:ext>
          </c:extLst>
        </c:ser>
        <c:dLbls>
          <c:showLegendKey val="0"/>
          <c:showVal val="0"/>
          <c:showCatName val="0"/>
          <c:showSerName val="0"/>
          <c:showPercent val="0"/>
          <c:showBubbleSize val="0"/>
        </c:dLbls>
        <c:gapWidth val="182"/>
        <c:axId val="1268506224"/>
        <c:axId val="1268498064"/>
      </c:barChart>
      <c:catAx>
        <c:axId val="1268506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498064"/>
        <c:crosses val="autoZero"/>
        <c:auto val="1"/>
        <c:lblAlgn val="ctr"/>
        <c:lblOffset val="100"/>
        <c:noMultiLvlLbl val="0"/>
      </c:catAx>
      <c:valAx>
        <c:axId val="1268498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50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BB-477F-B620-E73FD68432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ABB-477F-B620-E73FD68432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ABB-477F-B620-E73FD68432C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ABB-477F-B620-E73FD68432C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ABB-477F-B620-E73FD68432C0}"/>
              </c:ext>
            </c:extLst>
          </c:dPt>
          <c:cat>
            <c:strRef>
              <c:f>'Outcome Pivot'!$E$33:$E$37</c:f>
              <c:strCache>
                <c:ptCount val="5"/>
                <c:pt idx="0">
                  <c:v>BH Carenet</c:v>
                </c:pt>
                <c:pt idx="1">
                  <c:v>HRS</c:v>
                </c:pt>
                <c:pt idx="2">
                  <c:v>IP</c:v>
                </c:pt>
                <c:pt idx="3">
                  <c:v>Oct Outreach</c:v>
                </c:pt>
                <c:pt idx="4">
                  <c:v>UM Request</c:v>
                </c:pt>
              </c:strCache>
            </c:strRef>
          </c:cat>
          <c:val>
            <c:numRef>
              <c:f>'Outcome Pivot'!$F$33:$F$37</c:f>
              <c:numCache>
                <c:formatCode>General</c:formatCode>
                <c:ptCount val="5"/>
                <c:pt idx="0">
                  <c:v>2</c:v>
                </c:pt>
                <c:pt idx="1">
                  <c:v>14</c:v>
                </c:pt>
                <c:pt idx="2">
                  <c:v>6</c:v>
                </c:pt>
                <c:pt idx="3">
                  <c:v>3</c:v>
                </c:pt>
                <c:pt idx="4">
                  <c:v>5</c:v>
                </c:pt>
              </c:numCache>
            </c:numRef>
          </c:val>
          <c:extLst>
            <c:ext xmlns:c16="http://schemas.microsoft.com/office/drawing/2014/chart" uri="{C3380CC4-5D6E-409C-BE32-E72D297353CC}">
              <c16:uniqueId val="{00000000-D98B-464B-98F4-693E99F4E510}"/>
            </c:ext>
          </c:extLst>
        </c:ser>
        <c:dLbls>
          <c:showLegendKey val="0"/>
          <c:showVal val="0"/>
          <c:showCatName val="0"/>
          <c:showSerName val="0"/>
          <c:showPercent val="0"/>
          <c:showBubbleSize val="0"/>
          <c:showLeaderLines val="1"/>
        </c:dLbls>
        <c:firstSliceAng val="0"/>
        <c:holeSize val="50"/>
      </c:doughnutChart>
      <c:spPr>
        <a:noFill/>
        <a:ln w="0">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[CM Outreach dataset.xlsx]DSCM!PivotTable3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599E9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DSCM!$B$18</c:f>
              <c:strCache>
                <c:ptCount val="1"/>
                <c:pt idx="0">
                  <c:v>Total</c:v>
                </c:pt>
              </c:strCache>
            </c:strRef>
          </c:tx>
          <c:spPr>
            <a:ln w="28575" cap="rnd">
              <a:solidFill>
                <a:srgbClr val="599E9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DSCM!$A$19:$A$26</c:f>
              <c:strCache>
                <c:ptCount val="7"/>
                <c:pt idx="0">
                  <c:v>Asthma</c:v>
                </c:pt>
                <c:pt idx="1">
                  <c:v>BH Carenet</c:v>
                </c:pt>
                <c:pt idx="2">
                  <c:v>Medical</c:v>
                </c:pt>
                <c:pt idx="3">
                  <c:v>Substance Use</c:v>
                </c:pt>
                <c:pt idx="4">
                  <c:v>Diabetes</c:v>
                </c:pt>
                <c:pt idx="5">
                  <c:v>CHF</c:v>
                </c:pt>
                <c:pt idx="6">
                  <c:v>COPD</c:v>
                </c:pt>
              </c:strCache>
            </c:strRef>
          </c:cat>
          <c:val>
            <c:numRef>
              <c:f>DSCM!$B$19:$B$26</c:f>
              <c:numCache>
                <c:formatCode>0</c:formatCode>
                <c:ptCount val="7"/>
                <c:pt idx="0">
                  <c:v>8</c:v>
                </c:pt>
                <c:pt idx="1">
                  <c:v>37.5</c:v>
                </c:pt>
                <c:pt idx="2">
                  <c:v>41.24</c:v>
                </c:pt>
                <c:pt idx="3">
                  <c:v>33</c:v>
                </c:pt>
                <c:pt idx="4">
                  <c:v>41</c:v>
                </c:pt>
                <c:pt idx="5">
                  <c:v>56</c:v>
                </c:pt>
                <c:pt idx="6">
                  <c:v>59</c:v>
                </c:pt>
              </c:numCache>
            </c:numRef>
          </c:val>
          <c:smooth val="0"/>
          <c:extLst>
            <c:ext xmlns:c16="http://schemas.microsoft.com/office/drawing/2014/chart" uri="{C3380CC4-5D6E-409C-BE32-E72D297353CC}">
              <c16:uniqueId val="{00000000-2C98-4447-AA1C-B3B0744B4A09}"/>
            </c:ext>
          </c:extLst>
        </c:ser>
        <c:dLbls>
          <c:dLblPos val="t"/>
          <c:showLegendKey val="0"/>
          <c:showVal val="1"/>
          <c:showCatName val="0"/>
          <c:showSerName val="0"/>
          <c:showPercent val="0"/>
          <c:showBubbleSize val="0"/>
        </c:dLbls>
        <c:smooth val="0"/>
        <c:axId val="1229195600"/>
        <c:axId val="1077163440"/>
      </c:lineChart>
      <c:catAx>
        <c:axId val="122919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63440"/>
        <c:crosses val="autoZero"/>
        <c:auto val="1"/>
        <c:lblAlgn val="ctr"/>
        <c:lblOffset val="100"/>
        <c:noMultiLvlLbl val="0"/>
      </c:catAx>
      <c:valAx>
        <c:axId val="1077163440"/>
        <c:scaling>
          <c:orientation val="minMax"/>
        </c:scaling>
        <c:delete val="1"/>
        <c:axPos val="l"/>
        <c:numFmt formatCode="0" sourceLinked="1"/>
        <c:majorTickMark val="none"/>
        <c:minorTickMark val="none"/>
        <c:tickLblPos val="nextTo"/>
        <c:crossAx val="1229195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DSCM for Successful Engagement</cx:v>
        </cx:txData>
      </cx:tx>
      <cx:txPr>
        <a:bodyPr spcFirstLastPara="1" vertOverflow="ellipsis" horzOverflow="overflow" wrap="square" lIns="0" tIns="0" rIns="0" bIns="0" anchor="ctr" anchorCtr="1"/>
        <a:lstStyle/>
        <a:p>
          <a:pPr algn="ctr" rtl="0">
            <a:defRPr>
              <a:latin typeface="Arial Rounded MT Bold" panose="020F0704030504030204" pitchFamily="34" charset="0"/>
              <a:ea typeface="Arial Rounded MT Bold" panose="020F0704030504030204" pitchFamily="34" charset="0"/>
              <a:cs typeface="Arial Rounded MT Bold" panose="020F0704030504030204" pitchFamily="34" charset="0"/>
            </a:defRPr>
          </a:pPr>
          <a:r>
            <a:rPr lang="en-US" sz="1400" b="0" i="0" u="none" strike="noStrike" baseline="0">
              <a:solidFill>
                <a:sysClr val="windowText" lastClr="000000">
                  <a:lumMod val="65000"/>
                  <a:lumOff val="35000"/>
                </a:sysClr>
              </a:solidFill>
              <a:latin typeface="Arial Rounded MT Bold" panose="020F0704030504030204" pitchFamily="34" charset="0"/>
            </a:rPr>
            <a:t>DSCM for Successful Engagement</a:t>
          </a:r>
        </a:p>
      </cx:txPr>
    </cx:title>
    <cx:plotArea>
      <cx:plotAreaRegion>
        <cx:series layoutId="treemap" uniqueId="{FE8E76F2-ECE9-43B7-9CE3-7F0B5C3AB3F2}">
          <cx:dataPt idx="0">
            <cx:spPr>
              <a:solidFill>
                <a:sysClr val="window" lastClr="FFFFFF">
                  <a:lumMod val="75000"/>
                </a:sysClr>
              </a:solidFill>
            </cx:spPr>
          </cx:dataPt>
          <cx:dataPt idx="1">
            <cx:spPr>
              <a:solidFill>
                <a:srgbClr val="599E94"/>
              </a:solidFill>
            </cx:spPr>
          </cx:dataPt>
          <cx:dataPt idx="2">
            <cx:spPr>
              <a:solidFill>
                <a:srgbClr val="8CBEB7"/>
              </a:solidFill>
            </cx:spPr>
          </cx:dataPt>
          <cx:dataPt idx="3">
            <cx:spPr>
              <a:solidFill>
                <a:sysClr val="window" lastClr="FFFFFF">
                  <a:lumMod val="50000"/>
                </a:sysClr>
              </a:solidFill>
            </cx:spPr>
          </cx:dataPt>
          <cx:dataPt idx="4">
            <cx:spPr>
              <a:solidFill>
                <a:srgbClr val="E27C7C"/>
              </a:solidFill>
            </cx:spPr>
          </cx:dataPt>
          <cx:dataPt idx="5">
            <cx:spPr>
              <a:solidFill>
                <a:srgbClr val="F0BABA"/>
              </a:solidFill>
            </cx:spPr>
          </cx:dataPt>
          <cx:dataPt idx="6">
            <cx:spPr>
              <a:solidFill>
                <a:srgbClr val="2A3E3B"/>
              </a:solidFill>
            </cx:spPr>
          </cx:dataPt>
          <cx:dataPt idx="7">
            <cx:spPr>
              <a:solidFill>
                <a:srgbClr val="466964"/>
              </a:solidFill>
            </cx:spPr>
          </cx:dataPt>
          <cx:dataPt idx="8">
            <cx:spPr>
              <a:solidFill>
                <a:srgbClr val="C72B2B"/>
              </a:solidFill>
            </cx:spPr>
          </cx:dataPt>
          <cx:dataLabels pos="inEnd">
            <cx:txPr>
              <a:bodyPr spcFirstLastPara="1" vertOverflow="ellipsis" horzOverflow="overflow" wrap="square" lIns="0" tIns="0" rIns="0" bIns="0" anchor="ctr" anchorCtr="1"/>
              <a:lstStyle/>
              <a:p>
                <a:pPr algn="ctr" rtl="0">
                  <a:defRPr>
                    <a:latin typeface="Arial Rounded MT Bold" panose="020F0704030504030204" pitchFamily="34" charset="0"/>
                    <a:ea typeface="Arial Rounded MT Bold" panose="020F0704030504030204" pitchFamily="34" charset="0"/>
                    <a:cs typeface="Arial Rounded MT Bold" panose="020F0704030504030204" pitchFamily="34" charset="0"/>
                  </a:defRPr>
                </a:pPr>
                <a:endParaRPr lang="en-US" sz="900" b="0" i="0" u="none" strike="noStrike" baseline="0">
                  <a:solidFill>
                    <a:sysClr val="window" lastClr="FFFFFF"/>
                  </a:solidFill>
                  <a:latin typeface="Arial Rounded MT Bold" panose="020F0704030504030204"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E8E76F2-ECE9-43B7-9CE3-7F0B5C3AB3F2}">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oneCellAnchor>
    <xdr:from>
      <xdr:col>7</xdr:col>
      <xdr:colOff>592667</xdr:colOff>
      <xdr:row>4</xdr:row>
      <xdr:rowOff>158750</xdr:rowOff>
    </xdr:from>
    <xdr:ext cx="184731" cy="264560"/>
    <xdr:sp macro="" textlink="">
      <xdr:nvSpPr>
        <xdr:cNvPr id="52" name="TextBox 51">
          <a:extLst>
            <a:ext uri="{FF2B5EF4-FFF2-40B4-BE49-F238E27FC236}">
              <a16:creationId xmlns:a16="http://schemas.microsoft.com/office/drawing/2014/main" id="{6D135D50-D75A-49A7-83F3-F68118C669C5}"/>
            </a:ext>
          </a:extLst>
        </xdr:cNvPr>
        <xdr:cNvSpPr txBox="1"/>
      </xdr:nvSpPr>
      <xdr:spPr>
        <a:xfrm>
          <a:off x="4889500" y="1217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84667</xdr:colOff>
      <xdr:row>0</xdr:row>
      <xdr:rowOff>25400</xdr:rowOff>
    </xdr:from>
    <xdr:to>
      <xdr:col>21</xdr:col>
      <xdr:colOff>373062</xdr:colOff>
      <xdr:row>54</xdr:row>
      <xdr:rowOff>158750</xdr:rowOff>
    </xdr:to>
    <xdr:grpSp>
      <xdr:nvGrpSpPr>
        <xdr:cNvPr id="9" name="Group 8">
          <a:extLst>
            <a:ext uri="{FF2B5EF4-FFF2-40B4-BE49-F238E27FC236}">
              <a16:creationId xmlns:a16="http://schemas.microsoft.com/office/drawing/2014/main" id="{7F538331-17FF-9ED0-3E5F-36E250F6AC68}"/>
            </a:ext>
          </a:extLst>
        </xdr:cNvPr>
        <xdr:cNvGrpSpPr/>
      </xdr:nvGrpSpPr>
      <xdr:grpSpPr>
        <a:xfrm>
          <a:off x="84667" y="25400"/>
          <a:ext cx="13051895" cy="10266136"/>
          <a:chOff x="84667" y="25400"/>
          <a:chExt cx="13051895" cy="10266136"/>
        </a:xfrm>
      </xdr:grpSpPr>
      <xdr:sp macro="" textlink="">
        <xdr:nvSpPr>
          <xdr:cNvPr id="50" name="Rectangle: Rounded Corners 49">
            <a:extLst>
              <a:ext uri="{FF2B5EF4-FFF2-40B4-BE49-F238E27FC236}">
                <a16:creationId xmlns:a16="http://schemas.microsoft.com/office/drawing/2014/main" id="{88620609-621B-433D-BF0F-BFB2ADCC7482}"/>
              </a:ext>
            </a:extLst>
          </xdr:cNvPr>
          <xdr:cNvSpPr/>
        </xdr:nvSpPr>
        <xdr:spPr>
          <a:xfrm>
            <a:off x="6607024" y="7217834"/>
            <a:ext cx="6529538" cy="307370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 name="Rectangle: Rounded Corners 48">
            <a:extLst>
              <a:ext uri="{FF2B5EF4-FFF2-40B4-BE49-F238E27FC236}">
                <a16:creationId xmlns:a16="http://schemas.microsoft.com/office/drawing/2014/main" id="{BAE72EB6-3336-4BAF-5B00-4E710476E59C}"/>
              </a:ext>
            </a:extLst>
          </xdr:cNvPr>
          <xdr:cNvSpPr/>
        </xdr:nvSpPr>
        <xdr:spPr>
          <a:xfrm>
            <a:off x="84667" y="7217834"/>
            <a:ext cx="6427107" cy="3073702"/>
          </a:xfrm>
          <a:prstGeom prst="round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 name="Rectangle: Rounded Corners 47">
            <a:extLst>
              <a:ext uri="{FF2B5EF4-FFF2-40B4-BE49-F238E27FC236}">
                <a16:creationId xmlns:a16="http://schemas.microsoft.com/office/drawing/2014/main" id="{7C4B8038-690C-40C6-850E-F912DE752148}"/>
              </a:ext>
            </a:extLst>
          </xdr:cNvPr>
          <xdr:cNvSpPr/>
        </xdr:nvSpPr>
        <xdr:spPr>
          <a:xfrm>
            <a:off x="8890000" y="4337654"/>
            <a:ext cx="4233333" cy="282726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 name="Rectangle: Rounded Corners 46">
            <a:extLst>
              <a:ext uri="{FF2B5EF4-FFF2-40B4-BE49-F238E27FC236}">
                <a16:creationId xmlns:a16="http://schemas.microsoft.com/office/drawing/2014/main" id="{A205D6E6-288F-4E76-8FBD-06ADBEA6EEDA}"/>
              </a:ext>
            </a:extLst>
          </xdr:cNvPr>
          <xdr:cNvSpPr/>
        </xdr:nvSpPr>
        <xdr:spPr>
          <a:xfrm>
            <a:off x="4519084" y="4293809"/>
            <a:ext cx="4275666" cy="282877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 name="Rectangle: Rounded Corners 45">
            <a:extLst>
              <a:ext uri="{FF2B5EF4-FFF2-40B4-BE49-F238E27FC236}">
                <a16:creationId xmlns:a16="http://schemas.microsoft.com/office/drawing/2014/main" id="{6167B5E9-A147-4D71-B8E1-3C0AA583917F}"/>
              </a:ext>
            </a:extLst>
          </xdr:cNvPr>
          <xdr:cNvSpPr/>
        </xdr:nvSpPr>
        <xdr:spPr>
          <a:xfrm>
            <a:off x="116416" y="4304393"/>
            <a:ext cx="4275667" cy="282877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Rectangle: Rounded Corners 44">
            <a:extLst>
              <a:ext uri="{FF2B5EF4-FFF2-40B4-BE49-F238E27FC236}">
                <a16:creationId xmlns:a16="http://schemas.microsoft.com/office/drawing/2014/main" id="{1ACBDBEB-5956-4BCA-9551-64A033F6B08B}"/>
              </a:ext>
            </a:extLst>
          </xdr:cNvPr>
          <xdr:cNvSpPr/>
        </xdr:nvSpPr>
        <xdr:spPr>
          <a:xfrm>
            <a:off x="8921750" y="1401537"/>
            <a:ext cx="4127500" cy="287110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sp macro="" textlink="">
        <xdr:nvSpPr>
          <xdr:cNvPr id="44" name="Rectangle: Rounded Corners 43">
            <a:extLst>
              <a:ext uri="{FF2B5EF4-FFF2-40B4-BE49-F238E27FC236}">
                <a16:creationId xmlns:a16="http://schemas.microsoft.com/office/drawing/2014/main" id="{D5C3E817-0D02-406D-B2EF-283E70C01F1C}"/>
              </a:ext>
            </a:extLst>
          </xdr:cNvPr>
          <xdr:cNvSpPr/>
        </xdr:nvSpPr>
        <xdr:spPr>
          <a:xfrm>
            <a:off x="4508500" y="1412118"/>
            <a:ext cx="4307416" cy="28287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3" name="Rectangle: Rounded Corners 42">
            <a:extLst>
              <a:ext uri="{FF2B5EF4-FFF2-40B4-BE49-F238E27FC236}">
                <a16:creationId xmlns:a16="http://schemas.microsoft.com/office/drawing/2014/main" id="{DFFF4BBF-343D-123D-4149-48082D8EE3D4}"/>
              </a:ext>
            </a:extLst>
          </xdr:cNvPr>
          <xdr:cNvSpPr/>
        </xdr:nvSpPr>
        <xdr:spPr>
          <a:xfrm>
            <a:off x="95250" y="1380370"/>
            <a:ext cx="4275667" cy="282877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3" name="Chart 32">
            <a:extLst>
              <a:ext uri="{FF2B5EF4-FFF2-40B4-BE49-F238E27FC236}">
                <a16:creationId xmlns:a16="http://schemas.microsoft.com/office/drawing/2014/main" id="{D81E8954-1AE5-4597-808D-A36723131939}"/>
              </a:ext>
            </a:extLst>
          </xdr:cNvPr>
          <xdr:cNvGraphicFramePr>
            <a:graphicFrameLocks/>
          </xdr:cNvGraphicFramePr>
        </xdr:nvGraphicFramePr>
        <xdr:xfrm>
          <a:off x="4908852" y="1563912"/>
          <a:ext cx="3595612" cy="240030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5" name="Chart 34">
            <a:extLst>
              <a:ext uri="{FF2B5EF4-FFF2-40B4-BE49-F238E27FC236}">
                <a16:creationId xmlns:a16="http://schemas.microsoft.com/office/drawing/2014/main" id="{D6FCBEED-7A51-4EDB-A176-DA0EB7F1D3D4}"/>
              </a:ext>
            </a:extLst>
          </xdr:cNvPr>
          <xdr:cNvGraphicFramePr>
            <a:graphicFrameLocks/>
          </xdr:cNvGraphicFramePr>
        </xdr:nvGraphicFramePr>
        <xdr:xfrm>
          <a:off x="423332" y="1605644"/>
          <a:ext cx="3678465" cy="2314727"/>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6" name="Chart 35">
            <a:extLst>
              <a:ext uri="{FF2B5EF4-FFF2-40B4-BE49-F238E27FC236}">
                <a16:creationId xmlns:a16="http://schemas.microsoft.com/office/drawing/2014/main" id="{D7E5B0AF-DC9F-4161-A96C-41BCE61E9A8B}"/>
              </a:ext>
            </a:extLst>
          </xdr:cNvPr>
          <xdr:cNvGraphicFramePr>
            <a:graphicFrameLocks/>
          </xdr:cNvGraphicFramePr>
        </xdr:nvGraphicFramePr>
        <xdr:xfrm>
          <a:off x="9069917" y="1637394"/>
          <a:ext cx="3788833" cy="232682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38" name="Chart 37">
            <a:extLst>
              <a:ext uri="{FF2B5EF4-FFF2-40B4-BE49-F238E27FC236}">
                <a16:creationId xmlns:a16="http://schemas.microsoft.com/office/drawing/2014/main" id="{5DAEDD8A-D529-4FBE-87C3-4BE42B1B3320}"/>
              </a:ext>
            </a:extLst>
          </xdr:cNvPr>
          <xdr:cNvGraphicFramePr>
            <a:graphicFrameLocks/>
          </xdr:cNvGraphicFramePr>
        </xdr:nvGraphicFramePr>
        <xdr:xfrm>
          <a:off x="9275537" y="4485820"/>
          <a:ext cx="3356427" cy="248708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41" name="Chart 40">
            <a:extLst>
              <a:ext uri="{FF2B5EF4-FFF2-40B4-BE49-F238E27FC236}">
                <a16:creationId xmlns:a16="http://schemas.microsoft.com/office/drawing/2014/main" id="{7B6F9F5D-F952-43A5-8C0E-C289DCF7539E}"/>
              </a:ext>
            </a:extLst>
          </xdr:cNvPr>
          <xdr:cNvGraphicFramePr>
            <a:graphicFrameLocks/>
          </xdr:cNvGraphicFramePr>
        </xdr:nvGraphicFramePr>
        <xdr:xfrm>
          <a:off x="476249" y="4529666"/>
          <a:ext cx="3509131" cy="233740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42" name="Chart 41">
            <a:extLst>
              <a:ext uri="{FF2B5EF4-FFF2-40B4-BE49-F238E27FC236}">
                <a16:creationId xmlns:a16="http://schemas.microsoft.com/office/drawing/2014/main" id="{877B57C5-1DF2-4584-B753-2A7F0E0BB915}"/>
              </a:ext>
            </a:extLst>
          </xdr:cNvPr>
          <xdr:cNvGraphicFramePr>
            <a:graphicFrameLocks/>
          </xdr:cNvGraphicFramePr>
        </xdr:nvGraphicFramePr>
        <xdr:xfrm>
          <a:off x="4741334" y="4443488"/>
          <a:ext cx="3841749" cy="2444750"/>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20FC5827-D02F-4B06-9069-3A376E03C63B}"/>
                  </a:ext>
                </a:extLst>
              </xdr:cNvPr>
              <xdr:cNvGraphicFramePr/>
            </xdr:nvGraphicFramePr>
            <xdr:xfrm>
              <a:off x="359833" y="7293428"/>
              <a:ext cx="5866191" cy="2902858"/>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59833" y="7293428"/>
                <a:ext cx="5866191" cy="29028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nvGrpSpPr>
          <xdr:cNvPr id="8" name="Group 7">
            <a:extLst>
              <a:ext uri="{FF2B5EF4-FFF2-40B4-BE49-F238E27FC236}">
                <a16:creationId xmlns:a16="http://schemas.microsoft.com/office/drawing/2014/main" id="{ED8CD992-A913-DAC1-B54A-0B5CDDEB8342}"/>
              </a:ext>
            </a:extLst>
          </xdr:cNvPr>
          <xdr:cNvGrpSpPr/>
        </xdr:nvGrpSpPr>
        <xdr:grpSpPr>
          <a:xfrm>
            <a:off x="97692" y="25400"/>
            <a:ext cx="12877474" cy="1266232"/>
            <a:chOff x="97692" y="25400"/>
            <a:chExt cx="12877474" cy="1266232"/>
          </a:xfrm>
        </xdr:grpSpPr>
        <xdr:sp macro="" textlink="">
          <xdr:nvSpPr>
            <xdr:cNvPr id="7" name="Rectangle: Rounded Corners 6">
              <a:extLst>
                <a:ext uri="{FF2B5EF4-FFF2-40B4-BE49-F238E27FC236}">
                  <a16:creationId xmlns:a16="http://schemas.microsoft.com/office/drawing/2014/main" id="{F153B6E5-55F0-2E45-F661-8A4BF05B9D05}"/>
                </a:ext>
              </a:extLst>
            </xdr:cNvPr>
            <xdr:cNvSpPr/>
          </xdr:nvSpPr>
          <xdr:spPr>
            <a:xfrm>
              <a:off x="97692" y="575687"/>
              <a:ext cx="3165929" cy="71594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Rounded Corners 18">
              <a:extLst>
                <a:ext uri="{FF2B5EF4-FFF2-40B4-BE49-F238E27FC236}">
                  <a16:creationId xmlns:a16="http://schemas.microsoft.com/office/drawing/2014/main" id="{D94432EB-160C-430A-8C37-0009F6995D70}"/>
                </a:ext>
              </a:extLst>
            </xdr:cNvPr>
            <xdr:cNvSpPr/>
          </xdr:nvSpPr>
          <xdr:spPr>
            <a:xfrm>
              <a:off x="3332005" y="575687"/>
              <a:ext cx="3165929" cy="71594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Rounded Corners 19">
              <a:extLst>
                <a:ext uri="{FF2B5EF4-FFF2-40B4-BE49-F238E27FC236}">
                  <a16:creationId xmlns:a16="http://schemas.microsoft.com/office/drawing/2014/main" id="{6DADFB3E-4D18-4DE6-8C3F-CACF77452F89}"/>
                </a:ext>
              </a:extLst>
            </xdr:cNvPr>
            <xdr:cNvSpPr/>
          </xdr:nvSpPr>
          <xdr:spPr>
            <a:xfrm>
              <a:off x="6576088" y="575686"/>
              <a:ext cx="3168022" cy="71594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Rounded Corners 20">
              <a:extLst>
                <a:ext uri="{FF2B5EF4-FFF2-40B4-BE49-F238E27FC236}">
                  <a16:creationId xmlns:a16="http://schemas.microsoft.com/office/drawing/2014/main" id="{A4C59C3F-D346-4554-A012-0DDC96FA6933}"/>
                </a:ext>
              </a:extLst>
            </xdr:cNvPr>
            <xdr:cNvSpPr/>
          </xdr:nvSpPr>
          <xdr:spPr>
            <a:xfrm>
              <a:off x="9802724" y="575687"/>
              <a:ext cx="3165930" cy="71594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Rounded Corners 22">
              <a:extLst>
                <a:ext uri="{FF2B5EF4-FFF2-40B4-BE49-F238E27FC236}">
                  <a16:creationId xmlns:a16="http://schemas.microsoft.com/office/drawing/2014/main" id="{0E428B87-CCF0-8925-1EF9-F92BCA3491AA}"/>
                </a:ext>
              </a:extLst>
            </xdr:cNvPr>
            <xdr:cNvSpPr/>
          </xdr:nvSpPr>
          <xdr:spPr>
            <a:xfrm>
              <a:off x="101599" y="25400"/>
              <a:ext cx="12873567" cy="511210"/>
            </a:xfrm>
            <a:prstGeom prst="roundRect">
              <a:avLst/>
            </a:prstGeom>
            <a:solidFill>
              <a:schemeClr val="bg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aseline="0">
                  <a:latin typeface="Arial Rounded MT Bold" panose="020F0704030504030204" pitchFamily="34" charset="0"/>
                </a:rPr>
                <a:t>     </a:t>
              </a:r>
              <a:r>
                <a:rPr lang="en-US" sz="2800">
                  <a:latin typeface="Arial Rounded MT Bold" panose="020F0704030504030204" pitchFamily="34" charset="0"/>
                </a:rPr>
                <a:t>Case</a:t>
              </a:r>
              <a:r>
                <a:rPr lang="en-US" sz="2800" baseline="0">
                  <a:latin typeface="Arial Rounded MT Bold" panose="020F0704030504030204" pitchFamily="34" charset="0"/>
                </a:rPr>
                <a:t> Management Outreach Dashboard</a:t>
              </a:r>
              <a:endParaRPr lang="en-US" sz="2800">
                <a:latin typeface="Arial Rounded MT Bold" panose="020F0704030504030204" pitchFamily="34" charset="0"/>
              </a:endParaRPr>
            </a:p>
          </xdr:txBody>
        </xdr:sp>
        <xdr:pic>
          <xdr:nvPicPr>
            <xdr:cNvPr id="25" name="Picture 24" descr="Case Management Icons - Free SVG &amp; PNG Case Management ...">
              <a:extLst>
                <a:ext uri="{FF2B5EF4-FFF2-40B4-BE49-F238E27FC236}">
                  <a16:creationId xmlns:a16="http://schemas.microsoft.com/office/drawing/2014/main" id="{636C90C5-4C55-22FE-3C3A-7449A2A02ADE}"/>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77800" y="101600"/>
              <a:ext cx="387350" cy="38735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6" name="TextBox 25">
              <a:extLst>
                <a:ext uri="{FF2B5EF4-FFF2-40B4-BE49-F238E27FC236}">
                  <a16:creationId xmlns:a16="http://schemas.microsoft.com/office/drawing/2014/main" id="{EA690377-813A-23FE-C4E8-982193A4F85E}"/>
                </a:ext>
              </a:extLst>
            </xdr:cNvPr>
            <xdr:cNvSpPr txBox="1"/>
          </xdr:nvSpPr>
          <xdr:spPr>
            <a:xfrm>
              <a:off x="177800" y="644071"/>
              <a:ext cx="1164771" cy="29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466964"/>
                  </a:solidFill>
                  <a:latin typeface="Arial Rounded MT Bold" panose="020F0704030504030204" pitchFamily="34" charset="0"/>
                </a:rPr>
                <a:t>Total Calls</a:t>
              </a:r>
            </a:p>
          </xdr:txBody>
        </xdr:sp>
        <xdr:sp macro="" textlink="">
          <xdr:nvSpPr>
            <xdr:cNvPr id="27" name="TextBox 26">
              <a:extLst>
                <a:ext uri="{FF2B5EF4-FFF2-40B4-BE49-F238E27FC236}">
                  <a16:creationId xmlns:a16="http://schemas.microsoft.com/office/drawing/2014/main" id="{EF50B669-7457-4D3A-9DCD-D6806568D24A}"/>
                </a:ext>
              </a:extLst>
            </xdr:cNvPr>
            <xdr:cNvSpPr txBox="1"/>
          </xdr:nvSpPr>
          <xdr:spPr>
            <a:xfrm>
              <a:off x="3318817" y="636256"/>
              <a:ext cx="2949540" cy="29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466964"/>
                  </a:solidFill>
                  <a:latin typeface="Arial Rounded MT Bold" panose="020F0704030504030204" pitchFamily="34" charset="0"/>
                  <a:ea typeface="+mn-ea"/>
                  <a:cs typeface="+mn-cs"/>
                </a:rPr>
                <a:t>Overall Successful</a:t>
              </a:r>
              <a:r>
                <a:rPr lang="en-US" sz="1400" baseline="0">
                  <a:latin typeface="Arial Rounded MT Bold" panose="020F0704030504030204" pitchFamily="34" charset="0"/>
                </a:rPr>
                <a:t> </a:t>
              </a:r>
              <a:r>
                <a:rPr lang="en-US" sz="1400">
                  <a:solidFill>
                    <a:srgbClr val="466964"/>
                  </a:solidFill>
                  <a:latin typeface="Arial Rounded MT Bold" panose="020F0704030504030204" pitchFamily="34" charset="0"/>
                  <a:ea typeface="+mn-ea"/>
                  <a:cs typeface="+mn-cs"/>
                </a:rPr>
                <a:t>Engagement</a:t>
              </a:r>
            </a:p>
          </xdr:txBody>
        </xdr:sp>
        <xdr:sp macro="" textlink="">
          <xdr:nvSpPr>
            <xdr:cNvPr id="28" name="TextBox 27">
              <a:extLst>
                <a:ext uri="{FF2B5EF4-FFF2-40B4-BE49-F238E27FC236}">
                  <a16:creationId xmlns:a16="http://schemas.microsoft.com/office/drawing/2014/main" id="{C351F4BF-7B3C-441F-96A5-865CE137FED4}"/>
                </a:ext>
              </a:extLst>
            </xdr:cNvPr>
            <xdr:cNvSpPr txBox="1"/>
          </xdr:nvSpPr>
          <xdr:spPr>
            <a:xfrm>
              <a:off x="6600511" y="636255"/>
              <a:ext cx="2979825" cy="29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aseline="0">
                  <a:solidFill>
                    <a:srgbClr val="466964"/>
                  </a:solidFill>
                  <a:latin typeface="Arial Rounded MT Bold" panose="020F0704030504030204" pitchFamily="34" charset="0"/>
                </a:rPr>
                <a:t>Average Engagement per Month</a:t>
              </a:r>
              <a:endParaRPr lang="en-US" sz="1400">
                <a:solidFill>
                  <a:srgbClr val="466964"/>
                </a:solidFill>
                <a:latin typeface="Arial Rounded MT Bold" panose="020F0704030504030204" pitchFamily="34" charset="0"/>
              </a:endParaRPr>
            </a:p>
          </xdr:txBody>
        </xdr:sp>
        <xdr:sp macro="" textlink="">
          <xdr:nvSpPr>
            <xdr:cNvPr id="29" name="TextBox 28">
              <a:extLst>
                <a:ext uri="{FF2B5EF4-FFF2-40B4-BE49-F238E27FC236}">
                  <a16:creationId xmlns:a16="http://schemas.microsoft.com/office/drawing/2014/main" id="{A492681D-F92C-4823-90F8-EB3DB02D2F47}"/>
                </a:ext>
              </a:extLst>
            </xdr:cNvPr>
            <xdr:cNvSpPr txBox="1"/>
          </xdr:nvSpPr>
          <xdr:spPr>
            <a:xfrm>
              <a:off x="9822751" y="617206"/>
              <a:ext cx="2682213" cy="29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466964"/>
                  </a:solidFill>
                  <a:latin typeface="Arial Rounded MT Bold" panose="020F0704030504030204" pitchFamily="34" charset="0"/>
                </a:rPr>
                <a:t>Average</a:t>
              </a:r>
              <a:r>
                <a:rPr lang="en-US" sz="1400" baseline="0">
                  <a:solidFill>
                    <a:srgbClr val="466964"/>
                  </a:solidFill>
                  <a:latin typeface="Arial Rounded MT Bold" panose="020F0704030504030204" pitchFamily="34" charset="0"/>
                </a:rPr>
                <a:t> Age of Engagement</a:t>
              </a:r>
              <a:endParaRPr lang="en-US" sz="1400">
                <a:solidFill>
                  <a:srgbClr val="466964"/>
                </a:solidFill>
                <a:latin typeface="Arial Rounded MT Bold" panose="020F0704030504030204" pitchFamily="34" charset="0"/>
              </a:endParaRPr>
            </a:p>
          </xdr:txBody>
        </xdr:sp>
        <xdr:sp macro="" textlink="KPI!A23">
          <xdr:nvSpPr>
            <xdr:cNvPr id="30" name="TextBox 29">
              <a:extLst>
                <a:ext uri="{FF2B5EF4-FFF2-40B4-BE49-F238E27FC236}">
                  <a16:creationId xmlns:a16="http://schemas.microsoft.com/office/drawing/2014/main" id="{D62E21C1-B6AA-E182-63A6-8FD849F8407B}"/>
                </a:ext>
              </a:extLst>
            </xdr:cNvPr>
            <xdr:cNvSpPr txBox="1"/>
          </xdr:nvSpPr>
          <xdr:spPr>
            <a:xfrm>
              <a:off x="855436" y="892629"/>
              <a:ext cx="1514021" cy="308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7E8E8B-A10C-4726-8B19-4644F205D1AE}" type="TxLink">
                <a:rPr lang="en-US" sz="2400" b="1" i="0" u="none" strike="noStrike">
                  <a:solidFill>
                    <a:srgbClr val="000000"/>
                  </a:solidFill>
                  <a:effectLst/>
                  <a:latin typeface="Arial Rounded MT Bold" panose="020F0704030504030204" pitchFamily="34" charset="0"/>
                  <a:ea typeface="+mn-ea"/>
                  <a:cs typeface="+mn-cs"/>
                </a:rPr>
                <a:pPr algn="ctr"/>
                <a:t>171</a:t>
              </a:fld>
              <a:endParaRPr lang="en-US" sz="2400" b="1">
                <a:latin typeface="Arial Rounded MT Bold" panose="020F0704030504030204" pitchFamily="34" charset="0"/>
              </a:endParaRPr>
            </a:p>
          </xdr:txBody>
        </xdr:sp>
        <xdr:sp macro="" textlink="KPI!B23">
          <xdr:nvSpPr>
            <xdr:cNvPr id="31" name="TextBox 30">
              <a:extLst>
                <a:ext uri="{FF2B5EF4-FFF2-40B4-BE49-F238E27FC236}">
                  <a16:creationId xmlns:a16="http://schemas.microsoft.com/office/drawing/2014/main" id="{23C480DD-AF8A-3481-58E7-82787E791859}"/>
                </a:ext>
              </a:extLst>
            </xdr:cNvPr>
            <xdr:cNvSpPr txBox="1"/>
          </xdr:nvSpPr>
          <xdr:spPr>
            <a:xfrm>
              <a:off x="3635829" y="879929"/>
              <a:ext cx="2492828"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985BD6-00D6-408E-B158-0A3FDA920E23}" type="TxLink">
                <a:rPr lang="en-US" sz="2000" b="1" i="0" u="none" strike="noStrike">
                  <a:solidFill>
                    <a:srgbClr val="000000"/>
                  </a:solidFill>
                  <a:latin typeface="Arial Rounded MT Bold" panose="020F0704030504030204" pitchFamily="34" charset="0"/>
                </a:rPr>
                <a:pPr algn="ctr"/>
                <a:t>22%</a:t>
              </a:fld>
              <a:endParaRPr lang="en-US" sz="2000" b="1">
                <a:latin typeface="Arial Rounded MT Bold" panose="020F0704030504030204" pitchFamily="34" charset="0"/>
              </a:endParaRPr>
            </a:p>
          </xdr:txBody>
        </xdr:sp>
        <xdr:sp macro="" textlink="KPI!D23">
          <xdr:nvSpPr>
            <xdr:cNvPr id="32" name="TextBox 31">
              <a:extLst>
                <a:ext uri="{FF2B5EF4-FFF2-40B4-BE49-F238E27FC236}">
                  <a16:creationId xmlns:a16="http://schemas.microsoft.com/office/drawing/2014/main" id="{78EECE83-7530-71D3-6299-246B57D93B39}"/>
                </a:ext>
              </a:extLst>
            </xdr:cNvPr>
            <xdr:cNvSpPr txBox="1"/>
          </xdr:nvSpPr>
          <xdr:spPr>
            <a:xfrm>
              <a:off x="10238921" y="886279"/>
              <a:ext cx="2075543" cy="314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3F24436-16A4-49F9-9947-617DFFBE9BDE}" type="TxLink">
                <a:rPr lang="en-US" sz="2000" b="1" i="0" u="none" strike="noStrike">
                  <a:solidFill>
                    <a:srgbClr val="000000"/>
                  </a:solidFill>
                  <a:latin typeface="Arial Rounded MT Bold" panose="020F0704030504030204" pitchFamily="34" charset="0"/>
                </a:rPr>
                <a:pPr algn="ctr"/>
                <a:t>42</a:t>
              </a:fld>
              <a:endParaRPr lang="en-US" sz="2000" b="1">
                <a:latin typeface="Arial Rounded MT Bold" panose="020F0704030504030204" pitchFamily="34" charset="0"/>
              </a:endParaRPr>
            </a:p>
          </xdr:txBody>
        </xdr:sp>
        <xdr:sp macro="" textlink="KPI!C23">
          <xdr:nvSpPr>
            <xdr:cNvPr id="53" name="TextBox 52">
              <a:extLst>
                <a:ext uri="{FF2B5EF4-FFF2-40B4-BE49-F238E27FC236}">
                  <a16:creationId xmlns:a16="http://schemas.microsoft.com/office/drawing/2014/main" id="{E93FF8DA-C901-3D3B-F4DA-604D3D8071BF}"/>
                </a:ext>
              </a:extLst>
            </xdr:cNvPr>
            <xdr:cNvSpPr txBox="1"/>
          </xdr:nvSpPr>
          <xdr:spPr>
            <a:xfrm>
              <a:off x="6939642" y="879928"/>
              <a:ext cx="2357060" cy="384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63FA77-F2E1-4E6D-844E-1615ECC0E5AD}" type="TxLink">
                <a:rPr lang="en-US" sz="2000" b="1" i="0" u="none" strike="noStrike">
                  <a:solidFill>
                    <a:srgbClr val="000000"/>
                  </a:solidFill>
                  <a:latin typeface="Arial Rounded MT Bold" panose="020F0704030504030204" pitchFamily="34" charset="0"/>
                </a:rPr>
                <a:pPr algn="ctr"/>
                <a:t>36</a:t>
              </a:fld>
              <a:endParaRPr lang="en-US" sz="2000" b="1">
                <a:latin typeface="Arial Rounded MT Bold" panose="020F0704030504030204" pitchFamily="34" charset="0"/>
              </a:endParaRPr>
            </a:p>
          </xdr:txBody>
        </xdr:sp>
      </xdr:grpSp>
      <mc:AlternateContent xmlns:mc="http://schemas.openxmlformats.org/markup-compatibility/2006" xmlns:a14="http://schemas.microsoft.com/office/drawing/2010/main">
        <mc:Choice Requires="a14">
          <xdr:graphicFrame macro="">
            <xdr:nvGraphicFramePr>
              <xdr:cNvPr id="55" name="Month 1">
                <a:extLst>
                  <a:ext uri="{FF2B5EF4-FFF2-40B4-BE49-F238E27FC236}">
                    <a16:creationId xmlns:a16="http://schemas.microsoft.com/office/drawing/2014/main" id="{DBBDC352-2E8A-4FD0-97AD-48A397CC4A76}"/>
                  </a:ext>
                </a:extLst>
              </xdr:cNvPr>
              <xdr:cNvGraphicFramePr/>
            </xdr:nvGraphicFramePr>
            <xdr:xfrm>
              <a:off x="6802058" y="7367513"/>
              <a:ext cx="6194275" cy="830519"/>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802058" y="7367513"/>
                <a:ext cx="6194275" cy="830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6" name="Day of Week 1">
                <a:extLst>
                  <a:ext uri="{FF2B5EF4-FFF2-40B4-BE49-F238E27FC236}">
                    <a16:creationId xmlns:a16="http://schemas.microsoft.com/office/drawing/2014/main" id="{87831362-629C-483B-908F-E2C4E6665A2B}"/>
                  </a:ext>
                </a:extLst>
              </xdr:cNvPr>
              <xdr:cNvGraphicFramePr/>
            </xdr:nvGraphicFramePr>
            <xdr:xfrm>
              <a:off x="6780894" y="8291588"/>
              <a:ext cx="6183690" cy="830519"/>
            </xdr:xfrm>
            <a:graphic>
              <a:graphicData uri="http://schemas.microsoft.com/office/drawing/2010/slicer">
                <sle:slicer xmlns:sle="http://schemas.microsoft.com/office/drawing/2010/slicer" name="Day of Week 1"/>
              </a:graphicData>
            </a:graphic>
          </xdr:graphicFrame>
        </mc:Choice>
        <mc:Fallback xmlns="">
          <xdr:sp macro="" textlink="">
            <xdr:nvSpPr>
              <xdr:cNvPr id="0" name=""/>
              <xdr:cNvSpPr>
                <a:spLocks noTextEdit="1"/>
              </xdr:cNvSpPr>
            </xdr:nvSpPr>
            <xdr:spPr>
              <a:xfrm>
                <a:off x="6780894" y="8291588"/>
                <a:ext cx="6183690" cy="830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9" name="Outcome 3">
                <a:extLst>
                  <a:ext uri="{FF2B5EF4-FFF2-40B4-BE49-F238E27FC236}">
                    <a16:creationId xmlns:a16="http://schemas.microsoft.com/office/drawing/2014/main" id="{860CED0C-FBD3-4294-BA13-4F6158E1858C}"/>
                  </a:ext>
                </a:extLst>
              </xdr:cNvPr>
              <xdr:cNvGraphicFramePr/>
            </xdr:nvGraphicFramePr>
            <xdr:xfrm>
              <a:off x="6780894" y="9171212"/>
              <a:ext cx="6184876" cy="830520"/>
            </xdr:xfrm>
            <a:graphic>
              <a:graphicData uri="http://schemas.microsoft.com/office/drawing/2010/slicer">
                <sle:slicer xmlns:sle="http://schemas.microsoft.com/office/drawing/2010/slicer" name="Outcome 3"/>
              </a:graphicData>
            </a:graphic>
          </xdr:graphicFrame>
        </mc:Choice>
        <mc:Fallback xmlns="">
          <xdr:sp macro="" textlink="">
            <xdr:nvSpPr>
              <xdr:cNvPr id="0" name=""/>
              <xdr:cNvSpPr>
                <a:spLocks noTextEdit="1"/>
              </xdr:cNvSpPr>
            </xdr:nvSpPr>
            <xdr:spPr>
              <a:xfrm>
                <a:off x="6780894" y="9171212"/>
                <a:ext cx="6184876" cy="830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127000</xdr:colOff>
      <xdr:row>0</xdr:row>
      <xdr:rowOff>127000</xdr:rowOff>
    </xdr:from>
    <xdr:to>
      <xdr:col>11</xdr:col>
      <xdr:colOff>431800</xdr:colOff>
      <xdr:row>15</xdr:row>
      <xdr:rowOff>107950</xdr:rowOff>
    </xdr:to>
    <xdr:graphicFrame macro="">
      <xdr:nvGraphicFramePr>
        <xdr:cNvPr id="2" name="Chart 1">
          <a:extLst>
            <a:ext uri="{FF2B5EF4-FFF2-40B4-BE49-F238E27FC236}">
              <a16:creationId xmlns:a16="http://schemas.microsoft.com/office/drawing/2014/main" id="{A9B1706B-FC44-12B8-E96F-3D16D796F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88900</xdr:colOff>
      <xdr:row>0</xdr:row>
      <xdr:rowOff>6350</xdr:rowOff>
    </xdr:from>
    <xdr:to>
      <xdr:col>6</xdr:col>
      <xdr:colOff>571500</xdr:colOff>
      <xdr:row>9</xdr:row>
      <xdr:rowOff>114300</xdr:rowOff>
    </xdr:to>
    <xdr:graphicFrame macro="">
      <xdr:nvGraphicFramePr>
        <xdr:cNvPr id="2" name="Chart 1">
          <a:extLst>
            <a:ext uri="{FF2B5EF4-FFF2-40B4-BE49-F238E27FC236}">
              <a16:creationId xmlns:a16="http://schemas.microsoft.com/office/drawing/2014/main" id="{F1B8FC04-3BFD-11A5-BD6C-9F145478ED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82550</xdr:colOff>
      <xdr:row>13</xdr:row>
      <xdr:rowOff>57150</xdr:rowOff>
    </xdr:from>
    <xdr:to>
      <xdr:col>7</xdr:col>
      <xdr:colOff>215900</xdr:colOff>
      <xdr:row>24</xdr:row>
      <xdr:rowOff>107950</xdr:rowOff>
    </xdr:to>
    <xdr:graphicFrame macro="">
      <xdr:nvGraphicFramePr>
        <xdr:cNvPr id="3" name="Chart 2">
          <a:extLst>
            <a:ext uri="{FF2B5EF4-FFF2-40B4-BE49-F238E27FC236}">
              <a16:creationId xmlns:a16="http://schemas.microsoft.com/office/drawing/2014/main" id="{50628171-1780-E56E-E141-A76BC9526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647700</xdr:colOff>
      <xdr:row>7</xdr:row>
      <xdr:rowOff>6350</xdr:rowOff>
    </xdr:from>
    <xdr:to>
      <xdr:col>2</xdr:col>
      <xdr:colOff>171450</xdr:colOff>
      <xdr:row>15</xdr:row>
      <xdr:rowOff>38100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2F74998C-9F68-6165-E585-1141A872557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47700" y="1295400"/>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393700</xdr:colOff>
      <xdr:row>13</xdr:row>
      <xdr:rowOff>158750</xdr:rowOff>
    </xdr:from>
    <xdr:to>
      <xdr:col>10</xdr:col>
      <xdr:colOff>393700</xdr:colOff>
      <xdr:row>23</xdr:row>
      <xdr:rowOff>82550</xdr:rowOff>
    </xdr:to>
    <mc:AlternateContent xmlns:mc="http://schemas.openxmlformats.org/markup-compatibility/2006" xmlns:a14="http://schemas.microsoft.com/office/drawing/2010/main">
      <mc:Choice Requires="a14">
        <xdr:graphicFrame macro="">
          <xdr:nvGraphicFramePr>
            <xdr:cNvPr id="5" name="Day of Week">
              <a:extLst>
                <a:ext uri="{FF2B5EF4-FFF2-40B4-BE49-F238E27FC236}">
                  <a16:creationId xmlns:a16="http://schemas.microsoft.com/office/drawing/2014/main" id="{1E17AF6B-1824-BE03-5BCE-9B9722BCDDC0}"/>
                </a:ext>
              </a:extLst>
            </xdr:cNvPr>
            <xdr:cNvGraphicFramePr/>
          </xdr:nvGraphicFramePr>
          <xdr:xfrm>
            <a:off x="0" y="0"/>
            <a:ext cx="0" cy="0"/>
          </xdr:xfrm>
          <a:graphic>
            <a:graphicData uri="http://schemas.microsoft.com/office/drawing/2010/slicer">
              <sle:slicer xmlns:sle="http://schemas.microsoft.com/office/drawing/2010/slicer" name="Day of Week"/>
            </a:graphicData>
          </a:graphic>
        </xdr:graphicFrame>
      </mc:Choice>
      <mc:Fallback xmlns="">
        <xdr:sp macro="" textlink="">
          <xdr:nvSpPr>
            <xdr:cNvPr id="0" name=""/>
            <xdr:cNvSpPr>
              <a:spLocks noTextEdit="1"/>
            </xdr:cNvSpPr>
          </xdr:nvSpPr>
          <xdr:spPr>
            <a:xfrm>
              <a:off x="8756650" y="2552700"/>
              <a:ext cx="1828800" cy="1765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285750</xdr:colOff>
      <xdr:row>0</xdr:row>
      <xdr:rowOff>171450</xdr:rowOff>
    </xdr:from>
    <xdr:to>
      <xdr:col>9</xdr:col>
      <xdr:colOff>508000</xdr:colOff>
      <xdr:row>14</xdr:row>
      <xdr:rowOff>127000</xdr:rowOff>
    </xdr:to>
    <xdr:graphicFrame macro="">
      <xdr:nvGraphicFramePr>
        <xdr:cNvPr id="2" name="Chart 1">
          <a:extLst>
            <a:ext uri="{FF2B5EF4-FFF2-40B4-BE49-F238E27FC236}">
              <a16:creationId xmlns:a16="http://schemas.microsoft.com/office/drawing/2014/main" id="{A9C1CA58-BF34-9914-ED90-CD3EACB0B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158750</xdr:colOff>
      <xdr:row>38</xdr:row>
      <xdr:rowOff>76200</xdr:rowOff>
    </xdr:from>
    <xdr:to>
      <xdr:col>4</xdr:col>
      <xdr:colOff>57150</xdr:colOff>
      <xdr:row>51</xdr:row>
      <xdr:rowOff>177800</xdr:rowOff>
    </xdr:to>
    <xdr:graphicFrame macro="">
      <xdr:nvGraphicFramePr>
        <xdr:cNvPr id="4" name="Chart 3">
          <a:extLst>
            <a:ext uri="{FF2B5EF4-FFF2-40B4-BE49-F238E27FC236}">
              <a16:creationId xmlns:a16="http://schemas.microsoft.com/office/drawing/2014/main" id="{D2C876A4-6B69-CF76-5812-5E11C3BE25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473075</xdr:colOff>
      <xdr:row>26</xdr:row>
      <xdr:rowOff>69850</xdr:rowOff>
    </xdr:from>
    <xdr:to>
      <xdr:col>12</xdr:col>
      <xdr:colOff>260350</xdr:colOff>
      <xdr:row>40</xdr:row>
      <xdr:rowOff>82550</xdr:rowOff>
    </xdr:to>
    <xdr:graphicFrame macro="">
      <xdr:nvGraphicFramePr>
        <xdr:cNvPr id="5" name="Chart 4">
          <a:extLst>
            <a:ext uri="{FF2B5EF4-FFF2-40B4-BE49-F238E27FC236}">
              <a16:creationId xmlns:a16="http://schemas.microsoft.com/office/drawing/2014/main" id="{BA42137F-1DC4-60BA-BA34-2E77CCA99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54</xdr:row>
      <xdr:rowOff>0</xdr:rowOff>
    </xdr:from>
    <xdr:to>
      <xdr:col>1</xdr:col>
      <xdr:colOff>615950</xdr:colOff>
      <xdr:row>60</xdr:row>
      <xdr:rowOff>25400</xdr:rowOff>
    </xdr:to>
    <mc:AlternateContent xmlns:mc="http://schemas.openxmlformats.org/markup-compatibility/2006" xmlns:a14="http://schemas.microsoft.com/office/drawing/2010/main">
      <mc:Choice Requires="a14">
        <xdr:graphicFrame macro="">
          <xdr:nvGraphicFramePr>
            <xdr:cNvPr id="6" name="Outcome 2">
              <a:extLst>
                <a:ext uri="{FF2B5EF4-FFF2-40B4-BE49-F238E27FC236}">
                  <a16:creationId xmlns:a16="http://schemas.microsoft.com/office/drawing/2014/main" id="{710EB989-4F49-41F8-892E-8CC96093893F}"/>
                </a:ext>
              </a:extLst>
            </xdr:cNvPr>
            <xdr:cNvGraphicFramePr/>
          </xdr:nvGraphicFramePr>
          <xdr:xfrm>
            <a:off x="0" y="0"/>
            <a:ext cx="0" cy="0"/>
          </xdr:xfrm>
          <a:graphic>
            <a:graphicData uri="http://schemas.microsoft.com/office/drawing/2010/slicer">
              <sle:slicer xmlns:sle="http://schemas.microsoft.com/office/drawing/2010/slicer" name="Outcome 2"/>
            </a:graphicData>
          </a:graphic>
        </xdr:graphicFrame>
      </mc:Choice>
      <mc:Fallback xmlns="">
        <xdr:sp macro="" textlink="">
          <xdr:nvSpPr>
            <xdr:cNvPr id="0" name=""/>
            <xdr:cNvSpPr>
              <a:spLocks noTextEdit="1"/>
            </xdr:cNvSpPr>
          </xdr:nvSpPr>
          <xdr:spPr>
            <a:xfrm>
              <a:off x="0" y="9944100"/>
              <a:ext cx="1828800" cy="113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165100</xdr:colOff>
      <xdr:row>15</xdr:row>
      <xdr:rowOff>82550</xdr:rowOff>
    </xdr:from>
    <xdr:to>
      <xdr:col>9</xdr:col>
      <xdr:colOff>501650</xdr:colOff>
      <xdr:row>28</xdr:row>
      <xdr:rowOff>95250</xdr:rowOff>
    </xdr:to>
    <xdr:graphicFrame macro="">
      <xdr:nvGraphicFramePr>
        <xdr:cNvPr id="3" name="Chart 2">
          <a:extLst>
            <a:ext uri="{FF2B5EF4-FFF2-40B4-BE49-F238E27FC236}">
              <a16:creationId xmlns:a16="http://schemas.microsoft.com/office/drawing/2014/main" id="{23805FE6-6F50-D0A9-B323-E06A345FF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260349</xdr:colOff>
      <xdr:row>0</xdr:row>
      <xdr:rowOff>158750</xdr:rowOff>
    </xdr:from>
    <xdr:to>
      <xdr:col>12</xdr:col>
      <xdr:colOff>79374</xdr:colOff>
      <xdr:row>11</xdr:row>
      <xdr:rowOff>82550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33628D0-E7DB-C5EB-7E3D-94B27E9958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886199" y="158750"/>
              <a:ext cx="4086225" cy="1949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drey Moss" refreshedDate="45724.925868749997" createdVersion="8" refreshedVersion="8" minRefreshableVersion="3" recordCount="652" xr:uid="{2C3779D0-462B-4DB9-B1C6-B1161C0FC7AD}">
  <cacheSource type="worksheet">
    <worksheetSource name="'Outreach Data'!$A$1:$J$653"/>
  </cacheSource>
  <cacheFields count="10">
    <cacheField name="ID Number" numFmtId="0">
      <sharedItems containsSemiMixedTypes="0" containsString="0" containsNumber="1" containsInteger="1" minValue="1" maxValue="575"/>
    </cacheField>
    <cacheField name="Date" numFmtId="14">
      <sharedItems containsSemiMixedTypes="0" containsNonDate="0" containsDate="1" containsString="0" minDate="2024-10-01T00:00:00" maxDate="2025-02-01T00:00:00"/>
    </cacheField>
    <cacheField name="Month" numFmtId="1">
      <sharedItems/>
    </cacheField>
    <cacheField name="Day of Week" numFmtId="1">
      <sharedItems/>
    </cacheField>
    <cacheField name="Age" numFmtId="0">
      <sharedItems containsMixedTypes="1" containsNumber="1" containsInteger="1" minValue="0" maxValue="69" count="67">
        <n v="53"/>
        <n v="29"/>
        <n v="43"/>
        <n v="8"/>
        <n v="33"/>
        <n v="61"/>
        <n v="21"/>
        <n v="56"/>
        <n v="64"/>
        <n v="38"/>
        <n v="23"/>
        <n v="46"/>
        <n v="48"/>
        <n v="19"/>
        <n v="32"/>
        <n v="37"/>
        <n v="30"/>
        <n v="45"/>
        <n v="39"/>
        <n v="42"/>
        <n v="50"/>
        <n v="5"/>
        <n v="34"/>
        <n v="14"/>
        <n v="17"/>
        <n v="13"/>
        <n v="11"/>
        <n v="15"/>
        <n v="44"/>
        <n v="58"/>
        <n v="16"/>
        <n v="27"/>
        <n v="31"/>
        <n v="40"/>
        <n v="36"/>
        <n v="12"/>
        <n v="66"/>
        <n v="41"/>
        <n v="7"/>
        <n v="0"/>
        <n v="20"/>
        <n v="60"/>
        <n v="59"/>
        <n v="18"/>
        <n v="63"/>
        <n v="65"/>
        <n v="24"/>
        <n v="35"/>
        <n v="47"/>
        <n v="49"/>
        <n v="54"/>
        <n v="62"/>
        <n v="1"/>
        <n v="28"/>
        <n v="51"/>
        <n v="26"/>
        <n v="25"/>
        <n v="6"/>
        <n v="55"/>
        <n v="9"/>
        <n v="57"/>
        <n v="52"/>
        <n v="22"/>
        <s v="N/A"/>
        <n v="2"/>
        <n v="4"/>
        <n v="69"/>
      </sharedItems>
    </cacheField>
    <cacheField name="IP" numFmtId="0">
      <sharedItems/>
    </cacheField>
    <cacheField name="Source" numFmtId="0">
      <sharedItems/>
    </cacheField>
    <cacheField name="Outcome" numFmtId="0">
      <sharedItems/>
    </cacheField>
    <cacheField name="Outcome 2" numFmtId="0">
      <sharedItems count="2">
        <s v="Unsuccessful"/>
        <s v="Successful"/>
      </sharedItems>
    </cacheField>
    <cacheField name="DSCM"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drey Moss" refreshedDate="45726.618070370372" createdVersion="8" refreshedVersion="8" minRefreshableVersion="3" recordCount="652" xr:uid="{6FC9ADF0-DF0B-4B3D-95AD-E75FA3CD280F}">
  <cacheSource type="worksheet">
    <worksheetSource ref="A1:J653" sheet="Outreach Data"/>
  </cacheSource>
  <cacheFields count="12">
    <cacheField name="ID Number" numFmtId="0">
      <sharedItems containsSemiMixedTypes="0" containsString="0" containsNumber="1" containsInteger="1" minValue="1" maxValue="575"/>
    </cacheField>
    <cacheField name="Call Count" numFmtId="0">
      <sharedItems containsSemiMixedTypes="0" containsString="0" containsNumber="1" containsInteger="1" minValue="1" maxValue="1"/>
    </cacheField>
    <cacheField name="Date" numFmtId="14">
      <sharedItems containsSemiMixedTypes="0" containsNonDate="0" containsDate="1" containsString="0" minDate="2024-10-01T00:00:00" maxDate="2025-02-01T00:00:00"/>
    </cacheField>
    <cacheField name="Month" numFmtId="1">
      <sharedItems count="4">
        <s v="October"/>
        <s v="November"/>
        <s v="December"/>
        <s v="January"/>
      </sharedItems>
    </cacheField>
    <cacheField name="Day of Week" numFmtId="1">
      <sharedItems count="5">
        <s v="Tue"/>
        <s v="Wed"/>
        <s v="Thu"/>
        <s v="Fri"/>
        <s v="Mon"/>
      </sharedItems>
    </cacheField>
    <cacheField name="Age" numFmtId="0">
      <sharedItems containsMixedTypes="1" containsNumber="1" containsInteger="1" minValue="0" maxValue="69" count="67">
        <n v="53"/>
        <n v="29"/>
        <n v="43"/>
        <n v="8"/>
        <n v="33"/>
        <n v="61"/>
        <n v="21"/>
        <n v="56"/>
        <n v="64"/>
        <n v="38"/>
        <n v="23"/>
        <n v="46"/>
        <n v="48"/>
        <n v="19"/>
        <n v="32"/>
        <n v="37"/>
        <n v="30"/>
        <n v="45"/>
        <n v="39"/>
        <n v="42"/>
        <n v="50"/>
        <n v="5"/>
        <n v="34"/>
        <n v="14"/>
        <n v="17"/>
        <n v="13"/>
        <n v="11"/>
        <n v="15"/>
        <n v="44"/>
        <n v="58"/>
        <n v="16"/>
        <n v="27"/>
        <n v="31"/>
        <n v="40"/>
        <n v="36"/>
        <n v="12"/>
        <n v="66"/>
        <n v="41"/>
        <n v="7"/>
        <n v="0"/>
        <n v="20"/>
        <n v="60"/>
        <n v="59"/>
        <n v="18"/>
        <n v="63"/>
        <n v="65"/>
        <n v="24"/>
        <n v="35"/>
        <n v="47"/>
        <n v="49"/>
        <n v="54"/>
        <n v="62"/>
        <n v="1"/>
        <n v="28"/>
        <n v="51"/>
        <n v="26"/>
        <n v="25"/>
        <n v="6"/>
        <n v="55"/>
        <n v="9"/>
        <n v="57"/>
        <n v="52"/>
        <n v="22"/>
        <s v="N/A"/>
        <n v="2"/>
        <n v="4"/>
        <n v="69"/>
      </sharedItems>
      <fieldGroup par="11"/>
    </cacheField>
    <cacheField name="IP" numFmtId="0">
      <sharedItems/>
    </cacheField>
    <cacheField name="Source" numFmtId="0">
      <sharedItems count="25">
        <s v="BH Carenet"/>
        <s v="SUD Trigger List"/>
        <s v="Med Trigger List"/>
        <s v="IP"/>
        <s v="HRS"/>
        <s v="Member Request"/>
        <s v="UM Request"/>
        <s v="ED Diversion"/>
        <s v="Oct Outreach"/>
        <s v="CME"/>
        <s v="N/A"/>
        <s v="SDOH"/>
        <s v="Care Connections"/>
        <s v="Progeny"/>
        <s v="SMI/SUD"/>
        <s v="Nov Outreach"/>
        <s v="SIHF"/>
        <s v="Post Discharge"/>
        <s v="December Outreach"/>
        <s v="Provider Request"/>
        <s v="TOC"/>
        <s v="STAT Referral"/>
        <s v="MHRA"/>
        <s v="Outreach  List"/>
        <s v="HRS " u="1"/>
      </sharedItems>
    </cacheField>
    <cacheField name="Outcome" numFmtId="0">
      <sharedItems containsBlank="1" count="12">
        <s v="LVM"/>
        <s v="No Answer"/>
        <s v="RLC"/>
        <s v="Successful"/>
        <s v="N/A"/>
        <s v="Declined"/>
        <s v="RLC "/>
        <s v="IN"/>
        <s v="Deceased"/>
        <s v=" " u="1"/>
        <s v="NA" u="1"/>
        <m u="1"/>
      </sharedItems>
    </cacheField>
    <cacheField name="Outcome 2" numFmtId="0">
      <sharedItems count="2">
        <s v="Unsuccessful"/>
        <s v="Successful"/>
      </sharedItems>
    </cacheField>
    <cacheField name="DSCM" numFmtId="0">
      <sharedItems containsBlank="1" count="15">
        <m/>
        <s v="Diabetes"/>
        <s v="Asthma"/>
        <s v="Medical"/>
        <s v="BH Carenet"/>
        <s v="Substance Use"/>
        <s v="COPD"/>
        <s v="CHF"/>
        <s v="Sickle Cell"/>
        <s v="HROB"/>
        <s v=" "/>
        <s v="CKD"/>
        <s v="Heart Failure" u="1"/>
        <s v="Medical/DM" u="1"/>
        <s v="CHF/Respiratory" u="1"/>
      </sharedItems>
    </cacheField>
    <cacheField name="Age2" numFmtId="0" databaseField="0">
      <fieldGroup base="5">
        <discretePr count="67">
          <x v="4"/>
          <x v="2"/>
          <x v="3"/>
          <x v="1"/>
          <x v="2"/>
          <x v="4"/>
          <x v="2"/>
          <x v="4"/>
          <x v="4"/>
          <x v="3"/>
          <x v="2"/>
          <x v="3"/>
          <x v="3"/>
          <x v="2"/>
          <x v="2"/>
          <x v="3"/>
          <x v="2"/>
          <x v="3"/>
          <x v="3"/>
          <x v="3"/>
          <x v="3"/>
          <x v="1"/>
          <x v="2"/>
          <x v="1"/>
          <x v="1"/>
          <x v="1"/>
          <x v="1"/>
          <x v="1"/>
          <x v="3"/>
          <x v="4"/>
          <x v="1"/>
          <x v="2"/>
          <x v="2"/>
          <x v="3"/>
          <x v="3"/>
          <x v="1"/>
          <x v="4"/>
          <x v="3"/>
          <x v="1"/>
          <x v="1"/>
          <x v="2"/>
          <x v="4"/>
          <x v="4"/>
          <x v="1"/>
          <x v="4"/>
          <x v="4"/>
          <x v="2"/>
          <x v="2"/>
          <x v="3"/>
          <x v="3"/>
          <x v="4"/>
          <x v="4"/>
          <x v="1"/>
          <x v="2"/>
          <x v="4"/>
          <x v="2"/>
          <x v="2"/>
          <x v="1"/>
          <x v="4"/>
          <x v="1"/>
          <x v="4"/>
          <x v="4"/>
          <x v="2"/>
          <x v="0"/>
          <x v="1"/>
          <x v="1"/>
          <x v="4"/>
        </discretePr>
        <groupItems count="5">
          <s v="N/A"/>
          <s v="Group1"/>
          <s v="Group2"/>
          <s v="Group3"/>
          <s v="Group4"/>
        </groupItems>
      </fieldGroup>
    </cacheField>
  </cacheFields>
  <extLst>
    <ext xmlns:x14="http://schemas.microsoft.com/office/spreadsheetml/2009/9/main" uri="{725AE2AE-9491-48be-B2B4-4EB974FC3084}">
      <x14:pivotCacheDefinition pivotCacheId="476332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2">
  <r>
    <n v="1"/>
    <d v="2024-10-01T00:00:00"/>
    <s v="October"/>
    <s v="Tue"/>
    <x v="0"/>
    <s v="0 IP"/>
    <s v="BH Carenet"/>
    <s v="LVM"/>
    <x v="0"/>
    <m/>
  </r>
  <r>
    <n v="2"/>
    <d v="2024-10-01T00:00:00"/>
    <s v="October"/>
    <s v="Tue"/>
    <x v="1"/>
    <s v="0 IP"/>
    <s v="SUD Trigger List"/>
    <s v="No Answer"/>
    <x v="0"/>
    <m/>
  </r>
  <r>
    <n v="3"/>
    <d v="2024-10-01T00:00:00"/>
    <s v="October"/>
    <s v="Tue"/>
    <x v="2"/>
    <s v="0 IP"/>
    <s v="Med Trigger List"/>
    <s v="RLC"/>
    <x v="0"/>
    <m/>
  </r>
  <r>
    <n v="4"/>
    <d v="2024-10-01T00:00:00"/>
    <s v="October"/>
    <s v="Tue"/>
    <x v="3"/>
    <s v="1 IP"/>
    <s v="IP"/>
    <s v="LVM"/>
    <x v="0"/>
    <m/>
  </r>
  <r>
    <n v="5"/>
    <d v="2024-10-01T00:00:00"/>
    <s v="October"/>
    <s v="Tue"/>
    <x v="4"/>
    <s v="1 IP"/>
    <s v="HRS"/>
    <s v="Successful"/>
    <x v="1"/>
    <s v="Diabetes"/>
  </r>
  <r>
    <n v="4"/>
    <d v="2024-10-01T00:00:00"/>
    <s v="October"/>
    <s v="Tue"/>
    <x v="3"/>
    <s v="1 IP"/>
    <s v="IP"/>
    <s v="Successful"/>
    <x v="1"/>
    <s v="Asthma"/>
  </r>
  <r>
    <n v="6"/>
    <d v="2024-10-02T00:00:00"/>
    <s v="October"/>
    <s v="Wed"/>
    <x v="5"/>
    <s v="0 IP"/>
    <s v="Member Request"/>
    <s v="Successful"/>
    <x v="1"/>
    <s v="Medical"/>
  </r>
  <r>
    <n v="7"/>
    <d v="2024-10-02T00:00:00"/>
    <s v="October"/>
    <s v="Wed"/>
    <x v="6"/>
    <s v="2 IP"/>
    <s v="IP"/>
    <s v="Successful"/>
    <x v="1"/>
    <s v="Medical"/>
  </r>
  <r>
    <n v="8"/>
    <d v="2024-10-02T00:00:00"/>
    <s v="October"/>
    <s v="Wed"/>
    <x v="7"/>
    <s v="4 IP"/>
    <s v="UM Request"/>
    <s v="N/A"/>
    <x v="0"/>
    <m/>
  </r>
  <r>
    <n v="9"/>
    <d v="2024-10-02T00:00:00"/>
    <s v="October"/>
    <s v="Wed"/>
    <x v="8"/>
    <s v="0 IP"/>
    <s v="BH Carenet"/>
    <s v="N/A"/>
    <x v="0"/>
    <m/>
  </r>
  <r>
    <n v="10"/>
    <d v="2024-10-02T00:00:00"/>
    <s v="October"/>
    <s v="Wed"/>
    <x v="9"/>
    <s v="0 IP"/>
    <s v="Med Trigger List"/>
    <s v="N/A"/>
    <x v="0"/>
    <m/>
  </r>
  <r>
    <n v="11"/>
    <d v="2024-10-03T00:00:00"/>
    <s v="October"/>
    <s v="Thu"/>
    <x v="10"/>
    <s v="1 IP"/>
    <s v="HRS"/>
    <s v="LVM"/>
    <x v="0"/>
    <m/>
  </r>
  <r>
    <n v="12"/>
    <d v="2024-10-03T00:00:00"/>
    <s v="October"/>
    <s v="Thu"/>
    <x v="11"/>
    <s v="0 IP"/>
    <s v="Med Trigger List"/>
    <s v="LVM"/>
    <x v="0"/>
    <m/>
  </r>
  <r>
    <n v="13"/>
    <d v="2024-10-03T00:00:00"/>
    <s v="October"/>
    <s v="Thu"/>
    <x v="1"/>
    <s v="0 IP"/>
    <s v="Med Trigger List"/>
    <s v="No Answer"/>
    <x v="0"/>
    <m/>
  </r>
  <r>
    <n v="14"/>
    <d v="2024-10-03T00:00:00"/>
    <s v="October"/>
    <s v="Thu"/>
    <x v="12"/>
    <s v="0 IP"/>
    <s v="Med Trigger List"/>
    <s v="No Answer"/>
    <x v="0"/>
    <m/>
  </r>
  <r>
    <n v="15"/>
    <d v="2024-10-04T00:00:00"/>
    <s v="October"/>
    <s v="Fri"/>
    <x v="13"/>
    <s v="1 IP"/>
    <s v="UM Request"/>
    <s v="LVM"/>
    <x v="0"/>
    <m/>
  </r>
  <r>
    <n v="1"/>
    <d v="2024-10-04T00:00:00"/>
    <s v="October"/>
    <s v="Fri"/>
    <x v="0"/>
    <s v="0 IP"/>
    <s v="BH Carenet"/>
    <s v="Successful"/>
    <x v="1"/>
    <s v="Medical"/>
  </r>
  <r>
    <n v="16"/>
    <d v="2024-10-04T00:00:00"/>
    <s v="October"/>
    <s v="Fri"/>
    <x v="14"/>
    <s v="0 IP"/>
    <s v="ED Diversion"/>
    <s v="LVM"/>
    <x v="0"/>
    <m/>
  </r>
  <r>
    <n v="17"/>
    <d v="2024-10-04T00:00:00"/>
    <s v="October"/>
    <s v="Fri"/>
    <x v="15"/>
    <s v="1 IP"/>
    <s v="UM Request"/>
    <s v="Successful"/>
    <x v="1"/>
    <s v="Medical"/>
  </r>
  <r>
    <n v="18"/>
    <d v="2024-10-07T00:00:00"/>
    <s v="October"/>
    <s v="Mon"/>
    <x v="12"/>
    <s v="1 IP"/>
    <s v="HRS "/>
    <s v="LVM"/>
    <x v="0"/>
    <m/>
  </r>
  <r>
    <n v="19"/>
    <d v="2024-10-07T00:00:00"/>
    <s v="October"/>
    <s v="Mon"/>
    <x v="0"/>
    <s v="0 IP"/>
    <s v="Member Request"/>
    <s v="Successful"/>
    <x v="1"/>
    <s v="Medical"/>
  </r>
  <r>
    <n v="20"/>
    <d v="2024-10-07T00:00:00"/>
    <s v="October"/>
    <s v="Mon"/>
    <x v="2"/>
    <s v="0 IP"/>
    <s v="Med Trigger List"/>
    <s v="LVM"/>
    <x v="0"/>
    <m/>
  </r>
  <r>
    <n v="21"/>
    <d v="2024-10-07T00:00:00"/>
    <s v="October"/>
    <s v="Mon"/>
    <x v="16"/>
    <s v="4 IP"/>
    <s v="IP"/>
    <s v="No Answer"/>
    <x v="0"/>
    <m/>
  </r>
  <r>
    <n v="22"/>
    <d v="2024-10-07T00:00:00"/>
    <s v="October"/>
    <s v="Mon"/>
    <x v="15"/>
    <s v="1 IP"/>
    <s v="IP"/>
    <s v="No Answer"/>
    <x v="0"/>
    <m/>
  </r>
  <r>
    <n v="23"/>
    <d v="2024-10-07T00:00:00"/>
    <s v="October"/>
    <s v="Mon"/>
    <x v="17"/>
    <s v="1 IP"/>
    <s v="IP"/>
    <s v="LVM"/>
    <x v="0"/>
    <m/>
  </r>
  <r>
    <n v="23"/>
    <d v="2024-10-07T00:00:00"/>
    <s v="October"/>
    <s v="Mon"/>
    <x v="17"/>
    <s v="1 IP"/>
    <s v="IP"/>
    <s v="Successful"/>
    <x v="1"/>
    <s v="Medical"/>
  </r>
  <r>
    <n v="24"/>
    <d v="2024-10-07T00:00:00"/>
    <s v="October"/>
    <s v="Mon"/>
    <x v="11"/>
    <s v="2 IP"/>
    <s v="IP"/>
    <s v="N/A"/>
    <x v="0"/>
    <m/>
  </r>
  <r>
    <n v="25"/>
    <d v="2024-10-07T00:00:00"/>
    <s v="October"/>
    <s v="Mon"/>
    <x v="13"/>
    <s v="1 IP"/>
    <s v="UM Request"/>
    <s v="N/A"/>
    <x v="0"/>
    <m/>
  </r>
  <r>
    <n v="26"/>
    <d v="2024-10-08T00:00:00"/>
    <s v="October"/>
    <s v="Tue"/>
    <x v="18"/>
    <s v="0 IP"/>
    <s v="HRS "/>
    <s v="RLC"/>
    <x v="0"/>
    <m/>
  </r>
  <r>
    <n v="27"/>
    <d v="2024-10-08T00:00:00"/>
    <s v="October"/>
    <s v="Tue"/>
    <x v="4"/>
    <s v="0IP"/>
    <s v="Oct Outreach"/>
    <s v="RLC"/>
    <x v="0"/>
    <m/>
  </r>
  <r>
    <n v="28"/>
    <d v="2024-10-08T00:00:00"/>
    <s v="October"/>
    <s v="Tue"/>
    <x v="19"/>
    <s v="0 IP"/>
    <s v="Oct Outreach"/>
    <s v="LVM"/>
    <x v="0"/>
    <m/>
  </r>
  <r>
    <n v="29"/>
    <d v="2024-10-08T00:00:00"/>
    <s v="October"/>
    <s v="Tue"/>
    <x v="20"/>
    <s v="0 IP"/>
    <s v="Oct Outreach"/>
    <s v="Successful"/>
    <x v="1"/>
    <s v="Diabetes"/>
  </r>
  <r>
    <n v="30"/>
    <d v="2024-10-08T00:00:00"/>
    <s v="October"/>
    <s v="Tue"/>
    <x v="16"/>
    <s v="0 IP"/>
    <s v="CME"/>
    <s v="Successful"/>
    <x v="1"/>
    <s v="Medical"/>
  </r>
  <r>
    <n v="31"/>
    <d v="2024-10-08T00:00:00"/>
    <s v="October"/>
    <s v="Tue"/>
    <x v="21"/>
    <s v="1 IP"/>
    <s v="UM Request"/>
    <s v="LVM"/>
    <x v="0"/>
    <m/>
  </r>
  <r>
    <n v="32"/>
    <d v="2024-10-08T00:00:00"/>
    <s v="October"/>
    <s v="Tue"/>
    <x v="3"/>
    <s v="1 IP"/>
    <s v="HRS "/>
    <s v="N/A"/>
    <x v="0"/>
    <m/>
  </r>
  <r>
    <n v="33"/>
    <d v="2024-10-08T00:00:00"/>
    <s v="October"/>
    <s v="Tue"/>
    <x v="22"/>
    <s v="1 IP"/>
    <s v="Member Request"/>
    <s v="No Answer"/>
    <x v="0"/>
    <m/>
  </r>
  <r>
    <n v="34"/>
    <d v="2024-10-08T00:00:00"/>
    <s v="October"/>
    <s v="Tue"/>
    <x v="23"/>
    <s v="0 IP"/>
    <s v="HRS "/>
    <s v="LVM"/>
    <x v="0"/>
    <m/>
  </r>
  <r>
    <n v="35"/>
    <d v="2024-10-08T00:00:00"/>
    <s v="October"/>
    <s v="Tue"/>
    <x v="12"/>
    <s v="0 IP"/>
    <s v="HRS "/>
    <s v="LVM"/>
    <x v="0"/>
    <m/>
  </r>
  <r>
    <n v="36"/>
    <d v="2024-10-08T00:00:00"/>
    <s v="October"/>
    <s v="Tue"/>
    <x v="13"/>
    <s v="2 IP"/>
    <s v="IP"/>
    <s v="No Answer"/>
    <x v="0"/>
    <m/>
  </r>
  <r>
    <n v="27"/>
    <d v="2024-10-10T00:00:00"/>
    <s v="October"/>
    <s v="Thu"/>
    <x v="4"/>
    <s v="0IP"/>
    <s v="Oct Outreach"/>
    <s v="RLC"/>
    <x v="0"/>
    <m/>
  </r>
  <r>
    <n v="37"/>
    <d v="2024-10-10T00:00:00"/>
    <s v="October"/>
    <s v="Thu"/>
    <x v="24"/>
    <s v="1 IP"/>
    <s v="IP"/>
    <s v="Declined"/>
    <x v="0"/>
    <m/>
  </r>
  <r>
    <n v="26"/>
    <d v="2024-10-10T00:00:00"/>
    <s v="October"/>
    <s v="Thu"/>
    <x v="18"/>
    <s v="0 IP"/>
    <s v="HRS "/>
    <s v="Successful"/>
    <x v="1"/>
    <s v="Medical"/>
  </r>
  <r>
    <n v="38"/>
    <d v="2024-10-10T00:00:00"/>
    <s v="October"/>
    <s v="Thu"/>
    <x v="25"/>
    <s v="0 IP"/>
    <s v="Member Request"/>
    <s v="Successful"/>
    <x v="1"/>
    <s v="BH Carenet"/>
  </r>
  <r>
    <n v="39"/>
    <d v="2024-10-10T00:00:00"/>
    <s v="October"/>
    <s v="Thu"/>
    <x v="26"/>
    <s v="0 IP"/>
    <s v="Member Request"/>
    <s v="Successful"/>
    <x v="1"/>
    <s v="Medical"/>
  </r>
  <r>
    <n v="40"/>
    <d v="2024-10-10T00:00:00"/>
    <s v="October"/>
    <s v="Thu"/>
    <x v="0"/>
    <s v="1 IP"/>
    <s v="UM Request"/>
    <s v="No Answer"/>
    <x v="0"/>
    <m/>
  </r>
  <r>
    <n v="41"/>
    <d v="2024-10-10T00:00:00"/>
    <s v="October"/>
    <s v="Thu"/>
    <x v="8"/>
    <s v="0 IP"/>
    <s v="UM Request"/>
    <s v="LVM"/>
    <x v="0"/>
    <m/>
  </r>
  <r>
    <n v="42"/>
    <d v="2024-10-10T00:00:00"/>
    <s v="October"/>
    <s v="Thu"/>
    <x v="27"/>
    <s v="0 IP"/>
    <s v="HRS "/>
    <s v="LVM"/>
    <x v="0"/>
    <m/>
  </r>
  <r>
    <n v="43"/>
    <d v="2024-10-10T00:00:00"/>
    <s v="October"/>
    <s v="Thu"/>
    <x v="15"/>
    <s v="0 IP"/>
    <s v="UM Request"/>
    <s v="LVM"/>
    <x v="0"/>
    <m/>
  </r>
  <r>
    <n v="44"/>
    <d v="2024-10-10T00:00:00"/>
    <s v="October"/>
    <s v="Thu"/>
    <x v="21"/>
    <s v="0 IP"/>
    <s v="HRS "/>
    <s v="No Answer"/>
    <x v="0"/>
    <m/>
  </r>
  <r>
    <n v="45"/>
    <d v="2024-10-10T00:00:00"/>
    <s v="October"/>
    <s v="Thu"/>
    <x v="28"/>
    <s v="0 IP"/>
    <s v="UM Request"/>
    <s v="LVM"/>
    <x v="0"/>
    <m/>
  </r>
  <r>
    <n v="46"/>
    <d v="2024-10-10T00:00:00"/>
    <s v="October"/>
    <s v="Thu"/>
    <x v="26"/>
    <s v="0 IP"/>
    <s v="HRS "/>
    <s v="LVM"/>
    <x v="0"/>
    <m/>
  </r>
  <r>
    <n v="47"/>
    <d v="2024-10-10T00:00:00"/>
    <s v="October"/>
    <s v="Thu"/>
    <x v="29"/>
    <s v="0 IP"/>
    <s v="HRS "/>
    <s v="Successful"/>
    <x v="1"/>
    <s v="Medical"/>
  </r>
  <r>
    <n v="48"/>
    <d v="2024-10-10T00:00:00"/>
    <s v="October"/>
    <s v="Thu"/>
    <x v="16"/>
    <s v="0 IP"/>
    <s v="HRS "/>
    <s v="LVM"/>
    <x v="0"/>
    <m/>
  </r>
  <r>
    <n v="35"/>
    <d v="2024-10-10T00:00:00"/>
    <s v="October"/>
    <s v="Thu"/>
    <x v="12"/>
    <s v="0 IP"/>
    <s v="HRS "/>
    <s v="LVM"/>
    <x v="0"/>
    <m/>
  </r>
  <r>
    <n v="49"/>
    <d v="2024-10-10T00:00:00"/>
    <s v="October"/>
    <s v="Thu"/>
    <x v="30"/>
    <s v="0 IP"/>
    <s v="BH Carenet"/>
    <s v="LVM"/>
    <x v="0"/>
    <m/>
  </r>
  <r>
    <n v="50"/>
    <d v="2024-10-10T00:00:00"/>
    <s v="October"/>
    <s v="Thu"/>
    <x v="9"/>
    <s v="0 IP"/>
    <s v="HRS "/>
    <s v="LVM"/>
    <x v="0"/>
    <m/>
  </r>
  <r>
    <n v="51"/>
    <d v="2024-10-15T00:00:00"/>
    <s v="October"/>
    <s v="Tue"/>
    <x v="31"/>
    <s v="0 IP"/>
    <s v="HRS"/>
    <s v="LVM"/>
    <x v="0"/>
    <m/>
  </r>
  <r>
    <n v="52"/>
    <d v="2024-10-15T00:00:00"/>
    <s v="October"/>
    <s v="Tue"/>
    <x v="32"/>
    <s v="1 IP"/>
    <s v="IP"/>
    <s v="LVM"/>
    <x v="0"/>
    <m/>
  </r>
  <r>
    <n v="53"/>
    <d v="2024-10-15T00:00:00"/>
    <s v="October"/>
    <s v="Tue"/>
    <x v="24"/>
    <s v="0 IP"/>
    <s v="HRS"/>
    <s v="LVM"/>
    <x v="0"/>
    <m/>
  </r>
  <r>
    <n v="54"/>
    <d v="2024-10-15T00:00:00"/>
    <s v="October"/>
    <s v="Tue"/>
    <x v="24"/>
    <s v="0 IP"/>
    <s v="HRS"/>
    <s v="LVM"/>
    <x v="0"/>
    <m/>
  </r>
  <r>
    <n v="55"/>
    <d v="2024-10-15T00:00:00"/>
    <s v="October"/>
    <s v="Tue"/>
    <x v="30"/>
    <s v="0 IP"/>
    <s v="N/A"/>
    <s v="LVM"/>
    <x v="0"/>
    <m/>
  </r>
  <r>
    <n v="56"/>
    <d v="2024-10-15T00:00:00"/>
    <s v="October"/>
    <s v="Tue"/>
    <x v="13"/>
    <s v="0 IP"/>
    <s v="HRS"/>
    <s v="Successful"/>
    <x v="1"/>
    <s v="Medical"/>
  </r>
  <r>
    <n v="57"/>
    <d v="2024-10-15T00:00:00"/>
    <s v="October"/>
    <s v="Tue"/>
    <x v="33"/>
    <s v="0 IP"/>
    <s v="HRS"/>
    <s v="LVM"/>
    <x v="0"/>
    <m/>
  </r>
  <r>
    <n v="58"/>
    <d v="2024-10-15T00:00:00"/>
    <s v="October"/>
    <s v="Tue"/>
    <x v="34"/>
    <s v="1 IP"/>
    <s v="UM Request"/>
    <s v="LVM"/>
    <x v="0"/>
    <m/>
  </r>
  <r>
    <n v="59"/>
    <d v="2024-10-15T00:00:00"/>
    <s v="October"/>
    <s v="Tue"/>
    <x v="16"/>
    <s v="0 IP"/>
    <s v="HRS"/>
    <s v="Successful"/>
    <x v="1"/>
    <s v="BH Carenet"/>
  </r>
  <r>
    <n v="60"/>
    <d v="2024-10-16T00:00:00"/>
    <s v="October"/>
    <s v="Wed"/>
    <x v="5"/>
    <s v="0 IP"/>
    <s v="HRS"/>
    <s v="Successful"/>
    <x v="1"/>
    <s v="Medical"/>
  </r>
  <r>
    <n v="61"/>
    <d v="2024-10-16T00:00:00"/>
    <s v="October"/>
    <s v="Wed"/>
    <x v="4"/>
    <s v="1 IP"/>
    <s v="UM Request"/>
    <s v="Successful"/>
    <x v="1"/>
    <s v="Substance Use"/>
  </r>
  <r>
    <n v="62"/>
    <d v="2024-10-17T00:00:00"/>
    <s v="October"/>
    <s v="Thu"/>
    <x v="35"/>
    <s v="0 IP"/>
    <s v="HRS"/>
    <s v="Successful"/>
    <x v="1"/>
    <s v="Medical"/>
  </r>
  <r>
    <n v="63"/>
    <d v="2024-10-17T00:00:00"/>
    <s v="October"/>
    <s v="Thu"/>
    <x v="4"/>
    <s v="3 IP"/>
    <s v="ED Diversion"/>
    <s v="Declined"/>
    <x v="0"/>
    <m/>
  </r>
  <r>
    <n v="64"/>
    <d v="2024-10-17T00:00:00"/>
    <s v="October"/>
    <s v="Thu"/>
    <x v="17"/>
    <s v="1 IP"/>
    <s v="HRS"/>
    <s v="LVM"/>
    <x v="0"/>
    <m/>
  </r>
  <r>
    <n v="65"/>
    <d v="2024-10-17T00:00:00"/>
    <s v="October"/>
    <s v="Thu"/>
    <x v="36"/>
    <s v="2 IP"/>
    <s v="IP"/>
    <s v="N/A"/>
    <x v="0"/>
    <m/>
  </r>
  <r>
    <n v="66"/>
    <d v="2024-10-17T00:00:00"/>
    <s v="October"/>
    <s v="Thu"/>
    <x v="10"/>
    <s v="1 IP"/>
    <s v="BH Carenet"/>
    <s v="N/A"/>
    <x v="0"/>
    <m/>
  </r>
  <r>
    <n v="67"/>
    <d v="2024-10-17T00:00:00"/>
    <s v="October"/>
    <s v="Thu"/>
    <x v="28"/>
    <s v="1 IP"/>
    <s v="ED Diversion"/>
    <s v="N/A"/>
    <x v="0"/>
    <m/>
  </r>
  <r>
    <n v="68"/>
    <d v="2024-10-17T00:00:00"/>
    <s v="October"/>
    <s v="Thu"/>
    <x v="37"/>
    <s v="1 IP"/>
    <s v="IP"/>
    <s v="No Answer"/>
    <x v="0"/>
    <m/>
  </r>
  <r>
    <n v="69"/>
    <d v="2024-10-17T00:00:00"/>
    <s v="October"/>
    <s v="Thu"/>
    <x v="16"/>
    <s v="0 IP"/>
    <s v="ED Diversion"/>
    <s v="No Answer"/>
    <x v="0"/>
    <m/>
  </r>
  <r>
    <n v="70"/>
    <d v="2024-10-17T00:00:00"/>
    <s v="October"/>
    <s v="Thu"/>
    <x v="38"/>
    <s v="0 IP"/>
    <s v="BH Carenet"/>
    <s v="LVM"/>
    <x v="0"/>
    <m/>
  </r>
  <r>
    <n v="71"/>
    <d v="2024-10-17T00:00:00"/>
    <s v="October"/>
    <s v="Thu"/>
    <x v="30"/>
    <s v="0 IP"/>
    <s v="HRS"/>
    <s v="Successful"/>
    <x v="1"/>
    <s v="BH Carenet"/>
  </r>
  <r>
    <n v="72"/>
    <d v="2024-10-17T00:00:00"/>
    <s v="October"/>
    <s v="Thu"/>
    <x v="33"/>
    <s v="0 IP"/>
    <s v="Member Request"/>
    <s v="Successful"/>
    <x v="1"/>
    <s v="BH Carenet"/>
  </r>
  <r>
    <n v="73"/>
    <d v="2024-10-18T00:00:00"/>
    <s v="October"/>
    <s v="Fri"/>
    <x v="10"/>
    <s v="0 IP"/>
    <s v="ED Diversion"/>
    <s v="No Answer"/>
    <x v="0"/>
    <m/>
  </r>
  <r>
    <n v="74"/>
    <d v="2024-10-18T00:00:00"/>
    <s v="October"/>
    <s v="Fri"/>
    <x v="0"/>
    <s v="0 IP"/>
    <s v="HRS"/>
    <s v="No Answer"/>
    <x v="0"/>
    <m/>
  </r>
  <r>
    <n v="75"/>
    <d v="2024-10-18T00:00:00"/>
    <s v="October"/>
    <s v="Fri"/>
    <x v="10"/>
    <s v="1 IP"/>
    <s v="UM Request"/>
    <s v="LVM"/>
    <x v="0"/>
    <m/>
  </r>
  <r>
    <n v="76"/>
    <d v="2024-10-18T00:00:00"/>
    <s v="October"/>
    <s v="Fri"/>
    <x v="21"/>
    <s v="0 IP"/>
    <s v="HRS"/>
    <s v="LVM"/>
    <x v="0"/>
    <m/>
  </r>
  <r>
    <n v="77"/>
    <d v="2024-10-18T00:00:00"/>
    <s v="October"/>
    <s v="Fri"/>
    <x v="7"/>
    <s v="1 IP"/>
    <s v="HRS"/>
    <s v="LVM"/>
    <x v="0"/>
    <m/>
  </r>
  <r>
    <n v="78"/>
    <d v="2024-10-18T00:00:00"/>
    <s v="October"/>
    <s v="Fri"/>
    <x v="39"/>
    <s v="1 IP"/>
    <s v="IP"/>
    <s v="N/A"/>
    <x v="0"/>
    <m/>
  </r>
  <r>
    <n v="79"/>
    <d v="2024-10-18T00:00:00"/>
    <s v="October"/>
    <s v="Fri"/>
    <x v="40"/>
    <s v="1 IP"/>
    <s v="IP"/>
    <s v="N/A"/>
    <x v="0"/>
    <m/>
  </r>
  <r>
    <n v="80"/>
    <d v="2024-10-18T00:00:00"/>
    <s v="October"/>
    <s v="Fri"/>
    <x v="41"/>
    <s v="IP"/>
    <s v="UM Request"/>
    <s v="Successful"/>
    <x v="1"/>
    <s v="Medical"/>
  </r>
  <r>
    <n v="81"/>
    <d v="2024-10-18T00:00:00"/>
    <s v="October"/>
    <s v="Fri"/>
    <x v="2"/>
    <s v="0 IP"/>
    <s v="HRS"/>
    <s v="Successful"/>
    <x v="1"/>
    <s v="BH Carenet"/>
  </r>
  <r>
    <n v="82"/>
    <d v="2024-10-21T00:00:00"/>
    <s v="October"/>
    <s v="Mon"/>
    <x v="42"/>
    <s v="2 IP"/>
    <s v="ED Diversion"/>
    <s v="Successful"/>
    <x v="1"/>
    <s v="COPD"/>
  </r>
  <r>
    <n v="83"/>
    <d v="2024-10-21T00:00:00"/>
    <s v="October"/>
    <s v="Mon"/>
    <x v="29"/>
    <s v="2 IP"/>
    <s v="UM Request"/>
    <s v="LVM"/>
    <x v="0"/>
    <m/>
  </r>
  <r>
    <n v="84"/>
    <d v="2024-10-21T00:00:00"/>
    <s v="October"/>
    <s v="Mon"/>
    <x v="32"/>
    <s v="0 IP"/>
    <s v="BH Carenet"/>
    <s v="LVM"/>
    <x v="0"/>
    <m/>
  </r>
  <r>
    <n v="85"/>
    <d v="2024-10-21T00:00:00"/>
    <s v="October"/>
    <s v="Mon"/>
    <x v="43"/>
    <s v="0 IP"/>
    <s v="SDOH"/>
    <s v="LVM"/>
    <x v="0"/>
    <m/>
  </r>
  <r>
    <n v="86"/>
    <d v="2024-10-21T00:00:00"/>
    <s v="October"/>
    <s v="Mon"/>
    <x v="7"/>
    <s v="1 IP"/>
    <s v="IP"/>
    <s v="Successful"/>
    <x v="1"/>
    <s v="CHF"/>
  </r>
  <r>
    <n v="87"/>
    <d v="2024-10-21T00:00:00"/>
    <s v="October"/>
    <s v="Mon"/>
    <x v="44"/>
    <s v="0 IP"/>
    <s v="HRS"/>
    <s v="No Answer"/>
    <x v="0"/>
    <m/>
  </r>
  <r>
    <n v="88"/>
    <d v="2024-10-21T00:00:00"/>
    <s v="October"/>
    <s v="Mon"/>
    <x v="0"/>
    <s v="0 IP"/>
    <s v="ED Diversion"/>
    <s v="No Answer"/>
    <x v="0"/>
    <m/>
  </r>
  <r>
    <n v="89"/>
    <d v="2024-10-21T00:00:00"/>
    <s v="October"/>
    <s v="Mon"/>
    <x v="41"/>
    <s v="2 IP"/>
    <s v="IP"/>
    <s v="LVM"/>
    <x v="0"/>
    <m/>
  </r>
  <r>
    <n v="66"/>
    <d v="2024-10-21T00:00:00"/>
    <s v="October"/>
    <s v="Mon"/>
    <x v="10"/>
    <s v="1 IP"/>
    <s v="BH Carenet"/>
    <s v="No Answer"/>
    <x v="0"/>
    <m/>
  </r>
  <r>
    <n v="90"/>
    <d v="2024-10-21T00:00:00"/>
    <s v="October"/>
    <s v="Mon"/>
    <x v="45"/>
    <s v="1 IP"/>
    <s v="UM Request"/>
    <s v="LVM"/>
    <x v="0"/>
    <m/>
  </r>
  <r>
    <n v="91"/>
    <d v="2024-10-21T00:00:00"/>
    <s v="October"/>
    <s v="Mon"/>
    <x v="11"/>
    <s v="0 IP"/>
    <s v="Care Connections"/>
    <s v="Successful"/>
    <x v="1"/>
    <s v="BH Carenet"/>
  </r>
  <r>
    <n v="92"/>
    <d v="2024-10-22T00:00:00"/>
    <s v="October"/>
    <s v="Tue"/>
    <x v="22"/>
    <s v="1 IP"/>
    <s v="UM Request"/>
    <s v="LVM"/>
    <x v="0"/>
    <m/>
  </r>
  <r>
    <n v="93"/>
    <d v="2024-10-22T00:00:00"/>
    <s v="October"/>
    <s v="Tue"/>
    <x v="46"/>
    <s v="1 IP"/>
    <s v="Oct Outreach"/>
    <s v="LVM"/>
    <x v="0"/>
    <m/>
  </r>
  <r>
    <n v="94"/>
    <d v="2024-10-22T00:00:00"/>
    <s v="October"/>
    <s v="Tue"/>
    <x v="43"/>
    <s v="0 IP"/>
    <s v="Oct Outreach"/>
    <s v="LVM"/>
    <x v="0"/>
    <m/>
  </r>
  <r>
    <n v="95"/>
    <d v="2024-10-22T00:00:00"/>
    <s v="October"/>
    <s v="Tue"/>
    <x v="15"/>
    <s v="0 IP"/>
    <s v="HRS"/>
    <s v="LVM"/>
    <x v="0"/>
    <m/>
  </r>
  <r>
    <n v="96"/>
    <d v="2024-10-22T00:00:00"/>
    <s v="October"/>
    <s v="Tue"/>
    <x v="47"/>
    <s v="0 IP"/>
    <s v="Oct Outreach"/>
    <s v="RLC"/>
    <x v="0"/>
    <m/>
  </r>
  <r>
    <n v="97"/>
    <d v="2024-10-22T00:00:00"/>
    <s v="October"/>
    <s v="Tue"/>
    <x v="42"/>
    <s v="1 IP"/>
    <s v="UM Request"/>
    <s v="Successful"/>
    <x v="1"/>
    <s v="Medical"/>
  </r>
  <r>
    <n v="98"/>
    <d v="2024-10-22T00:00:00"/>
    <s v="October"/>
    <s v="Tue"/>
    <x v="48"/>
    <s v="1 IP"/>
    <s v="UM Request"/>
    <s v="LVM"/>
    <x v="0"/>
    <m/>
  </r>
  <r>
    <n v="99"/>
    <d v="2024-10-22T00:00:00"/>
    <s v="October"/>
    <s v="Tue"/>
    <x v="11"/>
    <s v="1 IP"/>
    <s v="Oct Outreach"/>
    <s v="No Answer"/>
    <x v="0"/>
    <m/>
  </r>
  <r>
    <n v="93"/>
    <d v="2024-10-23T00:00:00"/>
    <s v="October"/>
    <s v="Wed"/>
    <x v="46"/>
    <s v="1 IP"/>
    <s v="Oct Outreach"/>
    <s v="Declined"/>
    <x v="0"/>
    <m/>
  </r>
  <r>
    <n v="100"/>
    <d v="2024-10-23T00:00:00"/>
    <s v="October"/>
    <s v="Wed"/>
    <x v="1"/>
    <s v="0 IP"/>
    <s v="ED Diversion"/>
    <s v="Successful"/>
    <x v="1"/>
    <s v="Medical"/>
  </r>
  <r>
    <n v="101"/>
    <d v="2024-10-23T00:00:00"/>
    <s v="October"/>
    <s v="Wed"/>
    <x v="15"/>
    <s v="1 IP"/>
    <s v="IP"/>
    <s v="LVM"/>
    <x v="0"/>
    <m/>
  </r>
  <r>
    <n v="102"/>
    <d v="2024-10-23T00:00:00"/>
    <s v="October"/>
    <s v="Wed"/>
    <x v="3"/>
    <s v="0 IP"/>
    <s v="HRS"/>
    <s v="No Answer"/>
    <x v="0"/>
    <m/>
  </r>
  <r>
    <n v="103"/>
    <d v="2024-10-23T00:00:00"/>
    <s v="October"/>
    <s v="Wed"/>
    <x v="29"/>
    <s v="1 IP"/>
    <s v="IP"/>
    <s v="LVM"/>
    <x v="0"/>
    <m/>
  </r>
  <r>
    <n v="104"/>
    <d v="2024-10-23T00:00:00"/>
    <s v="October"/>
    <s v="Wed"/>
    <x v="23"/>
    <s v="0 IP"/>
    <s v="Oct Outreach"/>
    <s v="LVM"/>
    <x v="0"/>
    <m/>
  </r>
  <r>
    <n v="105"/>
    <d v="2024-10-23T00:00:00"/>
    <s v="October"/>
    <s v="Wed"/>
    <x v="8"/>
    <s v="3 IP"/>
    <s v="IP"/>
    <s v="LVM"/>
    <x v="0"/>
    <m/>
  </r>
  <r>
    <n v="106"/>
    <d v="2024-10-23T00:00:00"/>
    <s v="October"/>
    <s v="Wed"/>
    <x v="4"/>
    <s v="1 IP"/>
    <s v="IP"/>
    <s v="Successful"/>
    <x v="1"/>
    <s v="Medical"/>
  </r>
  <r>
    <n v="107"/>
    <d v="2024-10-23T00:00:00"/>
    <s v="October"/>
    <s v="Wed"/>
    <x v="49"/>
    <s v="1 IP"/>
    <s v="IP"/>
    <s v="LVM"/>
    <x v="0"/>
    <m/>
  </r>
  <r>
    <n v="108"/>
    <d v="2024-10-23T00:00:00"/>
    <s v="October"/>
    <s v="Wed"/>
    <x v="19"/>
    <s v="1 IP"/>
    <s v="IP"/>
    <s v="No Answer"/>
    <x v="0"/>
    <m/>
  </r>
  <r>
    <n v="109"/>
    <d v="2024-10-23T00:00:00"/>
    <s v="October"/>
    <s v="Wed"/>
    <x v="43"/>
    <s v="0 IP"/>
    <s v="BH Carenet"/>
    <s v="LVM"/>
    <x v="0"/>
    <m/>
  </r>
  <r>
    <n v="110"/>
    <d v="2024-10-23T00:00:00"/>
    <s v="October"/>
    <s v="Wed"/>
    <x v="50"/>
    <s v="0 IP"/>
    <s v="HRS"/>
    <s v="LVM"/>
    <x v="0"/>
    <m/>
  </r>
  <r>
    <n v="111"/>
    <d v="2024-10-23T00:00:00"/>
    <s v="October"/>
    <s v="Wed"/>
    <x v="5"/>
    <s v="0 IP"/>
    <s v="HRS"/>
    <s v="No Answer"/>
    <x v="0"/>
    <m/>
  </r>
  <r>
    <n v="112"/>
    <d v="2024-10-23T00:00:00"/>
    <s v="October"/>
    <s v="Wed"/>
    <x v="42"/>
    <s v="0 IP"/>
    <s v="HRS"/>
    <s v="Successful"/>
    <x v="1"/>
    <s v="Medical"/>
  </r>
  <r>
    <n v="113"/>
    <d v="2024-10-24T00:00:00"/>
    <s v="October"/>
    <s v="Thu"/>
    <x v="14"/>
    <s v="1 IP"/>
    <s v="UM Request"/>
    <s v="LVM"/>
    <x v="0"/>
    <m/>
  </r>
  <r>
    <n v="114"/>
    <d v="2024-10-24T00:00:00"/>
    <s v="October"/>
    <s v="Thu"/>
    <x v="22"/>
    <s v="0 IP"/>
    <s v="Oct Outreach"/>
    <s v="LVM"/>
    <x v="0"/>
    <m/>
  </r>
  <r>
    <n v="115"/>
    <d v="2024-10-24T00:00:00"/>
    <s v="October"/>
    <s v="Thu"/>
    <x v="8"/>
    <s v="1 IP"/>
    <s v="UM Request"/>
    <s v="LVM"/>
    <x v="0"/>
    <m/>
  </r>
  <r>
    <n v="116"/>
    <d v="2024-10-24T00:00:00"/>
    <s v="October"/>
    <s v="Thu"/>
    <x v="48"/>
    <s v="1 IP"/>
    <s v="IP"/>
    <s v="LVM"/>
    <x v="0"/>
    <m/>
  </r>
  <r>
    <n v="117"/>
    <d v="2024-10-24T00:00:00"/>
    <s v="October"/>
    <s v="Thu"/>
    <x v="29"/>
    <s v="0 IP"/>
    <s v="BH Carenet"/>
    <s v="Successful"/>
    <x v="1"/>
    <s v="BH Carenet"/>
  </r>
  <r>
    <n v="118"/>
    <d v="2024-10-24T00:00:00"/>
    <s v="October"/>
    <s v="Thu"/>
    <x v="48"/>
    <s v="0 IP"/>
    <s v="BH Carenet"/>
    <s v="LVM"/>
    <x v="0"/>
    <m/>
  </r>
  <r>
    <n v="119"/>
    <d v="2024-10-24T00:00:00"/>
    <s v="October"/>
    <s v="Thu"/>
    <x v="5"/>
    <s v="0 IP"/>
    <s v="IP"/>
    <s v="No Answer"/>
    <x v="0"/>
    <m/>
  </r>
  <r>
    <n v="120"/>
    <d v="2024-10-24T00:00:00"/>
    <s v="October"/>
    <s v="Thu"/>
    <x v="51"/>
    <s v="2 IP"/>
    <s v="IP"/>
    <s v="LVM"/>
    <x v="0"/>
    <m/>
  </r>
  <r>
    <n v="121"/>
    <d v="2024-10-24T00:00:00"/>
    <s v="October"/>
    <s v="Thu"/>
    <x v="43"/>
    <s v="0 IP"/>
    <s v="BH Carenet"/>
    <s v="LVM"/>
    <x v="0"/>
    <m/>
  </r>
  <r>
    <n v="122"/>
    <d v="2024-10-24T00:00:00"/>
    <s v="October"/>
    <s v="Thu"/>
    <x v="30"/>
    <s v="0 IP"/>
    <s v="Oct Outreach"/>
    <s v="N/A"/>
    <x v="0"/>
    <m/>
  </r>
  <r>
    <n v="123"/>
    <d v="2024-10-24T00:00:00"/>
    <s v="October"/>
    <s v="Thu"/>
    <x v="20"/>
    <s v="1 IP"/>
    <s v="IP"/>
    <s v="N/A"/>
    <x v="0"/>
    <m/>
  </r>
  <r>
    <n v="124"/>
    <d v="2024-10-25T00:00:00"/>
    <s v="October"/>
    <s v="Fri"/>
    <x v="28"/>
    <s v="0 IP"/>
    <s v="HRS"/>
    <s v="Successful"/>
    <x v="1"/>
    <s v="Medical"/>
  </r>
  <r>
    <n v="125"/>
    <d v="2024-10-25T00:00:00"/>
    <s v="October"/>
    <s v="Fri"/>
    <x v="51"/>
    <s v="1 IP"/>
    <s v="HRS"/>
    <s v="Successful"/>
    <x v="1"/>
    <s v="Medical"/>
  </r>
  <r>
    <n v="126"/>
    <d v="2024-10-25T00:00:00"/>
    <s v="October"/>
    <s v="Fri"/>
    <x v="42"/>
    <s v="0 IP"/>
    <s v="HRS"/>
    <s v="Successful"/>
    <x v="1"/>
    <s v="Medical"/>
  </r>
  <r>
    <n v="127"/>
    <d v="2024-10-28T00:00:00"/>
    <s v="October"/>
    <s v="Mon"/>
    <x v="41"/>
    <s v="0 IP"/>
    <s v="HRS"/>
    <s v="LVM"/>
    <x v="0"/>
    <m/>
  </r>
  <r>
    <n v="128"/>
    <d v="2024-10-28T00:00:00"/>
    <s v="October"/>
    <s v="Mon"/>
    <x v="52"/>
    <s v="0 IP"/>
    <s v="UM Request"/>
    <s v="Successful"/>
    <x v="1"/>
    <s v="Medical"/>
  </r>
  <r>
    <n v="129"/>
    <d v="2024-10-28T00:00:00"/>
    <s v="October"/>
    <s v="Mon"/>
    <x v="33"/>
    <s v="1 IP"/>
    <s v="Oct Outreach"/>
    <s v="Successful"/>
    <x v="1"/>
    <s v="Diabetes"/>
  </r>
  <r>
    <n v="130"/>
    <d v="2024-10-28T00:00:00"/>
    <s v="October"/>
    <s v="Mon"/>
    <x v="30"/>
    <s v="0 IP"/>
    <s v="HRS"/>
    <s v="LVM"/>
    <x v="0"/>
    <m/>
  </r>
  <r>
    <n v="131"/>
    <d v="2024-10-28T00:00:00"/>
    <s v="October"/>
    <s v="Mon"/>
    <x v="53"/>
    <s v="1 IP"/>
    <s v="IP"/>
    <s v="LVM"/>
    <x v="0"/>
    <m/>
  </r>
  <r>
    <n v="132"/>
    <d v="2024-10-28T00:00:00"/>
    <s v="October"/>
    <s v="Mon"/>
    <x v="18"/>
    <s v="0 IP"/>
    <s v="Oct Outreach"/>
    <s v="LVM"/>
    <x v="0"/>
    <m/>
  </r>
  <r>
    <n v="133"/>
    <d v="2024-10-28T00:00:00"/>
    <s v="October"/>
    <s v="Mon"/>
    <x v="2"/>
    <s v="0 IP"/>
    <s v="ED Diversion"/>
    <s v="LVM"/>
    <x v="0"/>
    <m/>
  </r>
  <r>
    <n v="134"/>
    <d v="2024-10-28T00:00:00"/>
    <s v="October"/>
    <s v="Mon"/>
    <x v="20"/>
    <s v="0 IP"/>
    <s v="Oct Outreach"/>
    <s v="LVM"/>
    <x v="0"/>
    <m/>
  </r>
  <r>
    <n v="135"/>
    <d v="2024-10-29T00:00:00"/>
    <s v="October"/>
    <s v="Tue"/>
    <x v="17"/>
    <s v="1 IP"/>
    <s v="IP"/>
    <s v="Successful"/>
    <x v="1"/>
    <s v="Medical"/>
  </r>
  <r>
    <n v="136"/>
    <d v="2024-10-29T00:00:00"/>
    <s v="October"/>
    <s v="Tue"/>
    <x v="50"/>
    <s v="N/A"/>
    <s v="Oct Outreach"/>
    <s v="Successful"/>
    <x v="1"/>
    <s v="BH Carenet"/>
  </r>
  <r>
    <n v="137"/>
    <d v="2024-10-29T00:00:00"/>
    <s v="October"/>
    <s v="Tue"/>
    <x v="6"/>
    <s v="0 IP"/>
    <s v="Oct Outreach"/>
    <s v="No Answer"/>
    <x v="0"/>
    <m/>
  </r>
  <r>
    <n v="138"/>
    <d v="2024-10-29T00:00:00"/>
    <s v="October"/>
    <s v="Tue"/>
    <x v="54"/>
    <s v="1 IP"/>
    <s v="IP"/>
    <s v="LVM"/>
    <x v="0"/>
    <m/>
  </r>
  <r>
    <n v="139"/>
    <d v="2024-10-29T00:00:00"/>
    <s v="October"/>
    <s v="Tue"/>
    <x v="55"/>
    <s v="0 IP"/>
    <s v="ED Diversion"/>
    <s v="No Answer"/>
    <x v="0"/>
    <m/>
  </r>
  <r>
    <n v="140"/>
    <d v="2024-10-29T00:00:00"/>
    <s v="October"/>
    <s v="Tue"/>
    <x v="1"/>
    <s v="2 IP"/>
    <s v="Oct Outreach"/>
    <s v="LVM"/>
    <x v="0"/>
    <m/>
  </r>
  <r>
    <n v="141"/>
    <d v="2024-10-29T00:00:00"/>
    <s v="October"/>
    <s v="Tue"/>
    <x v="4"/>
    <s v="1 IP"/>
    <s v="UM Request"/>
    <s v="RLC"/>
    <x v="0"/>
    <m/>
  </r>
  <r>
    <n v="142"/>
    <d v="2024-10-29T00:00:00"/>
    <s v="October"/>
    <s v="Tue"/>
    <x v="6"/>
    <s v="1 IP"/>
    <s v="IP"/>
    <s v="LVM"/>
    <x v="0"/>
    <m/>
  </r>
  <r>
    <n v="143"/>
    <d v="2024-10-29T00:00:00"/>
    <s v="October"/>
    <s v="Tue"/>
    <x v="32"/>
    <s v="N/A"/>
    <s v="IP"/>
    <s v="LVM"/>
    <x v="0"/>
    <m/>
  </r>
  <r>
    <n v="144"/>
    <d v="2024-10-29T00:00:00"/>
    <s v="October"/>
    <s v="Tue"/>
    <x v="19"/>
    <s v="N/A"/>
    <s v="Member Request"/>
    <s v="Declined"/>
    <x v="0"/>
    <m/>
  </r>
  <r>
    <n v="145"/>
    <d v="2024-10-30T00:00:00"/>
    <s v="October"/>
    <s v="Wed"/>
    <x v="56"/>
    <s v="2 IP"/>
    <s v="IP"/>
    <s v="N/A"/>
    <x v="0"/>
    <m/>
  </r>
  <r>
    <n v="144"/>
    <d v="2024-10-30T00:00:00"/>
    <s v="October"/>
    <s v="Wed"/>
    <x v="19"/>
    <s v="N/A"/>
    <s v="Member Request"/>
    <s v="LVM"/>
    <x v="0"/>
    <m/>
  </r>
  <r>
    <n v="146"/>
    <d v="2024-10-30T00:00:00"/>
    <s v="October"/>
    <s v="Wed"/>
    <x v="13"/>
    <s v="0 IP"/>
    <s v="HRS"/>
    <s v="LVM"/>
    <x v="0"/>
    <m/>
  </r>
  <r>
    <n v="147"/>
    <d v="2024-10-30T00:00:00"/>
    <s v="October"/>
    <s v="Wed"/>
    <x v="32"/>
    <s v="0 IP"/>
    <s v="Oct Outreach"/>
    <s v="LVM"/>
    <x v="0"/>
    <m/>
  </r>
  <r>
    <n v="148"/>
    <d v="2024-10-30T00:00:00"/>
    <s v="October"/>
    <s v="Wed"/>
    <x v="31"/>
    <s v="0 IP"/>
    <s v="Oct Outreach"/>
    <s v="LVM"/>
    <x v="0"/>
    <m/>
  </r>
  <r>
    <n v="149"/>
    <d v="2024-10-30T00:00:00"/>
    <s v="October"/>
    <s v="Wed"/>
    <x v="30"/>
    <s v="0 IP"/>
    <s v="Oct Outreach"/>
    <s v="LVM"/>
    <x v="0"/>
    <m/>
  </r>
  <r>
    <n v="150"/>
    <d v="2024-10-30T00:00:00"/>
    <s v="October"/>
    <s v="Wed"/>
    <x v="24"/>
    <s v="0 IP"/>
    <s v="Oct Outreach"/>
    <s v="N/A"/>
    <x v="0"/>
    <m/>
  </r>
  <r>
    <n v="151"/>
    <d v="2024-10-30T00:00:00"/>
    <s v="October"/>
    <s v="Wed"/>
    <x v="9"/>
    <s v="N/A"/>
    <s v="IP"/>
    <s v="No Answer"/>
    <x v="0"/>
    <m/>
  </r>
  <r>
    <n v="152"/>
    <d v="2024-10-31T00:00:00"/>
    <s v="October"/>
    <s v="Thu"/>
    <x v="15"/>
    <s v="0 IP"/>
    <s v="BH Carenet"/>
    <s v="LVM"/>
    <x v="0"/>
    <m/>
  </r>
  <r>
    <n v="153"/>
    <d v="2024-10-31T00:00:00"/>
    <s v="October"/>
    <s v="Thu"/>
    <x v="56"/>
    <s v="1 IP"/>
    <s v="IP"/>
    <s v="No Answer"/>
    <x v="0"/>
    <m/>
  </r>
  <r>
    <n v="154"/>
    <d v="2024-10-31T00:00:00"/>
    <s v="October"/>
    <s v="Thu"/>
    <x v="41"/>
    <s v="1 IP"/>
    <s v="UM Request"/>
    <s v="No Answer"/>
    <x v="0"/>
    <m/>
  </r>
  <r>
    <n v="144"/>
    <d v="2024-10-31T00:00:00"/>
    <s v="October"/>
    <s v="Thu"/>
    <x v="19"/>
    <s v="0 IP"/>
    <s v="Member Request"/>
    <s v="Successful"/>
    <x v="1"/>
    <s v="Medical"/>
  </r>
  <r>
    <n v="155"/>
    <d v="2024-10-31T00:00:00"/>
    <s v="October"/>
    <s v="Thu"/>
    <x v="57"/>
    <s v="1 IP"/>
    <s v="SDOH"/>
    <s v="LVM"/>
    <x v="0"/>
    <m/>
  </r>
  <r>
    <n v="156"/>
    <d v="2024-10-31T00:00:00"/>
    <s v="October"/>
    <s v="Thu"/>
    <x v="34"/>
    <s v="0 IP"/>
    <s v="Oct Outreach"/>
    <s v="No Answer"/>
    <x v="0"/>
    <m/>
  </r>
  <r>
    <n v="157"/>
    <d v="2024-10-31T00:00:00"/>
    <s v="October"/>
    <s v="Thu"/>
    <x v="30"/>
    <s v="0 IP"/>
    <s v="Oct Outreach"/>
    <s v="No Answer"/>
    <x v="0"/>
    <m/>
  </r>
  <r>
    <n v="158"/>
    <d v="2024-10-31T00:00:00"/>
    <s v="October"/>
    <s v="Thu"/>
    <x v="50"/>
    <s v="0 IP"/>
    <s v="Oct Outreach"/>
    <s v="RLC"/>
    <x v="0"/>
    <m/>
  </r>
  <r>
    <n v="159"/>
    <d v="2024-10-31T00:00:00"/>
    <s v="October"/>
    <s v="Thu"/>
    <x v="18"/>
    <s v="1 IP"/>
    <s v="IP"/>
    <s v="No Answer"/>
    <x v="0"/>
    <m/>
  </r>
  <r>
    <n v="160"/>
    <d v="2024-10-31T00:00:00"/>
    <s v="October"/>
    <s v="Thu"/>
    <x v="9"/>
    <s v="N/A"/>
    <s v="HRS"/>
    <s v="Successful"/>
    <x v="1"/>
    <s v="Medical"/>
  </r>
  <r>
    <n v="161"/>
    <d v="2024-10-31T00:00:00"/>
    <s v="October"/>
    <s v="Thu"/>
    <x v="12"/>
    <s v="1 IP"/>
    <s v="UM Request"/>
    <s v="LVM"/>
    <x v="0"/>
    <m/>
  </r>
  <r>
    <n v="162"/>
    <d v="2024-11-01T00:00:00"/>
    <s v="November"/>
    <s v="Fri"/>
    <x v="2"/>
    <s v="1 IP"/>
    <s v="UM Request"/>
    <s v="LVM"/>
    <x v="0"/>
    <m/>
  </r>
  <r>
    <n v="163"/>
    <d v="2024-11-01T00:00:00"/>
    <s v="November"/>
    <s v="Fri"/>
    <x v="11"/>
    <s v="0 IP"/>
    <s v="ED Diversion"/>
    <s v="LVM"/>
    <x v="0"/>
    <m/>
  </r>
  <r>
    <n v="164"/>
    <d v="2024-11-01T00:00:00"/>
    <s v="November"/>
    <s v="Fri"/>
    <x v="11"/>
    <s v="0 IP"/>
    <s v="Oct Outreach"/>
    <s v="RLC"/>
    <x v="0"/>
    <m/>
  </r>
  <r>
    <n v="165"/>
    <d v="2024-11-01T00:00:00"/>
    <s v="November"/>
    <s v="Fri"/>
    <x v="14"/>
    <s v="1 IP"/>
    <s v="UM Request"/>
    <s v="LVM"/>
    <x v="0"/>
    <m/>
  </r>
  <r>
    <n v="166"/>
    <d v="2024-11-01T00:00:00"/>
    <s v="November"/>
    <s v="Fri"/>
    <x v="7"/>
    <s v="1 IP"/>
    <s v="UM Request"/>
    <s v="LVM"/>
    <x v="0"/>
    <m/>
  </r>
  <r>
    <n v="167"/>
    <d v="2024-11-01T00:00:00"/>
    <s v="November"/>
    <s v="Fri"/>
    <x v="14"/>
    <s v="1 IP"/>
    <s v="UM Request"/>
    <s v="LVM"/>
    <x v="0"/>
    <m/>
  </r>
  <r>
    <n v="168"/>
    <d v="2024-11-01T00:00:00"/>
    <s v="November"/>
    <s v="Fri"/>
    <x v="37"/>
    <s v="1 IP"/>
    <s v="IP"/>
    <s v="LVM"/>
    <x v="0"/>
    <m/>
  </r>
  <r>
    <n v="169"/>
    <d v="2024-11-01T00:00:00"/>
    <s v="November"/>
    <s v="Fri"/>
    <x v="51"/>
    <s v="1 IP"/>
    <s v="IP"/>
    <s v="Successful"/>
    <x v="1"/>
    <s v="Medical"/>
  </r>
  <r>
    <n v="170"/>
    <d v="2024-11-01T00:00:00"/>
    <s v="November"/>
    <s v="Fri"/>
    <x v="23"/>
    <s v="0 IP"/>
    <s v="Oct Outreach"/>
    <s v="LVM"/>
    <x v="0"/>
    <m/>
  </r>
  <r>
    <n v="171"/>
    <d v="2024-11-01T00:00:00"/>
    <s v="November"/>
    <s v="Fri"/>
    <x v="58"/>
    <s v="1 IP"/>
    <s v="IP"/>
    <s v="LVM"/>
    <x v="0"/>
    <m/>
  </r>
  <r>
    <n v="158"/>
    <d v="2024-11-01T00:00:00"/>
    <s v="November"/>
    <s v="Fri"/>
    <x v="50"/>
    <s v="0 IP"/>
    <s v="Oct Outreach"/>
    <s v="Declined"/>
    <x v="0"/>
    <m/>
  </r>
  <r>
    <n v="172"/>
    <d v="2024-11-01T00:00:00"/>
    <s v="November"/>
    <s v="Fri"/>
    <x v="2"/>
    <s v="0 IP"/>
    <s v="Oct Outreach"/>
    <s v="LVM"/>
    <x v="0"/>
    <m/>
  </r>
  <r>
    <n v="146"/>
    <d v="2024-11-01T00:00:00"/>
    <s v="November"/>
    <s v="Fri"/>
    <x v="13"/>
    <s v="0 IP"/>
    <s v="HRS"/>
    <s v="Successful"/>
    <x v="1"/>
    <s v="BH Carenet"/>
  </r>
  <r>
    <n v="173"/>
    <d v="2024-11-04T00:00:00"/>
    <s v="November"/>
    <s v="Mon"/>
    <x v="2"/>
    <s v="0 IP"/>
    <s v="Member Request"/>
    <s v="LVM"/>
    <x v="0"/>
    <m/>
  </r>
  <r>
    <n v="174"/>
    <d v="2024-11-04T00:00:00"/>
    <s v="November"/>
    <s v="Mon"/>
    <x v="24"/>
    <s v="1 IP"/>
    <s v="IP"/>
    <s v="LVM"/>
    <x v="0"/>
    <m/>
  </r>
  <r>
    <n v="175"/>
    <d v="2024-11-04T00:00:00"/>
    <s v="November"/>
    <s v="Mon"/>
    <x v="14"/>
    <s v="1 IP"/>
    <s v="Progeny"/>
    <s v="LVM"/>
    <x v="0"/>
    <m/>
  </r>
  <r>
    <n v="167"/>
    <d v="2024-11-04T00:00:00"/>
    <s v="November"/>
    <s v="Mon"/>
    <x v="14"/>
    <s v="1 IP"/>
    <s v="UM Request"/>
    <s v="LVM"/>
    <x v="0"/>
    <m/>
  </r>
  <r>
    <n v="176"/>
    <d v="2024-11-04T00:00:00"/>
    <s v="November"/>
    <s v="Mon"/>
    <x v="17"/>
    <s v="0 IP"/>
    <s v="SMI/SUD"/>
    <s v="Successful"/>
    <x v="1"/>
    <s v="Medical"/>
  </r>
  <r>
    <n v="177"/>
    <d v="2024-11-04T00:00:00"/>
    <s v="November"/>
    <s v="Mon"/>
    <x v="1"/>
    <s v="0 IP"/>
    <s v="Oct Outreach"/>
    <s v="Successful"/>
    <x v="1"/>
    <s v="Medical"/>
  </r>
  <r>
    <n v="178"/>
    <d v="2024-11-04T00:00:00"/>
    <s v="November"/>
    <s v="Mon"/>
    <x v="48"/>
    <s v="1 IP"/>
    <s v="Oct Outreach"/>
    <s v="LVM"/>
    <x v="0"/>
    <m/>
  </r>
  <r>
    <n v="179"/>
    <d v="2024-11-04T00:00:00"/>
    <s v="November"/>
    <s v="Mon"/>
    <x v="11"/>
    <s v="1 IP"/>
    <s v="Oct Outreach"/>
    <s v="LVM"/>
    <x v="0"/>
    <m/>
  </r>
  <r>
    <n v="180"/>
    <d v="2024-11-04T00:00:00"/>
    <s v="November"/>
    <s v="Mon"/>
    <x v="18"/>
    <s v="0 IP"/>
    <s v="Oct Outreach"/>
    <s v="No Answer"/>
    <x v="0"/>
    <m/>
  </r>
  <r>
    <n v="181"/>
    <d v="2024-11-04T00:00:00"/>
    <s v="November"/>
    <s v="Mon"/>
    <x v="1"/>
    <s v="0 IP"/>
    <s v="Oct Outreach"/>
    <s v="LVM"/>
    <x v="0"/>
    <m/>
  </r>
  <r>
    <n v="182"/>
    <d v="2024-11-05T00:00:00"/>
    <s v="November"/>
    <s v="Tue"/>
    <x v="9"/>
    <s v="0 IP"/>
    <s v="Oct Outreach"/>
    <s v="LVM"/>
    <x v="0"/>
    <m/>
  </r>
  <r>
    <n v="183"/>
    <d v="2024-11-05T00:00:00"/>
    <s v="November"/>
    <s v="Tue"/>
    <x v="55"/>
    <s v="4 IP"/>
    <s v="UM Request"/>
    <s v="RLC "/>
    <x v="0"/>
    <m/>
  </r>
  <r>
    <n v="184"/>
    <d v="2024-11-05T00:00:00"/>
    <s v="November"/>
    <s v="Tue"/>
    <x v="2"/>
    <s v="N/A"/>
    <s v="UM Request"/>
    <s v="Successful"/>
    <x v="1"/>
    <s v="Diabetes"/>
  </r>
  <r>
    <n v="185"/>
    <d v="2024-11-06T00:00:00"/>
    <s v="November"/>
    <s v="Wed"/>
    <x v="7"/>
    <s v="0 IP"/>
    <s v="CME"/>
    <s v="No Answer"/>
    <x v="0"/>
    <m/>
  </r>
  <r>
    <n v="186"/>
    <d v="2024-11-06T00:00:00"/>
    <s v="November"/>
    <s v="Wed"/>
    <x v="22"/>
    <s v="0 IP"/>
    <s v="Oct Outreach"/>
    <s v="No Answer"/>
    <x v="0"/>
    <m/>
  </r>
  <r>
    <n v="187"/>
    <d v="2024-11-06T00:00:00"/>
    <s v="November"/>
    <s v="Wed"/>
    <x v="11"/>
    <s v="0 IP"/>
    <s v="Oct Outreach"/>
    <s v="Successful"/>
    <x v="1"/>
    <s v="Medical"/>
  </r>
  <r>
    <n v="188"/>
    <d v="2024-11-07T00:00:00"/>
    <s v="November"/>
    <s v="Thu"/>
    <x v="59"/>
    <s v="1 IP"/>
    <s v="Nov Outreach"/>
    <s v="LVM"/>
    <x v="0"/>
    <m/>
  </r>
  <r>
    <n v="175"/>
    <d v="2024-11-07T00:00:00"/>
    <s v="November"/>
    <s v="Thu"/>
    <x v="14"/>
    <s v="1 IP"/>
    <s v="Progeny"/>
    <s v="LVM"/>
    <x v="0"/>
    <m/>
  </r>
  <r>
    <n v="189"/>
    <d v="2024-11-07T00:00:00"/>
    <s v="November"/>
    <s v="Thu"/>
    <x v="23"/>
    <s v="1 IP"/>
    <s v="Nov Outreach"/>
    <s v="LVM"/>
    <x v="0"/>
    <m/>
  </r>
  <r>
    <n v="190"/>
    <d v="2024-11-07T00:00:00"/>
    <s v="November"/>
    <s v="Thu"/>
    <x v="37"/>
    <s v="1 IP"/>
    <s v="IP"/>
    <s v="LVM"/>
    <x v="0"/>
    <m/>
  </r>
  <r>
    <n v="185"/>
    <d v="2024-11-07T00:00:00"/>
    <s v="November"/>
    <s v="Thu"/>
    <x v="7"/>
    <s v="0 IP"/>
    <s v="CME"/>
    <s v="No Answer"/>
    <x v="0"/>
    <m/>
  </r>
  <r>
    <n v="191"/>
    <d v="2024-11-07T00:00:00"/>
    <s v="November"/>
    <s v="Thu"/>
    <x v="46"/>
    <s v="0 IP"/>
    <s v="N/A"/>
    <s v="N/A"/>
    <x v="0"/>
    <m/>
  </r>
  <r>
    <n v="189"/>
    <d v="2024-11-07T00:00:00"/>
    <s v="November"/>
    <s v="Thu"/>
    <x v="23"/>
    <s v="1 IP"/>
    <s v="Nov Outreach"/>
    <s v="Successful"/>
    <x v="1"/>
    <s v="BH Carenet"/>
  </r>
  <r>
    <n v="183"/>
    <d v="2024-11-07T00:00:00"/>
    <s v="November"/>
    <s v="Thu"/>
    <x v="55"/>
    <s v="4 IP"/>
    <s v="UM Request"/>
    <s v="RLC"/>
    <x v="0"/>
    <m/>
  </r>
  <r>
    <n v="192"/>
    <d v="2024-11-07T00:00:00"/>
    <s v="November"/>
    <s v="Thu"/>
    <x v="34"/>
    <s v="1 IP"/>
    <s v="IP"/>
    <s v="LVM"/>
    <x v="0"/>
    <m/>
  </r>
  <r>
    <n v="193"/>
    <d v="2024-11-07T00:00:00"/>
    <s v="November"/>
    <s v="Thu"/>
    <x v="6"/>
    <s v="0 IP"/>
    <s v="HRS"/>
    <s v="LVM"/>
    <x v="0"/>
    <m/>
  </r>
  <r>
    <n v="194"/>
    <d v="2024-11-07T00:00:00"/>
    <s v="November"/>
    <s v="Thu"/>
    <x v="60"/>
    <s v="0 IP"/>
    <s v="IP"/>
    <s v="RLC"/>
    <x v="0"/>
    <m/>
  </r>
  <r>
    <n v="195"/>
    <d v="2024-11-07T00:00:00"/>
    <s v="November"/>
    <s v="Thu"/>
    <x v="0"/>
    <s v="1 IP"/>
    <s v="UM Request"/>
    <s v="Successful"/>
    <x v="1"/>
    <s v="Medical"/>
  </r>
  <r>
    <n v="164"/>
    <d v="2024-11-07T00:00:00"/>
    <s v="November"/>
    <s v="Thu"/>
    <x v="11"/>
    <s v="0 IP"/>
    <s v="Oct Outreach"/>
    <s v="LVM"/>
    <x v="0"/>
    <m/>
  </r>
  <r>
    <n v="196"/>
    <d v="2024-11-07T00:00:00"/>
    <s v="November"/>
    <s v="Thu"/>
    <x v="61"/>
    <s v="1 IP"/>
    <s v="UM Request"/>
    <s v="LVM"/>
    <x v="0"/>
    <m/>
  </r>
  <r>
    <n v="197"/>
    <d v="2024-11-07T00:00:00"/>
    <s v="November"/>
    <s v="Thu"/>
    <x v="51"/>
    <s v="1 IP"/>
    <s v="IP"/>
    <s v="Successful"/>
    <x v="1"/>
    <s v="Medical"/>
  </r>
  <r>
    <n v="198"/>
    <d v="2024-11-08T00:00:00"/>
    <s v="November"/>
    <s v="Fri"/>
    <x v="40"/>
    <s v="0 IP"/>
    <s v="Nov Outreach"/>
    <s v="LVM"/>
    <x v="0"/>
    <m/>
  </r>
  <r>
    <n v="199"/>
    <d v="2024-11-08T00:00:00"/>
    <s v="November"/>
    <s v="Fri"/>
    <x v="15"/>
    <s v="1 IP"/>
    <s v="SIHF"/>
    <s v="No Answer"/>
    <x v="0"/>
    <m/>
  </r>
  <r>
    <n v="200"/>
    <d v="2024-11-08T00:00:00"/>
    <s v="November"/>
    <s v="Fri"/>
    <x v="4"/>
    <s v="1 IP"/>
    <s v="UM Request"/>
    <s v="LVM"/>
    <x v="0"/>
    <m/>
  </r>
  <r>
    <n v="201"/>
    <d v="2024-11-08T00:00:00"/>
    <s v="November"/>
    <s v="Fri"/>
    <x v="61"/>
    <s v="1 IP"/>
    <s v="UM Request"/>
    <s v="RLC"/>
    <x v="0"/>
    <m/>
  </r>
  <r>
    <n v="202"/>
    <d v="2024-11-08T00:00:00"/>
    <s v="November"/>
    <s v="Fri"/>
    <x v="23"/>
    <s v="0 IP"/>
    <s v="Nov Outreach"/>
    <s v="Declined"/>
    <x v="0"/>
    <m/>
  </r>
  <r>
    <n v="203"/>
    <d v="2024-11-08T00:00:00"/>
    <s v="November"/>
    <s v="Fri"/>
    <x v="37"/>
    <s v="1 IP"/>
    <s v="UM Request"/>
    <s v="LVM"/>
    <x v="0"/>
    <m/>
  </r>
  <r>
    <n v="204"/>
    <d v="2024-11-08T00:00:00"/>
    <s v="November"/>
    <s v="Fri"/>
    <x v="3"/>
    <s v="0 IP"/>
    <s v="Nov Outreach"/>
    <s v="LVM"/>
    <x v="0"/>
    <m/>
  </r>
  <r>
    <n v="205"/>
    <d v="2024-11-08T00:00:00"/>
    <s v="November"/>
    <s v="Fri"/>
    <x v="8"/>
    <s v="1 IP"/>
    <s v="UM Request"/>
    <s v="Successful"/>
    <x v="1"/>
    <s v="CHF"/>
  </r>
  <r>
    <n v="206"/>
    <d v="2024-11-08T00:00:00"/>
    <s v="November"/>
    <s v="Fri"/>
    <x v="61"/>
    <s v="0 IP"/>
    <s v="Nov Outreach"/>
    <s v="No Answer"/>
    <x v="0"/>
    <m/>
  </r>
  <r>
    <n v="207"/>
    <d v="2024-11-08T00:00:00"/>
    <s v="November"/>
    <s v="Fri"/>
    <x v="34"/>
    <s v="1 IP"/>
    <s v="Nov Outreach"/>
    <s v="LVM"/>
    <x v="0"/>
    <m/>
  </r>
  <r>
    <n v="208"/>
    <d v="2024-11-08T00:00:00"/>
    <s v="November"/>
    <s v="Fri"/>
    <x v="37"/>
    <s v="0 IP"/>
    <s v="Nov Outreach"/>
    <s v="No Answer"/>
    <x v="0"/>
    <m/>
  </r>
  <r>
    <n v="175"/>
    <d v="2024-11-08T00:00:00"/>
    <s v="November"/>
    <s v="Fri"/>
    <x v="14"/>
    <s v="1 IP"/>
    <s v="Progeny"/>
    <s v="LVM"/>
    <x v="0"/>
    <m/>
  </r>
  <r>
    <n v="185"/>
    <d v="2024-11-08T00:00:00"/>
    <s v="November"/>
    <s v="Fri"/>
    <x v="7"/>
    <s v="0 IP"/>
    <s v="CME"/>
    <s v="No Answer"/>
    <x v="0"/>
    <m/>
  </r>
  <r>
    <n v="209"/>
    <d v="2024-11-08T00:00:00"/>
    <s v="November"/>
    <s v="Fri"/>
    <x v="21"/>
    <s v="1 IP"/>
    <s v="IP"/>
    <s v="N/A"/>
    <x v="0"/>
    <m/>
  </r>
  <r>
    <n v="210"/>
    <d v="2024-11-08T00:00:00"/>
    <s v="November"/>
    <s v="Fri"/>
    <x v="17"/>
    <s v="1 IP"/>
    <s v="Nov Outreach"/>
    <s v="N/A"/>
    <x v="0"/>
    <m/>
  </r>
  <r>
    <n v="211"/>
    <d v="2024-11-11T00:00:00"/>
    <s v="November"/>
    <s v="Mon"/>
    <x v="58"/>
    <s v="1 IP"/>
    <s v="HRS"/>
    <s v="Successful"/>
    <x v="1"/>
    <s v="CHF"/>
  </r>
  <r>
    <n v="212"/>
    <d v="2024-11-11T00:00:00"/>
    <s v="November"/>
    <s v="Mon"/>
    <x v="9"/>
    <s v="0 IP"/>
    <s v="ED Diversion"/>
    <s v="LVM"/>
    <x v="0"/>
    <m/>
  </r>
  <r>
    <n v="213"/>
    <d v="2024-11-11T00:00:00"/>
    <s v="November"/>
    <s v="Mon"/>
    <x v="24"/>
    <s v="0 IP"/>
    <s v="BH Carenet"/>
    <s v="Declined"/>
    <x v="0"/>
    <m/>
  </r>
  <r>
    <n v="214"/>
    <d v="2024-11-11T00:00:00"/>
    <s v="November"/>
    <s v="Mon"/>
    <x v="60"/>
    <s v="1 IP"/>
    <s v="IP"/>
    <s v="LVM"/>
    <x v="0"/>
    <m/>
  </r>
  <r>
    <n v="215"/>
    <d v="2024-11-11T00:00:00"/>
    <s v="November"/>
    <s v="Mon"/>
    <x v="24"/>
    <s v="0 IP"/>
    <s v="HRS"/>
    <s v="LVM"/>
    <x v="0"/>
    <m/>
  </r>
  <r>
    <n v="216"/>
    <d v="2024-11-11T00:00:00"/>
    <s v="November"/>
    <s v="Mon"/>
    <x v="35"/>
    <s v="2 IP"/>
    <s v="ED Diversion"/>
    <s v="LVM"/>
    <x v="0"/>
    <m/>
  </r>
  <r>
    <n v="217"/>
    <d v="2024-11-11T00:00:00"/>
    <s v="November"/>
    <s v="Mon"/>
    <x v="9"/>
    <s v="1 IP"/>
    <s v="ED Diversion"/>
    <s v="LVM"/>
    <x v="0"/>
    <m/>
  </r>
  <r>
    <n v="218"/>
    <d v="2024-11-11T00:00:00"/>
    <s v="November"/>
    <s v="Mon"/>
    <x v="56"/>
    <s v="1 IP"/>
    <s v="IP"/>
    <s v="No Answer"/>
    <x v="0"/>
    <m/>
  </r>
  <r>
    <n v="219"/>
    <d v="2024-11-11T00:00:00"/>
    <s v="November"/>
    <s v="Mon"/>
    <x v="1"/>
    <s v="0 IP"/>
    <s v="HRS"/>
    <s v="LVM"/>
    <x v="0"/>
    <m/>
  </r>
  <r>
    <n v="220"/>
    <d v="2024-11-12T00:00:00"/>
    <s v="November"/>
    <s v="Tue"/>
    <x v="11"/>
    <s v="1 IP"/>
    <s v="IP"/>
    <s v="Successful"/>
    <x v="1"/>
    <s v="BH Carenet"/>
  </r>
  <r>
    <n v="221"/>
    <d v="2024-11-12T00:00:00"/>
    <s v="November"/>
    <s v="Tue"/>
    <x v="51"/>
    <s v="2 IP"/>
    <s v="IP"/>
    <s v="Successful"/>
    <x v="1"/>
    <s v="Medical"/>
  </r>
  <r>
    <n v="222"/>
    <d v="2024-11-12T00:00:00"/>
    <s v="November"/>
    <s v="Tue"/>
    <x v="48"/>
    <s v="1 IP"/>
    <s v="HRS"/>
    <s v="Successful"/>
    <x v="1"/>
    <s v="Medical"/>
  </r>
  <r>
    <n v="223"/>
    <d v="2024-11-12T00:00:00"/>
    <s v="November"/>
    <s v="Tue"/>
    <x v="28"/>
    <s v="0 IP"/>
    <s v="HRS"/>
    <s v="Declined"/>
    <x v="0"/>
    <m/>
  </r>
  <r>
    <n v="224"/>
    <d v="2024-11-12T00:00:00"/>
    <s v="November"/>
    <s v="Tue"/>
    <x v="44"/>
    <s v="0 IP"/>
    <s v="UM Request"/>
    <s v="Successful"/>
    <x v="1"/>
    <s v="Medical"/>
  </r>
  <r>
    <n v="225"/>
    <d v="2024-11-12T00:00:00"/>
    <s v="November"/>
    <s v="Tue"/>
    <x v="10"/>
    <s v="0 IP"/>
    <s v="HRS"/>
    <s v="Declined"/>
    <x v="0"/>
    <m/>
  </r>
  <r>
    <n v="226"/>
    <d v="2024-11-12T00:00:00"/>
    <s v="November"/>
    <s v="Tue"/>
    <x v="56"/>
    <s v="2 IP"/>
    <s v="UM Request"/>
    <s v="IN"/>
    <x v="0"/>
    <m/>
  </r>
  <r>
    <n v="227"/>
    <d v="2024-11-12T00:00:00"/>
    <s v="November"/>
    <s v="Tue"/>
    <x v="16"/>
    <s v="2 IP"/>
    <s v="IP"/>
    <s v="RLC"/>
    <x v="0"/>
    <m/>
  </r>
  <r>
    <n v="228"/>
    <d v="2024-11-12T00:00:00"/>
    <s v="November"/>
    <s v="Tue"/>
    <x v="29"/>
    <s v="0 IP"/>
    <s v="Nov Outreach"/>
    <s v="RLC"/>
    <x v="0"/>
    <m/>
  </r>
  <r>
    <n v="183"/>
    <d v="2024-11-12T00:00:00"/>
    <s v="November"/>
    <s v="Tue"/>
    <x v="55"/>
    <s v="0 IP"/>
    <s v="UM Request"/>
    <s v="LVM"/>
    <x v="0"/>
    <m/>
  </r>
  <r>
    <n v="214"/>
    <d v="2024-11-13T00:00:00"/>
    <s v="November"/>
    <s v="Wed"/>
    <x v="60"/>
    <s v="1 IP"/>
    <s v="IP"/>
    <s v="Successful"/>
    <x v="1"/>
    <s v="Medical"/>
  </r>
  <r>
    <n v="228"/>
    <d v="2024-11-13T00:00:00"/>
    <s v="November"/>
    <s v="Wed"/>
    <x v="29"/>
    <s v="0 IP"/>
    <s v="Nov Outreach"/>
    <s v="N/A"/>
    <x v="0"/>
    <m/>
  </r>
  <r>
    <n v="229"/>
    <d v="2024-11-13T00:00:00"/>
    <s v="November"/>
    <s v="Wed"/>
    <x v="0"/>
    <s v="0 IP"/>
    <s v="HRS"/>
    <s v="N/A"/>
    <x v="0"/>
    <m/>
  </r>
  <r>
    <n v="230"/>
    <d v="2024-11-13T00:00:00"/>
    <s v="November"/>
    <s v="Wed"/>
    <x v="54"/>
    <s v="0 IP"/>
    <s v="HRS"/>
    <s v="N/A"/>
    <x v="0"/>
    <m/>
  </r>
  <r>
    <n v="231"/>
    <d v="2024-11-13T00:00:00"/>
    <s v="November"/>
    <s v="Wed"/>
    <x v="62"/>
    <s v="0  IP"/>
    <s v="HRS"/>
    <s v="Successful"/>
    <x v="1"/>
    <s v="BH Carenet"/>
  </r>
  <r>
    <n v="232"/>
    <d v="2024-11-13T00:00:00"/>
    <s v="November"/>
    <s v="Wed"/>
    <x v="7"/>
    <s v="1 IP"/>
    <s v="UM Request"/>
    <s v="Successful"/>
    <x v="1"/>
    <s v="Medical"/>
  </r>
  <r>
    <n v="233"/>
    <d v="2024-11-13T00:00:00"/>
    <s v="November"/>
    <s v="Wed"/>
    <x v="6"/>
    <s v="0 IP"/>
    <s v="HRS"/>
    <s v="Successful"/>
    <x v="1"/>
    <s v="BH Carenet"/>
  </r>
  <r>
    <n v="183"/>
    <d v="2024-11-14T00:00:00"/>
    <s v="November"/>
    <s v="Thu"/>
    <x v="55"/>
    <s v="0IP"/>
    <s v="UM Request"/>
    <s v="LVM"/>
    <x v="0"/>
    <m/>
  </r>
  <r>
    <n v="234"/>
    <d v="2024-11-14T00:00:00"/>
    <s v="November"/>
    <s v="Thu"/>
    <x v="33"/>
    <s v="0 IP"/>
    <s v="HRS"/>
    <s v="No Answer"/>
    <x v="0"/>
    <m/>
  </r>
  <r>
    <n v="235"/>
    <d v="2024-11-14T00:00:00"/>
    <s v="November"/>
    <s v="Thu"/>
    <x v="11"/>
    <s v="AAP"/>
    <s v="UM Request"/>
    <s v="LVM"/>
    <x v="0"/>
    <m/>
  </r>
  <r>
    <n v="236"/>
    <d v="2024-11-14T00:00:00"/>
    <s v="November"/>
    <s v="Thu"/>
    <x v="1"/>
    <s v="2 IP"/>
    <s v="IP"/>
    <s v="Successful"/>
    <x v="1"/>
    <s v="Medical"/>
  </r>
  <r>
    <n v="237"/>
    <d v="2024-11-14T00:00:00"/>
    <s v="November"/>
    <s v="Thu"/>
    <x v="61"/>
    <s v="2 IP"/>
    <s v="IP"/>
    <s v="LVM"/>
    <x v="0"/>
    <m/>
  </r>
  <r>
    <n v="238"/>
    <d v="2024-11-14T00:00:00"/>
    <s v="November"/>
    <s v="Thu"/>
    <x v="34"/>
    <s v="1 IP"/>
    <s v="UM Request"/>
    <s v="LVM"/>
    <x v="0"/>
    <m/>
  </r>
  <r>
    <n v="239"/>
    <d v="2024-11-14T00:00:00"/>
    <s v="November"/>
    <s v="Thu"/>
    <x v="11"/>
    <s v="1 IP"/>
    <s v="IP"/>
    <s v="No Answer"/>
    <x v="0"/>
    <m/>
  </r>
  <r>
    <n v="240"/>
    <d v="2024-11-14T00:00:00"/>
    <s v="November"/>
    <s v="Thu"/>
    <x v="5"/>
    <s v="3 IP"/>
    <s v="UM Request"/>
    <s v="No Answer"/>
    <x v="0"/>
    <m/>
  </r>
  <r>
    <n v="241"/>
    <d v="2024-11-15T00:00:00"/>
    <s v="November"/>
    <s v="Fri"/>
    <x v="8"/>
    <s v="1 IP"/>
    <s v="IP"/>
    <s v="LVM"/>
    <x v="0"/>
    <m/>
  </r>
  <r>
    <n v="242"/>
    <d v="2024-11-15T00:00:00"/>
    <s v="November"/>
    <s v="Fri"/>
    <x v="61"/>
    <s v="1 IP"/>
    <s v="IP"/>
    <s v="No Answer"/>
    <x v="0"/>
    <m/>
  </r>
  <r>
    <n v="243"/>
    <d v="2024-11-15T00:00:00"/>
    <s v="November"/>
    <s v="Fri"/>
    <x v="29"/>
    <s v="3 IP"/>
    <s v="IP"/>
    <s v="LVM"/>
    <x v="0"/>
    <m/>
  </r>
  <r>
    <n v="244"/>
    <d v="2024-11-15T00:00:00"/>
    <s v="November"/>
    <s v="Fri"/>
    <x v="2"/>
    <s v="1 IP"/>
    <s v="IP"/>
    <s v="RLC"/>
    <x v="0"/>
    <m/>
  </r>
  <r>
    <n v="245"/>
    <d v="2024-11-15T00:00:00"/>
    <s v="November"/>
    <s v="Fri"/>
    <x v="30"/>
    <s v="0 IP"/>
    <s v="Nov Outreach"/>
    <s v="RLC"/>
    <x v="0"/>
    <m/>
  </r>
  <r>
    <n v="246"/>
    <d v="2024-11-15T00:00:00"/>
    <s v="November"/>
    <s v="Fri"/>
    <x v="30"/>
    <s v="0 IP"/>
    <s v="Nov Outreach"/>
    <s v="No Answer"/>
    <x v="0"/>
    <m/>
  </r>
  <r>
    <n v="247"/>
    <d v="2024-11-15T00:00:00"/>
    <s v="November"/>
    <s v="Fri"/>
    <x v="17"/>
    <s v="1 IP"/>
    <s v="ED Diversion"/>
    <s v="No Answer"/>
    <x v="0"/>
    <m/>
  </r>
  <r>
    <n v="248"/>
    <d v="2024-11-15T00:00:00"/>
    <s v="November"/>
    <s v="Fri"/>
    <x v="2"/>
    <s v="0 IP"/>
    <s v="ED Diversion"/>
    <s v="Successful"/>
    <x v="1"/>
    <s v="Medical"/>
  </r>
  <r>
    <n v="249"/>
    <d v="2024-11-15T00:00:00"/>
    <s v="November"/>
    <s v="Fri"/>
    <x v="59"/>
    <s v="1 IP"/>
    <s v="CME"/>
    <s v="Successful"/>
    <x v="1"/>
    <s v="Sickle Cell"/>
  </r>
  <r>
    <n v="245"/>
    <d v="2024-11-18T00:00:00"/>
    <s v="November"/>
    <s v="Mon"/>
    <x v="30"/>
    <s v="0 IP"/>
    <s v="Nov Outreach"/>
    <s v="Successful"/>
    <x v="1"/>
    <s v="Medical"/>
  </r>
  <r>
    <n v="141"/>
    <d v="2024-11-18T00:00:00"/>
    <s v="November"/>
    <s v="Mon"/>
    <x v="63"/>
    <s v="N/A"/>
    <s v="N/A"/>
    <s v="N/A"/>
    <x v="0"/>
    <m/>
  </r>
  <r>
    <n v="250"/>
    <d v="2024-11-18T00:00:00"/>
    <s v="November"/>
    <s v="Mon"/>
    <x v="28"/>
    <s v="0 IP"/>
    <s v="HRS"/>
    <s v="No Answer"/>
    <x v="0"/>
    <m/>
  </r>
  <r>
    <n v="251"/>
    <d v="2024-11-18T00:00:00"/>
    <s v="November"/>
    <s v="Mon"/>
    <x v="1"/>
    <s v="0 IP"/>
    <s v="HRS"/>
    <s v="N/A"/>
    <x v="0"/>
    <m/>
  </r>
  <r>
    <n v="252"/>
    <d v="2024-11-18T00:00:00"/>
    <s v="November"/>
    <s v="Mon"/>
    <x v="7"/>
    <s v="1 IP"/>
    <s v="IP"/>
    <s v="Successful"/>
    <x v="1"/>
    <s v="Medical"/>
  </r>
  <r>
    <n v="253"/>
    <d v="2024-11-19T00:00:00"/>
    <s v="November"/>
    <s v="Tue"/>
    <x v="10"/>
    <s v="1 IP"/>
    <s v="Post Discharge"/>
    <s v="LVM"/>
    <x v="0"/>
    <m/>
  </r>
  <r>
    <n v="254"/>
    <d v="2024-11-19T00:00:00"/>
    <s v="November"/>
    <s v="Tue"/>
    <x v="64"/>
    <s v="0 IP"/>
    <s v="HRS"/>
    <s v="Successful"/>
    <x v="1"/>
    <s v="BH Carenet"/>
  </r>
  <r>
    <n v="253"/>
    <d v="2024-11-19T00:00:00"/>
    <s v="November"/>
    <s v="Tue"/>
    <x v="10"/>
    <s v="1 IP"/>
    <s v="Post Discharge"/>
    <s v="RLC"/>
    <x v="0"/>
    <m/>
  </r>
  <r>
    <n v="255"/>
    <d v="2024-11-19T00:00:00"/>
    <s v="November"/>
    <s v="Tue"/>
    <x v="15"/>
    <s v="0 IP"/>
    <s v="ED Diversion"/>
    <s v="No Answer"/>
    <x v="0"/>
    <m/>
  </r>
  <r>
    <n v="256"/>
    <d v="2024-11-19T00:00:00"/>
    <s v="November"/>
    <s v="Tue"/>
    <x v="8"/>
    <s v="1 IP"/>
    <s v="IP"/>
    <s v="LVM"/>
    <x v="0"/>
    <m/>
  </r>
  <r>
    <n v="257"/>
    <d v="2024-11-19T00:00:00"/>
    <s v="November"/>
    <s v="Tue"/>
    <x v="58"/>
    <s v="1 IP"/>
    <s v="ED Diversion"/>
    <s v="RLC"/>
    <x v="0"/>
    <m/>
  </r>
  <r>
    <n v="258"/>
    <d v="2024-11-19T00:00:00"/>
    <s v="November"/>
    <s v="Tue"/>
    <x v="17"/>
    <s v="1 IP"/>
    <s v="Nov Outreach"/>
    <s v="Successful"/>
    <x v="1"/>
    <s v="Medical"/>
  </r>
  <r>
    <n v="257"/>
    <d v="2024-11-19T00:00:00"/>
    <s v="November"/>
    <s v="Tue"/>
    <x v="58"/>
    <s v="1 IP"/>
    <s v="ED Diversion"/>
    <s v="Successful"/>
    <x v="1"/>
    <s v="Diabetes"/>
  </r>
  <r>
    <n v="240"/>
    <d v="2024-11-20T00:00:00"/>
    <s v="November"/>
    <s v="Wed"/>
    <x v="5"/>
    <s v="3 IP"/>
    <s v="UM Request"/>
    <s v="LVM"/>
    <x v="0"/>
    <m/>
  </r>
  <r>
    <n v="259"/>
    <d v="2024-11-20T00:00:00"/>
    <s v="November"/>
    <s v="Wed"/>
    <x v="0"/>
    <s v="1 IP"/>
    <s v="HRS"/>
    <s v="LVM"/>
    <x v="0"/>
    <m/>
  </r>
  <r>
    <n v="260"/>
    <d v="2024-11-20T00:00:00"/>
    <s v="November"/>
    <s v="Wed"/>
    <x v="14"/>
    <s v="0 IP"/>
    <s v="HRS"/>
    <s v="LVM"/>
    <x v="0"/>
    <m/>
  </r>
  <r>
    <n v="261"/>
    <d v="2024-11-20T00:00:00"/>
    <s v="November"/>
    <s v="Wed"/>
    <x v="54"/>
    <s v="2 IP"/>
    <s v="IP"/>
    <s v="No Answer"/>
    <x v="0"/>
    <m/>
  </r>
  <r>
    <n v="262"/>
    <d v="2024-11-20T00:00:00"/>
    <s v="November"/>
    <s v="Wed"/>
    <x v="56"/>
    <s v="1 IP"/>
    <s v="HRS"/>
    <s v="LVM"/>
    <x v="0"/>
    <m/>
  </r>
  <r>
    <n v="263"/>
    <d v="2024-11-20T00:00:00"/>
    <s v="November"/>
    <s v="Wed"/>
    <x v="37"/>
    <s v="2 IP"/>
    <s v="UM Request"/>
    <s v="LVM"/>
    <x v="0"/>
    <m/>
  </r>
  <r>
    <n v="264"/>
    <d v="2024-11-20T00:00:00"/>
    <s v="November"/>
    <s v="Wed"/>
    <x v="6"/>
    <s v="0 IP"/>
    <s v="N/A"/>
    <s v="N/A"/>
    <x v="0"/>
    <m/>
  </r>
  <r>
    <n v="253"/>
    <d v="2024-11-21T00:00:00"/>
    <s v="November"/>
    <s v="Thu"/>
    <x v="10"/>
    <s v="1 IP"/>
    <s v="Post Discharge"/>
    <s v="RLC"/>
    <x v="0"/>
    <m/>
  </r>
  <r>
    <n v="265"/>
    <d v="2024-11-21T00:00:00"/>
    <s v="November"/>
    <s v="Thu"/>
    <x v="15"/>
    <s v="2 IP"/>
    <s v="IP"/>
    <s v="Successful"/>
    <x v="1"/>
    <s v="Medical"/>
  </r>
  <r>
    <n v="266"/>
    <d v="2024-11-21T00:00:00"/>
    <s v="November"/>
    <s v="Thu"/>
    <x v="55"/>
    <s v="0 IP"/>
    <s v="HRS"/>
    <s v="LVM"/>
    <x v="0"/>
    <m/>
  </r>
  <r>
    <n v="267"/>
    <d v="2024-11-21T00:00:00"/>
    <s v="November"/>
    <s v="Thu"/>
    <x v="58"/>
    <s v="0 IP"/>
    <s v="HRS"/>
    <s v="LVM"/>
    <x v="0"/>
    <m/>
  </r>
  <r>
    <n v="253"/>
    <d v="2024-11-21T00:00:00"/>
    <s v="November"/>
    <s v="Thu"/>
    <x v="10"/>
    <s v="1 IP"/>
    <s v="Post Discharge"/>
    <s v="Successful"/>
    <x v="1"/>
    <s v="Medical"/>
  </r>
  <r>
    <n v="268"/>
    <d v="2024-11-21T00:00:00"/>
    <s v="November"/>
    <s v="Thu"/>
    <x v="13"/>
    <s v="1 IP"/>
    <s v="IP"/>
    <s v="LVM"/>
    <x v="0"/>
    <m/>
  </r>
  <r>
    <n v="269"/>
    <d v="2024-11-21T00:00:00"/>
    <s v="November"/>
    <s v="Thu"/>
    <x v="31"/>
    <s v="0 IP"/>
    <s v="ED Diversion"/>
    <s v="Declined"/>
    <x v="0"/>
    <m/>
  </r>
  <r>
    <n v="270"/>
    <d v="2024-11-21T00:00:00"/>
    <s v="November"/>
    <s v="Thu"/>
    <x v="2"/>
    <s v="1 IP"/>
    <s v="IP"/>
    <s v="No Answer"/>
    <x v="0"/>
    <m/>
  </r>
  <r>
    <n v="271"/>
    <d v="2024-11-21T00:00:00"/>
    <s v="November"/>
    <s v="Thu"/>
    <x v="23"/>
    <s v="0 IP"/>
    <s v="HRS"/>
    <s v="No Answer"/>
    <x v="0"/>
    <m/>
  </r>
  <r>
    <n v="272"/>
    <d v="2024-11-21T00:00:00"/>
    <s v="November"/>
    <s v="Thu"/>
    <x v="48"/>
    <s v="1 IP"/>
    <s v="IP"/>
    <s v="No Answer"/>
    <x v="0"/>
    <m/>
  </r>
  <r>
    <n v="273"/>
    <d v="2024-11-21T00:00:00"/>
    <s v="November"/>
    <s v="Thu"/>
    <x v="31"/>
    <s v="0 IP"/>
    <s v="HRS"/>
    <s v="LVM"/>
    <x v="0"/>
    <m/>
  </r>
  <r>
    <n v="274"/>
    <d v="2024-11-21T00:00:00"/>
    <s v="November"/>
    <s v="Thu"/>
    <x v="9"/>
    <s v="1 IP"/>
    <s v="UM Request"/>
    <s v="LVM"/>
    <x v="0"/>
    <m/>
  </r>
  <r>
    <n v="275"/>
    <d v="2024-11-21T00:00:00"/>
    <s v="November"/>
    <s v="Thu"/>
    <x v="61"/>
    <s v="1 IP"/>
    <s v="IP"/>
    <s v="RLC"/>
    <x v="0"/>
    <m/>
  </r>
  <r>
    <n v="276"/>
    <d v="2024-11-22T00:00:00"/>
    <s v="November"/>
    <s v="Fri"/>
    <x v="17"/>
    <s v="0 IP"/>
    <s v="HRS"/>
    <s v="LVM"/>
    <x v="0"/>
    <m/>
  </r>
  <r>
    <n v="277"/>
    <d v="2024-11-22T00:00:00"/>
    <s v="November"/>
    <s v="Fri"/>
    <x v="47"/>
    <s v="1 IP"/>
    <s v="IP"/>
    <s v="No Answer"/>
    <x v="0"/>
    <m/>
  </r>
  <r>
    <n v="278"/>
    <d v="2024-11-22T00:00:00"/>
    <s v="November"/>
    <s v="Fri"/>
    <x v="41"/>
    <s v="0 IP"/>
    <s v="HRS"/>
    <s v="Successful"/>
    <x v="1"/>
    <s v="Medical"/>
  </r>
  <r>
    <n v="275"/>
    <d v="2024-11-22T00:00:00"/>
    <s v="November"/>
    <s v="Fri"/>
    <x v="61"/>
    <s v="1 IP"/>
    <s v="IP"/>
    <s v="IN"/>
    <x v="0"/>
    <m/>
  </r>
  <r>
    <n v="279"/>
    <d v="2024-11-22T00:00:00"/>
    <s v="November"/>
    <s v="Fri"/>
    <x v="34"/>
    <s v="1 IP"/>
    <s v="HRS"/>
    <s v="LVM"/>
    <x v="0"/>
    <m/>
  </r>
  <r>
    <n v="280"/>
    <d v="2024-11-22T00:00:00"/>
    <s v="November"/>
    <s v="Fri"/>
    <x v="9"/>
    <s v="0 IP"/>
    <s v="HRS"/>
    <s v="LVM"/>
    <x v="0"/>
    <m/>
  </r>
  <r>
    <n v="281"/>
    <d v="2024-11-22T00:00:00"/>
    <s v="November"/>
    <s v="Fri"/>
    <x v="2"/>
    <s v="2 IP"/>
    <s v="IP"/>
    <s v="No Answer"/>
    <x v="0"/>
    <m/>
  </r>
  <r>
    <n v="282"/>
    <d v="2024-11-22T00:00:00"/>
    <s v="November"/>
    <s v="Fri"/>
    <x v="20"/>
    <s v="2 IP"/>
    <s v="IP"/>
    <s v="N/A"/>
    <x v="0"/>
    <m/>
  </r>
  <r>
    <n v="283"/>
    <d v="2024-11-22T00:00:00"/>
    <s v="November"/>
    <s v="Fri"/>
    <x v="39"/>
    <s v="1 IP"/>
    <s v="Progeny"/>
    <s v="Successful"/>
    <x v="1"/>
    <s v="Medical"/>
  </r>
  <r>
    <n v="284"/>
    <d v="2024-11-22T00:00:00"/>
    <s v="November"/>
    <s v="Fri"/>
    <x v="5"/>
    <s v="1 IP"/>
    <s v="UM Request"/>
    <s v="No Answer"/>
    <x v="0"/>
    <m/>
  </r>
  <r>
    <n v="285"/>
    <d v="2024-11-22T00:00:00"/>
    <s v="November"/>
    <s v="Fri"/>
    <x v="19"/>
    <s v="1 IP"/>
    <s v="IP"/>
    <s v="Successful"/>
    <x v="1"/>
    <s v="Medical"/>
  </r>
  <r>
    <n v="286"/>
    <d v="2024-11-22T00:00:00"/>
    <s v="November"/>
    <s v="Fri"/>
    <x v="18"/>
    <s v="1 IP"/>
    <s v="UM Request"/>
    <s v="RLC"/>
    <x v="0"/>
    <m/>
  </r>
  <r>
    <n v="287"/>
    <d v="2024-11-22T00:00:00"/>
    <s v="November"/>
    <s v="Fri"/>
    <x v="23"/>
    <s v="0 IP"/>
    <s v="BH Carenet"/>
    <s v="N/A"/>
    <x v="0"/>
    <m/>
  </r>
  <r>
    <n v="288"/>
    <d v="2024-11-25T00:00:00"/>
    <s v="November"/>
    <s v="Mon"/>
    <x v="27"/>
    <s v="2 IP"/>
    <s v="IP"/>
    <s v="Successful"/>
    <x v="1"/>
    <s v="BH Carenet"/>
  </r>
  <r>
    <n v="286"/>
    <d v="2024-11-25T00:00:00"/>
    <s v="November"/>
    <s v="Mon"/>
    <x v="18"/>
    <s v="1 IP"/>
    <s v="UM Request"/>
    <s v="LVM"/>
    <x v="0"/>
    <m/>
  </r>
  <r>
    <n v="289"/>
    <d v="2024-11-25T00:00:00"/>
    <s v="November"/>
    <s v="Mon"/>
    <x v="32"/>
    <s v="0 IP"/>
    <s v="HRS"/>
    <s v="LVM"/>
    <x v="0"/>
    <m/>
  </r>
  <r>
    <n v="290"/>
    <d v="2024-11-25T00:00:00"/>
    <s v="November"/>
    <s v="Mon"/>
    <x v="14"/>
    <s v="0 IP"/>
    <s v="HRS"/>
    <s v="LVM"/>
    <x v="0"/>
    <m/>
  </r>
  <r>
    <n v="291"/>
    <d v="2024-11-25T00:00:00"/>
    <s v="November"/>
    <s v="Mon"/>
    <x v="0"/>
    <s v="1 IP"/>
    <s v="IP"/>
    <s v="Successful"/>
    <x v="1"/>
    <s v="Medical"/>
  </r>
  <r>
    <n v="292"/>
    <d v="2024-11-25T00:00:00"/>
    <s v="November"/>
    <s v="Mon"/>
    <x v="2"/>
    <s v="1 IP"/>
    <s v="IP"/>
    <s v="Successful"/>
    <x v="1"/>
    <s v="Medical"/>
  </r>
  <r>
    <n v="293"/>
    <d v="2024-11-25T00:00:00"/>
    <s v="November"/>
    <s v="Mon"/>
    <x v="2"/>
    <s v="1 IP"/>
    <s v="IP"/>
    <s v="LVM"/>
    <x v="0"/>
    <m/>
  </r>
  <r>
    <n v="294"/>
    <d v="2024-11-25T00:00:00"/>
    <s v="November"/>
    <s v="Mon"/>
    <x v="65"/>
    <s v="0 IP"/>
    <s v="BH Carenet"/>
    <s v="LVM"/>
    <x v="0"/>
    <m/>
  </r>
  <r>
    <n v="295"/>
    <d v="2024-11-25T00:00:00"/>
    <s v="November"/>
    <s v="Mon"/>
    <x v="14"/>
    <s v="0 IP"/>
    <s v="BH Carenet"/>
    <s v="RLC"/>
    <x v="0"/>
    <m/>
  </r>
  <r>
    <n v="294"/>
    <d v="2024-11-25T00:00:00"/>
    <s v="November"/>
    <s v="Mon"/>
    <x v="65"/>
    <s v="0 IP"/>
    <s v="BH Carenet"/>
    <s v="Successful"/>
    <x v="1"/>
    <s v="Medical"/>
  </r>
  <r>
    <n v="295"/>
    <d v="2024-11-26T00:00:00"/>
    <s v="November"/>
    <s v="Tue"/>
    <x v="14"/>
    <s v="0 IP"/>
    <s v="BH Carenet"/>
    <s v="LVM"/>
    <x v="0"/>
    <m/>
  </r>
  <r>
    <n v="296"/>
    <d v="2024-11-26T00:00:00"/>
    <s v="November"/>
    <s v="Tue"/>
    <x v="43"/>
    <s v="0 IP"/>
    <s v="Nov Outreach"/>
    <s v="LVM"/>
    <x v="0"/>
    <m/>
  </r>
  <r>
    <n v="297"/>
    <d v="2024-11-26T00:00:00"/>
    <s v="November"/>
    <s v="Tue"/>
    <x v="0"/>
    <s v="0 IP"/>
    <s v="Nov Outreach"/>
    <s v="LVM"/>
    <x v="0"/>
    <m/>
  </r>
  <r>
    <n v="298"/>
    <d v="2024-11-26T00:00:00"/>
    <s v="November"/>
    <s v="Tue"/>
    <x v="19"/>
    <s v="3 IP"/>
    <s v="Nov Outreach"/>
    <s v="No Answer"/>
    <x v="0"/>
    <m/>
  </r>
  <r>
    <n v="299"/>
    <d v="2024-11-26T00:00:00"/>
    <s v="November"/>
    <s v="Tue"/>
    <x v="23"/>
    <s v="0 IP"/>
    <s v="Nov Outreach"/>
    <s v="LVM"/>
    <x v="0"/>
    <m/>
  </r>
  <r>
    <n v="273"/>
    <d v="2024-11-26T00:00:00"/>
    <s v="November"/>
    <s v="Tue"/>
    <x v="31"/>
    <s v="0 IP"/>
    <s v="HRS"/>
    <s v="No Answer"/>
    <x v="0"/>
    <m/>
  </r>
  <r>
    <n v="300"/>
    <d v="2024-11-26T00:00:00"/>
    <s v="November"/>
    <s v="Tue"/>
    <x v="25"/>
    <s v="1 IP"/>
    <s v="IP"/>
    <s v="LVM"/>
    <x v="0"/>
    <s v="Asthma"/>
  </r>
  <r>
    <n v="301"/>
    <d v="2024-11-26T00:00:00"/>
    <s v="November"/>
    <s v="Tue"/>
    <x v="34"/>
    <s v="1 IP"/>
    <s v="UM Request"/>
    <s v="LVM"/>
    <x v="0"/>
    <m/>
  </r>
  <r>
    <n v="302"/>
    <d v="2024-11-26T00:00:00"/>
    <s v="November"/>
    <s v="Tue"/>
    <x v="49"/>
    <s v="1 IP"/>
    <s v="Member Request"/>
    <s v="LVM"/>
    <x v="0"/>
    <m/>
  </r>
  <r>
    <n v="303"/>
    <d v="2024-11-26T00:00:00"/>
    <s v="November"/>
    <s v="Tue"/>
    <x v="40"/>
    <s v="0 IP"/>
    <s v="Nov Outreach"/>
    <s v="LVM"/>
    <x v="0"/>
    <m/>
  </r>
  <r>
    <n v="304"/>
    <d v="2024-11-26T00:00:00"/>
    <s v="November"/>
    <s v="Tue"/>
    <x v="55"/>
    <s v="N/A"/>
    <s v="IP"/>
    <s v="LVM"/>
    <x v="0"/>
    <m/>
  </r>
  <r>
    <n v="305"/>
    <d v="2024-11-26T00:00:00"/>
    <s v="November"/>
    <s v="Tue"/>
    <x v="3"/>
    <s v="2 IP"/>
    <s v="UM Request"/>
    <s v="Successful"/>
    <x v="1"/>
    <s v="Medical"/>
  </r>
  <r>
    <n v="306"/>
    <d v="2024-11-27T00:00:00"/>
    <s v="November"/>
    <s v="Wed"/>
    <x v="20"/>
    <s v="0 IP"/>
    <s v="HRS"/>
    <s v="No Answer"/>
    <x v="0"/>
    <m/>
  </r>
  <r>
    <n v="307"/>
    <d v="2024-11-27T00:00:00"/>
    <s v="November"/>
    <s v="Wed"/>
    <x v="62"/>
    <s v="0 IP"/>
    <s v="Nov Outreach"/>
    <s v="LVM"/>
    <x v="0"/>
    <m/>
  </r>
  <r>
    <n v="308"/>
    <d v="2024-11-27T00:00:00"/>
    <s v="November"/>
    <s v="Wed"/>
    <x v="33"/>
    <s v="0 IP"/>
    <s v="HRS"/>
    <s v="LVM"/>
    <x v="0"/>
    <m/>
  </r>
  <r>
    <n v="309"/>
    <d v="2024-11-27T00:00:00"/>
    <s v="November"/>
    <s v="Wed"/>
    <x v="22"/>
    <s v="0 IP"/>
    <s v="ED Diversion"/>
    <s v="No Answer"/>
    <x v="0"/>
    <m/>
  </r>
  <r>
    <n v="310"/>
    <d v="2024-11-27T00:00:00"/>
    <s v="November"/>
    <s v="Wed"/>
    <x v="48"/>
    <s v="0 IP"/>
    <s v="ED Diversion"/>
    <s v="No Answer"/>
    <x v="0"/>
    <m/>
  </r>
  <r>
    <n v="311"/>
    <d v="2024-11-27T00:00:00"/>
    <s v="November"/>
    <s v="Wed"/>
    <x v="55"/>
    <s v="0 IP"/>
    <s v="HRS"/>
    <s v="LVM"/>
    <x v="0"/>
    <m/>
  </r>
  <r>
    <n v="312"/>
    <d v="2024-11-27T00:00:00"/>
    <s v="November"/>
    <s v="Wed"/>
    <x v="20"/>
    <s v="1 IP"/>
    <s v="HRS"/>
    <s v="LVM"/>
    <x v="0"/>
    <m/>
  </r>
  <r>
    <n v="313"/>
    <d v="2024-11-27T00:00:00"/>
    <s v="November"/>
    <s v="Wed"/>
    <x v="34"/>
    <s v="1 IP"/>
    <s v="UM Request"/>
    <s v="No Answer"/>
    <x v="0"/>
    <m/>
  </r>
  <r>
    <n v="314"/>
    <d v="2024-11-27T00:00:00"/>
    <s v="November"/>
    <s v="Wed"/>
    <x v="51"/>
    <s v="1 IP"/>
    <s v="IP"/>
    <s v="No Answer"/>
    <x v="0"/>
    <m/>
  </r>
  <r>
    <n v="301"/>
    <d v="2024-11-27T00:00:00"/>
    <s v="November"/>
    <s v="Wed"/>
    <x v="34"/>
    <s v="1 IP"/>
    <s v="UM Request"/>
    <s v="No Answer"/>
    <x v="0"/>
    <m/>
  </r>
  <r>
    <n v="315"/>
    <d v="2024-11-27T00:00:00"/>
    <s v="November"/>
    <s v="Wed"/>
    <x v="59"/>
    <s v="0 IP"/>
    <s v="UM Request"/>
    <s v="LVM"/>
    <x v="0"/>
    <m/>
  </r>
  <r>
    <n v="316"/>
    <d v="2024-11-27T00:00:00"/>
    <s v="November"/>
    <s v="Wed"/>
    <x v="8"/>
    <s v="1 IP"/>
    <s v="IP"/>
    <s v="N/A"/>
    <x v="0"/>
    <m/>
  </r>
  <r>
    <n v="317"/>
    <d v="2024-11-27T00:00:00"/>
    <s v="November"/>
    <s v="Wed"/>
    <x v="2"/>
    <s v="2 IP"/>
    <s v="Care Connections"/>
    <s v="RLC"/>
    <x v="0"/>
    <m/>
  </r>
  <r>
    <n v="318"/>
    <d v="2024-11-27T00:00:00"/>
    <s v="November"/>
    <s v="Wed"/>
    <x v="30"/>
    <s v="1 IP"/>
    <s v="SDOH"/>
    <s v="LVM"/>
    <x v="0"/>
    <m/>
  </r>
  <r>
    <n v="301"/>
    <d v="2024-11-27T00:00:00"/>
    <s v="November"/>
    <s v="Wed"/>
    <x v="34"/>
    <s v="1 IP"/>
    <s v="UM Request"/>
    <s v="Successful"/>
    <x v="1"/>
    <s v="Medical"/>
  </r>
  <r>
    <n v="317"/>
    <d v="2024-11-27T00:00:00"/>
    <s v="November"/>
    <s v="Wed"/>
    <x v="2"/>
    <s v="2 IP"/>
    <s v="Care Connections"/>
    <s v="LVM"/>
    <x v="0"/>
    <m/>
  </r>
  <r>
    <n v="315"/>
    <d v="2024-12-03T00:00:00"/>
    <s v="December"/>
    <s v="Tue"/>
    <x v="59"/>
    <s v="0 IP"/>
    <s v="UM Request"/>
    <s v="LVM"/>
    <x v="0"/>
    <m/>
  </r>
  <r>
    <n v="319"/>
    <d v="2024-12-04T00:00:00"/>
    <s v="December"/>
    <s v="Wed"/>
    <x v="62"/>
    <s v="0 IP"/>
    <s v="HRS"/>
    <s v="RLC"/>
    <x v="0"/>
    <m/>
  </r>
  <r>
    <n v="320"/>
    <d v="2024-12-04T00:00:00"/>
    <s v="December"/>
    <s v="Wed"/>
    <x v="4"/>
    <s v="1 IP"/>
    <s v="December Outreach"/>
    <s v="Successful"/>
    <x v="1"/>
    <s v="Medical"/>
  </r>
  <r>
    <n v="321"/>
    <d v="2024-12-04T00:00:00"/>
    <s v="December"/>
    <s v="Wed"/>
    <x v="7"/>
    <s v="1 IP"/>
    <s v="UM Request"/>
    <s v="Successful"/>
    <x v="1"/>
    <s v="Diabetes"/>
  </r>
  <r>
    <n v="322"/>
    <d v="2024-12-04T00:00:00"/>
    <s v="December"/>
    <s v="Wed"/>
    <x v="33"/>
    <s v="1 IP"/>
    <s v="UM Request"/>
    <s v="LVM"/>
    <x v="0"/>
    <m/>
  </r>
  <r>
    <n v="323"/>
    <d v="2024-12-05T00:00:00"/>
    <s v="December"/>
    <s v="Thu"/>
    <x v="16"/>
    <s v="0 IP"/>
    <s v="SUD Trigger List"/>
    <s v="LVM"/>
    <x v="0"/>
    <m/>
  </r>
  <r>
    <n v="324"/>
    <d v="2024-12-05T00:00:00"/>
    <s v="December"/>
    <s v="Thu"/>
    <x v="34"/>
    <s v="1 IP"/>
    <s v="SUD Trigger List"/>
    <s v="No Answer"/>
    <x v="0"/>
    <m/>
  </r>
  <r>
    <n v="325"/>
    <d v="2024-12-05T00:00:00"/>
    <s v="December"/>
    <s v="Thu"/>
    <x v="37"/>
    <s v="0 IP"/>
    <s v="Med Trigger List"/>
    <s v="RLC"/>
    <x v="0"/>
    <m/>
  </r>
  <r>
    <n v="326"/>
    <d v="2024-12-05T00:00:00"/>
    <s v="December"/>
    <s v="Thu"/>
    <x v="28"/>
    <s v="1 IP"/>
    <s v="UM Request"/>
    <s v="No Answer"/>
    <x v="0"/>
    <m/>
  </r>
  <r>
    <n v="327"/>
    <d v="2024-12-05T00:00:00"/>
    <s v="December"/>
    <s v="Thu"/>
    <x v="34"/>
    <s v="1 IP"/>
    <s v="IP"/>
    <s v="LVM"/>
    <x v="0"/>
    <m/>
  </r>
  <r>
    <n v="328"/>
    <d v="2024-12-05T00:00:00"/>
    <s v="December"/>
    <s v="Thu"/>
    <x v="42"/>
    <s v="1 IP"/>
    <s v="UM Request"/>
    <s v="LVM"/>
    <x v="0"/>
    <m/>
  </r>
  <r>
    <n v="296"/>
    <d v="2024-12-05T00:00:00"/>
    <s v="December"/>
    <s v="Thu"/>
    <x v="43"/>
    <s v="0 IP"/>
    <s v="December Outreach"/>
    <s v="LVM"/>
    <x v="0"/>
    <m/>
  </r>
  <r>
    <n v="329"/>
    <d v="2024-12-05T00:00:00"/>
    <s v="December"/>
    <s v="Thu"/>
    <x v="6"/>
    <s v="0 IP"/>
    <s v="HRS"/>
    <s v="LVM"/>
    <x v="0"/>
    <m/>
  </r>
  <r>
    <n v="330"/>
    <d v="2024-12-05T00:00:00"/>
    <s v="December"/>
    <s v="Thu"/>
    <x v="2"/>
    <s v="1 IP"/>
    <s v="N/A"/>
    <s v="N/A"/>
    <x v="0"/>
    <m/>
  </r>
  <r>
    <n v="331"/>
    <d v="2024-12-06T00:00:00"/>
    <s v="December"/>
    <s v="Fri"/>
    <x v="38"/>
    <s v="1 IP"/>
    <s v="IP"/>
    <s v="LVM"/>
    <x v="0"/>
    <m/>
  </r>
  <r>
    <n v="322"/>
    <d v="2024-12-06T00:00:00"/>
    <s v="December"/>
    <s v="Fri"/>
    <x v="33"/>
    <s v="1 IP"/>
    <s v="UM Request"/>
    <s v="LVM"/>
    <x v="0"/>
    <m/>
  </r>
  <r>
    <n v="332"/>
    <d v="2024-12-06T00:00:00"/>
    <s v="December"/>
    <s v="Fri"/>
    <x v="41"/>
    <s v="0 IP"/>
    <s v="HRS"/>
    <s v="No Answer"/>
    <x v="0"/>
    <m/>
  </r>
  <r>
    <n v="333"/>
    <d v="2024-12-06T00:00:00"/>
    <s v="December"/>
    <s v="Fri"/>
    <x v="40"/>
    <s v="1 IP"/>
    <s v="IP"/>
    <s v="Successful"/>
    <x v="1"/>
    <s v="HROB"/>
  </r>
  <r>
    <n v="334"/>
    <d v="2024-12-06T00:00:00"/>
    <s v="December"/>
    <s v="Fri"/>
    <x v="19"/>
    <s v="1 IP"/>
    <s v="HRS"/>
    <s v="LVM"/>
    <x v="0"/>
    <m/>
  </r>
  <r>
    <n v="335"/>
    <d v="2024-12-06T00:00:00"/>
    <s v="December"/>
    <s v="Fri"/>
    <x v="19"/>
    <s v="1 IP"/>
    <s v="IP"/>
    <s v="LVM"/>
    <x v="0"/>
    <m/>
  </r>
  <r>
    <n v="336"/>
    <d v="2024-12-06T00:00:00"/>
    <s v="December"/>
    <s v="Fri"/>
    <x v="49"/>
    <s v="1 IP"/>
    <s v="Post Discharge"/>
    <s v="Successful"/>
    <x v="1"/>
    <s v="Medical"/>
  </r>
  <r>
    <n v="337"/>
    <d v="2024-12-06T00:00:00"/>
    <s v="December"/>
    <s v="Fri"/>
    <x v="58"/>
    <s v="0IP"/>
    <s v="HRS"/>
    <s v="LVM"/>
    <x v="0"/>
    <m/>
  </r>
  <r>
    <n v="338"/>
    <d v="2024-12-06T00:00:00"/>
    <s v="December"/>
    <s v="Fri"/>
    <x v="33"/>
    <s v="1 IP"/>
    <s v="IP"/>
    <s v="RLC"/>
    <x v="0"/>
    <m/>
  </r>
  <r>
    <n v="339"/>
    <d v="2024-12-06T00:00:00"/>
    <s v="December"/>
    <s v="Fri"/>
    <x v="60"/>
    <s v="1 IP"/>
    <s v="IP"/>
    <s v="Declined"/>
    <x v="0"/>
    <m/>
  </r>
  <r>
    <n v="340"/>
    <d v="2024-12-06T00:00:00"/>
    <s v="December"/>
    <s v="Fri"/>
    <x v="62"/>
    <s v="0 IP"/>
    <s v="December Outreach"/>
    <s v="LVM"/>
    <x v="0"/>
    <m/>
  </r>
  <r>
    <n v="207"/>
    <d v="2024-12-06T00:00:00"/>
    <s v="December"/>
    <s v="Fri"/>
    <x v="34"/>
    <s v="0 IP"/>
    <s v="December Outreach"/>
    <s v="N/A"/>
    <x v="0"/>
    <m/>
  </r>
  <r>
    <n v="337"/>
    <d v="2024-12-06T00:00:00"/>
    <s v="December"/>
    <s v="Fri"/>
    <x v="58"/>
    <s v="0IP"/>
    <s v="HRS"/>
    <s v="Successful"/>
    <x v="1"/>
    <s v="Medical"/>
  </r>
  <r>
    <n v="341"/>
    <d v="2024-12-06T00:00:00"/>
    <s v="December"/>
    <s v="Fri"/>
    <x v="12"/>
    <s v="0 IP"/>
    <s v="December Outreach"/>
    <s v="LVM"/>
    <x v="0"/>
    <m/>
  </r>
  <r>
    <n v="342"/>
    <d v="2024-12-06T00:00:00"/>
    <s v="December"/>
    <s v="Fri"/>
    <x v="58"/>
    <s v="0 IP"/>
    <s v="Med Trigger List"/>
    <s v="Successful"/>
    <x v="1"/>
    <s v="BH Carenet"/>
  </r>
  <r>
    <n v="343"/>
    <d v="2024-12-06T00:00:00"/>
    <s v="December"/>
    <s v="Fri"/>
    <x v="13"/>
    <s v="0 IP"/>
    <s v="Med Trigger List"/>
    <s v="N/A"/>
    <x v="0"/>
    <m/>
  </r>
  <r>
    <n v="344"/>
    <d v="2024-12-10T00:00:00"/>
    <s v="December"/>
    <s v="Tue"/>
    <x v="33"/>
    <s v="1 IP"/>
    <s v="IP"/>
    <s v="RLC"/>
    <x v="0"/>
    <m/>
  </r>
  <r>
    <n v="345"/>
    <d v="2024-12-10T00:00:00"/>
    <s v="December"/>
    <s v="Tue"/>
    <x v="13"/>
    <s v="0 IP"/>
    <s v="HRS"/>
    <s v="No Answer"/>
    <x v="0"/>
    <m/>
  </r>
  <r>
    <n v="346"/>
    <d v="2024-12-10T00:00:00"/>
    <s v="December"/>
    <s v="Tue"/>
    <x v="25"/>
    <s v="0 IP"/>
    <s v="December Outreach"/>
    <s v="No Answer"/>
    <x v="0"/>
    <m/>
  </r>
  <r>
    <n v="347"/>
    <d v="2024-12-10T00:00:00"/>
    <s v="December"/>
    <s v="Tue"/>
    <x v="6"/>
    <s v="0 IP"/>
    <s v="Med Trigger List"/>
    <s v="LVM"/>
    <x v="0"/>
    <m/>
  </r>
  <r>
    <n v="348"/>
    <d v="2024-12-10T00:00:00"/>
    <s v="December"/>
    <s v="Tue"/>
    <x v="40"/>
    <s v="1 IP"/>
    <s v="IP"/>
    <s v="LVM"/>
    <x v="0"/>
    <m/>
  </r>
  <r>
    <n v="349"/>
    <d v="2024-12-10T00:00:00"/>
    <s v="December"/>
    <s v="Tue"/>
    <x v="34"/>
    <s v="0 IP"/>
    <s v="IP"/>
    <s v="LVM"/>
    <x v="0"/>
    <m/>
  </r>
  <r>
    <n v="350"/>
    <d v="2024-12-10T00:00:00"/>
    <s v="December"/>
    <s v="Tue"/>
    <x v="29"/>
    <s v="0 IP"/>
    <s v="Provider Request"/>
    <s v="Successful"/>
    <x v="1"/>
    <s v="Medical"/>
  </r>
  <r>
    <n v="351"/>
    <d v="2024-12-11T00:00:00"/>
    <s v="December"/>
    <s v="Wed"/>
    <x v="50"/>
    <s v="1 IP"/>
    <s v="IP"/>
    <s v="No Answer"/>
    <x v="0"/>
    <m/>
  </r>
  <r>
    <n v="352"/>
    <d v="2024-12-11T00:00:00"/>
    <s v="December"/>
    <s v="Wed"/>
    <x v="2"/>
    <s v="1 IP"/>
    <s v="Post Discharge"/>
    <s v="N/A"/>
    <x v="0"/>
    <m/>
  </r>
  <r>
    <n v="353"/>
    <d v="2024-12-11T00:00:00"/>
    <s v="December"/>
    <s v="Wed"/>
    <x v="27"/>
    <s v="0 IP"/>
    <s v="HRS"/>
    <s v="Successful"/>
    <x v="1"/>
    <s v="BH Carenet"/>
  </r>
  <r>
    <n v="354"/>
    <d v="2024-12-11T00:00:00"/>
    <s v="December"/>
    <s v="Wed"/>
    <x v="42"/>
    <s v="0 IP"/>
    <s v="SMI/SUD"/>
    <s v="Successful"/>
    <x v="1"/>
    <s v="BH Carenet"/>
  </r>
  <r>
    <n v="355"/>
    <d v="2024-12-11T00:00:00"/>
    <s v="December"/>
    <s v="Wed"/>
    <x v="34"/>
    <s v="N/A"/>
    <s v="Member Request"/>
    <s v="Successful"/>
    <x v="1"/>
    <s v="Medical"/>
  </r>
  <r>
    <n v="356"/>
    <d v="2024-12-11T00:00:00"/>
    <s v="December"/>
    <s v="Wed"/>
    <x v="11"/>
    <s v="1 IP"/>
    <s v="CME"/>
    <s v="RLC"/>
    <x v="0"/>
    <m/>
  </r>
  <r>
    <n v="357"/>
    <d v="2024-12-11T00:00:00"/>
    <s v="December"/>
    <s v="Wed"/>
    <x v="5"/>
    <s v="1 IP"/>
    <s v="UM Request"/>
    <s v="LVM"/>
    <x v="0"/>
    <m/>
  </r>
  <r>
    <n v="358"/>
    <d v="2024-12-11T00:00:00"/>
    <s v="December"/>
    <s v="Wed"/>
    <x v="4"/>
    <s v="0 IP"/>
    <s v="December Outreach"/>
    <s v="LVM"/>
    <x v="0"/>
    <m/>
  </r>
  <r>
    <n v="359"/>
    <d v="2024-12-11T00:00:00"/>
    <s v="December"/>
    <s v="Wed"/>
    <x v="61"/>
    <s v="1 IP"/>
    <s v="HRS"/>
    <s v="No Answer"/>
    <x v="0"/>
    <m/>
  </r>
  <r>
    <n v="360"/>
    <d v="2024-12-11T00:00:00"/>
    <s v="December"/>
    <s v="Wed"/>
    <x v="62"/>
    <s v="0 IP"/>
    <s v="HRS"/>
    <s v="No Answer"/>
    <x v="0"/>
    <m/>
  </r>
  <r>
    <n v="361"/>
    <d v="2024-12-11T00:00:00"/>
    <s v="December"/>
    <s v="Wed"/>
    <x v="24"/>
    <s v="0 IP"/>
    <s v="HRS"/>
    <s v="Declined"/>
    <x v="0"/>
    <m/>
  </r>
  <r>
    <n v="362"/>
    <d v="2024-12-11T00:00:00"/>
    <s v="December"/>
    <s v="Wed"/>
    <x v="37"/>
    <s v="1 IP"/>
    <s v="IP"/>
    <s v="Successful"/>
    <x v="1"/>
    <s v="Diabetes"/>
  </r>
  <r>
    <n v="356"/>
    <d v="2024-12-11T00:00:00"/>
    <s v="December"/>
    <s v="Wed"/>
    <x v="11"/>
    <s v="1 IP"/>
    <s v="CME"/>
    <s v="LVM"/>
    <x v="0"/>
    <m/>
  </r>
  <r>
    <n v="363"/>
    <d v="2024-12-11T00:00:00"/>
    <s v="December"/>
    <s v="Wed"/>
    <x v="1"/>
    <s v="0 IP"/>
    <s v="December Outreach"/>
    <s v="No Answer"/>
    <x v="0"/>
    <m/>
  </r>
  <r>
    <n v="364"/>
    <d v="2024-12-11T00:00:00"/>
    <s v="December"/>
    <s v="Wed"/>
    <x v="32"/>
    <s v="0 IP"/>
    <s v="SUD Trigger List"/>
    <s v="No Answer"/>
    <x v="0"/>
    <m/>
  </r>
  <r>
    <n v="365"/>
    <d v="2024-12-13T00:00:00"/>
    <s v="December"/>
    <s v="Fri"/>
    <x v="2"/>
    <s v="0 IP"/>
    <s v="HRS"/>
    <s v="No Answer"/>
    <x v="0"/>
    <m/>
  </r>
  <r>
    <n v="366"/>
    <d v="2024-12-13T00:00:00"/>
    <s v="December"/>
    <s v="Fri"/>
    <x v="57"/>
    <s v="0 IP"/>
    <s v="HRS"/>
    <s v="LVM"/>
    <x v="0"/>
    <m/>
  </r>
  <r>
    <n v="367"/>
    <d v="2024-12-13T00:00:00"/>
    <s v="December"/>
    <s v="Fri"/>
    <x v="61"/>
    <s v="1 IP"/>
    <s v="IP"/>
    <s v="LVM"/>
    <x v="0"/>
    <m/>
  </r>
  <r>
    <n v="368"/>
    <d v="2024-12-13T00:00:00"/>
    <s v="December"/>
    <s v="Fri"/>
    <x v="28"/>
    <s v="1 IP"/>
    <s v="IP"/>
    <s v="Successful"/>
    <x v="1"/>
    <s v="Diabetes"/>
  </r>
  <r>
    <n v="369"/>
    <d v="2024-12-13T00:00:00"/>
    <s v="December"/>
    <s v="Fri"/>
    <x v="0"/>
    <s v="1 IP"/>
    <s v="IP"/>
    <s v="No Answer"/>
    <x v="0"/>
    <m/>
  </r>
  <r>
    <n v="370"/>
    <d v="2024-12-13T00:00:00"/>
    <s v="December"/>
    <s v="Fri"/>
    <x v="33"/>
    <s v="0 IP"/>
    <s v="BH Carenet"/>
    <s v="No Answer"/>
    <x v="0"/>
    <m/>
  </r>
  <r>
    <n v="371"/>
    <d v="2024-12-13T00:00:00"/>
    <s v="December"/>
    <s v="Fri"/>
    <x v="23"/>
    <s v="0 IP"/>
    <s v="HRS"/>
    <s v="LVM"/>
    <x v="0"/>
    <m/>
  </r>
  <r>
    <n v="372"/>
    <d v="2024-12-13T00:00:00"/>
    <s v="December"/>
    <s v="Fri"/>
    <x v="30"/>
    <s v="0 IP"/>
    <s v="HRS "/>
    <s v="LVM"/>
    <x v="0"/>
    <m/>
  </r>
  <r>
    <n v="373"/>
    <d v="2024-12-13T00:00:00"/>
    <s v="December"/>
    <s v="Fri"/>
    <x v="32"/>
    <s v="1 IP"/>
    <s v="UM Request"/>
    <s v="No Answer"/>
    <x v="0"/>
    <m/>
  </r>
  <r>
    <n v="374"/>
    <d v="2024-12-13T00:00:00"/>
    <s v="December"/>
    <s v="Fri"/>
    <x v="29"/>
    <s v="1 IP"/>
    <s v="IP"/>
    <s v="LVM"/>
    <x v="0"/>
    <m/>
  </r>
  <r>
    <n v="375"/>
    <d v="2024-12-13T00:00:00"/>
    <s v="December"/>
    <s v="Fri"/>
    <x v="28"/>
    <s v="1 IP"/>
    <s v="IP"/>
    <s v="Successful"/>
    <x v="1"/>
    <s v="COPD"/>
  </r>
  <r>
    <n v="376"/>
    <d v="2024-12-13T00:00:00"/>
    <s v="December"/>
    <s v="Fri"/>
    <x v="17"/>
    <s v="1 IP"/>
    <s v="UM Request"/>
    <s v="N/A"/>
    <x v="0"/>
    <m/>
  </r>
  <r>
    <n v="377"/>
    <d v="2024-12-19T00:00:00"/>
    <s v="December"/>
    <s v="Thu"/>
    <x v="11"/>
    <s v="0 IP"/>
    <s v="CME"/>
    <s v="LVM"/>
    <x v="0"/>
    <m/>
  </r>
  <r>
    <n v="378"/>
    <d v="2024-12-19T00:00:00"/>
    <s v="December"/>
    <s v="Thu"/>
    <x v="9"/>
    <s v="0 IP"/>
    <s v="December Outreach"/>
    <s v="Successful"/>
    <x v="1"/>
    <s v="Medical"/>
  </r>
  <r>
    <n v="379"/>
    <d v="2024-12-19T00:00:00"/>
    <s v="December"/>
    <s v="Thu"/>
    <x v="49"/>
    <s v="1 IP"/>
    <s v="IP"/>
    <s v="LVM"/>
    <x v="0"/>
    <m/>
  </r>
  <r>
    <n v="380"/>
    <d v="2024-12-19T00:00:00"/>
    <s v="December"/>
    <s v="Thu"/>
    <x v="11"/>
    <s v="0 IP"/>
    <s v="December Outreach"/>
    <s v="No Answer"/>
    <x v="0"/>
    <m/>
  </r>
  <r>
    <n v="381"/>
    <d v="2024-12-19T00:00:00"/>
    <s v="December"/>
    <s v="Thu"/>
    <x v="47"/>
    <s v="0 IP"/>
    <s v="HRS"/>
    <s v="N/A"/>
    <x v="0"/>
    <m/>
  </r>
  <r>
    <n v="382"/>
    <d v="2024-12-20T00:00:00"/>
    <s v="December"/>
    <s v="Fri"/>
    <x v="40"/>
    <s v="0 IP"/>
    <s v="HRS"/>
    <s v="LVM"/>
    <x v="0"/>
    <m/>
  </r>
  <r>
    <n v="383"/>
    <d v="2024-12-20T00:00:00"/>
    <s v="December"/>
    <s v="Fri"/>
    <x v="10"/>
    <s v="1 IP"/>
    <s v="IP"/>
    <s v="LVM"/>
    <x v="0"/>
    <m/>
  </r>
  <r>
    <n v="384"/>
    <d v="2024-12-20T00:00:00"/>
    <s v="December"/>
    <s v="Fri"/>
    <x v="47"/>
    <s v="3 IP"/>
    <s v="SMI/SUD"/>
    <s v="No Answer"/>
    <x v="0"/>
    <m/>
  </r>
  <r>
    <n v="69"/>
    <d v="2024-12-20T00:00:00"/>
    <s v="December"/>
    <s v="Fri"/>
    <x v="16"/>
    <s v="0 IP"/>
    <s v="SMI/SUD"/>
    <s v="No Answer"/>
    <x v="0"/>
    <m/>
  </r>
  <r>
    <n v="385"/>
    <d v="2024-12-20T00:00:00"/>
    <s v="December"/>
    <s v="Fri"/>
    <x v="54"/>
    <s v="1 IP"/>
    <s v="SMI/SUD"/>
    <s v="No Answer"/>
    <x v="0"/>
    <m/>
  </r>
  <r>
    <n v="386"/>
    <d v="2024-12-20T00:00:00"/>
    <s v="December"/>
    <s v="Fri"/>
    <x v="7"/>
    <s v="1 IP"/>
    <s v="SMI/SUD"/>
    <s v="No Answer"/>
    <x v="0"/>
    <m/>
  </r>
  <r>
    <n v="387"/>
    <d v="2024-12-20T00:00:00"/>
    <s v="December"/>
    <s v="Fri"/>
    <x v="40"/>
    <s v="0 IP"/>
    <s v="SMI/SUD"/>
    <s v="LVM"/>
    <x v="0"/>
    <m/>
  </r>
  <r>
    <n v="379"/>
    <d v="2024-12-20T00:00:00"/>
    <s v="December"/>
    <s v="Fri"/>
    <x v="49"/>
    <s v="1 IP"/>
    <s v="CME"/>
    <s v="LVM"/>
    <x v="0"/>
    <m/>
  </r>
  <r>
    <n v="388"/>
    <d v="2024-12-20T00:00:00"/>
    <s v="December"/>
    <s v="Fri"/>
    <x v="7"/>
    <s v="1 IP"/>
    <s v="SMI/SUD"/>
    <s v="No Answer"/>
    <x v="0"/>
    <m/>
  </r>
  <r>
    <n v="389"/>
    <d v="2024-12-20T00:00:00"/>
    <s v="December"/>
    <s v="Fri"/>
    <x v="40"/>
    <s v="4 IP"/>
    <s v="SMI/SUD"/>
    <s v="N/A"/>
    <x v="0"/>
    <m/>
  </r>
  <r>
    <n v="390"/>
    <d v="2024-12-20T00:00:00"/>
    <s v="December"/>
    <s v="Fri"/>
    <x v="46"/>
    <s v="0 IP"/>
    <s v="HRS"/>
    <s v="RLC"/>
    <x v="0"/>
    <m/>
  </r>
  <r>
    <n v="391"/>
    <d v="2024-12-20T00:00:00"/>
    <s v="December"/>
    <s v="Fri"/>
    <x v="24"/>
    <s v="0 IP"/>
    <s v="N/A"/>
    <s v="N/A"/>
    <x v="0"/>
    <m/>
  </r>
  <r>
    <n v="392"/>
    <d v="2024-12-23T00:00:00"/>
    <s v="December"/>
    <s v="Mon"/>
    <x v="31"/>
    <s v="2 IP"/>
    <s v="SMI/SUD"/>
    <s v="No Answer"/>
    <x v="0"/>
    <m/>
  </r>
  <r>
    <n v="393"/>
    <d v="2024-12-23T00:00:00"/>
    <s v="December"/>
    <s v="Mon"/>
    <x v="15"/>
    <s v="1 IP"/>
    <s v="IP"/>
    <s v="No Answer"/>
    <x v="0"/>
    <m/>
  </r>
  <r>
    <n v="390"/>
    <d v="2024-12-23T00:00:00"/>
    <s v="December"/>
    <s v="Mon"/>
    <x v="46"/>
    <s v="0 IP"/>
    <s v="HRS"/>
    <s v="Successful"/>
    <x v="1"/>
    <s v="BH Carenet"/>
  </r>
  <r>
    <n v="394"/>
    <d v="2024-12-23T00:00:00"/>
    <s v="December"/>
    <s v="Mon"/>
    <x v="14"/>
    <s v="1 IP"/>
    <s v="TOC"/>
    <s v="Successful"/>
    <x v="1"/>
    <s v="Medical"/>
  </r>
  <r>
    <n v="395"/>
    <d v="2024-12-23T00:00:00"/>
    <s v="December"/>
    <s v="Mon"/>
    <x v="40"/>
    <s v="1 IP"/>
    <s v="IP"/>
    <s v="LVM"/>
    <x v="0"/>
    <m/>
  </r>
  <r>
    <n v="396"/>
    <d v="2024-12-23T00:00:00"/>
    <s v="December"/>
    <s v="Mon"/>
    <x v="62"/>
    <s v="1 IP"/>
    <s v="BH Carenet"/>
    <s v="No Answer"/>
    <x v="0"/>
    <m/>
  </r>
  <r>
    <n v="379"/>
    <d v="2024-12-23T00:00:00"/>
    <s v="December"/>
    <s v="Mon"/>
    <x v="49"/>
    <s v="1 IP"/>
    <s v="CME"/>
    <s v="N/A"/>
    <x v="0"/>
    <m/>
  </r>
  <r>
    <n v="382"/>
    <d v="2024-12-24T00:00:00"/>
    <s v="December"/>
    <s v="Tue"/>
    <x v="40"/>
    <s v="0 IP"/>
    <s v="HRS"/>
    <s v="Successful"/>
    <x v="1"/>
    <s v="Medical"/>
  </r>
  <r>
    <n v="397"/>
    <d v="2024-12-24T00:00:00"/>
    <s v="December"/>
    <s v="Tue"/>
    <x v="60"/>
    <s v="0 IP"/>
    <s v="SMI/SUD"/>
    <s v="Declined"/>
    <x v="0"/>
    <m/>
  </r>
  <r>
    <n v="398"/>
    <d v="2024-12-24T00:00:00"/>
    <s v="December"/>
    <s v="Tue"/>
    <x v="34"/>
    <s v="0 IP"/>
    <s v="Provider Request"/>
    <s v="LVM"/>
    <x v="0"/>
    <m/>
  </r>
  <r>
    <n v="399"/>
    <d v="2024-12-24T00:00:00"/>
    <s v="December"/>
    <s v="Tue"/>
    <x v="62"/>
    <s v="0 IP"/>
    <s v="SMI/SUD"/>
    <s v="LVM"/>
    <x v="0"/>
    <m/>
  </r>
  <r>
    <n v="400"/>
    <d v="2024-12-24T00:00:00"/>
    <s v="December"/>
    <s v="Tue"/>
    <x v="62"/>
    <s v="0 IP"/>
    <s v="SMI/SUD"/>
    <s v="No Answer"/>
    <x v="0"/>
    <m/>
  </r>
  <r>
    <n v="401"/>
    <d v="2024-12-24T00:00:00"/>
    <s v="December"/>
    <s v="Tue"/>
    <x v="18"/>
    <s v="0 IP"/>
    <s v="SMI/SUD"/>
    <s v="No Answer"/>
    <x v="0"/>
    <m/>
  </r>
  <r>
    <n v="402"/>
    <d v="2024-12-24T00:00:00"/>
    <s v="December"/>
    <s v="Tue"/>
    <x v="32"/>
    <s v="0 IP"/>
    <s v="BH Carenet"/>
    <s v="No Answer"/>
    <x v="0"/>
    <m/>
  </r>
  <r>
    <n v="403"/>
    <d v="2024-12-24T00:00:00"/>
    <s v="December"/>
    <s v="Tue"/>
    <x v="62"/>
    <s v="0 IP"/>
    <s v="SMI/SUD"/>
    <s v="RLC"/>
    <x v="0"/>
    <m/>
  </r>
  <r>
    <n v="404"/>
    <d v="2024-12-24T00:00:00"/>
    <s v="December"/>
    <s v="Tue"/>
    <x v="58"/>
    <s v="0 IP"/>
    <s v="ED Diversion"/>
    <s v="LVM"/>
    <x v="0"/>
    <m/>
  </r>
  <r>
    <n v="405"/>
    <d v="2024-12-24T00:00:00"/>
    <s v="December"/>
    <s v="Tue"/>
    <x v="23"/>
    <s v="0 IP"/>
    <s v="SMI/SUD"/>
    <s v="LVM"/>
    <x v="0"/>
    <m/>
  </r>
  <r>
    <n v="406"/>
    <d v="2024-12-24T00:00:00"/>
    <s v="December"/>
    <s v="Tue"/>
    <x v="23"/>
    <s v="0 IP"/>
    <s v="SMI/SUD"/>
    <s v="LVM"/>
    <x v="0"/>
    <m/>
  </r>
  <r>
    <n v="407"/>
    <d v="2024-12-24T00:00:00"/>
    <s v="December"/>
    <s v="Tue"/>
    <x v="43"/>
    <s v="0 IP"/>
    <s v="N/A"/>
    <s v="N/A"/>
    <x v="0"/>
    <s v=" "/>
  </r>
  <r>
    <n v="408"/>
    <d v="2024-12-27T00:00:00"/>
    <s v="December"/>
    <s v="Fri"/>
    <x v="63"/>
    <s v="1 IP"/>
    <s v="SMI/SUD"/>
    <s v="Successful"/>
    <x v="1"/>
    <s v="BH Carenet"/>
  </r>
  <r>
    <n v="409"/>
    <d v="2024-12-27T00:00:00"/>
    <s v="December"/>
    <s v="Fri"/>
    <x v="4"/>
    <s v="3 IP"/>
    <s v="SMI/SUD"/>
    <s v="LVM"/>
    <x v="0"/>
    <m/>
  </r>
  <r>
    <n v="410"/>
    <d v="2024-12-27T00:00:00"/>
    <s v="December"/>
    <s v="Fri"/>
    <x v="0"/>
    <s v="0 IP"/>
    <s v="SMI/SUD"/>
    <s v="Successful"/>
    <x v="1"/>
    <s v="Medical"/>
  </r>
  <r>
    <n v="411"/>
    <d v="2024-12-27T00:00:00"/>
    <s v="December"/>
    <s v="Fri"/>
    <x v="32"/>
    <s v="3 IP"/>
    <s v="SMI/SUD"/>
    <s v="LVM"/>
    <x v="0"/>
    <m/>
  </r>
  <r>
    <n v="412"/>
    <d v="2024-12-27T00:00:00"/>
    <s v="December"/>
    <s v="Fri"/>
    <x v="34"/>
    <s v="0 IP"/>
    <s v="SMI/SUD"/>
    <s v="LVM"/>
    <x v="0"/>
    <m/>
  </r>
  <r>
    <n v="413"/>
    <d v="2024-12-27T00:00:00"/>
    <s v="December"/>
    <s v="Fri"/>
    <x v="43"/>
    <s v="0 IP"/>
    <s v="HRS"/>
    <s v="No Answer"/>
    <x v="0"/>
    <m/>
  </r>
  <r>
    <n v="414"/>
    <d v="2024-12-27T00:00:00"/>
    <s v="December"/>
    <s v="Fri"/>
    <x v="11"/>
    <s v="1 IP"/>
    <s v="UM Request"/>
    <s v="LVM"/>
    <x v="0"/>
    <m/>
  </r>
  <r>
    <n v="415"/>
    <d v="2024-12-27T00:00:00"/>
    <s v="December"/>
    <s v="Fri"/>
    <x v="15"/>
    <s v="0 IP"/>
    <s v="HRS"/>
    <s v="No Answer"/>
    <x v="0"/>
    <m/>
  </r>
  <r>
    <n v="416"/>
    <d v="2024-12-27T00:00:00"/>
    <s v="December"/>
    <s v="Fri"/>
    <x v="14"/>
    <s v="1 IP"/>
    <s v="SMI/SUD"/>
    <s v="LVM"/>
    <x v="0"/>
    <m/>
  </r>
  <r>
    <n v="417"/>
    <d v="2024-12-27T00:00:00"/>
    <s v="December"/>
    <s v="Fri"/>
    <x v="48"/>
    <s v="1 IP"/>
    <s v="SMI/SUD"/>
    <s v="LVM"/>
    <x v="0"/>
    <m/>
  </r>
  <r>
    <n v="418"/>
    <d v="2024-12-27T00:00:00"/>
    <s v="December"/>
    <s v="Fri"/>
    <x v="4"/>
    <s v="1 IP"/>
    <s v="ED Diversion"/>
    <s v="LVM"/>
    <x v="0"/>
    <m/>
  </r>
  <r>
    <n v="419"/>
    <d v="2024-12-27T00:00:00"/>
    <s v="December"/>
    <s v="Fri"/>
    <x v="2"/>
    <s v="1 IP"/>
    <s v="ED Diversion"/>
    <s v="LVM"/>
    <x v="0"/>
    <m/>
  </r>
  <r>
    <n v="420"/>
    <d v="2024-12-27T00:00:00"/>
    <s v="December"/>
    <s v="Fri"/>
    <x v="29"/>
    <s v="1 IP"/>
    <s v="SMI/SUD"/>
    <s v="LVM"/>
    <x v="0"/>
    <m/>
  </r>
  <r>
    <n v="421"/>
    <d v="2024-12-27T00:00:00"/>
    <s v="December"/>
    <s v="Fri"/>
    <x v="33"/>
    <s v="2 IP"/>
    <s v="ED Diversion"/>
    <s v="RLC"/>
    <x v="0"/>
    <m/>
  </r>
  <r>
    <n v="422"/>
    <d v="2024-12-27T00:00:00"/>
    <s v="December"/>
    <s v="Fri"/>
    <x v="62"/>
    <s v="0 IP"/>
    <s v="N/A"/>
    <s v="LVM"/>
    <x v="0"/>
    <m/>
  </r>
  <r>
    <n v="423"/>
    <d v="2024-12-27T00:00:00"/>
    <s v="December"/>
    <s v="Fri"/>
    <x v="9"/>
    <s v="0 IP"/>
    <s v="ED Diversion"/>
    <s v="LVM"/>
    <x v="0"/>
    <m/>
  </r>
  <r>
    <n v="424"/>
    <d v="2024-12-30T00:00:00"/>
    <s v="December"/>
    <s v="Mon"/>
    <x v="22"/>
    <s v="0 IP"/>
    <s v="SMI/SUD"/>
    <s v="LVM"/>
    <x v="0"/>
    <m/>
  </r>
  <r>
    <n v="425"/>
    <d v="2024-12-30T00:00:00"/>
    <s v="December"/>
    <s v="Mon"/>
    <x v="48"/>
    <s v="2 IP"/>
    <s v="UM Request"/>
    <s v="No Answer"/>
    <x v="0"/>
    <m/>
  </r>
  <r>
    <n v="216"/>
    <d v="2024-12-30T00:00:00"/>
    <s v="December"/>
    <s v="Mon"/>
    <x v="35"/>
    <s v="1 IP"/>
    <s v="SMI/SUD"/>
    <s v="Successful"/>
    <x v="1"/>
    <s v="BH Carenet"/>
  </r>
  <r>
    <n v="426"/>
    <d v="2024-12-30T00:00:00"/>
    <s v="December"/>
    <s v="Mon"/>
    <x v="19"/>
    <s v="1 IP"/>
    <s v="SMI/SUD"/>
    <s v="LVM"/>
    <x v="0"/>
    <m/>
  </r>
  <r>
    <n v="427"/>
    <d v="2024-12-30T00:00:00"/>
    <s v="December"/>
    <s v="Mon"/>
    <x v="9"/>
    <s v="0 IP"/>
    <s v="CME"/>
    <s v="No Answer"/>
    <x v="0"/>
    <m/>
  </r>
  <r>
    <n v="428"/>
    <d v="2024-12-30T00:00:00"/>
    <s v="December"/>
    <s v="Mon"/>
    <x v="37"/>
    <s v="0 IP"/>
    <s v="SMI/SUD"/>
    <s v="LVM"/>
    <x v="0"/>
    <m/>
  </r>
  <r>
    <n v="429"/>
    <d v="2024-12-30T00:00:00"/>
    <s v="December"/>
    <s v="Mon"/>
    <x v="5"/>
    <s v="1 IP"/>
    <s v="SMI/SUD"/>
    <s v="LVM"/>
    <x v="0"/>
    <m/>
  </r>
  <r>
    <n v="284"/>
    <d v="2024-12-30T00:00:00"/>
    <s v="December"/>
    <s v="Mon"/>
    <x v="5"/>
    <s v="1 IP"/>
    <s v="SMI/SUD"/>
    <s v="No Answer"/>
    <x v="0"/>
    <m/>
  </r>
  <r>
    <n v="430"/>
    <d v="2024-12-30T00:00:00"/>
    <s v="December"/>
    <s v="Mon"/>
    <x v="42"/>
    <s v="2 IP"/>
    <s v="IP"/>
    <s v="Successful"/>
    <x v="1"/>
    <s v="COPD"/>
  </r>
  <r>
    <n v="431"/>
    <d v="2024-12-30T00:00:00"/>
    <s v="December"/>
    <s v="Mon"/>
    <x v="9"/>
    <s v="1 IP"/>
    <s v="UM Request"/>
    <s v="No Answer"/>
    <x v="0"/>
    <m/>
  </r>
  <r>
    <n v="427"/>
    <d v="2025-01-02T00:00:00"/>
    <s v="January"/>
    <s v="Thu"/>
    <x v="19"/>
    <s v="0 IP"/>
    <s v="CME"/>
    <s v="No Answer"/>
    <x v="0"/>
    <m/>
  </r>
  <r>
    <n v="432"/>
    <d v="2025-01-02T00:00:00"/>
    <s v="January"/>
    <s v="Thu"/>
    <x v="34"/>
    <s v="0 IP"/>
    <s v="BH Carenet"/>
    <s v="LVM"/>
    <x v="0"/>
    <m/>
  </r>
  <r>
    <n v="433"/>
    <d v="2025-01-02T00:00:00"/>
    <s v="January"/>
    <s v="Thu"/>
    <x v="36"/>
    <s v="0 IP"/>
    <s v="HRS"/>
    <s v="LVM"/>
    <x v="0"/>
    <m/>
  </r>
  <r>
    <n v="434"/>
    <d v="2025-01-02T00:00:00"/>
    <s v="January"/>
    <s v="Thu"/>
    <x v="2"/>
    <s v="0 IP"/>
    <s v="STAT Referral"/>
    <s v="LVM"/>
    <x v="0"/>
    <m/>
  </r>
  <r>
    <n v="435"/>
    <d v="2025-01-02T00:00:00"/>
    <s v="January"/>
    <s v="Thu"/>
    <x v="0"/>
    <s v="0 IP"/>
    <s v="HRS"/>
    <s v="No Answer"/>
    <x v="0"/>
    <m/>
  </r>
  <r>
    <n v="436"/>
    <d v="2025-01-02T00:00:00"/>
    <s v="January"/>
    <s v="Thu"/>
    <x v="34"/>
    <s v="0 IP"/>
    <s v="HRS"/>
    <s v="LVM"/>
    <x v="0"/>
    <m/>
  </r>
  <r>
    <n v="415"/>
    <d v="2025-01-02T00:00:00"/>
    <s v="January"/>
    <s v="Thu"/>
    <x v="15"/>
    <s v="0 IP"/>
    <s v="HRS"/>
    <s v="No Answer"/>
    <x v="0"/>
    <m/>
  </r>
  <r>
    <n v="413"/>
    <d v="2025-01-02T00:00:00"/>
    <s v="January"/>
    <s v="Thu"/>
    <x v="43"/>
    <s v="0 IP"/>
    <s v="HRS"/>
    <s v="No Answer"/>
    <x v="0"/>
    <m/>
  </r>
  <r>
    <n v="414"/>
    <d v="2025-01-02T00:00:00"/>
    <s v="January"/>
    <s v="Thu"/>
    <x v="11"/>
    <s v="1 IP"/>
    <s v="UM Request"/>
    <s v="Successful"/>
    <x v="1"/>
    <s v="Medical"/>
  </r>
  <r>
    <n v="437"/>
    <d v="2025-01-02T00:00:00"/>
    <s v="January"/>
    <s v="Thu"/>
    <x v="34"/>
    <s v="0 IP"/>
    <s v="STAT Referral"/>
    <s v="No Answer"/>
    <x v="0"/>
    <m/>
  </r>
  <r>
    <n v="438"/>
    <d v="2025-01-02T00:00:00"/>
    <s v="January"/>
    <s v="Thu"/>
    <x v="7"/>
    <s v="2 IP"/>
    <s v="IP"/>
    <s v="RLC"/>
    <x v="0"/>
    <m/>
  </r>
  <r>
    <n v="439"/>
    <d v="2025-01-02T00:00:00"/>
    <s v="January"/>
    <s v="Thu"/>
    <x v="32"/>
    <s v="1 IP"/>
    <s v="IP"/>
    <s v="N/A"/>
    <x v="0"/>
    <m/>
  </r>
  <r>
    <n v="440"/>
    <d v="2025-01-03T00:00:00"/>
    <s v="January"/>
    <s v="Fri"/>
    <x v="37"/>
    <s v="1 IP"/>
    <s v="IP"/>
    <s v="No Answer"/>
    <x v="0"/>
    <m/>
  </r>
  <r>
    <n v="441"/>
    <d v="2025-01-03T00:00:00"/>
    <s v="January"/>
    <s v="Fri"/>
    <x v="12"/>
    <s v="1 IP"/>
    <s v="IP"/>
    <s v="No Answer"/>
    <x v="0"/>
    <m/>
  </r>
  <r>
    <n v="442"/>
    <d v="2025-01-03T00:00:00"/>
    <s v="January"/>
    <s v="Fri"/>
    <x v="21"/>
    <s v="0 IP"/>
    <s v="IP"/>
    <s v="RLC"/>
    <x v="0"/>
    <m/>
  </r>
  <r>
    <n v="443"/>
    <d v="2025-01-03T00:00:00"/>
    <s v="January"/>
    <s v="Fri"/>
    <x v="40"/>
    <s v="0 IP"/>
    <s v="Member Request"/>
    <s v="Successful"/>
    <x v="1"/>
    <s v="BH Carenet"/>
  </r>
  <r>
    <n v="431"/>
    <d v="2025-01-03T00:00:00"/>
    <s v="January"/>
    <s v="Fri"/>
    <x v="9"/>
    <s v="1 IP"/>
    <s v="UM Request"/>
    <s v="LVM"/>
    <x v="0"/>
    <m/>
  </r>
  <r>
    <n v="444"/>
    <d v="2025-01-03T00:00:00"/>
    <s v="January"/>
    <s v="Fri"/>
    <x v="46"/>
    <s v="1 IP"/>
    <s v="TOC"/>
    <s v="No Answer"/>
    <x v="0"/>
    <m/>
  </r>
  <r>
    <n v="445"/>
    <d v="2025-01-03T00:00:00"/>
    <s v="January"/>
    <s v="Fri"/>
    <x v="20"/>
    <s v="1 IP"/>
    <s v="ED Diversion"/>
    <s v="LVM"/>
    <x v="0"/>
    <m/>
  </r>
  <r>
    <n v="446"/>
    <d v="2025-01-03T00:00:00"/>
    <s v="January"/>
    <s v="Fri"/>
    <x v="0"/>
    <s v="0 IP"/>
    <s v="MHRA"/>
    <s v="Successful"/>
    <x v="1"/>
    <s v="Medical"/>
  </r>
  <r>
    <n v="447"/>
    <d v="2025-01-06T00:00:00"/>
    <s v="January"/>
    <s v="Mon"/>
    <x v="4"/>
    <s v="0 IP"/>
    <s v="HRS"/>
    <s v="Successful"/>
    <x v="1"/>
    <s v="Asthma"/>
  </r>
  <r>
    <n v="448"/>
    <d v="2025-01-06T00:00:00"/>
    <s v="January"/>
    <s v="Mon"/>
    <x v="5"/>
    <s v="1 IP"/>
    <s v="HRS"/>
    <s v="Successful"/>
    <x v="1"/>
    <s v="Medical"/>
  </r>
  <r>
    <n v="449"/>
    <d v="2025-01-06T00:00:00"/>
    <s v="January"/>
    <s v="Mon"/>
    <x v="17"/>
    <s v="2 IP"/>
    <s v="IP"/>
    <s v="Successful"/>
    <x v="1"/>
    <s v="Diabetes"/>
  </r>
  <r>
    <n v="450"/>
    <d v="2025-01-06T00:00:00"/>
    <s v="January"/>
    <s v="Mon"/>
    <x v="41"/>
    <s v="1 IP"/>
    <s v="UM Request"/>
    <s v="Successful"/>
    <x v="1"/>
    <s v="Medical"/>
  </r>
  <r>
    <n v="451"/>
    <d v="2025-01-07T00:00:00"/>
    <s v="January"/>
    <s v="Tue"/>
    <x v="29"/>
    <s v="2 IP"/>
    <s v="IP"/>
    <s v="No Answer"/>
    <x v="0"/>
    <m/>
  </r>
  <r>
    <n v="452"/>
    <d v="2025-01-07T00:00:00"/>
    <s v="January"/>
    <s v="Tue"/>
    <x v="4"/>
    <s v="0 IP"/>
    <s v="ED Diversion"/>
    <s v="No Answer"/>
    <x v="0"/>
    <m/>
  </r>
  <r>
    <n v="453"/>
    <d v="2025-01-07T00:00:00"/>
    <s v="January"/>
    <s v="Tue"/>
    <x v="40"/>
    <s v="2 IP"/>
    <s v="IP"/>
    <s v="LVM"/>
    <x v="0"/>
    <m/>
  </r>
  <r>
    <n v="454"/>
    <d v="2025-01-07T00:00:00"/>
    <s v="January"/>
    <s v="Tue"/>
    <x v="8"/>
    <s v="0 IP"/>
    <s v="HRS"/>
    <s v="Successful"/>
    <x v="1"/>
    <s v="Medical"/>
  </r>
  <r>
    <n v="455"/>
    <d v="2025-01-07T00:00:00"/>
    <s v="January"/>
    <s v="Tue"/>
    <x v="58"/>
    <s v="0 IP"/>
    <s v="HRS"/>
    <s v="LVM"/>
    <x v="0"/>
    <m/>
  </r>
  <r>
    <n v="456"/>
    <d v="2025-01-07T00:00:00"/>
    <s v="January"/>
    <s v="Tue"/>
    <x v="0"/>
    <s v="2 IP"/>
    <s v="IP"/>
    <s v="N/A"/>
    <x v="0"/>
    <m/>
  </r>
  <r>
    <n v="457"/>
    <d v="2025-01-08T00:00:00"/>
    <s v="January"/>
    <s v="Wed"/>
    <x v="13"/>
    <s v="1 IP"/>
    <s v="BH Carenet"/>
    <s v="No Answer"/>
    <x v="0"/>
    <m/>
  </r>
  <r>
    <n v="458"/>
    <d v="2025-01-08T00:00:00"/>
    <s v="January"/>
    <s v="Wed"/>
    <x v="32"/>
    <s v="1 IP"/>
    <s v="ED Diversion"/>
    <s v="No Answer"/>
    <x v="0"/>
    <m/>
  </r>
  <r>
    <n v="459"/>
    <d v="2025-01-08T00:00:00"/>
    <s v="January"/>
    <s v="Wed"/>
    <x v="37"/>
    <s v="2 IP"/>
    <s v="Post Discharge"/>
    <s v="Successful"/>
    <x v="1"/>
    <s v="Medical"/>
  </r>
  <r>
    <n v="460"/>
    <d v="2025-01-08T00:00:00"/>
    <s v="January"/>
    <s v="Wed"/>
    <x v="56"/>
    <s v="0 IP"/>
    <s v="HRS"/>
    <s v="RLC"/>
    <x v="0"/>
    <m/>
  </r>
  <r>
    <n v="461"/>
    <d v="2025-01-08T00:00:00"/>
    <s v="January"/>
    <s v="Wed"/>
    <x v="58"/>
    <s v="0 IP"/>
    <s v="ED Diversion"/>
    <s v="RLC"/>
    <x v="0"/>
    <m/>
  </r>
  <r>
    <n v="462"/>
    <d v="2025-01-08T00:00:00"/>
    <s v="January"/>
    <s v="Wed"/>
    <x v="41"/>
    <s v="0 IP"/>
    <s v="ED Diversion"/>
    <s v="IN"/>
    <x v="0"/>
    <m/>
  </r>
  <r>
    <n v="463"/>
    <d v="2025-01-08T00:00:00"/>
    <s v="January"/>
    <s v="Wed"/>
    <x v="54"/>
    <s v="0 IP"/>
    <s v="UM Request"/>
    <s v="No Answer"/>
    <x v="0"/>
    <m/>
  </r>
  <r>
    <n v="464"/>
    <d v="2025-01-08T00:00:00"/>
    <s v="January"/>
    <s v="Wed"/>
    <x v="28"/>
    <s v="1 IP"/>
    <s v="IP"/>
    <s v="Successful"/>
    <x v="1"/>
    <s v="CHF"/>
  </r>
  <r>
    <n v="465"/>
    <d v="2025-01-08T00:00:00"/>
    <s v="January"/>
    <s v="Wed"/>
    <x v="47"/>
    <s v="0 IP"/>
    <s v="ED Diversion"/>
    <s v="No Answer"/>
    <x v="0"/>
    <m/>
  </r>
  <r>
    <n v="461"/>
    <d v="2025-01-08T00:00:00"/>
    <s v="January"/>
    <s v="Wed"/>
    <x v="58"/>
    <s v="0 IP"/>
    <s v="ED Diversion"/>
    <s v="N/A"/>
    <x v="0"/>
    <m/>
  </r>
  <r>
    <n v="466"/>
    <d v="2025-01-09T00:00:00"/>
    <s v="January"/>
    <s v="Thu"/>
    <x v="16"/>
    <s v="0 IP"/>
    <s v="HRS"/>
    <s v="LVM"/>
    <x v="0"/>
    <m/>
  </r>
  <r>
    <n v="467"/>
    <d v="2025-01-09T00:00:00"/>
    <s v="January"/>
    <s v="Thu"/>
    <x v="18"/>
    <s v="1 IP"/>
    <s v="HRS"/>
    <s v="LVM"/>
    <x v="0"/>
    <m/>
  </r>
  <r>
    <n v="468"/>
    <d v="2025-01-09T00:00:00"/>
    <s v="January"/>
    <s v="Thu"/>
    <x v="9"/>
    <s v="1 IP"/>
    <s v="ED Diversion"/>
    <s v="Successful"/>
    <x v="1"/>
    <s v="Medical"/>
  </r>
  <r>
    <n v="469"/>
    <d v="2025-01-09T00:00:00"/>
    <s v="January"/>
    <s v="Thu"/>
    <x v="29"/>
    <s v="1 IP"/>
    <s v="HRS"/>
    <s v="Successful"/>
    <x v="1"/>
    <s v="Medical"/>
  </r>
  <r>
    <n v="470"/>
    <d v="2025-01-09T00:00:00"/>
    <s v="January"/>
    <s v="Thu"/>
    <x v="13"/>
    <s v="0 IP"/>
    <s v="HRS"/>
    <s v="Successful"/>
    <x v="1"/>
    <s v="BH Carenet"/>
  </r>
  <r>
    <n v="471"/>
    <d v="2025-01-10T00:00:00"/>
    <s v="January"/>
    <s v="Fri"/>
    <x v="61"/>
    <s v="0 IP"/>
    <s v="Member Request"/>
    <s v="LVM"/>
    <x v="0"/>
    <m/>
  </r>
  <r>
    <n v="467"/>
    <d v="2025-01-10T00:00:00"/>
    <s v="January"/>
    <s v="Fri"/>
    <x v="18"/>
    <s v="1 IP"/>
    <s v="HRS"/>
    <s v="LVM"/>
    <x v="0"/>
    <m/>
  </r>
  <r>
    <n v="472"/>
    <d v="2025-01-10T00:00:00"/>
    <s v="January"/>
    <s v="Fri"/>
    <x v="60"/>
    <s v="3 IP"/>
    <s v="IP"/>
    <s v="No Answer"/>
    <x v="0"/>
    <m/>
  </r>
  <r>
    <n v="473"/>
    <d v="2025-01-10T00:00:00"/>
    <s v="January"/>
    <s v="Fri"/>
    <x v="37"/>
    <s v="0 IP"/>
    <s v="ED Diversion"/>
    <s v="RLC"/>
    <x v="0"/>
    <m/>
  </r>
  <r>
    <n v="474"/>
    <d v="2025-01-10T00:00:00"/>
    <s v="January"/>
    <s v="Fri"/>
    <x v="17"/>
    <s v="0 IP"/>
    <s v="BH Carenet"/>
    <s v="No Answer"/>
    <x v="0"/>
    <m/>
  </r>
  <r>
    <n v="462"/>
    <d v="2025-01-10T00:00:00"/>
    <s v="January"/>
    <s v="Fri"/>
    <x v="41"/>
    <s v="0 IP"/>
    <s v="ED Diversion"/>
    <s v="No Answer"/>
    <x v="0"/>
    <m/>
  </r>
  <r>
    <n v="475"/>
    <d v="2025-01-10T00:00:00"/>
    <s v="January"/>
    <s v="Fri"/>
    <x v="14"/>
    <s v="0 IP"/>
    <s v="ED Diversion"/>
    <s v="No Answer"/>
    <x v="0"/>
    <m/>
  </r>
  <r>
    <n v="476"/>
    <d v="2025-01-10T00:00:00"/>
    <s v="January"/>
    <s v="Fri"/>
    <x v="33"/>
    <s v="0 IP"/>
    <s v="ED Diversion"/>
    <s v="No Answer"/>
    <x v="0"/>
    <m/>
  </r>
  <r>
    <n v="477"/>
    <d v="2025-01-10T00:00:00"/>
    <s v="January"/>
    <s v="Fri"/>
    <x v="18"/>
    <s v="0 IP"/>
    <s v="HRS"/>
    <s v="LVM"/>
    <x v="0"/>
    <m/>
  </r>
  <r>
    <n v="478"/>
    <d v="2025-01-10T00:00:00"/>
    <s v="January"/>
    <s v="Fri"/>
    <x v="54"/>
    <s v="2 IP"/>
    <s v="Post Discharge"/>
    <s v="Successful"/>
    <x v="1"/>
    <s v="Medical"/>
  </r>
  <r>
    <n v="479"/>
    <d v="2025-01-13T00:00:00"/>
    <s v="January"/>
    <s v="Mon"/>
    <x v="60"/>
    <s v="1 IP"/>
    <s v="HRS"/>
    <s v="LVM"/>
    <x v="0"/>
    <m/>
  </r>
  <r>
    <n v="480"/>
    <d v="2025-01-13T00:00:00"/>
    <s v="January"/>
    <s v="Mon"/>
    <x v="16"/>
    <s v="0 IP"/>
    <s v="HRS"/>
    <s v="LVM"/>
    <x v="0"/>
    <m/>
  </r>
  <r>
    <n v="481"/>
    <d v="2025-01-13T00:00:00"/>
    <s v="January"/>
    <s v="Mon"/>
    <x v="42"/>
    <s v="0 IP"/>
    <s v="IP"/>
    <s v="LVM"/>
    <x v="0"/>
    <m/>
  </r>
  <r>
    <n v="482"/>
    <d v="2025-01-13T00:00:00"/>
    <s v="January"/>
    <s v="Mon"/>
    <x v="47"/>
    <s v="0 IP"/>
    <s v="ED Diversion"/>
    <s v="No Answer"/>
    <x v="0"/>
    <m/>
  </r>
  <r>
    <n v="483"/>
    <d v="2025-01-13T00:00:00"/>
    <s v="January"/>
    <s v="Mon"/>
    <x v="6"/>
    <s v="0 IP"/>
    <s v="HRS"/>
    <s v="LVM"/>
    <x v="0"/>
    <m/>
  </r>
  <r>
    <n v="484"/>
    <d v="2025-01-13T00:00:00"/>
    <s v="January"/>
    <s v="Mon"/>
    <x v="14"/>
    <s v="1 IP"/>
    <s v="Provider Request"/>
    <s v="LVM"/>
    <x v="0"/>
    <m/>
  </r>
  <r>
    <n v="485"/>
    <d v="2025-01-13T00:00:00"/>
    <s v="January"/>
    <s v="Mon"/>
    <x v="63"/>
    <s v="1 IP"/>
    <s v="IP"/>
    <s v="LVM"/>
    <x v="0"/>
    <m/>
  </r>
  <r>
    <n v="486"/>
    <d v="2025-01-13T00:00:00"/>
    <s v="January"/>
    <s v="Mon"/>
    <x v="33"/>
    <s v="1 IP"/>
    <s v="IP"/>
    <s v="LVM"/>
    <x v="0"/>
    <m/>
  </r>
  <r>
    <n v="487"/>
    <d v="2025-01-13T00:00:00"/>
    <s v="January"/>
    <s v="Mon"/>
    <x v="7"/>
    <s v="1IP"/>
    <s v="IP"/>
    <s v="No Answer"/>
    <x v="0"/>
    <m/>
  </r>
  <r>
    <n v="488"/>
    <d v="2025-01-13T00:00:00"/>
    <s v="January"/>
    <s v="Mon"/>
    <x v="51"/>
    <s v="1 IP"/>
    <s v="ED Diversion"/>
    <s v="No Answer"/>
    <x v="0"/>
    <m/>
  </r>
  <r>
    <n v="489"/>
    <d v="2025-01-13T00:00:00"/>
    <s v="January"/>
    <s v="Mon"/>
    <x v="12"/>
    <s v="1 IP"/>
    <s v="UM Request"/>
    <s v="LVM"/>
    <x v="0"/>
    <m/>
  </r>
  <r>
    <n v="490"/>
    <d v="2025-01-13T00:00:00"/>
    <s v="January"/>
    <s v="Mon"/>
    <x v="16"/>
    <s v="0 IP"/>
    <s v="UM Request"/>
    <s v="LVM"/>
    <x v="0"/>
    <m/>
  </r>
  <r>
    <n v="491"/>
    <d v="2025-01-13T00:00:00"/>
    <s v="January"/>
    <s v="Mon"/>
    <x v="31"/>
    <s v="0 IP"/>
    <s v="ED Diversion"/>
    <s v="No Answer"/>
    <x v="0"/>
    <m/>
  </r>
  <r>
    <n v="492"/>
    <d v="2025-01-13T00:00:00"/>
    <s v="January"/>
    <s v="Mon"/>
    <x v="12"/>
    <s v="1 IP"/>
    <s v="UM Request"/>
    <s v="LVM"/>
    <x v="0"/>
    <m/>
  </r>
  <r>
    <n v="493"/>
    <d v="2025-01-13T00:00:00"/>
    <s v="January"/>
    <s v="Mon"/>
    <x v="44"/>
    <s v="1 IP"/>
    <s v="IP"/>
    <s v="LVM"/>
    <x v="0"/>
    <m/>
  </r>
  <r>
    <n v="494"/>
    <d v="2025-01-13T00:00:00"/>
    <s v="January"/>
    <s v="Mon"/>
    <x v="51"/>
    <s v="0 IP"/>
    <s v="HRS"/>
    <s v="Successful"/>
    <x v="1"/>
    <s v="BH Carenet"/>
  </r>
  <r>
    <n v="495"/>
    <d v="2025-01-13T00:00:00"/>
    <s v="January"/>
    <s v="Mon"/>
    <x v="51"/>
    <s v="1 IP"/>
    <s v="N/A"/>
    <s v="N/A"/>
    <x v="0"/>
    <m/>
  </r>
  <r>
    <n v="496"/>
    <d v="2025-01-13T00:00:00"/>
    <s v="January"/>
    <s v="Mon"/>
    <x v="5"/>
    <s v="1 IP"/>
    <s v="Outreach  List"/>
    <s v="Successful"/>
    <x v="1"/>
    <s v="Medical"/>
  </r>
  <r>
    <n v="497"/>
    <d v="2025-01-14T00:00:00"/>
    <s v="January"/>
    <s v="Tue"/>
    <x v="5"/>
    <s v="0 IP"/>
    <s v="Care Connections"/>
    <s v="Successful"/>
    <x v="1"/>
    <s v="BH Carenet"/>
  </r>
  <r>
    <n v="498"/>
    <d v="2025-01-14T00:00:00"/>
    <s v="January"/>
    <s v="Tue"/>
    <x v="19"/>
    <s v="0 IP"/>
    <s v="HRS"/>
    <s v="LVM"/>
    <x v="0"/>
    <m/>
  </r>
  <r>
    <n v="471"/>
    <d v="2025-01-14T00:00:00"/>
    <s v="January"/>
    <s v="Tue"/>
    <x v="61"/>
    <s v="0 IP"/>
    <s v="Member Request"/>
    <s v="RLC "/>
    <x v="0"/>
    <m/>
  </r>
  <r>
    <n v="499"/>
    <d v="2025-01-14T00:00:00"/>
    <s v="January"/>
    <s v="Tue"/>
    <x v="49"/>
    <s v="0 IP"/>
    <s v="HRS"/>
    <s v="LVM"/>
    <x v="0"/>
    <m/>
  </r>
  <r>
    <n v="500"/>
    <d v="2025-01-14T00:00:00"/>
    <s v="January"/>
    <s v="Tue"/>
    <x v="60"/>
    <s v="0 IP"/>
    <s v="HRS"/>
    <s v="Declined"/>
    <x v="0"/>
    <m/>
  </r>
  <r>
    <n v="501"/>
    <d v="2025-01-14T00:00:00"/>
    <s v="January"/>
    <s v="Tue"/>
    <x v="1"/>
    <s v="0 IP"/>
    <s v="HRS"/>
    <s v="N/A"/>
    <x v="0"/>
    <m/>
  </r>
  <r>
    <n v="502"/>
    <d v="2025-01-15T00:00:00"/>
    <s v="January"/>
    <s v="Wed"/>
    <x v="46"/>
    <s v="0 IP"/>
    <s v="HRS"/>
    <s v="RLC "/>
    <x v="0"/>
    <m/>
  </r>
  <r>
    <n v="503"/>
    <d v="2025-01-15T00:00:00"/>
    <s v="January"/>
    <s v="Wed"/>
    <x v="6"/>
    <s v="0 IP"/>
    <s v="HRS"/>
    <s v="Successful"/>
    <x v="1"/>
    <s v="HROB"/>
  </r>
  <r>
    <n v="471"/>
    <d v="2025-01-15T00:00:00"/>
    <s v="January"/>
    <s v="Wed"/>
    <x v="61"/>
    <s v="0 IP"/>
    <s v="Member Request"/>
    <s v="Successful"/>
    <x v="1"/>
    <s v="Medical"/>
  </r>
  <r>
    <n v="504"/>
    <d v="2025-01-15T00:00:00"/>
    <s v="January"/>
    <s v="Wed"/>
    <x v="61"/>
    <s v="0 IP"/>
    <s v="HRS"/>
    <s v="LVM"/>
    <x v="0"/>
    <m/>
  </r>
  <r>
    <n v="505"/>
    <d v="2025-01-15T00:00:00"/>
    <s v="January"/>
    <s v="Wed"/>
    <x v="29"/>
    <s v="1 IP"/>
    <s v="IP"/>
    <s v="LVM"/>
    <x v="0"/>
    <m/>
  </r>
  <r>
    <n v="506"/>
    <d v="2025-01-15T00:00:00"/>
    <s v="January"/>
    <s v="Wed"/>
    <x v="47"/>
    <s v="0 IP"/>
    <s v="HRS"/>
    <s v="LVM"/>
    <x v="0"/>
    <m/>
  </r>
  <r>
    <n v="507"/>
    <d v="2025-01-15T00:00:00"/>
    <s v="January"/>
    <s v="Wed"/>
    <x v="6"/>
    <s v="1 IP"/>
    <s v="ED Diversion"/>
    <s v="LVM"/>
    <x v="0"/>
    <m/>
  </r>
  <r>
    <n v="508"/>
    <d v="2025-01-15T00:00:00"/>
    <s v="January"/>
    <s v="Wed"/>
    <x v="31"/>
    <s v="0 IP"/>
    <s v="HRS"/>
    <s v="LVM"/>
    <x v="0"/>
    <m/>
  </r>
  <r>
    <n v="509"/>
    <d v="2025-01-15T00:00:00"/>
    <s v="January"/>
    <s v="Wed"/>
    <x v="54"/>
    <s v="0 IP"/>
    <s v="BH Carenet"/>
    <s v="Successful"/>
    <x v="1"/>
    <s v="BH Carenet"/>
  </r>
  <r>
    <n v="510"/>
    <d v="2025-01-15T00:00:00"/>
    <s v="January"/>
    <s v="Wed"/>
    <x v="63"/>
    <s v="N/A"/>
    <s v="N/A"/>
    <s v="N/A"/>
    <x v="0"/>
    <m/>
  </r>
  <r>
    <n v="507"/>
    <d v="2025-01-15T00:00:00"/>
    <s v="January"/>
    <s v="Wed"/>
    <x v="6"/>
    <s v="1 IP"/>
    <s v="ED Diversion"/>
    <s v="Successful"/>
    <x v="1"/>
    <s v="Medical"/>
  </r>
  <r>
    <n v="511"/>
    <d v="2025-01-16T00:00:00"/>
    <s v="January"/>
    <s v="Thu"/>
    <x v="8"/>
    <s v="0 IP"/>
    <s v="HRS"/>
    <s v="LVM"/>
    <x v="0"/>
    <m/>
  </r>
  <r>
    <n v="512"/>
    <d v="2025-01-16T00:00:00"/>
    <s v="January"/>
    <s v="Thu"/>
    <x v="31"/>
    <s v="0 IP"/>
    <s v="ED Diversion"/>
    <s v="No Answer"/>
    <x v="0"/>
    <m/>
  </r>
  <r>
    <n v="513"/>
    <d v="2025-01-16T00:00:00"/>
    <s v="January"/>
    <s v="Thu"/>
    <x v="10"/>
    <s v="0 IP"/>
    <s v="HRS"/>
    <s v="No Answer"/>
    <x v="0"/>
    <m/>
  </r>
  <r>
    <n v="514"/>
    <d v="2025-01-16T00:00:00"/>
    <s v="January"/>
    <s v="Thu"/>
    <x v="13"/>
    <s v="0 IP"/>
    <s v="HRS"/>
    <s v="LVM"/>
    <x v="0"/>
    <m/>
  </r>
  <r>
    <n v="514"/>
    <d v="2025-01-16T00:00:00"/>
    <s v="January"/>
    <s v="Thu"/>
    <x v="13"/>
    <s v="0 IP"/>
    <s v="HRS"/>
    <s v="Successful"/>
    <x v="1"/>
    <s v="Medical"/>
  </r>
  <r>
    <n v="515"/>
    <d v="2025-01-16T00:00:00"/>
    <s v="January"/>
    <s v="Thu"/>
    <x v="4"/>
    <s v="1 IP"/>
    <s v="IP"/>
    <s v="LVM"/>
    <x v="0"/>
    <m/>
  </r>
  <r>
    <n v="516"/>
    <d v="2025-01-16T00:00:00"/>
    <s v="January"/>
    <s v="Thu"/>
    <x v="27"/>
    <s v="0 IP"/>
    <s v="Outreach  List"/>
    <s v="LVM"/>
    <x v="0"/>
    <m/>
  </r>
  <r>
    <n v="517"/>
    <d v="2025-01-16T00:00:00"/>
    <s v="January"/>
    <s v="Thu"/>
    <x v="0"/>
    <s v="1 IP"/>
    <s v="IP"/>
    <s v="N/A"/>
    <x v="0"/>
    <m/>
  </r>
  <r>
    <n v="484"/>
    <d v="2025-01-17T00:00:00"/>
    <s v="January"/>
    <s v="Fri"/>
    <x v="14"/>
    <s v="1 IP"/>
    <s v="Provider Request"/>
    <s v="Successful"/>
    <x v="1"/>
    <s v="Medical"/>
  </r>
  <r>
    <n v="518"/>
    <d v="2025-01-17T00:00:00"/>
    <s v="January"/>
    <s v="Fri"/>
    <x v="50"/>
    <s v="0 IP"/>
    <s v="HRS"/>
    <s v="Successful"/>
    <x v="1"/>
    <s v="BH Carenet"/>
  </r>
  <r>
    <n v="519"/>
    <d v="2025-01-21T00:00:00"/>
    <s v="January"/>
    <s v="Tue"/>
    <x v="26"/>
    <s v="2 IP"/>
    <s v="SMI/SUD"/>
    <s v="RLC "/>
    <x v="0"/>
    <m/>
  </r>
  <r>
    <n v="520"/>
    <d v="2025-01-21T00:00:00"/>
    <s v="January"/>
    <s v="Tue"/>
    <x v="27"/>
    <s v="0 IP"/>
    <s v="SMI/SUD"/>
    <s v="LVM"/>
    <x v="0"/>
    <m/>
  </r>
  <r>
    <n v="502"/>
    <d v="2025-01-21T00:00:00"/>
    <s v="January"/>
    <s v="Tue"/>
    <x v="46"/>
    <s v="0 IP"/>
    <s v="HRS"/>
    <s v="RLC "/>
    <x v="0"/>
    <m/>
  </r>
  <r>
    <n v="521"/>
    <d v="2025-01-21T00:00:00"/>
    <s v="January"/>
    <s v="Tue"/>
    <x v="20"/>
    <s v="1 IP"/>
    <s v="BH Carenet"/>
    <s v="No Answer"/>
    <x v="0"/>
    <m/>
  </r>
  <r>
    <n v="522"/>
    <d v="2025-01-21T00:00:00"/>
    <s v="January"/>
    <s v="Tue"/>
    <x v="11"/>
    <s v="1 IP"/>
    <s v="CME"/>
    <s v="LVM"/>
    <x v="0"/>
    <m/>
  </r>
  <r>
    <n v="523"/>
    <d v="2025-01-21T00:00:00"/>
    <s v="January"/>
    <s v="Tue"/>
    <x v="37"/>
    <s v="0 IP"/>
    <s v="UM Request"/>
    <s v="LVM"/>
    <x v="0"/>
    <m/>
  </r>
  <r>
    <n v="524"/>
    <d v="2025-01-21T00:00:00"/>
    <s v="January"/>
    <s v="Tue"/>
    <x v="60"/>
    <s v="0 IP"/>
    <s v="UM Request"/>
    <s v="LVM"/>
    <x v="0"/>
    <m/>
  </r>
  <r>
    <n v="525"/>
    <d v="2025-01-22T00:00:00"/>
    <s v="January"/>
    <s v="Wed"/>
    <x v="9"/>
    <s v="0 IP"/>
    <s v="SMI/SUD"/>
    <s v="No Answer"/>
    <x v="0"/>
    <m/>
  </r>
  <r>
    <n v="526"/>
    <d v="2025-01-22T00:00:00"/>
    <s v="January"/>
    <s v="Wed"/>
    <x v="7"/>
    <s v="1 IP"/>
    <s v="SMI/SUD"/>
    <s v="LVM"/>
    <x v="0"/>
    <m/>
  </r>
  <r>
    <n v="527"/>
    <d v="2025-01-22T00:00:00"/>
    <s v="January"/>
    <s v="Wed"/>
    <x v="42"/>
    <s v="0 IP"/>
    <s v="SMI/SUD"/>
    <s v="LVM"/>
    <x v="0"/>
    <m/>
  </r>
  <r>
    <n v="528"/>
    <d v="2025-01-22T00:00:00"/>
    <s v="January"/>
    <s v="Wed"/>
    <x v="41"/>
    <s v="0 IP"/>
    <s v="SMI/SUD"/>
    <s v="LVM"/>
    <x v="0"/>
    <m/>
  </r>
  <r>
    <n v="529"/>
    <d v="2025-01-22T00:00:00"/>
    <s v="January"/>
    <s v="Wed"/>
    <x v="50"/>
    <s v="0 IP"/>
    <s v="SMI/SUD"/>
    <s v="Successful"/>
    <x v="1"/>
    <s v="Substance Use"/>
  </r>
  <r>
    <n v="530"/>
    <d v="2025-01-22T00:00:00"/>
    <s v="January"/>
    <s v="Wed"/>
    <x v="43"/>
    <s v="2 IP"/>
    <s v="IP"/>
    <s v="LVM"/>
    <x v="0"/>
    <m/>
  </r>
  <r>
    <n v="531"/>
    <d v="2025-01-22T00:00:00"/>
    <s v="January"/>
    <s v="Wed"/>
    <x v="41"/>
    <s v="1 IP"/>
    <s v="SMI/SUD"/>
    <s v="Successful"/>
    <x v="1"/>
    <s v="Medical"/>
  </r>
  <r>
    <n v="532"/>
    <d v="2025-01-22T00:00:00"/>
    <s v="January"/>
    <s v="Wed"/>
    <x v="66"/>
    <s v="1 IP"/>
    <s v="IP"/>
    <s v="RLC "/>
    <x v="0"/>
    <m/>
  </r>
  <r>
    <n v="533"/>
    <d v="2025-01-22T00:00:00"/>
    <s v="January"/>
    <s v="Wed"/>
    <x v="49"/>
    <s v="0 IP"/>
    <s v="SMI/SUD"/>
    <s v="LVM"/>
    <x v="0"/>
    <m/>
  </r>
  <r>
    <n v="534"/>
    <d v="2025-01-22T00:00:00"/>
    <s v="January"/>
    <s v="Wed"/>
    <x v="48"/>
    <s v="0 IP"/>
    <s v="SMI/SUD"/>
    <s v="No Answer"/>
    <x v="0"/>
    <m/>
  </r>
  <r>
    <n v="535"/>
    <d v="2025-01-23T00:00:00"/>
    <s v="January"/>
    <s v="Thu"/>
    <x v="5"/>
    <s v="0 IP"/>
    <s v="SMI/SUD"/>
    <s v="Successful"/>
    <x v="1"/>
    <s v="CHF"/>
  </r>
  <r>
    <n v="536"/>
    <d v="2025-01-23T00:00:00"/>
    <s v="January"/>
    <s v="Thu"/>
    <x v="61"/>
    <s v="0 IP"/>
    <s v="SMI/SUD"/>
    <s v="LVM"/>
    <x v="0"/>
    <m/>
  </r>
  <r>
    <n v="537"/>
    <d v="2025-01-23T00:00:00"/>
    <s v="January"/>
    <s v="Thu"/>
    <x v="19"/>
    <s v="0 IP"/>
    <s v="SMI/SUD"/>
    <s v="Successful"/>
    <x v="1"/>
    <s v="BH Carenet"/>
  </r>
  <r>
    <n v="536"/>
    <d v="2025-01-23T00:00:00"/>
    <s v="January"/>
    <s v="Thu"/>
    <x v="61"/>
    <s v="0 IP"/>
    <s v="SMI/SUD"/>
    <s v="Successful"/>
    <x v="1"/>
    <s v="CHF"/>
  </r>
  <r>
    <n v="527"/>
    <d v="2025-01-23T00:00:00"/>
    <s v="January"/>
    <s v="Thu"/>
    <x v="42"/>
    <s v="0 IP"/>
    <s v="SMI/SUD"/>
    <s v="Successful"/>
    <x v="1"/>
    <s v="COPD"/>
  </r>
  <r>
    <n v="538"/>
    <d v="2025-01-23T00:00:00"/>
    <s v="January"/>
    <s v="Thu"/>
    <x v="33"/>
    <s v="2 IP"/>
    <s v="SMI/SUD"/>
    <s v="LVM"/>
    <x v="0"/>
    <m/>
  </r>
  <r>
    <n v="526"/>
    <d v="2025-01-23T00:00:00"/>
    <s v="January"/>
    <s v="Thu"/>
    <x v="7"/>
    <s v="1 IP"/>
    <s v="SMI/SUD"/>
    <s v="Successful"/>
    <x v="1"/>
    <s v="Medical"/>
  </r>
  <r>
    <n v="539"/>
    <d v="2025-01-23T00:00:00"/>
    <s v="January"/>
    <s v="Thu"/>
    <x v="50"/>
    <s v="0 IP"/>
    <s v="SMI/SUD"/>
    <s v="No Answer"/>
    <x v="0"/>
    <m/>
  </r>
  <r>
    <n v="540"/>
    <d v="2025-01-23T00:00:00"/>
    <s v="January"/>
    <s v="Thu"/>
    <x v="28"/>
    <s v="0 IP"/>
    <s v="SMI/SUD"/>
    <s v="No Answer"/>
    <x v="0"/>
    <m/>
  </r>
  <r>
    <n v="541"/>
    <d v="2025-01-23T00:00:00"/>
    <s v="January"/>
    <s v="Thu"/>
    <x v="34"/>
    <s v="0 IP"/>
    <s v="SMI/SUD"/>
    <s v="N/A"/>
    <x v="0"/>
    <m/>
  </r>
  <r>
    <n v="542"/>
    <d v="2025-01-27T00:00:00"/>
    <s v="January"/>
    <s v="Mon"/>
    <x v="41"/>
    <s v="0 IP"/>
    <s v="HRS"/>
    <s v="Successful"/>
    <x v="1"/>
    <s v="Medical"/>
  </r>
  <r>
    <n v="543"/>
    <d v="2025-01-27T00:00:00"/>
    <s v="January"/>
    <s v="Mon"/>
    <x v="1"/>
    <s v="0 IP"/>
    <s v="HRS"/>
    <s v="No Answer"/>
    <x v="0"/>
    <m/>
  </r>
  <r>
    <n v="544"/>
    <d v="2025-01-27T00:00:00"/>
    <s v="January"/>
    <s v="Mon"/>
    <x v="7"/>
    <s v="3 IP"/>
    <s v="Member Request"/>
    <s v="Successful"/>
    <x v="1"/>
    <s v="Medical"/>
  </r>
  <r>
    <n v="545"/>
    <d v="2025-01-27T00:00:00"/>
    <s v="January"/>
    <s v="Mon"/>
    <x v="22"/>
    <s v="2 IP"/>
    <s v="SMI/SUD"/>
    <s v="Deceased"/>
    <x v="0"/>
    <m/>
  </r>
  <r>
    <n v="546"/>
    <d v="2025-01-27T00:00:00"/>
    <s v="January"/>
    <s v="Mon"/>
    <x v="44"/>
    <s v="0 IP"/>
    <s v="SMI/SUD"/>
    <s v="No Answer"/>
    <x v="0"/>
    <m/>
  </r>
  <r>
    <n v="547"/>
    <d v="2025-01-27T00:00:00"/>
    <s v="January"/>
    <s v="Mon"/>
    <x v="49"/>
    <s v="0 IP"/>
    <s v="SMI/SUD"/>
    <s v="No Answer"/>
    <x v="0"/>
    <m/>
  </r>
  <r>
    <n v="532"/>
    <d v="2025-01-27T00:00:00"/>
    <s v="January"/>
    <s v="Mon"/>
    <x v="66"/>
    <s v="1 IP"/>
    <s v="IP"/>
    <s v="LVM"/>
    <x v="0"/>
    <m/>
  </r>
  <r>
    <n v="548"/>
    <d v="2025-01-27T00:00:00"/>
    <s v="January"/>
    <s v="Mon"/>
    <x v="41"/>
    <s v="0 IP"/>
    <s v="SMI/SUD"/>
    <s v="LVM"/>
    <x v="0"/>
    <m/>
  </r>
  <r>
    <n v="549"/>
    <d v="2025-01-27T00:00:00"/>
    <s v="January"/>
    <s v="Mon"/>
    <x v="45"/>
    <s v="0 IP"/>
    <s v="SMI/SUD"/>
    <s v="No Answer"/>
    <x v="0"/>
    <m/>
  </r>
  <r>
    <n v="550"/>
    <d v="2025-01-27T00:00:00"/>
    <s v="January"/>
    <s v="Mon"/>
    <x v="48"/>
    <s v="0 IP"/>
    <s v="SMI/SUD"/>
    <s v="No Answer"/>
    <x v="0"/>
    <m/>
  </r>
  <r>
    <n v="551"/>
    <d v="2025-01-28T00:00:00"/>
    <s v="January"/>
    <s v="Tue"/>
    <x v="29"/>
    <s v="0 IP"/>
    <s v="SMI/SUD"/>
    <s v="Successful"/>
    <x v="1"/>
    <s v="Medical"/>
  </r>
  <r>
    <n v="493"/>
    <d v="2025-01-28T00:00:00"/>
    <s v="January"/>
    <s v="Tue"/>
    <x v="44"/>
    <s v="0 IP"/>
    <s v="IP"/>
    <s v="Successful"/>
    <x v="1"/>
    <s v="Medical"/>
  </r>
  <r>
    <n v="552"/>
    <d v="2025-01-28T00:00:00"/>
    <s v="January"/>
    <s v="Tue"/>
    <x v="4"/>
    <s v="0 IP"/>
    <s v="SMI/SUD"/>
    <s v="LVM"/>
    <x v="0"/>
    <m/>
  </r>
  <r>
    <n v="553"/>
    <d v="2025-01-28T00:00:00"/>
    <s v="January"/>
    <s v="Tue"/>
    <x v="49"/>
    <s v="0 IP"/>
    <s v="SMI/SUD"/>
    <s v="No Answer"/>
    <x v="0"/>
    <m/>
  </r>
  <r>
    <n v="554"/>
    <d v="2025-01-28T00:00:00"/>
    <s v="January"/>
    <s v="Tue"/>
    <x v="49"/>
    <s v="0 IP"/>
    <s v="SMI/SUD"/>
    <s v="Successful"/>
    <x v="1"/>
    <s v="Medical"/>
  </r>
  <r>
    <n v="552"/>
    <d v="2025-01-28T00:00:00"/>
    <s v="January"/>
    <s v="Tue"/>
    <x v="4"/>
    <s v="0 IP"/>
    <s v="SMI/SUD"/>
    <s v="Successful"/>
    <x v="1"/>
    <s v="Medical"/>
  </r>
  <r>
    <n v="555"/>
    <d v="2025-01-28T00:00:00"/>
    <s v="January"/>
    <s v="Tue"/>
    <x v="7"/>
    <s v="0 IP"/>
    <s v="SMI/SUD"/>
    <s v="LVM"/>
    <x v="0"/>
    <m/>
  </r>
  <r>
    <n v="556"/>
    <d v="2025-01-28T00:00:00"/>
    <s v="January"/>
    <s v="Tue"/>
    <x v="14"/>
    <s v="0 IP"/>
    <s v="UM Request"/>
    <s v="N/A"/>
    <x v="0"/>
    <m/>
  </r>
  <r>
    <n v="557"/>
    <d v="2025-01-29T00:00:00"/>
    <s v="January"/>
    <s v="Wed"/>
    <x v="4"/>
    <s v="0 IP"/>
    <s v="Member Request"/>
    <s v="LVM"/>
    <x v="0"/>
    <m/>
  </r>
  <r>
    <n v="558"/>
    <d v="2025-01-29T00:00:00"/>
    <s v="January"/>
    <s v="Wed"/>
    <x v="19"/>
    <s v="1 IP"/>
    <s v="IP"/>
    <s v="LVM"/>
    <x v="0"/>
    <m/>
  </r>
  <r>
    <n v="559"/>
    <d v="2025-01-29T00:00:00"/>
    <s v="January"/>
    <s v="Wed"/>
    <x v="48"/>
    <s v="1 IP"/>
    <s v="IP"/>
    <s v="RLC"/>
    <x v="0"/>
    <m/>
  </r>
  <r>
    <n v="560"/>
    <d v="2025-01-29T00:00:00"/>
    <s v="January"/>
    <s v="Wed"/>
    <x v="42"/>
    <s v="0 IP"/>
    <s v="BH Carenet"/>
    <s v="LVM"/>
    <x v="0"/>
    <m/>
  </r>
  <r>
    <n v="561"/>
    <d v="2025-01-29T00:00:00"/>
    <s v="January"/>
    <s v="Wed"/>
    <x v="41"/>
    <s v="0 IP"/>
    <s v="SMI/SUD"/>
    <s v="No Answer"/>
    <x v="0"/>
    <m/>
  </r>
  <r>
    <n v="562"/>
    <d v="2025-01-29T00:00:00"/>
    <s v="January"/>
    <s v="Wed"/>
    <x v="0"/>
    <s v="0 IP"/>
    <s v="SMI/SUD"/>
    <s v="LVM"/>
    <x v="0"/>
    <m/>
  </r>
  <r>
    <n v="563"/>
    <d v="2025-01-29T00:00:00"/>
    <s v="January"/>
    <s v="Wed"/>
    <x v="0"/>
    <s v="1 IP"/>
    <s v="SMI/SUD"/>
    <s v="No Answer"/>
    <x v="0"/>
    <m/>
  </r>
  <r>
    <n v="564"/>
    <d v="2025-01-29T00:00:00"/>
    <s v="January"/>
    <s v="Wed"/>
    <x v="19"/>
    <s v="1 IP"/>
    <s v="SMI/SUD"/>
    <s v="LVM"/>
    <x v="0"/>
    <m/>
  </r>
  <r>
    <n v="565"/>
    <d v="2025-01-29T00:00:00"/>
    <s v="January"/>
    <s v="Wed"/>
    <x v="51"/>
    <s v="0 IP"/>
    <s v="SMI/SUD"/>
    <s v="Successful"/>
    <x v="1"/>
    <s v="Diabetes"/>
  </r>
  <r>
    <n v="566"/>
    <d v="2025-01-29T00:00:00"/>
    <s v="January"/>
    <s v="Wed"/>
    <x v="2"/>
    <s v="0 IP"/>
    <s v="ED Diversion"/>
    <s v="N/A"/>
    <x v="0"/>
    <m/>
  </r>
  <r>
    <n v="560"/>
    <d v="2025-01-30T00:00:00"/>
    <s v="January"/>
    <s v="Thu"/>
    <x v="42"/>
    <s v="0 IP"/>
    <s v="BH Carenet"/>
    <s v="LVM"/>
    <x v="0"/>
    <m/>
  </r>
  <r>
    <n v="567"/>
    <d v="2025-01-30T00:00:00"/>
    <s v="January"/>
    <s v="Thu"/>
    <x v="16"/>
    <s v="0 IP"/>
    <s v="SMI/SUD"/>
    <s v="Successful"/>
    <x v="1"/>
    <s v="Diabetes"/>
  </r>
  <r>
    <n v="568"/>
    <d v="2025-01-30T00:00:00"/>
    <s v="January"/>
    <s v="Thu"/>
    <x v="0"/>
    <s v="0 IP"/>
    <s v="SMI/SUD"/>
    <s v="No Answer"/>
    <x v="0"/>
    <m/>
  </r>
  <r>
    <n v="569"/>
    <d v="2025-01-30T00:00:00"/>
    <s v="January"/>
    <s v="Thu"/>
    <x v="42"/>
    <s v="0 IP"/>
    <s v="SMI/SUD"/>
    <s v="Successful"/>
    <x v="1"/>
    <s v="Medical"/>
  </r>
  <r>
    <n v="570"/>
    <d v="2025-01-30T00:00:00"/>
    <s v="January"/>
    <s v="Thu"/>
    <x v="43"/>
    <s v="0 IP"/>
    <s v="UM Request"/>
    <s v="No Answer"/>
    <x v="0"/>
    <m/>
  </r>
  <r>
    <n v="553"/>
    <d v="2025-01-30T00:00:00"/>
    <s v="January"/>
    <s v="Thu"/>
    <x v="49"/>
    <s v="0 IP"/>
    <s v="SMI/SUD"/>
    <s v="No Answer"/>
    <x v="0"/>
    <m/>
  </r>
  <r>
    <n v="571"/>
    <d v="2025-01-30T00:00:00"/>
    <s v="January"/>
    <s v="Thu"/>
    <x v="5"/>
    <s v="2 IP"/>
    <s v="SMI/SUD"/>
    <s v="Successful"/>
    <x v="1"/>
    <s v="Medical"/>
  </r>
  <r>
    <n v="572"/>
    <d v="2025-01-31T00:00:00"/>
    <s v="January"/>
    <s v="Fri"/>
    <x v="50"/>
    <s v="1 IP"/>
    <s v="SMI/SUD"/>
    <s v="LVM"/>
    <x v="0"/>
    <m/>
  </r>
  <r>
    <n v="194"/>
    <d v="2025-01-31T00:00:00"/>
    <s v="January"/>
    <s v="Fri"/>
    <x v="60"/>
    <s v="1 IP"/>
    <s v="SMI/SUD"/>
    <s v="RLC"/>
    <x v="0"/>
    <m/>
  </r>
  <r>
    <n v="573"/>
    <d v="2025-01-31T00:00:00"/>
    <s v="January"/>
    <s v="Fri"/>
    <x v="0"/>
    <s v="0 IP"/>
    <s v="SMI/SUD"/>
    <s v="Successful"/>
    <x v="1"/>
    <s v="COPD"/>
  </r>
  <r>
    <n v="574"/>
    <d v="2025-01-31T00:00:00"/>
    <s v="January"/>
    <s v="Fri"/>
    <x v="58"/>
    <s v="0 IP"/>
    <s v="Med Trigger List"/>
    <s v="LVM"/>
    <x v="0"/>
    <m/>
  </r>
  <r>
    <n v="575"/>
    <d v="2025-01-31T00:00:00"/>
    <s v="January"/>
    <s v="Fri"/>
    <x v="33"/>
    <s v="0 IP"/>
    <s v="SMI/SUD"/>
    <s v="No Answer"/>
    <x v="0"/>
    <m/>
  </r>
  <r>
    <n v="563"/>
    <d v="2025-01-31T00:00:00"/>
    <s v="January"/>
    <s v="Fri"/>
    <x v="0"/>
    <s v="1 IP"/>
    <s v="UM Request"/>
    <s v="LVM"/>
    <x v="0"/>
    <m/>
  </r>
  <r>
    <n v="572"/>
    <d v="2025-01-31T00:00:00"/>
    <s v="January"/>
    <s v="Fri"/>
    <x v="50"/>
    <s v="1 IP"/>
    <s v="SMI/SUD"/>
    <s v="Successful"/>
    <x v="1"/>
    <s v="CK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2">
  <r>
    <n v="1"/>
    <n v="1"/>
    <d v="2024-10-01T00:00:00"/>
    <x v="0"/>
    <x v="0"/>
    <x v="0"/>
    <s v="0 IP"/>
    <x v="0"/>
    <x v="0"/>
    <x v="0"/>
    <x v="0"/>
  </r>
  <r>
    <n v="2"/>
    <n v="1"/>
    <d v="2024-10-01T00:00:00"/>
    <x v="0"/>
    <x v="0"/>
    <x v="1"/>
    <s v="0 IP"/>
    <x v="1"/>
    <x v="1"/>
    <x v="0"/>
    <x v="0"/>
  </r>
  <r>
    <n v="3"/>
    <n v="1"/>
    <d v="2024-10-01T00:00:00"/>
    <x v="0"/>
    <x v="0"/>
    <x v="2"/>
    <s v="0 IP"/>
    <x v="2"/>
    <x v="2"/>
    <x v="0"/>
    <x v="0"/>
  </r>
  <r>
    <n v="4"/>
    <n v="1"/>
    <d v="2024-10-01T00:00:00"/>
    <x v="0"/>
    <x v="0"/>
    <x v="3"/>
    <s v="1 IP"/>
    <x v="3"/>
    <x v="0"/>
    <x v="0"/>
    <x v="0"/>
  </r>
  <r>
    <n v="5"/>
    <n v="1"/>
    <d v="2024-10-01T00:00:00"/>
    <x v="0"/>
    <x v="0"/>
    <x v="4"/>
    <s v="1 IP"/>
    <x v="4"/>
    <x v="3"/>
    <x v="1"/>
    <x v="1"/>
  </r>
  <r>
    <n v="4"/>
    <n v="1"/>
    <d v="2024-10-01T00:00:00"/>
    <x v="0"/>
    <x v="0"/>
    <x v="3"/>
    <s v="1 IP"/>
    <x v="3"/>
    <x v="3"/>
    <x v="1"/>
    <x v="2"/>
  </r>
  <r>
    <n v="6"/>
    <n v="1"/>
    <d v="2024-10-02T00:00:00"/>
    <x v="0"/>
    <x v="1"/>
    <x v="5"/>
    <s v="0 IP"/>
    <x v="5"/>
    <x v="3"/>
    <x v="1"/>
    <x v="3"/>
  </r>
  <r>
    <n v="7"/>
    <n v="1"/>
    <d v="2024-10-02T00:00:00"/>
    <x v="0"/>
    <x v="1"/>
    <x v="6"/>
    <s v="2 IP"/>
    <x v="3"/>
    <x v="3"/>
    <x v="1"/>
    <x v="3"/>
  </r>
  <r>
    <n v="8"/>
    <n v="1"/>
    <d v="2024-10-02T00:00:00"/>
    <x v="0"/>
    <x v="1"/>
    <x v="7"/>
    <s v="4 IP"/>
    <x v="6"/>
    <x v="4"/>
    <x v="0"/>
    <x v="0"/>
  </r>
  <r>
    <n v="9"/>
    <n v="1"/>
    <d v="2024-10-02T00:00:00"/>
    <x v="0"/>
    <x v="1"/>
    <x v="8"/>
    <s v="0 IP"/>
    <x v="0"/>
    <x v="4"/>
    <x v="0"/>
    <x v="0"/>
  </r>
  <r>
    <n v="10"/>
    <n v="1"/>
    <d v="2024-10-02T00:00:00"/>
    <x v="0"/>
    <x v="1"/>
    <x v="9"/>
    <s v="0 IP"/>
    <x v="2"/>
    <x v="4"/>
    <x v="0"/>
    <x v="0"/>
  </r>
  <r>
    <n v="11"/>
    <n v="1"/>
    <d v="2024-10-03T00:00:00"/>
    <x v="0"/>
    <x v="2"/>
    <x v="10"/>
    <s v="1 IP"/>
    <x v="4"/>
    <x v="0"/>
    <x v="0"/>
    <x v="0"/>
  </r>
  <r>
    <n v="12"/>
    <n v="1"/>
    <d v="2024-10-03T00:00:00"/>
    <x v="0"/>
    <x v="2"/>
    <x v="11"/>
    <s v="0 IP"/>
    <x v="2"/>
    <x v="0"/>
    <x v="0"/>
    <x v="0"/>
  </r>
  <r>
    <n v="13"/>
    <n v="1"/>
    <d v="2024-10-03T00:00:00"/>
    <x v="0"/>
    <x v="2"/>
    <x v="1"/>
    <s v="0 IP"/>
    <x v="2"/>
    <x v="1"/>
    <x v="0"/>
    <x v="0"/>
  </r>
  <r>
    <n v="14"/>
    <n v="1"/>
    <d v="2024-10-03T00:00:00"/>
    <x v="0"/>
    <x v="2"/>
    <x v="12"/>
    <s v="0 IP"/>
    <x v="2"/>
    <x v="1"/>
    <x v="0"/>
    <x v="0"/>
  </r>
  <r>
    <n v="15"/>
    <n v="1"/>
    <d v="2024-10-04T00:00:00"/>
    <x v="0"/>
    <x v="3"/>
    <x v="13"/>
    <s v="1 IP"/>
    <x v="6"/>
    <x v="0"/>
    <x v="0"/>
    <x v="0"/>
  </r>
  <r>
    <n v="1"/>
    <n v="1"/>
    <d v="2024-10-04T00:00:00"/>
    <x v="0"/>
    <x v="3"/>
    <x v="0"/>
    <s v="0 IP"/>
    <x v="0"/>
    <x v="3"/>
    <x v="1"/>
    <x v="3"/>
  </r>
  <r>
    <n v="16"/>
    <n v="1"/>
    <d v="2024-10-04T00:00:00"/>
    <x v="0"/>
    <x v="3"/>
    <x v="14"/>
    <s v="0 IP"/>
    <x v="7"/>
    <x v="0"/>
    <x v="0"/>
    <x v="0"/>
  </r>
  <r>
    <n v="17"/>
    <n v="1"/>
    <d v="2024-10-04T00:00:00"/>
    <x v="0"/>
    <x v="3"/>
    <x v="15"/>
    <s v="1 IP"/>
    <x v="6"/>
    <x v="3"/>
    <x v="1"/>
    <x v="3"/>
  </r>
  <r>
    <n v="18"/>
    <n v="1"/>
    <d v="2024-10-07T00:00:00"/>
    <x v="0"/>
    <x v="4"/>
    <x v="12"/>
    <s v="1 IP"/>
    <x v="4"/>
    <x v="0"/>
    <x v="0"/>
    <x v="0"/>
  </r>
  <r>
    <n v="19"/>
    <n v="1"/>
    <d v="2024-10-07T00:00:00"/>
    <x v="0"/>
    <x v="4"/>
    <x v="0"/>
    <s v="0 IP"/>
    <x v="5"/>
    <x v="3"/>
    <x v="1"/>
    <x v="3"/>
  </r>
  <r>
    <n v="20"/>
    <n v="1"/>
    <d v="2024-10-07T00:00:00"/>
    <x v="0"/>
    <x v="4"/>
    <x v="2"/>
    <s v="0 IP"/>
    <x v="2"/>
    <x v="0"/>
    <x v="0"/>
    <x v="0"/>
  </r>
  <r>
    <n v="21"/>
    <n v="1"/>
    <d v="2024-10-07T00:00:00"/>
    <x v="0"/>
    <x v="4"/>
    <x v="16"/>
    <s v="4 IP"/>
    <x v="3"/>
    <x v="1"/>
    <x v="0"/>
    <x v="0"/>
  </r>
  <r>
    <n v="22"/>
    <n v="1"/>
    <d v="2024-10-07T00:00:00"/>
    <x v="0"/>
    <x v="4"/>
    <x v="15"/>
    <s v="1 IP"/>
    <x v="3"/>
    <x v="1"/>
    <x v="0"/>
    <x v="0"/>
  </r>
  <r>
    <n v="23"/>
    <n v="1"/>
    <d v="2024-10-07T00:00:00"/>
    <x v="0"/>
    <x v="4"/>
    <x v="17"/>
    <s v="1 IP"/>
    <x v="3"/>
    <x v="0"/>
    <x v="0"/>
    <x v="0"/>
  </r>
  <r>
    <n v="23"/>
    <n v="1"/>
    <d v="2024-10-07T00:00:00"/>
    <x v="0"/>
    <x v="4"/>
    <x v="17"/>
    <s v="1 IP"/>
    <x v="3"/>
    <x v="3"/>
    <x v="1"/>
    <x v="3"/>
  </r>
  <r>
    <n v="24"/>
    <n v="1"/>
    <d v="2024-10-07T00:00:00"/>
    <x v="0"/>
    <x v="4"/>
    <x v="11"/>
    <s v="2 IP"/>
    <x v="3"/>
    <x v="4"/>
    <x v="0"/>
    <x v="0"/>
  </r>
  <r>
    <n v="25"/>
    <n v="1"/>
    <d v="2024-10-07T00:00:00"/>
    <x v="0"/>
    <x v="4"/>
    <x v="13"/>
    <s v="1 IP"/>
    <x v="6"/>
    <x v="4"/>
    <x v="0"/>
    <x v="0"/>
  </r>
  <r>
    <n v="26"/>
    <n v="1"/>
    <d v="2024-10-08T00:00:00"/>
    <x v="0"/>
    <x v="0"/>
    <x v="18"/>
    <s v="0 IP"/>
    <x v="4"/>
    <x v="2"/>
    <x v="0"/>
    <x v="0"/>
  </r>
  <r>
    <n v="27"/>
    <n v="1"/>
    <d v="2024-10-08T00:00:00"/>
    <x v="0"/>
    <x v="0"/>
    <x v="4"/>
    <s v="0IP"/>
    <x v="8"/>
    <x v="2"/>
    <x v="0"/>
    <x v="0"/>
  </r>
  <r>
    <n v="28"/>
    <n v="1"/>
    <d v="2024-10-08T00:00:00"/>
    <x v="0"/>
    <x v="0"/>
    <x v="19"/>
    <s v="0 IP"/>
    <x v="8"/>
    <x v="0"/>
    <x v="0"/>
    <x v="0"/>
  </r>
  <r>
    <n v="29"/>
    <n v="1"/>
    <d v="2024-10-08T00:00:00"/>
    <x v="0"/>
    <x v="0"/>
    <x v="20"/>
    <s v="0 IP"/>
    <x v="8"/>
    <x v="3"/>
    <x v="1"/>
    <x v="1"/>
  </r>
  <r>
    <n v="30"/>
    <n v="1"/>
    <d v="2024-10-08T00:00:00"/>
    <x v="0"/>
    <x v="0"/>
    <x v="16"/>
    <s v="0 IP"/>
    <x v="9"/>
    <x v="3"/>
    <x v="1"/>
    <x v="3"/>
  </r>
  <r>
    <n v="31"/>
    <n v="1"/>
    <d v="2024-10-08T00:00:00"/>
    <x v="0"/>
    <x v="0"/>
    <x v="21"/>
    <s v="1 IP"/>
    <x v="6"/>
    <x v="0"/>
    <x v="0"/>
    <x v="0"/>
  </r>
  <r>
    <n v="32"/>
    <n v="1"/>
    <d v="2024-10-08T00:00:00"/>
    <x v="0"/>
    <x v="0"/>
    <x v="3"/>
    <s v="1 IP"/>
    <x v="4"/>
    <x v="4"/>
    <x v="0"/>
    <x v="0"/>
  </r>
  <r>
    <n v="33"/>
    <n v="1"/>
    <d v="2024-10-08T00:00:00"/>
    <x v="0"/>
    <x v="0"/>
    <x v="22"/>
    <s v="1 IP"/>
    <x v="5"/>
    <x v="1"/>
    <x v="0"/>
    <x v="0"/>
  </r>
  <r>
    <n v="34"/>
    <n v="1"/>
    <d v="2024-10-08T00:00:00"/>
    <x v="0"/>
    <x v="0"/>
    <x v="23"/>
    <s v="0 IP"/>
    <x v="4"/>
    <x v="0"/>
    <x v="0"/>
    <x v="0"/>
  </r>
  <r>
    <n v="35"/>
    <n v="1"/>
    <d v="2024-10-08T00:00:00"/>
    <x v="0"/>
    <x v="0"/>
    <x v="12"/>
    <s v="0 IP"/>
    <x v="4"/>
    <x v="0"/>
    <x v="0"/>
    <x v="0"/>
  </r>
  <r>
    <n v="36"/>
    <n v="1"/>
    <d v="2024-10-08T00:00:00"/>
    <x v="0"/>
    <x v="0"/>
    <x v="13"/>
    <s v="2 IP"/>
    <x v="3"/>
    <x v="1"/>
    <x v="0"/>
    <x v="0"/>
  </r>
  <r>
    <n v="27"/>
    <n v="1"/>
    <d v="2024-10-10T00:00:00"/>
    <x v="0"/>
    <x v="2"/>
    <x v="4"/>
    <s v="0IP"/>
    <x v="8"/>
    <x v="2"/>
    <x v="0"/>
    <x v="0"/>
  </r>
  <r>
    <n v="37"/>
    <n v="1"/>
    <d v="2024-10-10T00:00:00"/>
    <x v="0"/>
    <x v="2"/>
    <x v="24"/>
    <s v="1 IP"/>
    <x v="3"/>
    <x v="5"/>
    <x v="0"/>
    <x v="0"/>
  </r>
  <r>
    <n v="26"/>
    <n v="1"/>
    <d v="2024-10-10T00:00:00"/>
    <x v="0"/>
    <x v="2"/>
    <x v="18"/>
    <s v="0 IP"/>
    <x v="4"/>
    <x v="3"/>
    <x v="1"/>
    <x v="3"/>
  </r>
  <r>
    <n v="38"/>
    <n v="1"/>
    <d v="2024-10-10T00:00:00"/>
    <x v="0"/>
    <x v="2"/>
    <x v="25"/>
    <s v="0 IP"/>
    <x v="5"/>
    <x v="3"/>
    <x v="1"/>
    <x v="4"/>
  </r>
  <r>
    <n v="39"/>
    <n v="1"/>
    <d v="2024-10-10T00:00:00"/>
    <x v="0"/>
    <x v="2"/>
    <x v="26"/>
    <s v="0 IP"/>
    <x v="5"/>
    <x v="3"/>
    <x v="1"/>
    <x v="3"/>
  </r>
  <r>
    <n v="40"/>
    <n v="1"/>
    <d v="2024-10-10T00:00:00"/>
    <x v="0"/>
    <x v="2"/>
    <x v="0"/>
    <s v="1 IP"/>
    <x v="6"/>
    <x v="1"/>
    <x v="0"/>
    <x v="0"/>
  </r>
  <r>
    <n v="41"/>
    <n v="1"/>
    <d v="2024-10-10T00:00:00"/>
    <x v="0"/>
    <x v="2"/>
    <x v="8"/>
    <s v="0 IP"/>
    <x v="6"/>
    <x v="0"/>
    <x v="0"/>
    <x v="0"/>
  </r>
  <r>
    <n v="42"/>
    <n v="1"/>
    <d v="2024-10-10T00:00:00"/>
    <x v="0"/>
    <x v="2"/>
    <x v="27"/>
    <s v="0 IP"/>
    <x v="4"/>
    <x v="0"/>
    <x v="0"/>
    <x v="0"/>
  </r>
  <r>
    <n v="43"/>
    <n v="1"/>
    <d v="2024-10-10T00:00:00"/>
    <x v="0"/>
    <x v="2"/>
    <x v="15"/>
    <s v="0 IP"/>
    <x v="6"/>
    <x v="0"/>
    <x v="0"/>
    <x v="0"/>
  </r>
  <r>
    <n v="44"/>
    <n v="1"/>
    <d v="2024-10-10T00:00:00"/>
    <x v="0"/>
    <x v="2"/>
    <x v="21"/>
    <s v="0 IP"/>
    <x v="4"/>
    <x v="1"/>
    <x v="0"/>
    <x v="0"/>
  </r>
  <r>
    <n v="45"/>
    <n v="1"/>
    <d v="2024-10-10T00:00:00"/>
    <x v="0"/>
    <x v="2"/>
    <x v="28"/>
    <s v="0 IP"/>
    <x v="6"/>
    <x v="0"/>
    <x v="0"/>
    <x v="0"/>
  </r>
  <r>
    <n v="46"/>
    <n v="1"/>
    <d v="2024-10-10T00:00:00"/>
    <x v="0"/>
    <x v="2"/>
    <x v="26"/>
    <s v="0 IP"/>
    <x v="4"/>
    <x v="0"/>
    <x v="0"/>
    <x v="0"/>
  </r>
  <r>
    <n v="47"/>
    <n v="1"/>
    <d v="2024-10-10T00:00:00"/>
    <x v="0"/>
    <x v="2"/>
    <x v="29"/>
    <s v="0 IP"/>
    <x v="4"/>
    <x v="3"/>
    <x v="1"/>
    <x v="3"/>
  </r>
  <r>
    <n v="48"/>
    <n v="1"/>
    <d v="2024-10-10T00:00:00"/>
    <x v="0"/>
    <x v="2"/>
    <x v="16"/>
    <s v="0 IP"/>
    <x v="4"/>
    <x v="0"/>
    <x v="0"/>
    <x v="0"/>
  </r>
  <r>
    <n v="35"/>
    <n v="1"/>
    <d v="2024-10-10T00:00:00"/>
    <x v="0"/>
    <x v="2"/>
    <x v="12"/>
    <s v="0 IP"/>
    <x v="4"/>
    <x v="0"/>
    <x v="0"/>
    <x v="0"/>
  </r>
  <r>
    <n v="49"/>
    <n v="1"/>
    <d v="2024-10-10T00:00:00"/>
    <x v="0"/>
    <x v="2"/>
    <x v="30"/>
    <s v="0 IP"/>
    <x v="0"/>
    <x v="0"/>
    <x v="0"/>
    <x v="0"/>
  </r>
  <r>
    <n v="50"/>
    <n v="1"/>
    <d v="2024-10-10T00:00:00"/>
    <x v="0"/>
    <x v="2"/>
    <x v="9"/>
    <s v="0 IP"/>
    <x v="4"/>
    <x v="0"/>
    <x v="0"/>
    <x v="0"/>
  </r>
  <r>
    <n v="51"/>
    <n v="1"/>
    <d v="2024-10-15T00:00:00"/>
    <x v="0"/>
    <x v="0"/>
    <x v="31"/>
    <s v="0 IP"/>
    <x v="4"/>
    <x v="0"/>
    <x v="0"/>
    <x v="0"/>
  </r>
  <r>
    <n v="52"/>
    <n v="1"/>
    <d v="2024-10-15T00:00:00"/>
    <x v="0"/>
    <x v="0"/>
    <x v="32"/>
    <s v="1 IP"/>
    <x v="3"/>
    <x v="0"/>
    <x v="0"/>
    <x v="0"/>
  </r>
  <r>
    <n v="53"/>
    <n v="1"/>
    <d v="2024-10-15T00:00:00"/>
    <x v="0"/>
    <x v="0"/>
    <x v="24"/>
    <s v="0 IP"/>
    <x v="4"/>
    <x v="0"/>
    <x v="0"/>
    <x v="0"/>
  </r>
  <r>
    <n v="54"/>
    <n v="1"/>
    <d v="2024-10-15T00:00:00"/>
    <x v="0"/>
    <x v="0"/>
    <x v="24"/>
    <s v="0 IP"/>
    <x v="4"/>
    <x v="0"/>
    <x v="0"/>
    <x v="0"/>
  </r>
  <r>
    <n v="55"/>
    <n v="1"/>
    <d v="2024-10-15T00:00:00"/>
    <x v="0"/>
    <x v="0"/>
    <x v="30"/>
    <s v="0 IP"/>
    <x v="10"/>
    <x v="0"/>
    <x v="0"/>
    <x v="0"/>
  </r>
  <r>
    <n v="56"/>
    <n v="1"/>
    <d v="2024-10-15T00:00:00"/>
    <x v="0"/>
    <x v="0"/>
    <x v="13"/>
    <s v="0 IP"/>
    <x v="4"/>
    <x v="3"/>
    <x v="1"/>
    <x v="3"/>
  </r>
  <r>
    <n v="57"/>
    <n v="1"/>
    <d v="2024-10-15T00:00:00"/>
    <x v="0"/>
    <x v="0"/>
    <x v="33"/>
    <s v="0 IP"/>
    <x v="4"/>
    <x v="0"/>
    <x v="0"/>
    <x v="0"/>
  </r>
  <r>
    <n v="58"/>
    <n v="1"/>
    <d v="2024-10-15T00:00:00"/>
    <x v="0"/>
    <x v="0"/>
    <x v="34"/>
    <s v="1 IP"/>
    <x v="6"/>
    <x v="0"/>
    <x v="0"/>
    <x v="0"/>
  </r>
  <r>
    <n v="59"/>
    <n v="1"/>
    <d v="2024-10-15T00:00:00"/>
    <x v="0"/>
    <x v="0"/>
    <x v="16"/>
    <s v="0 IP"/>
    <x v="4"/>
    <x v="3"/>
    <x v="1"/>
    <x v="4"/>
  </r>
  <r>
    <n v="60"/>
    <n v="1"/>
    <d v="2024-10-16T00:00:00"/>
    <x v="0"/>
    <x v="1"/>
    <x v="5"/>
    <s v="0 IP"/>
    <x v="4"/>
    <x v="3"/>
    <x v="1"/>
    <x v="3"/>
  </r>
  <r>
    <n v="61"/>
    <n v="1"/>
    <d v="2024-10-16T00:00:00"/>
    <x v="0"/>
    <x v="1"/>
    <x v="4"/>
    <s v="1 IP"/>
    <x v="6"/>
    <x v="3"/>
    <x v="1"/>
    <x v="5"/>
  </r>
  <r>
    <n v="62"/>
    <n v="1"/>
    <d v="2024-10-17T00:00:00"/>
    <x v="0"/>
    <x v="2"/>
    <x v="35"/>
    <s v="0 IP"/>
    <x v="4"/>
    <x v="3"/>
    <x v="1"/>
    <x v="3"/>
  </r>
  <r>
    <n v="63"/>
    <n v="1"/>
    <d v="2024-10-17T00:00:00"/>
    <x v="0"/>
    <x v="2"/>
    <x v="4"/>
    <s v="3 IP"/>
    <x v="7"/>
    <x v="5"/>
    <x v="0"/>
    <x v="0"/>
  </r>
  <r>
    <n v="64"/>
    <n v="1"/>
    <d v="2024-10-17T00:00:00"/>
    <x v="0"/>
    <x v="2"/>
    <x v="17"/>
    <s v="1 IP"/>
    <x v="4"/>
    <x v="0"/>
    <x v="0"/>
    <x v="0"/>
  </r>
  <r>
    <n v="65"/>
    <n v="1"/>
    <d v="2024-10-17T00:00:00"/>
    <x v="0"/>
    <x v="2"/>
    <x v="36"/>
    <s v="2 IP"/>
    <x v="3"/>
    <x v="4"/>
    <x v="0"/>
    <x v="0"/>
  </r>
  <r>
    <n v="66"/>
    <n v="1"/>
    <d v="2024-10-17T00:00:00"/>
    <x v="0"/>
    <x v="2"/>
    <x v="10"/>
    <s v="1 IP"/>
    <x v="0"/>
    <x v="4"/>
    <x v="0"/>
    <x v="0"/>
  </r>
  <r>
    <n v="67"/>
    <n v="1"/>
    <d v="2024-10-17T00:00:00"/>
    <x v="0"/>
    <x v="2"/>
    <x v="28"/>
    <s v="1 IP"/>
    <x v="7"/>
    <x v="4"/>
    <x v="0"/>
    <x v="0"/>
  </r>
  <r>
    <n v="68"/>
    <n v="1"/>
    <d v="2024-10-17T00:00:00"/>
    <x v="0"/>
    <x v="2"/>
    <x v="37"/>
    <s v="1 IP"/>
    <x v="3"/>
    <x v="1"/>
    <x v="0"/>
    <x v="0"/>
  </r>
  <r>
    <n v="69"/>
    <n v="1"/>
    <d v="2024-10-17T00:00:00"/>
    <x v="0"/>
    <x v="2"/>
    <x v="16"/>
    <s v="0 IP"/>
    <x v="7"/>
    <x v="1"/>
    <x v="0"/>
    <x v="0"/>
  </r>
  <r>
    <n v="70"/>
    <n v="1"/>
    <d v="2024-10-17T00:00:00"/>
    <x v="0"/>
    <x v="2"/>
    <x v="38"/>
    <s v="0 IP"/>
    <x v="0"/>
    <x v="0"/>
    <x v="0"/>
    <x v="0"/>
  </r>
  <r>
    <n v="71"/>
    <n v="1"/>
    <d v="2024-10-17T00:00:00"/>
    <x v="0"/>
    <x v="2"/>
    <x v="30"/>
    <s v="0 IP"/>
    <x v="4"/>
    <x v="3"/>
    <x v="1"/>
    <x v="4"/>
  </r>
  <r>
    <n v="72"/>
    <n v="1"/>
    <d v="2024-10-17T00:00:00"/>
    <x v="0"/>
    <x v="2"/>
    <x v="33"/>
    <s v="0 IP"/>
    <x v="5"/>
    <x v="3"/>
    <x v="1"/>
    <x v="4"/>
  </r>
  <r>
    <n v="73"/>
    <n v="1"/>
    <d v="2024-10-18T00:00:00"/>
    <x v="0"/>
    <x v="3"/>
    <x v="10"/>
    <s v="0 IP"/>
    <x v="7"/>
    <x v="1"/>
    <x v="0"/>
    <x v="0"/>
  </r>
  <r>
    <n v="74"/>
    <n v="1"/>
    <d v="2024-10-18T00:00:00"/>
    <x v="0"/>
    <x v="3"/>
    <x v="0"/>
    <s v="0 IP"/>
    <x v="4"/>
    <x v="1"/>
    <x v="0"/>
    <x v="0"/>
  </r>
  <r>
    <n v="75"/>
    <n v="1"/>
    <d v="2024-10-18T00:00:00"/>
    <x v="0"/>
    <x v="3"/>
    <x v="10"/>
    <s v="1 IP"/>
    <x v="6"/>
    <x v="0"/>
    <x v="0"/>
    <x v="0"/>
  </r>
  <r>
    <n v="76"/>
    <n v="1"/>
    <d v="2024-10-18T00:00:00"/>
    <x v="0"/>
    <x v="3"/>
    <x v="21"/>
    <s v="0 IP"/>
    <x v="4"/>
    <x v="0"/>
    <x v="0"/>
    <x v="0"/>
  </r>
  <r>
    <n v="77"/>
    <n v="1"/>
    <d v="2024-10-18T00:00:00"/>
    <x v="0"/>
    <x v="3"/>
    <x v="7"/>
    <s v="1 IP"/>
    <x v="4"/>
    <x v="0"/>
    <x v="0"/>
    <x v="0"/>
  </r>
  <r>
    <n v="78"/>
    <n v="1"/>
    <d v="2024-10-18T00:00:00"/>
    <x v="0"/>
    <x v="3"/>
    <x v="39"/>
    <s v="1 IP"/>
    <x v="3"/>
    <x v="4"/>
    <x v="0"/>
    <x v="0"/>
  </r>
  <r>
    <n v="79"/>
    <n v="1"/>
    <d v="2024-10-18T00:00:00"/>
    <x v="0"/>
    <x v="3"/>
    <x v="40"/>
    <s v="1 IP"/>
    <x v="3"/>
    <x v="4"/>
    <x v="0"/>
    <x v="0"/>
  </r>
  <r>
    <n v="80"/>
    <n v="1"/>
    <d v="2024-10-18T00:00:00"/>
    <x v="0"/>
    <x v="3"/>
    <x v="41"/>
    <s v="IP"/>
    <x v="6"/>
    <x v="3"/>
    <x v="1"/>
    <x v="3"/>
  </r>
  <r>
    <n v="81"/>
    <n v="1"/>
    <d v="2024-10-18T00:00:00"/>
    <x v="0"/>
    <x v="3"/>
    <x v="2"/>
    <s v="0 IP"/>
    <x v="4"/>
    <x v="3"/>
    <x v="1"/>
    <x v="4"/>
  </r>
  <r>
    <n v="82"/>
    <n v="1"/>
    <d v="2024-10-21T00:00:00"/>
    <x v="0"/>
    <x v="4"/>
    <x v="42"/>
    <s v="2 IP"/>
    <x v="7"/>
    <x v="3"/>
    <x v="1"/>
    <x v="6"/>
  </r>
  <r>
    <n v="83"/>
    <n v="1"/>
    <d v="2024-10-21T00:00:00"/>
    <x v="0"/>
    <x v="4"/>
    <x v="29"/>
    <s v="2 IP"/>
    <x v="6"/>
    <x v="0"/>
    <x v="0"/>
    <x v="0"/>
  </r>
  <r>
    <n v="84"/>
    <n v="1"/>
    <d v="2024-10-21T00:00:00"/>
    <x v="0"/>
    <x v="4"/>
    <x v="32"/>
    <s v="0 IP"/>
    <x v="0"/>
    <x v="0"/>
    <x v="0"/>
    <x v="0"/>
  </r>
  <r>
    <n v="85"/>
    <n v="1"/>
    <d v="2024-10-21T00:00:00"/>
    <x v="0"/>
    <x v="4"/>
    <x v="43"/>
    <s v="0 IP"/>
    <x v="11"/>
    <x v="0"/>
    <x v="0"/>
    <x v="0"/>
  </r>
  <r>
    <n v="86"/>
    <n v="1"/>
    <d v="2024-10-21T00:00:00"/>
    <x v="0"/>
    <x v="4"/>
    <x v="7"/>
    <s v="1 IP"/>
    <x v="3"/>
    <x v="3"/>
    <x v="1"/>
    <x v="7"/>
  </r>
  <r>
    <n v="87"/>
    <n v="1"/>
    <d v="2024-10-21T00:00:00"/>
    <x v="0"/>
    <x v="4"/>
    <x v="44"/>
    <s v="0 IP"/>
    <x v="4"/>
    <x v="1"/>
    <x v="0"/>
    <x v="0"/>
  </r>
  <r>
    <n v="88"/>
    <n v="1"/>
    <d v="2024-10-21T00:00:00"/>
    <x v="0"/>
    <x v="4"/>
    <x v="0"/>
    <s v="0 IP"/>
    <x v="7"/>
    <x v="1"/>
    <x v="0"/>
    <x v="0"/>
  </r>
  <r>
    <n v="89"/>
    <n v="1"/>
    <d v="2024-10-21T00:00:00"/>
    <x v="0"/>
    <x v="4"/>
    <x v="41"/>
    <s v="2 IP"/>
    <x v="3"/>
    <x v="0"/>
    <x v="0"/>
    <x v="0"/>
  </r>
  <r>
    <n v="66"/>
    <n v="1"/>
    <d v="2024-10-21T00:00:00"/>
    <x v="0"/>
    <x v="4"/>
    <x v="10"/>
    <s v="1 IP"/>
    <x v="0"/>
    <x v="1"/>
    <x v="0"/>
    <x v="0"/>
  </r>
  <r>
    <n v="90"/>
    <n v="1"/>
    <d v="2024-10-21T00:00:00"/>
    <x v="0"/>
    <x v="4"/>
    <x v="45"/>
    <s v="1 IP"/>
    <x v="6"/>
    <x v="0"/>
    <x v="0"/>
    <x v="0"/>
  </r>
  <r>
    <n v="91"/>
    <n v="1"/>
    <d v="2024-10-21T00:00:00"/>
    <x v="0"/>
    <x v="4"/>
    <x v="11"/>
    <s v="0 IP"/>
    <x v="12"/>
    <x v="3"/>
    <x v="1"/>
    <x v="4"/>
  </r>
  <r>
    <n v="92"/>
    <n v="1"/>
    <d v="2024-10-22T00:00:00"/>
    <x v="0"/>
    <x v="0"/>
    <x v="22"/>
    <s v="1 IP"/>
    <x v="6"/>
    <x v="0"/>
    <x v="0"/>
    <x v="0"/>
  </r>
  <r>
    <n v="93"/>
    <n v="1"/>
    <d v="2024-10-22T00:00:00"/>
    <x v="0"/>
    <x v="0"/>
    <x v="46"/>
    <s v="1 IP"/>
    <x v="8"/>
    <x v="0"/>
    <x v="0"/>
    <x v="0"/>
  </r>
  <r>
    <n v="94"/>
    <n v="1"/>
    <d v="2024-10-22T00:00:00"/>
    <x v="0"/>
    <x v="0"/>
    <x v="43"/>
    <s v="0 IP"/>
    <x v="8"/>
    <x v="0"/>
    <x v="0"/>
    <x v="0"/>
  </r>
  <r>
    <n v="95"/>
    <n v="1"/>
    <d v="2024-10-22T00:00:00"/>
    <x v="0"/>
    <x v="0"/>
    <x v="15"/>
    <s v="0 IP"/>
    <x v="4"/>
    <x v="0"/>
    <x v="0"/>
    <x v="0"/>
  </r>
  <r>
    <n v="96"/>
    <n v="1"/>
    <d v="2024-10-22T00:00:00"/>
    <x v="0"/>
    <x v="0"/>
    <x v="47"/>
    <s v="0 IP"/>
    <x v="8"/>
    <x v="2"/>
    <x v="0"/>
    <x v="0"/>
  </r>
  <r>
    <n v="97"/>
    <n v="1"/>
    <d v="2024-10-22T00:00:00"/>
    <x v="0"/>
    <x v="0"/>
    <x v="42"/>
    <s v="1 IP"/>
    <x v="6"/>
    <x v="3"/>
    <x v="1"/>
    <x v="3"/>
  </r>
  <r>
    <n v="98"/>
    <n v="1"/>
    <d v="2024-10-22T00:00:00"/>
    <x v="0"/>
    <x v="0"/>
    <x v="48"/>
    <s v="1 IP"/>
    <x v="6"/>
    <x v="0"/>
    <x v="0"/>
    <x v="0"/>
  </r>
  <r>
    <n v="99"/>
    <n v="1"/>
    <d v="2024-10-22T00:00:00"/>
    <x v="0"/>
    <x v="0"/>
    <x v="11"/>
    <s v="1 IP"/>
    <x v="8"/>
    <x v="1"/>
    <x v="0"/>
    <x v="0"/>
  </r>
  <r>
    <n v="93"/>
    <n v="1"/>
    <d v="2024-10-23T00:00:00"/>
    <x v="0"/>
    <x v="1"/>
    <x v="46"/>
    <s v="1 IP"/>
    <x v="8"/>
    <x v="5"/>
    <x v="0"/>
    <x v="0"/>
  </r>
  <r>
    <n v="100"/>
    <n v="1"/>
    <d v="2024-10-23T00:00:00"/>
    <x v="0"/>
    <x v="1"/>
    <x v="1"/>
    <s v="0 IP"/>
    <x v="7"/>
    <x v="3"/>
    <x v="1"/>
    <x v="3"/>
  </r>
  <r>
    <n v="101"/>
    <n v="1"/>
    <d v="2024-10-23T00:00:00"/>
    <x v="0"/>
    <x v="1"/>
    <x v="15"/>
    <s v="1 IP"/>
    <x v="3"/>
    <x v="0"/>
    <x v="0"/>
    <x v="0"/>
  </r>
  <r>
    <n v="102"/>
    <n v="1"/>
    <d v="2024-10-23T00:00:00"/>
    <x v="0"/>
    <x v="1"/>
    <x v="3"/>
    <s v="0 IP"/>
    <x v="4"/>
    <x v="1"/>
    <x v="0"/>
    <x v="0"/>
  </r>
  <r>
    <n v="103"/>
    <n v="1"/>
    <d v="2024-10-23T00:00:00"/>
    <x v="0"/>
    <x v="1"/>
    <x v="29"/>
    <s v="1 IP"/>
    <x v="3"/>
    <x v="0"/>
    <x v="0"/>
    <x v="0"/>
  </r>
  <r>
    <n v="104"/>
    <n v="1"/>
    <d v="2024-10-23T00:00:00"/>
    <x v="0"/>
    <x v="1"/>
    <x v="23"/>
    <s v="0 IP"/>
    <x v="8"/>
    <x v="0"/>
    <x v="0"/>
    <x v="0"/>
  </r>
  <r>
    <n v="105"/>
    <n v="1"/>
    <d v="2024-10-23T00:00:00"/>
    <x v="0"/>
    <x v="1"/>
    <x v="8"/>
    <s v="3 IP"/>
    <x v="3"/>
    <x v="0"/>
    <x v="0"/>
    <x v="0"/>
  </r>
  <r>
    <n v="106"/>
    <n v="1"/>
    <d v="2024-10-23T00:00:00"/>
    <x v="0"/>
    <x v="1"/>
    <x v="4"/>
    <s v="1 IP"/>
    <x v="3"/>
    <x v="3"/>
    <x v="1"/>
    <x v="3"/>
  </r>
  <r>
    <n v="107"/>
    <n v="1"/>
    <d v="2024-10-23T00:00:00"/>
    <x v="0"/>
    <x v="1"/>
    <x v="49"/>
    <s v="1 IP"/>
    <x v="3"/>
    <x v="0"/>
    <x v="0"/>
    <x v="0"/>
  </r>
  <r>
    <n v="108"/>
    <n v="1"/>
    <d v="2024-10-23T00:00:00"/>
    <x v="0"/>
    <x v="1"/>
    <x v="19"/>
    <s v="1 IP"/>
    <x v="3"/>
    <x v="1"/>
    <x v="0"/>
    <x v="0"/>
  </r>
  <r>
    <n v="109"/>
    <n v="1"/>
    <d v="2024-10-23T00:00:00"/>
    <x v="0"/>
    <x v="1"/>
    <x v="43"/>
    <s v="0 IP"/>
    <x v="0"/>
    <x v="0"/>
    <x v="0"/>
    <x v="0"/>
  </r>
  <r>
    <n v="110"/>
    <n v="1"/>
    <d v="2024-10-23T00:00:00"/>
    <x v="0"/>
    <x v="1"/>
    <x v="50"/>
    <s v="0 IP"/>
    <x v="4"/>
    <x v="0"/>
    <x v="0"/>
    <x v="0"/>
  </r>
  <r>
    <n v="111"/>
    <n v="1"/>
    <d v="2024-10-23T00:00:00"/>
    <x v="0"/>
    <x v="1"/>
    <x v="5"/>
    <s v="0 IP"/>
    <x v="4"/>
    <x v="1"/>
    <x v="0"/>
    <x v="0"/>
  </r>
  <r>
    <n v="112"/>
    <n v="1"/>
    <d v="2024-10-23T00:00:00"/>
    <x v="0"/>
    <x v="1"/>
    <x v="42"/>
    <s v="0 IP"/>
    <x v="4"/>
    <x v="3"/>
    <x v="1"/>
    <x v="3"/>
  </r>
  <r>
    <n v="113"/>
    <n v="1"/>
    <d v="2024-10-24T00:00:00"/>
    <x v="0"/>
    <x v="2"/>
    <x v="14"/>
    <s v="1 IP"/>
    <x v="6"/>
    <x v="0"/>
    <x v="0"/>
    <x v="0"/>
  </r>
  <r>
    <n v="114"/>
    <n v="1"/>
    <d v="2024-10-24T00:00:00"/>
    <x v="0"/>
    <x v="2"/>
    <x v="22"/>
    <s v="0 IP"/>
    <x v="8"/>
    <x v="0"/>
    <x v="0"/>
    <x v="0"/>
  </r>
  <r>
    <n v="115"/>
    <n v="1"/>
    <d v="2024-10-24T00:00:00"/>
    <x v="0"/>
    <x v="2"/>
    <x v="8"/>
    <s v="1 IP"/>
    <x v="6"/>
    <x v="0"/>
    <x v="0"/>
    <x v="0"/>
  </r>
  <r>
    <n v="116"/>
    <n v="1"/>
    <d v="2024-10-24T00:00:00"/>
    <x v="0"/>
    <x v="2"/>
    <x v="48"/>
    <s v="1 IP"/>
    <x v="3"/>
    <x v="0"/>
    <x v="0"/>
    <x v="0"/>
  </r>
  <r>
    <n v="117"/>
    <n v="1"/>
    <d v="2024-10-24T00:00:00"/>
    <x v="0"/>
    <x v="2"/>
    <x v="29"/>
    <s v="0 IP"/>
    <x v="0"/>
    <x v="3"/>
    <x v="1"/>
    <x v="4"/>
  </r>
  <r>
    <n v="118"/>
    <n v="1"/>
    <d v="2024-10-24T00:00:00"/>
    <x v="0"/>
    <x v="2"/>
    <x v="48"/>
    <s v="0 IP"/>
    <x v="0"/>
    <x v="0"/>
    <x v="0"/>
    <x v="0"/>
  </r>
  <r>
    <n v="119"/>
    <n v="1"/>
    <d v="2024-10-24T00:00:00"/>
    <x v="0"/>
    <x v="2"/>
    <x v="5"/>
    <s v="0 IP"/>
    <x v="3"/>
    <x v="1"/>
    <x v="0"/>
    <x v="0"/>
  </r>
  <r>
    <n v="120"/>
    <n v="1"/>
    <d v="2024-10-24T00:00:00"/>
    <x v="0"/>
    <x v="2"/>
    <x v="51"/>
    <s v="2 IP"/>
    <x v="3"/>
    <x v="0"/>
    <x v="0"/>
    <x v="0"/>
  </r>
  <r>
    <n v="121"/>
    <n v="1"/>
    <d v="2024-10-24T00:00:00"/>
    <x v="0"/>
    <x v="2"/>
    <x v="43"/>
    <s v="0 IP"/>
    <x v="0"/>
    <x v="0"/>
    <x v="0"/>
    <x v="0"/>
  </r>
  <r>
    <n v="122"/>
    <n v="1"/>
    <d v="2024-10-24T00:00:00"/>
    <x v="0"/>
    <x v="2"/>
    <x v="30"/>
    <s v="0 IP"/>
    <x v="8"/>
    <x v="4"/>
    <x v="0"/>
    <x v="0"/>
  </r>
  <r>
    <n v="123"/>
    <n v="1"/>
    <d v="2024-10-24T00:00:00"/>
    <x v="0"/>
    <x v="2"/>
    <x v="20"/>
    <s v="1 IP"/>
    <x v="3"/>
    <x v="4"/>
    <x v="0"/>
    <x v="0"/>
  </r>
  <r>
    <n v="124"/>
    <n v="1"/>
    <d v="2024-10-25T00:00:00"/>
    <x v="0"/>
    <x v="3"/>
    <x v="28"/>
    <s v="0 IP"/>
    <x v="4"/>
    <x v="3"/>
    <x v="1"/>
    <x v="3"/>
  </r>
  <r>
    <n v="125"/>
    <n v="1"/>
    <d v="2024-10-25T00:00:00"/>
    <x v="0"/>
    <x v="3"/>
    <x v="51"/>
    <s v="1 IP"/>
    <x v="4"/>
    <x v="3"/>
    <x v="1"/>
    <x v="3"/>
  </r>
  <r>
    <n v="126"/>
    <n v="1"/>
    <d v="2024-10-25T00:00:00"/>
    <x v="0"/>
    <x v="3"/>
    <x v="42"/>
    <s v="0 IP"/>
    <x v="4"/>
    <x v="3"/>
    <x v="1"/>
    <x v="3"/>
  </r>
  <r>
    <n v="127"/>
    <n v="1"/>
    <d v="2024-10-28T00:00:00"/>
    <x v="0"/>
    <x v="4"/>
    <x v="41"/>
    <s v="0 IP"/>
    <x v="4"/>
    <x v="0"/>
    <x v="0"/>
    <x v="0"/>
  </r>
  <r>
    <n v="128"/>
    <n v="1"/>
    <d v="2024-10-28T00:00:00"/>
    <x v="0"/>
    <x v="4"/>
    <x v="52"/>
    <s v="0 IP"/>
    <x v="6"/>
    <x v="3"/>
    <x v="1"/>
    <x v="3"/>
  </r>
  <r>
    <n v="129"/>
    <n v="1"/>
    <d v="2024-10-28T00:00:00"/>
    <x v="0"/>
    <x v="4"/>
    <x v="33"/>
    <s v="1 IP"/>
    <x v="8"/>
    <x v="3"/>
    <x v="1"/>
    <x v="1"/>
  </r>
  <r>
    <n v="130"/>
    <n v="1"/>
    <d v="2024-10-28T00:00:00"/>
    <x v="0"/>
    <x v="4"/>
    <x v="30"/>
    <s v="0 IP"/>
    <x v="4"/>
    <x v="0"/>
    <x v="0"/>
    <x v="0"/>
  </r>
  <r>
    <n v="131"/>
    <n v="1"/>
    <d v="2024-10-28T00:00:00"/>
    <x v="0"/>
    <x v="4"/>
    <x v="53"/>
    <s v="1 IP"/>
    <x v="3"/>
    <x v="0"/>
    <x v="0"/>
    <x v="0"/>
  </r>
  <r>
    <n v="132"/>
    <n v="1"/>
    <d v="2024-10-28T00:00:00"/>
    <x v="0"/>
    <x v="4"/>
    <x v="18"/>
    <s v="0 IP"/>
    <x v="8"/>
    <x v="0"/>
    <x v="0"/>
    <x v="0"/>
  </r>
  <r>
    <n v="133"/>
    <n v="1"/>
    <d v="2024-10-28T00:00:00"/>
    <x v="0"/>
    <x v="4"/>
    <x v="2"/>
    <s v="0 IP"/>
    <x v="7"/>
    <x v="0"/>
    <x v="0"/>
    <x v="0"/>
  </r>
  <r>
    <n v="134"/>
    <n v="1"/>
    <d v="2024-10-28T00:00:00"/>
    <x v="0"/>
    <x v="4"/>
    <x v="20"/>
    <s v="0 IP"/>
    <x v="8"/>
    <x v="0"/>
    <x v="0"/>
    <x v="0"/>
  </r>
  <r>
    <n v="135"/>
    <n v="1"/>
    <d v="2024-10-29T00:00:00"/>
    <x v="0"/>
    <x v="0"/>
    <x v="17"/>
    <s v="1 IP"/>
    <x v="3"/>
    <x v="3"/>
    <x v="1"/>
    <x v="3"/>
  </r>
  <r>
    <n v="136"/>
    <n v="1"/>
    <d v="2024-10-29T00:00:00"/>
    <x v="0"/>
    <x v="0"/>
    <x v="50"/>
    <s v="N/A"/>
    <x v="8"/>
    <x v="3"/>
    <x v="1"/>
    <x v="4"/>
  </r>
  <r>
    <n v="137"/>
    <n v="1"/>
    <d v="2024-10-29T00:00:00"/>
    <x v="0"/>
    <x v="0"/>
    <x v="6"/>
    <s v="0 IP"/>
    <x v="8"/>
    <x v="1"/>
    <x v="0"/>
    <x v="0"/>
  </r>
  <r>
    <n v="138"/>
    <n v="1"/>
    <d v="2024-10-29T00:00:00"/>
    <x v="0"/>
    <x v="0"/>
    <x v="54"/>
    <s v="1 IP"/>
    <x v="3"/>
    <x v="0"/>
    <x v="0"/>
    <x v="0"/>
  </r>
  <r>
    <n v="139"/>
    <n v="1"/>
    <d v="2024-10-29T00:00:00"/>
    <x v="0"/>
    <x v="0"/>
    <x v="55"/>
    <s v="0 IP"/>
    <x v="7"/>
    <x v="1"/>
    <x v="0"/>
    <x v="0"/>
  </r>
  <r>
    <n v="140"/>
    <n v="1"/>
    <d v="2024-10-29T00:00:00"/>
    <x v="0"/>
    <x v="0"/>
    <x v="1"/>
    <s v="2 IP"/>
    <x v="8"/>
    <x v="0"/>
    <x v="0"/>
    <x v="0"/>
  </r>
  <r>
    <n v="141"/>
    <n v="1"/>
    <d v="2024-10-29T00:00:00"/>
    <x v="0"/>
    <x v="0"/>
    <x v="4"/>
    <s v="1 IP"/>
    <x v="6"/>
    <x v="2"/>
    <x v="0"/>
    <x v="0"/>
  </r>
  <r>
    <n v="142"/>
    <n v="1"/>
    <d v="2024-10-29T00:00:00"/>
    <x v="0"/>
    <x v="0"/>
    <x v="6"/>
    <s v="1 IP"/>
    <x v="3"/>
    <x v="0"/>
    <x v="0"/>
    <x v="0"/>
  </r>
  <r>
    <n v="143"/>
    <n v="1"/>
    <d v="2024-10-29T00:00:00"/>
    <x v="0"/>
    <x v="0"/>
    <x v="32"/>
    <s v="N/A"/>
    <x v="3"/>
    <x v="0"/>
    <x v="0"/>
    <x v="0"/>
  </r>
  <r>
    <n v="144"/>
    <n v="1"/>
    <d v="2024-10-29T00:00:00"/>
    <x v="0"/>
    <x v="0"/>
    <x v="19"/>
    <s v="N/A"/>
    <x v="5"/>
    <x v="5"/>
    <x v="0"/>
    <x v="0"/>
  </r>
  <r>
    <n v="145"/>
    <n v="1"/>
    <d v="2024-10-30T00:00:00"/>
    <x v="0"/>
    <x v="1"/>
    <x v="56"/>
    <s v="2 IP"/>
    <x v="3"/>
    <x v="4"/>
    <x v="0"/>
    <x v="0"/>
  </r>
  <r>
    <n v="144"/>
    <n v="1"/>
    <d v="2024-10-30T00:00:00"/>
    <x v="0"/>
    <x v="1"/>
    <x v="19"/>
    <s v="N/A"/>
    <x v="5"/>
    <x v="0"/>
    <x v="0"/>
    <x v="0"/>
  </r>
  <r>
    <n v="146"/>
    <n v="1"/>
    <d v="2024-10-30T00:00:00"/>
    <x v="0"/>
    <x v="1"/>
    <x v="13"/>
    <s v="0 IP"/>
    <x v="4"/>
    <x v="0"/>
    <x v="0"/>
    <x v="0"/>
  </r>
  <r>
    <n v="147"/>
    <n v="1"/>
    <d v="2024-10-30T00:00:00"/>
    <x v="0"/>
    <x v="1"/>
    <x v="32"/>
    <s v="0 IP"/>
    <x v="8"/>
    <x v="0"/>
    <x v="0"/>
    <x v="0"/>
  </r>
  <r>
    <n v="148"/>
    <n v="1"/>
    <d v="2024-10-30T00:00:00"/>
    <x v="0"/>
    <x v="1"/>
    <x v="31"/>
    <s v="0 IP"/>
    <x v="8"/>
    <x v="0"/>
    <x v="0"/>
    <x v="0"/>
  </r>
  <r>
    <n v="149"/>
    <n v="1"/>
    <d v="2024-10-30T00:00:00"/>
    <x v="0"/>
    <x v="1"/>
    <x v="30"/>
    <s v="0 IP"/>
    <x v="8"/>
    <x v="0"/>
    <x v="0"/>
    <x v="0"/>
  </r>
  <r>
    <n v="150"/>
    <n v="1"/>
    <d v="2024-10-30T00:00:00"/>
    <x v="0"/>
    <x v="1"/>
    <x v="24"/>
    <s v="0 IP"/>
    <x v="8"/>
    <x v="4"/>
    <x v="0"/>
    <x v="0"/>
  </r>
  <r>
    <n v="151"/>
    <n v="1"/>
    <d v="2024-10-30T00:00:00"/>
    <x v="0"/>
    <x v="1"/>
    <x v="9"/>
    <s v="N/A"/>
    <x v="3"/>
    <x v="1"/>
    <x v="0"/>
    <x v="0"/>
  </r>
  <r>
    <n v="152"/>
    <n v="1"/>
    <d v="2024-10-31T00:00:00"/>
    <x v="0"/>
    <x v="2"/>
    <x v="15"/>
    <s v="0 IP"/>
    <x v="0"/>
    <x v="0"/>
    <x v="0"/>
    <x v="0"/>
  </r>
  <r>
    <n v="153"/>
    <n v="1"/>
    <d v="2024-10-31T00:00:00"/>
    <x v="0"/>
    <x v="2"/>
    <x v="56"/>
    <s v="1 IP"/>
    <x v="3"/>
    <x v="1"/>
    <x v="0"/>
    <x v="0"/>
  </r>
  <r>
    <n v="154"/>
    <n v="1"/>
    <d v="2024-10-31T00:00:00"/>
    <x v="0"/>
    <x v="2"/>
    <x v="41"/>
    <s v="1 IP"/>
    <x v="6"/>
    <x v="1"/>
    <x v="0"/>
    <x v="0"/>
  </r>
  <r>
    <n v="144"/>
    <n v="1"/>
    <d v="2024-10-31T00:00:00"/>
    <x v="0"/>
    <x v="2"/>
    <x v="19"/>
    <s v="0 IP"/>
    <x v="5"/>
    <x v="3"/>
    <x v="1"/>
    <x v="3"/>
  </r>
  <r>
    <n v="155"/>
    <n v="1"/>
    <d v="2024-10-31T00:00:00"/>
    <x v="0"/>
    <x v="2"/>
    <x v="57"/>
    <s v="1 IP"/>
    <x v="11"/>
    <x v="0"/>
    <x v="0"/>
    <x v="0"/>
  </r>
  <r>
    <n v="156"/>
    <n v="1"/>
    <d v="2024-10-31T00:00:00"/>
    <x v="0"/>
    <x v="2"/>
    <x v="34"/>
    <s v="0 IP"/>
    <x v="8"/>
    <x v="1"/>
    <x v="0"/>
    <x v="0"/>
  </r>
  <r>
    <n v="157"/>
    <n v="1"/>
    <d v="2024-10-31T00:00:00"/>
    <x v="0"/>
    <x v="2"/>
    <x v="30"/>
    <s v="0 IP"/>
    <x v="8"/>
    <x v="1"/>
    <x v="0"/>
    <x v="0"/>
  </r>
  <r>
    <n v="158"/>
    <n v="1"/>
    <d v="2024-10-31T00:00:00"/>
    <x v="0"/>
    <x v="2"/>
    <x v="50"/>
    <s v="0 IP"/>
    <x v="8"/>
    <x v="2"/>
    <x v="0"/>
    <x v="0"/>
  </r>
  <r>
    <n v="159"/>
    <n v="1"/>
    <d v="2024-10-31T00:00:00"/>
    <x v="0"/>
    <x v="2"/>
    <x v="18"/>
    <s v="1 IP"/>
    <x v="3"/>
    <x v="1"/>
    <x v="0"/>
    <x v="0"/>
  </r>
  <r>
    <n v="160"/>
    <n v="1"/>
    <d v="2024-10-31T00:00:00"/>
    <x v="0"/>
    <x v="2"/>
    <x v="9"/>
    <s v="N/A"/>
    <x v="4"/>
    <x v="3"/>
    <x v="1"/>
    <x v="3"/>
  </r>
  <r>
    <n v="161"/>
    <n v="1"/>
    <d v="2024-10-31T00:00:00"/>
    <x v="0"/>
    <x v="2"/>
    <x v="12"/>
    <s v="1 IP"/>
    <x v="6"/>
    <x v="0"/>
    <x v="0"/>
    <x v="0"/>
  </r>
  <r>
    <n v="162"/>
    <n v="1"/>
    <d v="2024-11-01T00:00:00"/>
    <x v="1"/>
    <x v="3"/>
    <x v="2"/>
    <s v="1 IP"/>
    <x v="6"/>
    <x v="0"/>
    <x v="0"/>
    <x v="0"/>
  </r>
  <r>
    <n v="163"/>
    <n v="1"/>
    <d v="2024-11-01T00:00:00"/>
    <x v="1"/>
    <x v="3"/>
    <x v="11"/>
    <s v="0 IP"/>
    <x v="7"/>
    <x v="0"/>
    <x v="0"/>
    <x v="0"/>
  </r>
  <r>
    <n v="164"/>
    <n v="1"/>
    <d v="2024-11-01T00:00:00"/>
    <x v="1"/>
    <x v="3"/>
    <x v="11"/>
    <s v="0 IP"/>
    <x v="8"/>
    <x v="2"/>
    <x v="0"/>
    <x v="0"/>
  </r>
  <r>
    <n v="165"/>
    <n v="1"/>
    <d v="2024-11-01T00:00:00"/>
    <x v="1"/>
    <x v="3"/>
    <x v="14"/>
    <s v="1 IP"/>
    <x v="6"/>
    <x v="0"/>
    <x v="0"/>
    <x v="0"/>
  </r>
  <r>
    <n v="166"/>
    <n v="1"/>
    <d v="2024-11-01T00:00:00"/>
    <x v="1"/>
    <x v="3"/>
    <x v="7"/>
    <s v="1 IP"/>
    <x v="6"/>
    <x v="0"/>
    <x v="0"/>
    <x v="0"/>
  </r>
  <r>
    <n v="167"/>
    <n v="1"/>
    <d v="2024-11-01T00:00:00"/>
    <x v="1"/>
    <x v="3"/>
    <x v="14"/>
    <s v="1 IP"/>
    <x v="6"/>
    <x v="0"/>
    <x v="0"/>
    <x v="0"/>
  </r>
  <r>
    <n v="168"/>
    <n v="1"/>
    <d v="2024-11-01T00:00:00"/>
    <x v="1"/>
    <x v="3"/>
    <x v="37"/>
    <s v="1 IP"/>
    <x v="3"/>
    <x v="0"/>
    <x v="0"/>
    <x v="0"/>
  </r>
  <r>
    <n v="169"/>
    <n v="1"/>
    <d v="2024-11-01T00:00:00"/>
    <x v="1"/>
    <x v="3"/>
    <x v="51"/>
    <s v="1 IP"/>
    <x v="3"/>
    <x v="3"/>
    <x v="1"/>
    <x v="3"/>
  </r>
  <r>
    <n v="170"/>
    <n v="1"/>
    <d v="2024-11-01T00:00:00"/>
    <x v="1"/>
    <x v="3"/>
    <x v="23"/>
    <s v="0 IP"/>
    <x v="8"/>
    <x v="0"/>
    <x v="0"/>
    <x v="0"/>
  </r>
  <r>
    <n v="171"/>
    <n v="1"/>
    <d v="2024-11-01T00:00:00"/>
    <x v="1"/>
    <x v="3"/>
    <x v="58"/>
    <s v="1 IP"/>
    <x v="3"/>
    <x v="0"/>
    <x v="0"/>
    <x v="0"/>
  </r>
  <r>
    <n v="158"/>
    <n v="1"/>
    <d v="2024-11-01T00:00:00"/>
    <x v="1"/>
    <x v="3"/>
    <x v="50"/>
    <s v="0 IP"/>
    <x v="8"/>
    <x v="5"/>
    <x v="0"/>
    <x v="0"/>
  </r>
  <r>
    <n v="172"/>
    <n v="1"/>
    <d v="2024-11-01T00:00:00"/>
    <x v="1"/>
    <x v="3"/>
    <x v="2"/>
    <s v="0 IP"/>
    <x v="8"/>
    <x v="0"/>
    <x v="0"/>
    <x v="0"/>
  </r>
  <r>
    <n v="146"/>
    <n v="1"/>
    <d v="2024-11-01T00:00:00"/>
    <x v="1"/>
    <x v="3"/>
    <x v="13"/>
    <s v="0 IP"/>
    <x v="4"/>
    <x v="3"/>
    <x v="1"/>
    <x v="4"/>
  </r>
  <r>
    <n v="173"/>
    <n v="1"/>
    <d v="2024-11-04T00:00:00"/>
    <x v="1"/>
    <x v="4"/>
    <x v="2"/>
    <s v="0 IP"/>
    <x v="5"/>
    <x v="0"/>
    <x v="0"/>
    <x v="0"/>
  </r>
  <r>
    <n v="174"/>
    <n v="1"/>
    <d v="2024-11-04T00:00:00"/>
    <x v="1"/>
    <x v="4"/>
    <x v="24"/>
    <s v="1 IP"/>
    <x v="3"/>
    <x v="0"/>
    <x v="0"/>
    <x v="0"/>
  </r>
  <r>
    <n v="175"/>
    <n v="1"/>
    <d v="2024-11-04T00:00:00"/>
    <x v="1"/>
    <x v="4"/>
    <x v="14"/>
    <s v="1 IP"/>
    <x v="13"/>
    <x v="0"/>
    <x v="0"/>
    <x v="0"/>
  </r>
  <r>
    <n v="167"/>
    <n v="1"/>
    <d v="2024-11-04T00:00:00"/>
    <x v="1"/>
    <x v="4"/>
    <x v="14"/>
    <s v="1 IP"/>
    <x v="6"/>
    <x v="0"/>
    <x v="0"/>
    <x v="0"/>
  </r>
  <r>
    <n v="176"/>
    <n v="1"/>
    <d v="2024-11-04T00:00:00"/>
    <x v="1"/>
    <x v="4"/>
    <x v="17"/>
    <s v="0 IP"/>
    <x v="14"/>
    <x v="3"/>
    <x v="1"/>
    <x v="3"/>
  </r>
  <r>
    <n v="177"/>
    <n v="1"/>
    <d v="2024-11-04T00:00:00"/>
    <x v="1"/>
    <x v="4"/>
    <x v="1"/>
    <s v="0 IP"/>
    <x v="8"/>
    <x v="3"/>
    <x v="1"/>
    <x v="3"/>
  </r>
  <r>
    <n v="178"/>
    <n v="1"/>
    <d v="2024-11-04T00:00:00"/>
    <x v="1"/>
    <x v="4"/>
    <x v="48"/>
    <s v="1 IP"/>
    <x v="8"/>
    <x v="0"/>
    <x v="0"/>
    <x v="0"/>
  </r>
  <r>
    <n v="179"/>
    <n v="1"/>
    <d v="2024-11-04T00:00:00"/>
    <x v="1"/>
    <x v="4"/>
    <x v="11"/>
    <s v="1 IP"/>
    <x v="8"/>
    <x v="0"/>
    <x v="0"/>
    <x v="0"/>
  </r>
  <r>
    <n v="180"/>
    <n v="1"/>
    <d v="2024-11-04T00:00:00"/>
    <x v="1"/>
    <x v="4"/>
    <x v="18"/>
    <s v="0 IP"/>
    <x v="8"/>
    <x v="1"/>
    <x v="0"/>
    <x v="0"/>
  </r>
  <r>
    <n v="181"/>
    <n v="1"/>
    <d v="2024-11-04T00:00:00"/>
    <x v="1"/>
    <x v="4"/>
    <x v="1"/>
    <s v="0 IP"/>
    <x v="8"/>
    <x v="0"/>
    <x v="0"/>
    <x v="0"/>
  </r>
  <r>
    <n v="182"/>
    <n v="1"/>
    <d v="2024-11-05T00:00:00"/>
    <x v="1"/>
    <x v="0"/>
    <x v="9"/>
    <s v="0 IP"/>
    <x v="8"/>
    <x v="0"/>
    <x v="0"/>
    <x v="0"/>
  </r>
  <r>
    <n v="183"/>
    <n v="1"/>
    <d v="2024-11-05T00:00:00"/>
    <x v="1"/>
    <x v="0"/>
    <x v="55"/>
    <s v="4 IP"/>
    <x v="6"/>
    <x v="6"/>
    <x v="0"/>
    <x v="0"/>
  </r>
  <r>
    <n v="184"/>
    <n v="1"/>
    <d v="2024-11-05T00:00:00"/>
    <x v="1"/>
    <x v="0"/>
    <x v="2"/>
    <s v="N/A"/>
    <x v="6"/>
    <x v="3"/>
    <x v="1"/>
    <x v="1"/>
  </r>
  <r>
    <n v="185"/>
    <n v="1"/>
    <d v="2024-11-06T00:00:00"/>
    <x v="1"/>
    <x v="1"/>
    <x v="7"/>
    <s v="0 IP"/>
    <x v="9"/>
    <x v="1"/>
    <x v="0"/>
    <x v="0"/>
  </r>
  <r>
    <n v="186"/>
    <n v="1"/>
    <d v="2024-11-06T00:00:00"/>
    <x v="1"/>
    <x v="1"/>
    <x v="22"/>
    <s v="0 IP"/>
    <x v="8"/>
    <x v="1"/>
    <x v="0"/>
    <x v="0"/>
  </r>
  <r>
    <n v="187"/>
    <n v="1"/>
    <d v="2024-11-06T00:00:00"/>
    <x v="1"/>
    <x v="1"/>
    <x v="11"/>
    <s v="0 IP"/>
    <x v="8"/>
    <x v="3"/>
    <x v="1"/>
    <x v="3"/>
  </r>
  <r>
    <n v="188"/>
    <n v="1"/>
    <d v="2024-11-07T00:00:00"/>
    <x v="1"/>
    <x v="2"/>
    <x v="59"/>
    <s v="1 IP"/>
    <x v="15"/>
    <x v="0"/>
    <x v="0"/>
    <x v="0"/>
  </r>
  <r>
    <n v="175"/>
    <n v="1"/>
    <d v="2024-11-07T00:00:00"/>
    <x v="1"/>
    <x v="2"/>
    <x v="14"/>
    <s v="1 IP"/>
    <x v="13"/>
    <x v="0"/>
    <x v="0"/>
    <x v="0"/>
  </r>
  <r>
    <n v="189"/>
    <n v="1"/>
    <d v="2024-11-07T00:00:00"/>
    <x v="1"/>
    <x v="2"/>
    <x v="23"/>
    <s v="1 IP"/>
    <x v="15"/>
    <x v="0"/>
    <x v="0"/>
    <x v="0"/>
  </r>
  <r>
    <n v="190"/>
    <n v="1"/>
    <d v="2024-11-07T00:00:00"/>
    <x v="1"/>
    <x v="2"/>
    <x v="37"/>
    <s v="1 IP"/>
    <x v="3"/>
    <x v="0"/>
    <x v="0"/>
    <x v="0"/>
  </r>
  <r>
    <n v="185"/>
    <n v="1"/>
    <d v="2024-11-07T00:00:00"/>
    <x v="1"/>
    <x v="2"/>
    <x v="7"/>
    <s v="0 IP"/>
    <x v="9"/>
    <x v="1"/>
    <x v="0"/>
    <x v="0"/>
  </r>
  <r>
    <n v="191"/>
    <n v="1"/>
    <d v="2024-11-07T00:00:00"/>
    <x v="1"/>
    <x v="2"/>
    <x v="46"/>
    <s v="0 IP"/>
    <x v="10"/>
    <x v="4"/>
    <x v="0"/>
    <x v="0"/>
  </r>
  <r>
    <n v="189"/>
    <n v="1"/>
    <d v="2024-11-07T00:00:00"/>
    <x v="1"/>
    <x v="2"/>
    <x v="23"/>
    <s v="1 IP"/>
    <x v="15"/>
    <x v="3"/>
    <x v="1"/>
    <x v="4"/>
  </r>
  <r>
    <n v="183"/>
    <n v="1"/>
    <d v="2024-11-07T00:00:00"/>
    <x v="1"/>
    <x v="2"/>
    <x v="55"/>
    <s v="4 IP"/>
    <x v="6"/>
    <x v="2"/>
    <x v="0"/>
    <x v="0"/>
  </r>
  <r>
    <n v="192"/>
    <n v="1"/>
    <d v="2024-11-07T00:00:00"/>
    <x v="1"/>
    <x v="2"/>
    <x v="34"/>
    <s v="1 IP"/>
    <x v="3"/>
    <x v="0"/>
    <x v="0"/>
    <x v="0"/>
  </r>
  <r>
    <n v="193"/>
    <n v="1"/>
    <d v="2024-11-07T00:00:00"/>
    <x v="1"/>
    <x v="2"/>
    <x v="6"/>
    <s v="0 IP"/>
    <x v="4"/>
    <x v="0"/>
    <x v="0"/>
    <x v="0"/>
  </r>
  <r>
    <n v="194"/>
    <n v="1"/>
    <d v="2024-11-07T00:00:00"/>
    <x v="1"/>
    <x v="2"/>
    <x v="60"/>
    <s v="0 IP"/>
    <x v="3"/>
    <x v="2"/>
    <x v="0"/>
    <x v="0"/>
  </r>
  <r>
    <n v="195"/>
    <n v="1"/>
    <d v="2024-11-07T00:00:00"/>
    <x v="1"/>
    <x v="2"/>
    <x v="0"/>
    <s v="1 IP"/>
    <x v="6"/>
    <x v="3"/>
    <x v="1"/>
    <x v="3"/>
  </r>
  <r>
    <n v="164"/>
    <n v="1"/>
    <d v="2024-11-07T00:00:00"/>
    <x v="1"/>
    <x v="2"/>
    <x v="11"/>
    <s v="0 IP"/>
    <x v="8"/>
    <x v="0"/>
    <x v="0"/>
    <x v="0"/>
  </r>
  <r>
    <n v="196"/>
    <n v="1"/>
    <d v="2024-11-07T00:00:00"/>
    <x v="1"/>
    <x v="2"/>
    <x v="61"/>
    <s v="1 IP"/>
    <x v="6"/>
    <x v="0"/>
    <x v="0"/>
    <x v="0"/>
  </r>
  <r>
    <n v="197"/>
    <n v="1"/>
    <d v="2024-11-07T00:00:00"/>
    <x v="1"/>
    <x v="2"/>
    <x v="51"/>
    <s v="1 IP"/>
    <x v="3"/>
    <x v="3"/>
    <x v="1"/>
    <x v="3"/>
  </r>
  <r>
    <n v="198"/>
    <n v="1"/>
    <d v="2024-11-08T00:00:00"/>
    <x v="1"/>
    <x v="3"/>
    <x v="40"/>
    <s v="0 IP"/>
    <x v="15"/>
    <x v="0"/>
    <x v="0"/>
    <x v="0"/>
  </r>
  <r>
    <n v="199"/>
    <n v="1"/>
    <d v="2024-11-08T00:00:00"/>
    <x v="1"/>
    <x v="3"/>
    <x v="15"/>
    <s v="1 IP"/>
    <x v="16"/>
    <x v="1"/>
    <x v="0"/>
    <x v="0"/>
  </r>
  <r>
    <n v="200"/>
    <n v="1"/>
    <d v="2024-11-08T00:00:00"/>
    <x v="1"/>
    <x v="3"/>
    <x v="4"/>
    <s v="1 IP"/>
    <x v="6"/>
    <x v="0"/>
    <x v="0"/>
    <x v="0"/>
  </r>
  <r>
    <n v="201"/>
    <n v="1"/>
    <d v="2024-11-08T00:00:00"/>
    <x v="1"/>
    <x v="3"/>
    <x v="61"/>
    <s v="1 IP"/>
    <x v="6"/>
    <x v="2"/>
    <x v="0"/>
    <x v="0"/>
  </r>
  <r>
    <n v="202"/>
    <n v="1"/>
    <d v="2024-11-08T00:00:00"/>
    <x v="1"/>
    <x v="3"/>
    <x v="23"/>
    <s v="0 IP"/>
    <x v="15"/>
    <x v="5"/>
    <x v="0"/>
    <x v="0"/>
  </r>
  <r>
    <n v="203"/>
    <n v="1"/>
    <d v="2024-11-08T00:00:00"/>
    <x v="1"/>
    <x v="3"/>
    <x v="37"/>
    <s v="1 IP"/>
    <x v="6"/>
    <x v="0"/>
    <x v="0"/>
    <x v="0"/>
  </r>
  <r>
    <n v="204"/>
    <n v="1"/>
    <d v="2024-11-08T00:00:00"/>
    <x v="1"/>
    <x v="3"/>
    <x v="3"/>
    <s v="0 IP"/>
    <x v="15"/>
    <x v="0"/>
    <x v="0"/>
    <x v="0"/>
  </r>
  <r>
    <n v="205"/>
    <n v="1"/>
    <d v="2024-11-08T00:00:00"/>
    <x v="1"/>
    <x v="3"/>
    <x v="8"/>
    <s v="1 IP"/>
    <x v="6"/>
    <x v="3"/>
    <x v="1"/>
    <x v="7"/>
  </r>
  <r>
    <n v="206"/>
    <n v="1"/>
    <d v="2024-11-08T00:00:00"/>
    <x v="1"/>
    <x v="3"/>
    <x v="61"/>
    <s v="0 IP"/>
    <x v="15"/>
    <x v="1"/>
    <x v="0"/>
    <x v="0"/>
  </r>
  <r>
    <n v="207"/>
    <n v="1"/>
    <d v="2024-11-08T00:00:00"/>
    <x v="1"/>
    <x v="3"/>
    <x v="34"/>
    <s v="1 IP"/>
    <x v="15"/>
    <x v="0"/>
    <x v="0"/>
    <x v="0"/>
  </r>
  <r>
    <n v="208"/>
    <n v="1"/>
    <d v="2024-11-08T00:00:00"/>
    <x v="1"/>
    <x v="3"/>
    <x v="37"/>
    <s v="0 IP"/>
    <x v="15"/>
    <x v="1"/>
    <x v="0"/>
    <x v="0"/>
  </r>
  <r>
    <n v="175"/>
    <n v="1"/>
    <d v="2024-11-08T00:00:00"/>
    <x v="1"/>
    <x v="3"/>
    <x v="14"/>
    <s v="1 IP"/>
    <x v="13"/>
    <x v="0"/>
    <x v="0"/>
    <x v="0"/>
  </r>
  <r>
    <n v="185"/>
    <n v="1"/>
    <d v="2024-11-08T00:00:00"/>
    <x v="1"/>
    <x v="3"/>
    <x v="7"/>
    <s v="0 IP"/>
    <x v="9"/>
    <x v="1"/>
    <x v="0"/>
    <x v="0"/>
  </r>
  <r>
    <n v="209"/>
    <n v="1"/>
    <d v="2024-11-08T00:00:00"/>
    <x v="1"/>
    <x v="3"/>
    <x v="21"/>
    <s v="1 IP"/>
    <x v="3"/>
    <x v="4"/>
    <x v="0"/>
    <x v="0"/>
  </r>
  <r>
    <n v="210"/>
    <n v="1"/>
    <d v="2024-11-08T00:00:00"/>
    <x v="1"/>
    <x v="3"/>
    <x v="17"/>
    <s v="1 IP"/>
    <x v="15"/>
    <x v="4"/>
    <x v="0"/>
    <x v="0"/>
  </r>
  <r>
    <n v="211"/>
    <n v="1"/>
    <d v="2024-11-11T00:00:00"/>
    <x v="1"/>
    <x v="4"/>
    <x v="58"/>
    <s v="1 IP"/>
    <x v="4"/>
    <x v="3"/>
    <x v="1"/>
    <x v="7"/>
  </r>
  <r>
    <n v="212"/>
    <n v="1"/>
    <d v="2024-11-11T00:00:00"/>
    <x v="1"/>
    <x v="4"/>
    <x v="9"/>
    <s v="0 IP"/>
    <x v="7"/>
    <x v="0"/>
    <x v="0"/>
    <x v="0"/>
  </r>
  <r>
    <n v="213"/>
    <n v="1"/>
    <d v="2024-11-11T00:00:00"/>
    <x v="1"/>
    <x v="4"/>
    <x v="24"/>
    <s v="0 IP"/>
    <x v="0"/>
    <x v="5"/>
    <x v="0"/>
    <x v="0"/>
  </r>
  <r>
    <n v="214"/>
    <n v="1"/>
    <d v="2024-11-11T00:00:00"/>
    <x v="1"/>
    <x v="4"/>
    <x v="60"/>
    <s v="1 IP"/>
    <x v="3"/>
    <x v="0"/>
    <x v="0"/>
    <x v="0"/>
  </r>
  <r>
    <n v="215"/>
    <n v="1"/>
    <d v="2024-11-11T00:00:00"/>
    <x v="1"/>
    <x v="4"/>
    <x v="24"/>
    <s v="0 IP"/>
    <x v="4"/>
    <x v="0"/>
    <x v="0"/>
    <x v="0"/>
  </r>
  <r>
    <n v="216"/>
    <n v="1"/>
    <d v="2024-11-11T00:00:00"/>
    <x v="1"/>
    <x v="4"/>
    <x v="35"/>
    <s v="2 IP"/>
    <x v="7"/>
    <x v="0"/>
    <x v="0"/>
    <x v="0"/>
  </r>
  <r>
    <n v="217"/>
    <n v="1"/>
    <d v="2024-11-11T00:00:00"/>
    <x v="1"/>
    <x v="4"/>
    <x v="9"/>
    <s v="1 IP"/>
    <x v="7"/>
    <x v="0"/>
    <x v="0"/>
    <x v="0"/>
  </r>
  <r>
    <n v="218"/>
    <n v="1"/>
    <d v="2024-11-11T00:00:00"/>
    <x v="1"/>
    <x v="4"/>
    <x v="56"/>
    <s v="1 IP"/>
    <x v="3"/>
    <x v="1"/>
    <x v="0"/>
    <x v="0"/>
  </r>
  <r>
    <n v="219"/>
    <n v="1"/>
    <d v="2024-11-11T00:00:00"/>
    <x v="1"/>
    <x v="4"/>
    <x v="1"/>
    <s v="0 IP"/>
    <x v="4"/>
    <x v="0"/>
    <x v="0"/>
    <x v="0"/>
  </r>
  <r>
    <n v="220"/>
    <n v="1"/>
    <d v="2024-11-12T00:00:00"/>
    <x v="1"/>
    <x v="0"/>
    <x v="11"/>
    <s v="1 IP"/>
    <x v="3"/>
    <x v="3"/>
    <x v="1"/>
    <x v="4"/>
  </r>
  <r>
    <n v="221"/>
    <n v="1"/>
    <d v="2024-11-12T00:00:00"/>
    <x v="1"/>
    <x v="0"/>
    <x v="51"/>
    <s v="2 IP"/>
    <x v="3"/>
    <x v="3"/>
    <x v="1"/>
    <x v="3"/>
  </r>
  <r>
    <n v="222"/>
    <n v="1"/>
    <d v="2024-11-12T00:00:00"/>
    <x v="1"/>
    <x v="0"/>
    <x v="48"/>
    <s v="1 IP"/>
    <x v="4"/>
    <x v="3"/>
    <x v="1"/>
    <x v="3"/>
  </r>
  <r>
    <n v="223"/>
    <n v="1"/>
    <d v="2024-11-12T00:00:00"/>
    <x v="1"/>
    <x v="0"/>
    <x v="28"/>
    <s v="0 IP"/>
    <x v="4"/>
    <x v="5"/>
    <x v="0"/>
    <x v="0"/>
  </r>
  <r>
    <n v="224"/>
    <n v="1"/>
    <d v="2024-11-12T00:00:00"/>
    <x v="1"/>
    <x v="0"/>
    <x v="44"/>
    <s v="0 IP"/>
    <x v="6"/>
    <x v="3"/>
    <x v="1"/>
    <x v="3"/>
  </r>
  <r>
    <n v="225"/>
    <n v="1"/>
    <d v="2024-11-12T00:00:00"/>
    <x v="1"/>
    <x v="0"/>
    <x v="10"/>
    <s v="0 IP"/>
    <x v="4"/>
    <x v="5"/>
    <x v="0"/>
    <x v="0"/>
  </r>
  <r>
    <n v="226"/>
    <n v="1"/>
    <d v="2024-11-12T00:00:00"/>
    <x v="1"/>
    <x v="0"/>
    <x v="56"/>
    <s v="2 IP"/>
    <x v="6"/>
    <x v="7"/>
    <x v="0"/>
    <x v="0"/>
  </r>
  <r>
    <n v="227"/>
    <n v="1"/>
    <d v="2024-11-12T00:00:00"/>
    <x v="1"/>
    <x v="0"/>
    <x v="16"/>
    <s v="2 IP"/>
    <x v="3"/>
    <x v="2"/>
    <x v="0"/>
    <x v="0"/>
  </r>
  <r>
    <n v="228"/>
    <n v="1"/>
    <d v="2024-11-12T00:00:00"/>
    <x v="1"/>
    <x v="0"/>
    <x v="29"/>
    <s v="0 IP"/>
    <x v="15"/>
    <x v="2"/>
    <x v="0"/>
    <x v="0"/>
  </r>
  <r>
    <n v="183"/>
    <n v="1"/>
    <d v="2024-11-12T00:00:00"/>
    <x v="1"/>
    <x v="0"/>
    <x v="55"/>
    <s v="0 IP"/>
    <x v="6"/>
    <x v="0"/>
    <x v="0"/>
    <x v="0"/>
  </r>
  <r>
    <n v="214"/>
    <n v="1"/>
    <d v="2024-11-13T00:00:00"/>
    <x v="1"/>
    <x v="1"/>
    <x v="60"/>
    <s v="1 IP"/>
    <x v="3"/>
    <x v="3"/>
    <x v="1"/>
    <x v="3"/>
  </r>
  <r>
    <n v="228"/>
    <n v="1"/>
    <d v="2024-11-13T00:00:00"/>
    <x v="1"/>
    <x v="1"/>
    <x v="29"/>
    <s v="0 IP"/>
    <x v="15"/>
    <x v="4"/>
    <x v="0"/>
    <x v="0"/>
  </r>
  <r>
    <n v="229"/>
    <n v="1"/>
    <d v="2024-11-13T00:00:00"/>
    <x v="1"/>
    <x v="1"/>
    <x v="0"/>
    <s v="0 IP"/>
    <x v="4"/>
    <x v="4"/>
    <x v="0"/>
    <x v="0"/>
  </r>
  <r>
    <n v="230"/>
    <n v="1"/>
    <d v="2024-11-13T00:00:00"/>
    <x v="1"/>
    <x v="1"/>
    <x v="54"/>
    <s v="0 IP"/>
    <x v="4"/>
    <x v="4"/>
    <x v="0"/>
    <x v="0"/>
  </r>
  <r>
    <n v="231"/>
    <n v="1"/>
    <d v="2024-11-13T00:00:00"/>
    <x v="1"/>
    <x v="1"/>
    <x v="62"/>
    <s v="0  IP"/>
    <x v="4"/>
    <x v="3"/>
    <x v="1"/>
    <x v="4"/>
  </r>
  <r>
    <n v="232"/>
    <n v="1"/>
    <d v="2024-11-13T00:00:00"/>
    <x v="1"/>
    <x v="1"/>
    <x v="7"/>
    <s v="1 IP"/>
    <x v="6"/>
    <x v="3"/>
    <x v="1"/>
    <x v="3"/>
  </r>
  <r>
    <n v="233"/>
    <n v="1"/>
    <d v="2024-11-13T00:00:00"/>
    <x v="1"/>
    <x v="1"/>
    <x v="6"/>
    <s v="0 IP"/>
    <x v="4"/>
    <x v="3"/>
    <x v="1"/>
    <x v="4"/>
  </r>
  <r>
    <n v="183"/>
    <n v="1"/>
    <d v="2024-11-14T00:00:00"/>
    <x v="1"/>
    <x v="2"/>
    <x v="55"/>
    <s v="0IP"/>
    <x v="6"/>
    <x v="0"/>
    <x v="0"/>
    <x v="0"/>
  </r>
  <r>
    <n v="234"/>
    <n v="1"/>
    <d v="2024-11-14T00:00:00"/>
    <x v="1"/>
    <x v="2"/>
    <x v="33"/>
    <s v="0 IP"/>
    <x v="4"/>
    <x v="1"/>
    <x v="0"/>
    <x v="0"/>
  </r>
  <r>
    <n v="235"/>
    <n v="1"/>
    <d v="2024-11-14T00:00:00"/>
    <x v="1"/>
    <x v="2"/>
    <x v="11"/>
    <s v="AAP"/>
    <x v="6"/>
    <x v="0"/>
    <x v="0"/>
    <x v="0"/>
  </r>
  <r>
    <n v="236"/>
    <n v="1"/>
    <d v="2024-11-14T00:00:00"/>
    <x v="1"/>
    <x v="2"/>
    <x v="1"/>
    <s v="2 IP"/>
    <x v="3"/>
    <x v="3"/>
    <x v="1"/>
    <x v="3"/>
  </r>
  <r>
    <n v="237"/>
    <n v="1"/>
    <d v="2024-11-14T00:00:00"/>
    <x v="1"/>
    <x v="2"/>
    <x v="61"/>
    <s v="2 IP"/>
    <x v="3"/>
    <x v="0"/>
    <x v="0"/>
    <x v="0"/>
  </r>
  <r>
    <n v="238"/>
    <n v="1"/>
    <d v="2024-11-14T00:00:00"/>
    <x v="1"/>
    <x v="2"/>
    <x v="34"/>
    <s v="1 IP"/>
    <x v="6"/>
    <x v="0"/>
    <x v="0"/>
    <x v="0"/>
  </r>
  <r>
    <n v="239"/>
    <n v="1"/>
    <d v="2024-11-14T00:00:00"/>
    <x v="1"/>
    <x v="2"/>
    <x v="11"/>
    <s v="1 IP"/>
    <x v="3"/>
    <x v="1"/>
    <x v="0"/>
    <x v="0"/>
  </r>
  <r>
    <n v="240"/>
    <n v="1"/>
    <d v="2024-11-14T00:00:00"/>
    <x v="1"/>
    <x v="2"/>
    <x v="5"/>
    <s v="3 IP"/>
    <x v="6"/>
    <x v="1"/>
    <x v="0"/>
    <x v="0"/>
  </r>
  <r>
    <n v="241"/>
    <n v="1"/>
    <d v="2024-11-15T00:00:00"/>
    <x v="1"/>
    <x v="3"/>
    <x v="8"/>
    <s v="1 IP"/>
    <x v="3"/>
    <x v="0"/>
    <x v="0"/>
    <x v="0"/>
  </r>
  <r>
    <n v="242"/>
    <n v="1"/>
    <d v="2024-11-15T00:00:00"/>
    <x v="1"/>
    <x v="3"/>
    <x v="61"/>
    <s v="1 IP"/>
    <x v="3"/>
    <x v="1"/>
    <x v="0"/>
    <x v="0"/>
  </r>
  <r>
    <n v="243"/>
    <n v="1"/>
    <d v="2024-11-15T00:00:00"/>
    <x v="1"/>
    <x v="3"/>
    <x v="29"/>
    <s v="3 IP"/>
    <x v="3"/>
    <x v="0"/>
    <x v="0"/>
    <x v="0"/>
  </r>
  <r>
    <n v="244"/>
    <n v="1"/>
    <d v="2024-11-15T00:00:00"/>
    <x v="1"/>
    <x v="3"/>
    <x v="2"/>
    <s v="1 IP"/>
    <x v="3"/>
    <x v="2"/>
    <x v="0"/>
    <x v="0"/>
  </r>
  <r>
    <n v="245"/>
    <n v="1"/>
    <d v="2024-11-15T00:00:00"/>
    <x v="1"/>
    <x v="3"/>
    <x v="30"/>
    <s v="0 IP"/>
    <x v="15"/>
    <x v="2"/>
    <x v="0"/>
    <x v="0"/>
  </r>
  <r>
    <n v="246"/>
    <n v="1"/>
    <d v="2024-11-15T00:00:00"/>
    <x v="1"/>
    <x v="3"/>
    <x v="30"/>
    <s v="0 IP"/>
    <x v="15"/>
    <x v="1"/>
    <x v="0"/>
    <x v="0"/>
  </r>
  <r>
    <n v="247"/>
    <n v="1"/>
    <d v="2024-11-15T00:00:00"/>
    <x v="1"/>
    <x v="3"/>
    <x v="17"/>
    <s v="1 IP"/>
    <x v="7"/>
    <x v="1"/>
    <x v="0"/>
    <x v="0"/>
  </r>
  <r>
    <n v="248"/>
    <n v="1"/>
    <d v="2024-11-15T00:00:00"/>
    <x v="1"/>
    <x v="3"/>
    <x v="2"/>
    <s v="0 IP"/>
    <x v="7"/>
    <x v="3"/>
    <x v="1"/>
    <x v="3"/>
  </r>
  <r>
    <n v="249"/>
    <n v="1"/>
    <d v="2024-11-15T00:00:00"/>
    <x v="1"/>
    <x v="3"/>
    <x v="59"/>
    <s v="1 IP"/>
    <x v="9"/>
    <x v="3"/>
    <x v="1"/>
    <x v="8"/>
  </r>
  <r>
    <n v="245"/>
    <n v="1"/>
    <d v="2024-11-18T00:00:00"/>
    <x v="1"/>
    <x v="4"/>
    <x v="30"/>
    <s v="0 IP"/>
    <x v="15"/>
    <x v="3"/>
    <x v="1"/>
    <x v="3"/>
  </r>
  <r>
    <n v="141"/>
    <n v="1"/>
    <d v="2024-11-18T00:00:00"/>
    <x v="1"/>
    <x v="4"/>
    <x v="63"/>
    <s v="N/A"/>
    <x v="10"/>
    <x v="4"/>
    <x v="0"/>
    <x v="0"/>
  </r>
  <r>
    <n v="250"/>
    <n v="1"/>
    <d v="2024-11-18T00:00:00"/>
    <x v="1"/>
    <x v="4"/>
    <x v="28"/>
    <s v="0 IP"/>
    <x v="4"/>
    <x v="1"/>
    <x v="0"/>
    <x v="0"/>
  </r>
  <r>
    <n v="251"/>
    <n v="1"/>
    <d v="2024-11-18T00:00:00"/>
    <x v="1"/>
    <x v="4"/>
    <x v="1"/>
    <s v="0 IP"/>
    <x v="4"/>
    <x v="4"/>
    <x v="0"/>
    <x v="0"/>
  </r>
  <r>
    <n v="252"/>
    <n v="1"/>
    <d v="2024-11-18T00:00:00"/>
    <x v="1"/>
    <x v="4"/>
    <x v="7"/>
    <s v="1 IP"/>
    <x v="3"/>
    <x v="3"/>
    <x v="1"/>
    <x v="3"/>
  </r>
  <r>
    <n v="253"/>
    <n v="1"/>
    <d v="2024-11-19T00:00:00"/>
    <x v="1"/>
    <x v="0"/>
    <x v="10"/>
    <s v="1 IP"/>
    <x v="17"/>
    <x v="0"/>
    <x v="0"/>
    <x v="0"/>
  </r>
  <r>
    <n v="254"/>
    <n v="1"/>
    <d v="2024-11-19T00:00:00"/>
    <x v="1"/>
    <x v="0"/>
    <x v="64"/>
    <s v="0 IP"/>
    <x v="4"/>
    <x v="3"/>
    <x v="1"/>
    <x v="4"/>
  </r>
  <r>
    <n v="253"/>
    <n v="1"/>
    <d v="2024-11-19T00:00:00"/>
    <x v="1"/>
    <x v="0"/>
    <x v="10"/>
    <s v="1 IP"/>
    <x v="17"/>
    <x v="2"/>
    <x v="0"/>
    <x v="0"/>
  </r>
  <r>
    <n v="255"/>
    <n v="1"/>
    <d v="2024-11-19T00:00:00"/>
    <x v="1"/>
    <x v="0"/>
    <x v="15"/>
    <s v="0 IP"/>
    <x v="7"/>
    <x v="1"/>
    <x v="0"/>
    <x v="0"/>
  </r>
  <r>
    <n v="256"/>
    <n v="1"/>
    <d v="2024-11-19T00:00:00"/>
    <x v="1"/>
    <x v="0"/>
    <x v="8"/>
    <s v="1 IP"/>
    <x v="3"/>
    <x v="0"/>
    <x v="0"/>
    <x v="0"/>
  </r>
  <r>
    <n v="257"/>
    <n v="1"/>
    <d v="2024-11-19T00:00:00"/>
    <x v="1"/>
    <x v="0"/>
    <x v="58"/>
    <s v="1 IP"/>
    <x v="7"/>
    <x v="2"/>
    <x v="0"/>
    <x v="0"/>
  </r>
  <r>
    <n v="258"/>
    <n v="1"/>
    <d v="2024-11-19T00:00:00"/>
    <x v="1"/>
    <x v="0"/>
    <x v="17"/>
    <s v="1 IP"/>
    <x v="15"/>
    <x v="3"/>
    <x v="1"/>
    <x v="3"/>
  </r>
  <r>
    <n v="257"/>
    <n v="1"/>
    <d v="2024-11-19T00:00:00"/>
    <x v="1"/>
    <x v="0"/>
    <x v="58"/>
    <s v="1 IP"/>
    <x v="7"/>
    <x v="3"/>
    <x v="1"/>
    <x v="1"/>
  </r>
  <r>
    <n v="240"/>
    <n v="1"/>
    <d v="2024-11-20T00:00:00"/>
    <x v="1"/>
    <x v="1"/>
    <x v="5"/>
    <s v="3 IP"/>
    <x v="6"/>
    <x v="0"/>
    <x v="0"/>
    <x v="0"/>
  </r>
  <r>
    <n v="259"/>
    <n v="1"/>
    <d v="2024-11-20T00:00:00"/>
    <x v="1"/>
    <x v="1"/>
    <x v="0"/>
    <s v="1 IP"/>
    <x v="4"/>
    <x v="0"/>
    <x v="0"/>
    <x v="0"/>
  </r>
  <r>
    <n v="260"/>
    <n v="1"/>
    <d v="2024-11-20T00:00:00"/>
    <x v="1"/>
    <x v="1"/>
    <x v="14"/>
    <s v="0 IP"/>
    <x v="4"/>
    <x v="0"/>
    <x v="0"/>
    <x v="0"/>
  </r>
  <r>
    <n v="261"/>
    <n v="1"/>
    <d v="2024-11-20T00:00:00"/>
    <x v="1"/>
    <x v="1"/>
    <x v="54"/>
    <s v="2 IP"/>
    <x v="3"/>
    <x v="1"/>
    <x v="0"/>
    <x v="0"/>
  </r>
  <r>
    <n v="262"/>
    <n v="1"/>
    <d v="2024-11-20T00:00:00"/>
    <x v="1"/>
    <x v="1"/>
    <x v="56"/>
    <s v="1 IP"/>
    <x v="4"/>
    <x v="0"/>
    <x v="0"/>
    <x v="0"/>
  </r>
  <r>
    <n v="263"/>
    <n v="1"/>
    <d v="2024-11-20T00:00:00"/>
    <x v="1"/>
    <x v="1"/>
    <x v="37"/>
    <s v="2 IP"/>
    <x v="6"/>
    <x v="0"/>
    <x v="0"/>
    <x v="0"/>
  </r>
  <r>
    <n v="264"/>
    <n v="1"/>
    <d v="2024-11-20T00:00:00"/>
    <x v="1"/>
    <x v="1"/>
    <x v="6"/>
    <s v="0 IP"/>
    <x v="10"/>
    <x v="4"/>
    <x v="0"/>
    <x v="0"/>
  </r>
  <r>
    <n v="253"/>
    <n v="1"/>
    <d v="2024-11-21T00:00:00"/>
    <x v="1"/>
    <x v="2"/>
    <x v="10"/>
    <s v="1 IP"/>
    <x v="17"/>
    <x v="2"/>
    <x v="0"/>
    <x v="0"/>
  </r>
  <r>
    <n v="265"/>
    <n v="1"/>
    <d v="2024-11-21T00:00:00"/>
    <x v="1"/>
    <x v="2"/>
    <x v="15"/>
    <s v="2 IP"/>
    <x v="3"/>
    <x v="3"/>
    <x v="1"/>
    <x v="3"/>
  </r>
  <r>
    <n v="266"/>
    <n v="1"/>
    <d v="2024-11-21T00:00:00"/>
    <x v="1"/>
    <x v="2"/>
    <x v="55"/>
    <s v="0 IP"/>
    <x v="4"/>
    <x v="0"/>
    <x v="0"/>
    <x v="0"/>
  </r>
  <r>
    <n v="267"/>
    <n v="1"/>
    <d v="2024-11-21T00:00:00"/>
    <x v="1"/>
    <x v="2"/>
    <x v="58"/>
    <s v="0 IP"/>
    <x v="4"/>
    <x v="0"/>
    <x v="0"/>
    <x v="0"/>
  </r>
  <r>
    <n v="253"/>
    <n v="1"/>
    <d v="2024-11-21T00:00:00"/>
    <x v="1"/>
    <x v="2"/>
    <x v="10"/>
    <s v="1 IP"/>
    <x v="17"/>
    <x v="3"/>
    <x v="1"/>
    <x v="3"/>
  </r>
  <r>
    <n v="268"/>
    <n v="1"/>
    <d v="2024-11-21T00:00:00"/>
    <x v="1"/>
    <x v="2"/>
    <x v="13"/>
    <s v="1 IP"/>
    <x v="3"/>
    <x v="0"/>
    <x v="0"/>
    <x v="0"/>
  </r>
  <r>
    <n v="269"/>
    <n v="1"/>
    <d v="2024-11-21T00:00:00"/>
    <x v="1"/>
    <x v="2"/>
    <x v="31"/>
    <s v="0 IP"/>
    <x v="7"/>
    <x v="5"/>
    <x v="0"/>
    <x v="0"/>
  </r>
  <r>
    <n v="270"/>
    <n v="1"/>
    <d v="2024-11-21T00:00:00"/>
    <x v="1"/>
    <x v="2"/>
    <x v="2"/>
    <s v="1 IP"/>
    <x v="3"/>
    <x v="1"/>
    <x v="0"/>
    <x v="0"/>
  </r>
  <r>
    <n v="271"/>
    <n v="1"/>
    <d v="2024-11-21T00:00:00"/>
    <x v="1"/>
    <x v="2"/>
    <x v="23"/>
    <s v="0 IP"/>
    <x v="4"/>
    <x v="1"/>
    <x v="0"/>
    <x v="0"/>
  </r>
  <r>
    <n v="272"/>
    <n v="1"/>
    <d v="2024-11-21T00:00:00"/>
    <x v="1"/>
    <x v="2"/>
    <x v="48"/>
    <s v="1 IP"/>
    <x v="3"/>
    <x v="1"/>
    <x v="0"/>
    <x v="0"/>
  </r>
  <r>
    <n v="273"/>
    <n v="1"/>
    <d v="2024-11-21T00:00:00"/>
    <x v="1"/>
    <x v="2"/>
    <x v="31"/>
    <s v="0 IP"/>
    <x v="4"/>
    <x v="0"/>
    <x v="0"/>
    <x v="0"/>
  </r>
  <r>
    <n v="274"/>
    <n v="1"/>
    <d v="2024-11-21T00:00:00"/>
    <x v="1"/>
    <x v="2"/>
    <x v="9"/>
    <s v="1 IP"/>
    <x v="6"/>
    <x v="0"/>
    <x v="0"/>
    <x v="0"/>
  </r>
  <r>
    <n v="275"/>
    <n v="1"/>
    <d v="2024-11-21T00:00:00"/>
    <x v="1"/>
    <x v="2"/>
    <x v="61"/>
    <s v="1 IP"/>
    <x v="3"/>
    <x v="2"/>
    <x v="0"/>
    <x v="0"/>
  </r>
  <r>
    <n v="276"/>
    <n v="1"/>
    <d v="2024-11-22T00:00:00"/>
    <x v="1"/>
    <x v="3"/>
    <x v="17"/>
    <s v="0 IP"/>
    <x v="4"/>
    <x v="0"/>
    <x v="0"/>
    <x v="0"/>
  </r>
  <r>
    <n v="277"/>
    <n v="1"/>
    <d v="2024-11-22T00:00:00"/>
    <x v="1"/>
    <x v="3"/>
    <x v="47"/>
    <s v="1 IP"/>
    <x v="3"/>
    <x v="1"/>
    <x v="0"/>
    <x v="0"/>
  </r>
  <r>
    <n v="278"/>
    <n v="1"/>
    <d v="2024-11-22T00:00:00"/>
    <x v="1"/>
    <x v="3"/>
    <x v="41"/>
    <s v="0 IP"/>
    <x v="4"/>
    <x v="3"/>
    <x v="1"/>
    <x v="3"/>
  </r>
  <r>
    <n v="275"/>
    <n v="1"/>
    <d v="2024-11-22T00:00:00"/>
    <x v="1"/>
    <x v="3"/>
    <x v="61"/>
    <s v="1 IP"/>
    <x v="3"/>
    <x v="7"/>
    <x v="0"/>
    <x v="0"/>
  </r>
  <r>
    <n v="279"/>
    <n v="1"/>
    <d v="2024-11-22T00:00:00"/>
    <x v="1"/>
    <x v="3"/>
    <x v="34"/>
    <s v="1 IP"/>
    <x v="4"/>
    <x v="0"/>
    <x v="0"/>
    <x v="0"/>
  </r>
  <r>
    <n v="280"/>
    <n v="1"/>
    <d v="2024-11-22T00:00:00"/>
    <x v="1"/>
    <x v="3"/>
    <x v="9"/>
    <s v="0 IP"/>
    <x v="4"/>
    <x v="0"/>
    <x v="0"/>
    <x v="0"/>
  </r>
  <r>
    <n v="281"/>
    <n v="1"/>
    <d v="2024-11-22T00:00:00"/>
    <x v="1"/>
    <x v="3"/>
    <x v="2"/>
    <s v="2 IP"/>
    <x v="3"/>
    <x v="1"/>
    <x v="0"/>
    <x v="0"/>
  </r>
  <r>
    <n v="282"/>
    <n v="1"/>
    <d v="2024-11-22T00:00:00"/>
    <x v="1"/>
    <x v="3"/>
    <x v="20"/>
    <s v="2 IP"/>
    <x v="3"/>
    <x v="4"/>
    <x v="0"/>
    <x v="0"/>
  </r>
  <r>
    <n v="283"/>
    <n v="1"/>
    <d v="2024-11-22T00:00:00"/>
    <x v="1"/>
    <x v="3"/>
    <x v="39"/>
    <s v="1 IP"/>
    <x v="13"/>
    <x v="3"/>
    <x v="1"/>
    <x v="3"/>
  </r>
  <r>
    <n v="284"/>
    <n v="1"/>
    <d v="2024-11-22T00:00:00"/>
    <x v="1"/>
    <x v="3"/>
    <x v="5"/>
    <s v="1 IP"/>
    <x v="6"/>
    <x v="1"/>
    <x v="0"/>
    <x v="0"/>
  </r>
  <r>
    <n v="285"/>
    <n v="1"/>
    <d v="2024-11-22T00:00:00"/>
    <x v="1"/>
    <x v="3"/>
    <x v="19"/>
    <s v="1 IP"/>
    <x v="3"/>
    <x v="3"/>
    <x v="1"/>
    <x v="3"/>
  </r>
  <r>
    <n v="286"/>
    <n v="1"/>
    <d v="2024-11-22T00:00:00"/>
    <x v="1"/>
    <x v="3"/>
    <x v="18"/>
    <s v="1 IP"/>
    <x v="6"/>
    <x v="2"/>
    <x v="0"/>
    <x v="0"/>
  </r>
  <r>
    <n v="287"/>
    <n v="1"/>
    <d v="2024-11-22T00:00:00"/>
    <x v="1"/>
    <x v="3"/>
    <x v="23"/>
    <s v="0 IP"/>
    <x v="0"/>
    <x v="4"/>
    <x v="0"/>
    <x v="0"/>
  </r>
  <r>
    <n v="288"/>
    <n v="1"/>
    <d v="2024-11-25T00:00:00"/>
    <x v="1"/>
    <x v="4"/>
    <x v="27"/>
    <s v="2 IP"/>
    <x v="3"/>
    <x v="3"/>
    <x v="1"/>
    <x v="4"/>
  </r>
  <r>
    <n v="286"/>
    <n v="1"/>
    <d v="2024-11-25T00:00:00"/>
    <x v="1"/>
    <x v="4"/>
    <x v="18"/>
    <s v="1 IP"/>
    <x v="6"/>
    <x v="0"/>
    <x v="0"/>
    <x v="0"/>
  </r>
  <r>
    <n v="289"/>
    <n v="1"/>
    <d v="2024-11-25T00:00:00"/>
    <x v="1"/>
    <x v="4"/>
    <x v="32"/>
    <s v="0 IP"/>
    <x v="4"/>
    <x v="0"/>
    <x v="0"/>
    <x v="0"/>
  </r>
  <r>
    <n v="290"/>
    <n v="1"/>
    <d v="2024-11-25T00:00:00"/>
    <x v="1"/>
    <x v="4"/>
    <x v="14"/>
    <s v="0 IP"/>
    <x v="4"/>
    <x v="0"/>
    <x v="0"/>
    <x v="0"/>
  </r>
  <r>
    <n v="291"/>
    <n v="1"/>
    <d v="2024-11-25T00:00:00"/>
    <x v="1"/>
    <x v="4"/>
    <x v="0"/>
    <s v="1 IP"/>
    <x v="3"/>
    <x v="3"/>
    <x v="1"/>
    <x v="3"/>
  </r>
  <r>
    <n v="292"/>
    <n v="1"/>
    <d v="2024-11-25T00:00:00"/>
    <x v="1"/>
    <x v="4"/>
    <x v="2"/>
    <s v="1 IP"/>
    <x v="3"/>
    <x v="3"/>
    <x v="1"/>
    <x v="3"/>
  </r>
  <r>
    <n v="293"/>
    <n v="1"/>
    <d v="2024-11-25T00:00:00"/>
    <x v="1"/>
    <x v="4"/>
    <x v="2"/>
    <s v="1 IP"/>
    <x v="3"/>
    <x v="0"/>
    <x v="0"/>
    <x v="0"/>
  </r>
  <r>
    <n v="294"/>
    <n v="1"/>
    <d v="2024-11-25T00:00:00"/>
    <x v="1"/>
    <x v="4"/>
    <x v="65"/>
    <s v="0 IP"/>
    <x v="0"/>
    <x v="0"/>
    <x v="0"/>
    <x v="0"/>
  </r>
  <r>
    <n v="295"/>
    <n v="1"/>
    <d v="2024-11-25T00:00:00"/>
    <x v="1"/>
    <x v="4"/>
    <x v="14"/>
    <s v="0 IP"/>
    <x v="0"/>
    <x v="2"/>
    <x v="0"/>
    <x v="0"/>
  </r>
  <r>
    <n v="294"/>
    <n v="1"/>
    <d v="2024-11-25T00:00:00"/>
    <x v="1"/>
    <x v="4"/>
    <x v="65"/>
    <s v="0 IP"/>
    <x v="0"/>
    <x v="3"/>
    <x v="1"/>
    <x v="3"/>
  </r>
  <r>
    <n v="295"/>
    <n v="1"/>
    <d v="2024-11-26T00:00:00"/>
    <x v="1"/>
    <x v="0"/>
    <x v="14"/>
    <s v="0 IP"/>
    <x v="0"/>
    <x v="0"/>
    <x v="0"/>
    <x v="0"/>
  </r>
  <r>
    <n v="296"/>
    <n v="1"/>
    <d v="2024-11-26T00:00:00"/>
    <x v="1"/>
    <x v="0"/>
    <x v="43"/>
    <s v="0 IP"/>
    <x v="15"/>
    <x v="0"/>
    <x v="0"/>
    <x v="0"/>
  </r>
  <r>
    <n v="297"/>
    <n v="1"/>
    <d v="2024-11-26T00:00:00"/>
    <x v="1"/>
    <x v="0"/>
    <x v="0"/>
    <s v="0 IP"/>
    <x v="15"/>
    <x v="0"/>
    <x v="0"/>
    <x v="0"/>
  </r>
  <r>
    <n v="298"/>
    <n v="1"/>
    <d v="2024-11-26T00:00:00"/>
    <x v="1"/>
    <x v="0"/>
    <x v="19"/>
    <s v="3 IP"/>
    <x v="15"/>
    <x v="1"/>
    <x v="0"/>
    <x v="0"/>
  </r>
  <r>
    <n v="299"/>
    <n v="1"/>
    <d v="2024-11-26T00:00:00"/>
    <x v="1"/>
    <x v="0"/>
    <x v="23"/>
    <s v="0 IP"/>
    <x v="15"/>
    <x v="0"/>
    <x v="0"/>
    <x v="0"/>
  </r>
  <r>
    <n v="273"/>
    <n v="1"/>
    <d v="2024-11-26T00:00:00"/>
    <x v="1"/>
    <x v="0"/>
    <x v="31"/>
    <s v="0 IP"/>
    <x v="4"/>
    <x v="1"/>
    <x v="0"/>
    <x v="0"/>
  </r>
  <r>
    <n v="300"/>
    <n v="1"/>
    <d v="2024-11-26T00:00:00"/>
    <x v="1"/>
    <x v="0"/>
    <x v="25"/>
    <s v="1 IP"/>
    <x v="3"/>
    <x v="3"/>
    <x v="1"/>
    <x v="2"/>
  </r>
  <r>
    <n v="301"/>
    <n v="1"/>
    <d v="2024-11-26T00:00:00"/>
    <x v="1"/>
    <x v="0"/>
    <x v="34"/>
    <s v="1 IP"/>
    <x v="6"/>
    <x v="0"/>
    <x v="0"/>
    <x v="0"/>
  </r>
  <r>
    <n v="302"/>
    <n v="1"/>
    <d v="2024-11-26T00:00:00"/>
    <x v="1"/>
    <x v="0"/>
    <x v="49"/>
    <s v="1 IP"/>
    <x v="5"/>
    <x v="0"/>
    <x v="0"/>
    <x v="0"/>
  </r>
  <r>
    <n v="303"/>
    <n v="1"/>
    <d v="2024-11-26T00:00:00"/>
    <x v="1"/>
    <x v="0"/>
    <x v="40"/>
    <s v="0 IP"/>
    <x v="15"/>
    <x v="0"/>
    <x v="0"/>
    <x v="0"/>
  </r>
  <r>
    <n v="304"/>
    <n v="1"/>
    <d v="2024-11-26T00:00:00"/>
    <x v="1"/>
    <x v="0"/>
    <x v="55"/>
    <s v="N/A"/>
    <x v="3"/>
    <x v="0"/>
    <x v="0"/>
    <x v="0"/>
  </r>
  <r>
    <n v="305"/>
    <n v="1"/>
    <d v="2024-11-26T00:00:00"/>
    <x v="1"/>
    <x v="0"/>
    <x v="3"/>
    <s v="2 IP"/>
    <x v="6"/>
    <x v="3"/>
    <x v="1"/>
    <x v="3"/>
  </r>
  <r>
    <n v="306"/>
    <n v="1"/>
    <d v="2024-11-27T00:00:00"/>
    <x v="1"/>
    <x v="1"/>
    <x v="20"/>
    <s v="0 IP"/>
    <x v="4"/>
    <x v="1"/>
    <x v="0"/>
    <x v="0"/>
  </r>
  <r>
    <n v="307"/>
    <n v="1"/>
    <d v="2024-11-27T00:00:00"/>
    <x v="1"/>
    <x v="1"/>
    <x v="62"/>
    <s v="0 IP"/>
    <x v="15"/>
    <x v="0"/>
    <x v="0"/>
    <x v="0"/>
  </r>
  <r>
    <n v="308"/>
    <n v="1"/>
    <d v="2024-11-27T00:00:00"/>
    <x v="1"/>
    <x v="1"/>
    <x v="33"/>
    <s v="0 IP"/>
    <x v="4"/>
    <x v="0"/>
    <x v="0"/>
    <x v="0"/>
  </r>
  <r>
    <n v="309"/>
    <n v="1"/>
    <d v="2024-11-27T00:00:00"/>
    <x v="1"/>
    <x v="1"/>
    <x v="22"/>
    <s v="0 IP"/>
    <x v="7"/>
    <x v="1"/>
    <x v="0"/>
    <x v="0"/>
  </r>
  <r>
    <n v="310"/>
    <n v="1"/>
    <d v="2024-11-27T00:00:00"/>
    <x v="1"/>
    <x v="1"/>
    <x v="48"/>
    <s v="0 IP"/>
    <x v="7"/>
    <x v="1"/>
    <x v="0"/>
    <x v="0"/>
  </r>
  <r>
    <n v="311"/>
    <n v="1"/>
    <d v="2024-11-27T00:00:00"/>
    <x v="1"/>
    <x v="1"/>
    <x v="55"/>
    <s v="0 IP"/>
    <x v="4"/>
    <x v="0"/>
    <x v="0"/>
    <x v="0"/>
  </r>
  <r>
    <n v="312"/>
    <n v="1"/>
    <d v="2024-11-27T00:00:00"/>
    <x v="1"/>
    <x v="1"/>
    <x v="20"/>
    <s v="1 IP"/>
    <x v="4"/>
    <x v="0"/>
    <x v="0"/>
    <x v="0"/>
  </r>
  <r>
    <n v="313"/>
    <n v="1"/>
    <d v="2024-11-27T00:00:00"/>
    <x v="1"/>
    <x v="1"/>
    <x v="34"/>
    <s v="1 IP"/>
    <x v="6"/>
    <x v="1"/>
    <x v="0"/>
    <x v="0"/>
  </r>
  <r>
    <n v="314"/>
    <n v="1"/>
    <d v="2024-11-27T00:00:00"/>
    <x v="1"/>
    <x v="1"/>
    <x v="51"/>
    <s v="1 IP"/>
    <x v="3"/>
    <x v="1"/>
    <x v="0"/>
    <x v="0"/>
  </r>
  <r>
    <n v="301"/>
    <n v="1"/>
    <d v="2024-11-27T00:00:00"/>
    <x v="1"/>
    <x v="1"/>
    <x v="34"/>
    <s v="1 IP"/>
    <x v="6"/>
    <x v="1"/>
    <x v="0"/>
    <x v="0"/>
  </r>
  <r>
    <n v="315"/>
    <n v="1"/>
    <d v="2024-11-27T00:00:00"/>
    <x v="1"/>
    <x v="1"/>
    <x v="59"/>
    <s v="0 IP"/>
    <x v="6"/>
    <x v="0"/>
    <x v="0"/>
    <x v="0"/>
  </r>
  <r>
    <n v="316"/>
    <n v="1"/>
    <d v="2024-11-27T00:00:00"/>
    <x v="1"/>
    <x v="1"/>
    <x v="8"/>
    <s v="1 IP"/>
    <x v="3"/>
    <x v="4"/>
    <x v="0"/>
    <x v="0"/>
  </r>
  <r>
    <n v="317"/>
    <n v="1"/>
    <d v="2024-11-27T00:00:00"/>
    <x v="1"/>
    <x v="1"/>
    <x v="2"/>
    <s v="2 IP"/>
    <x v="12"/>
    <x v="2"/>
    <x v="0"/>
    <x v="0"/>
  </r>
  <r>
    <n v="318"/>
    <n v="1"/>
    <d v="2024-11-27T00:00:00"/>
    <x v="1"/>
    <x v="1"/>
    <x v="30"/>
    <s v="1 IP"/>
    <x v="11"/>
    <x v="0"/>
    <x v="0"/>
    <x v="0"/>
  </r>
  <r>
    <n v="301"/>
    <n v="1"/>
    <d v="2024-11-27T00:00:00"/>
    <x v="1"/>
    <x v="1"/>
    <x v="34"/>
    <s v="1 IP"/>
    <x v="6"/>
    <x v="3"/>
    <x v="1"/>
    <x v="3"/>
  </r>
  <r>
    <n v="317"/>
    <n v="1"/>
    <d v="2024-11-27T00:00:00"/>
    <x v="1"/>
    <x v="1"/>
    <x v="2"/>
    <s v="2 IP"/>
    <x v="12"/>
    <x v="0"/>
    <x v="0"/>
    <x v="0"/>
  </r>
  <r>
    <n v="315"/>
    <n v="1"/>
    <d v="2024-12-03T00:00:00"/>
    <x v="2"/>
    <x v="0"/>
    <x v="59"/>
    <s v="0 IP"/>
    <x v="6"/>
    <x v="0"/>
    <x v="0"/>
    <x v="0"/>
  </r>
  <r>
    <n v="319"/>
    <n v="1"/>
    <d v="2024-12-04T00:00:00"/>
    <x v="2"/>
    <x v="1"/>
    <x v="62"/>
    <s v="0 IP"/>
    <x v="4"/>
    <x v="2"/>
    <x v="0"/>
    <x v="0"/>
  </r>
  <r>
    <n v="320"/>
    <n v="1"/>
    <d v="2024-12-04T00:00:00"/>
    <x v="2"/>
    <x v="1"/>
    <x v="4"/>
    <s v="1 IP"/>
    <x v="18"/>
    <x v="3"/>
    <x v="1"/>
    <x v="3"/>
  </r>
  <r>
    <n v="321"/>
    <n v="1"/>
    <d v="2024-12-04T00:00:00"/>
    <x v="2"/>
    <x v="1"/>
    <x v="7"/>
    <s v="1 IP"/>
    <x v="6"/>
    <x v="3"/>
    <x v="1"/>
    <x v="1"/>
  </r>
  <r>
    <n v="322"/>
    <n v="1"/>
    <d v="2024-12-04T00:00:00"/>
    <x v="2"/>
    <x v="1"/>
    <x v="33"/>
    <s v="1 IP"/>
    <x v="6"/>
    <x v="0"/>
    <x v="0"/>
    <x v="0"/>
  </r>
  <r>
    <n v="323"/>
    <n v="1"/>
    <d v="2024-12-05T00:00:00"/>
    <x v="2"/>
    <x v="2"/>
    <x v="16"/>
    <s v="0 IP"/>
    <x v="1"/>
    <x v="0"/>
    <x v="0"/>
    <x v="0"/>
  </r>
  <r>
    <n v="324"/>
    <n v="1"/>
    <d v="2024-12-05T00:00:00"/>
    <x v="2"/>
    <x v="2"/>
    <x v="34"/>
    <s v="1 IP"/>
    <x v="1"/>
    <x v="1"/>
    <x v="0"/>
    <x v="0"/>
  </r>
  <r>
    <n v="325"/>
    <n v="1"/>
    <d v="2024-12-05T00:00:00"/>
    <x v="2"/>
    <x v="2"/>
    <x v="37"/>
    <s v="0 IP"/>
    <x v="2"/>
    <x v="2"/>
    <x v="0"/>
    <x v="0"/>
  </r>
  <r>
    <n v="326"/>
    <n v="1"/>
    <d v="2024-12-05T00:00:00"/>
    <x v="2"/>
    <x v="2"/>
    <x v="28"/>
    <s v="1 IP"/>
    <x v="6"/>
    <x v="1"/>
    <x v="0"/>
    <x v="0"/>
  </r>
  <r>
    <n v="327"/>
    <n v="1"/>
    <d v="2024-12-05T00:00:00"/>
    <x v="2"/>
    <x v="2"/>
    <x v="34"/>
    <s v="1 IP"/>
    <x v="3"/>
    <x v="0"/>
    <x v="0"/>
    <x v="0"/>
  </r>
  <r>
    <n v="328"/>
    <n v="1"/>
    <d v="2024-12-05T00:00:00"/>
    <x v="2"/>
    <x v="2"/>
    <x v="42"/>
    <s v="1 IP"/>
    <x v="6"/>
    <x v="0"/>
    <x v="0"/>
    <x v="0"/>
  </r>
  <r>
    <n v="296"/>
    <n v="1"/>
    <d v="2024-12-05T00:00:00"/>
    <x v="2"/>
    <x v="2"/>
    <x v="43"/>
    <s v="0 IP"/>
    <x v="18"/>
    <x v="0"/>
    <x v="0"/>
    <x v="0"/>
  </r>
  <r>
    <n v="329"/>
    <n v="1"/>
    <d v="2024-12-05T00:00:00"/>
    <x v="2"/>
    <x v="2"/>
    <x v="6"/>
    <s v="0 IP"/>
    <x v="4"/>
    <x v="0"/>
    <x v="0"/>
    <x v="0"/>
  </r>
  <r>
    <n v="330"/>
    <n v="1"/>
    <d v="2024-12-05T00:00:00"/>
    <x v="2"/>
    <x v="2"/>
    <x v="2"/>
    <s v="1 IP"/>
    <x v="10"/>
    <x v="4"/>
    <x v="0"/>
    <x v="0"/>
  </r>
  <r>
    <n v="331"/>
    <n v="1"/>
    <d v="2024-12-06T00:00:00"/>
    <x v="2"/>
    <x v="3"/>
    <x v="38"/>
    <s v="1 IP"/>
    <x v="3"/>
    <x v="0"/>
    <x v="0"/>
    <x v="0"/>
  </r>
  <r>
    <n v="322"/>
    <n v="1"/>
    <d v="2024-12-06T00:00:00"/>
    <x v="2"/>
    <x v="3"/>
    <x v="33"/>
    <s v="1 IP"/>
    <x v="6"/>
    <x v="0"/>
    <x v="0"/>
    <x v="0"/>
  </r>
  <r>
    <n v="332"/>
    <n v="1"/>
    <d v="2024-12-06T00:00:00"/>
    <x v="2"/>
    <x v="3"/>
    <x v="41"/>
    <s v="0 IP"/>
    <x v="4"/>
    <x v="1"/>
    <x v="0"/>
    <x v="0"/>
  </r>
  <r>
    <n v="333"/>
    <n v="1"/>
    <d v="2024-12-06T00:00:00"/>
    <x v="2"/>
    <x v="3"/>
    <x v="40"/>
    <s v="1 IP"/>
    <x v="3"/>
    <x v="3"/>
    <x v="1"/>
    <x v="9"/>
  </r>
  <r>
    <n v="334"/>
    <n v="1"/>
    <d v="2024-12-06T00:00:00"/>
    <x v="2"/>
    <x v="3"/>
    <x v="19"/>
    <s v="1 IP"/>
    <x v="4"/>
    <x v="0"/>
    <x v="0"/>
    <x v="0"/>
  </r>
  <r>
    <n v="335"/>
    <n v="1"/>
    <d v="2024-12-06T00:00:00"/>
    <x v="2"/>
    <x v="3"/>
    <x v="19"/>
    <s v="1 IP"/>
    <x v="3"/>
    <x v="0"/>
    <x v="0"/>
    <x v="0"/>
  </r>
  <r>
    <n v="336"/>
    <n v="1"/>
    <d v="2024-12-06T00:00:00"/>
    <x v="2"/>
    <x v="3"/>
    <x v="49"/>
    <s v="1 IP"/>
    <x v="17"/>
    <x v="3"/>
    <x v="1"/>
    <x v="3"/>
  </r>
  <r>
    <n v="337"/>
    <n v="1"/>
    <d v="2024-12-06T00:00:00"/>
    <x v="2"/>
    <x v="3"/>
    <x v="58"/>
    <s v="0IP"/>
    <x v="4"/>
    <x v="0"/>
    <x v="0"/>
    <x v="0"/>
  </r>
  <r>
    <n v="338"/>
    <n v="1"/>
    <d v="2024-12-06T00:00:00"/>
    <x v="2"/>
    <x v="3"/>
    <x v="33"/>
    <s v="1 IP"/>
    <x v="3"/>
    <x v="2"/>
    <x v="0"/>
    <x v="0"/>
  </r>
  <r>
    <n v="339"/>
    <n v="1"/>
    <d v="2024-12-06T00:00:00"/>
    <x v="2"/>
    <x v="3"/>
    <x v="60"/>
    <s v="1 IP"/>
    <x v="3"/>
    <x v="5"/>
    <x v="0"/>
    <x v="0"/>
  </r>
  <r>
    <n v="340"/>
    <n v="1"/>
    <d v="2024-12-06T00:00:00"/>
    <x v="2"/>
    <x v="3"/>
    <x v="62"/>
    <s v="0 IP"/>
    <x v="18"/>
    <x v="0"/>
    <x v="0"/>
    <x v="0"/>
  </r>
  <r>
    <n v="207"/>
    <n v="1"/>
    <d v="2024-12-06T00:00:00"/>
    <x v="2"/>
    <x v="3"/>
    <x v="34"/>
    <s v="0 IP"/>
    <x v="18"/>
    <x v="4"/>
    <x v="0"/>
    <x v="0"/>
  </r>
  <r>
    <n v="337"/>
    <n v="1"/>
    <d v="2024-12-06T00:00:00"/>
    <x v="2"/>
    <x v="3"/>
    <x v="58"/>
    <s v="0IP"/>
    <x v="4"/>
    <x v="3"/>
    <x v="1"/>
    <x v="3"/>
  </r>
  <r>
    <n v="341"/>
    <n v="1"/>
    <d v="2024-12-06T00:00:00"/>
    <x v="2"/>
    <x v="3"/>
    <x v="12"/>
    <s v="0 IP"/>
    <x v="18"/>
    <x v="0"/>
    <x v="0"/>
    <x v="0"/>
  </r>
  <r>
    <n v="342"/>
    <n v="1"/>
    <d v="2024-12-06T00:00:00"/>
    <x v="2"/>
    <x v="3"/>
    <x v="58"/>
    <s v="0 IP"/>
    <x v="2"/>
    <x v="3"/>
    <x v="1"/>
    <x v="4"/>
  </r>
  <r>
    <n v="343"/>
    <n v="1"/>
    <d v="2024-12-06T00:00:00"/>
    <x v="2"/>
    <x v="3"/>
    <x v="13"/>
    <s v="0 IP"/>
    <x v="2"/>
    <x v="4"/>
    <x v="0"/>
    <x v="0"/>
  </r>
  <r>
    <n v="344"/>
    <n v="1"/>
    <d v="2024-12-10T00:00:00"/>
    <x v="2"/>
    <x v="0"/>
    <x v="33"/>
    <s v="1 IP"/>
    <x v="3"/>
    <x v="2"/>
    <x v="0"/>
    <x v="0"/>
  </r>
  <r>
    <n v="345"/>
    <n v="1"/>
    <d v="2024-12-10T00:00:00"/>
    <x v="2"/>
    <x v="0"/>
    <x v="13"/>
    <s v="0 IP"/>
    <x v="4"/>
    <x v="1"/>
    <x v="0"/>
    <x v="0"/>
  </r>
  <r>
    <n v="346"/>
    <n v="1"/>
    <d v="2024-12-10T00:00:00"/>
    <x v="2"/>
    <x v="0"/>
    <x v="25"/>
    <s v="0 IP"/>
    <x v="18"/>
    <x v="1"/>
    <x v="0"/>
    <x v="0"/>
  </r>
  <r>
    <n v="347"/>
    <n v="1"/>
    <d v="2024-12-10T00:00:00"/>
    <x v="2"/>
    <x v="0"/>
    <x v="6"/>
    <s v="0 IP"/>
    <x v="2"/>
    <x v="0"/>
    <x v="0"/>
    <x v="0"/>
  </r>
  <r>
    <n v="348"/>
    <n v="1"/>
    <d v="2024-12-10T00:00:00"/>
    <x v="2"/>
    <x v="0"/>
    <x v="40"/>
    <s v="1 IP"/>
    <x v="3"/>
    <x v="0"/>
    <x v="0"/>
    <x v="0"/>
  </r>
  <r>
    <n v="349"/>
    <n v="1"/>
    <d v="2024-12-10T00:00:00"/>
    <x v="2"/>
    <x v="0"/>
    <x v="34"/>
    <s v="0 IP"/>
    <x v="3"/>
    <x v="0"/>
    <x v="0"/>
    <x v="0"/>
  </r>
  <r>
    <n v="350"/>
    <n v="1"/>
    <d v="2024-12-10T00:00:00"/>
    <x v="2"/>
    <x v="0"/>
    <x v="29"/>
    <s v="0 IP"/>
    <x v="19"/>
    <x v="3"/>
    <x v="1"/>
    <x v="3"/>
  </r>
  <r>
    <n v="351"/>
    <n v="1"/>
    <d v="2024-12-11T00:00:00"/>
    <x v="2"/>
    <x v="1"/>
    <x v="50"/>
    <s v="1 IP"/>
    <x v="3"/>
    <x v="1"/>
    <x v="0"/>
    <x v="0"/>
  </r>
  <r>
    <n v="352"/>
    <n v="1"/>
    <d v="2024-12-11T00:00:00"/>
    <x v="2"/>
    <x v="1"/>
    <x v="2"/>
    <s v="1 IP"/>
    <x v="17"/>
    <x v="4"/>
    <x v="0"/>
    <x v="0"/>
  </r>
  <r>
    <n v="353"/>
    <n v="1"/>
    <d v="2024-12-11T00:00:00"/>
    <x v="2"/>
    <x v="1"/>
    <x v="27"/>
    <s v="0 IP"/>
    <x v="4"/>
    <x v="3"/>
    <x v="1"/>
    <x v="4"/>
  </r>
  <r>
    <n v="354"/>
    <n v="1"/>
    <d v="2024-12-11T00:00:00"/>
    <x v="2"/>
    <x v="1"/>
    <x v="42"/>
    <s v="0 IP"/>
    <x v="14"/>
    <x v="3"/>
    <x v="1"/>
    <x v="4"/>
  </r>
  <r>
    <n v="355"/>
    <n v="1"/>
    <d v="2024-12-11T00:00:00"/>
    <x v="2"/>
    <x v="1"/>
    <x v="34"/>
    <s v="N/A"/>
    <x v="5"/>
    <x v="3"/>
    <x v="1"/>
    <x v="3"/>
  </r>
  <r>
    <n v="356"/>
    <n v="1"/>
    <d v="2024-12-11T00:00:00"/>
    <x v="2"/>
    <x v="1"/>
    <x v="11"/>
    <s v="1 IP"/>
    <x v="9"/>
    <x v="2"/>
    <x v="0"/>
    <x v="0"/>
  </r>
  <r>
    <n v="357"/>
    <n v="1"/>
    <d v="2024-12-11T00:00:00"/>
    <x v="2"/>
    <x v="1"/>
    <x v="5"/>
    <s v="1 IP"/>
    <x v="6"/>
    <x v="0"/>
    <x v="0"/>
    <x v="0"/>
  </r>
  <r>
    <n v="358"/>
    <n v="1"/>
    <d v="2024-12-11T00:00:00"/>
    <x v="2"/>
    <x v="1"/>
    <x v="4"/>
    <s v="0 IP"/>
    <x v="18"/>
    <x v="0"/>
    <x v="0"/>
    <x v="0"/>
  </r>
  <r>
    <n v="359"/>
    <n v="1"/>
    <d v="2024-12-11T00:00:00"/>
    <x v="2"/>
    <x v="1"/>
    <x v="61"/>
    <s v="1 IP"/>
    <x v="4"/>
    <x v="1"/>
    <x v="0"/>
    <x v="0"/>
  </r>
  <r>
    <n v="360"/>
    <n v="1"/>
    <d v="2024-12-11T00:00:00"/>
    <x v="2"/>
    <x v="1"/>
    <x v="62"/>
    <s v="0 IP"/>
    <x v="4"/>
    <x v="1"/>
    <x v="0"/>
    <x v="0"/>
  </r>
  <r>
    <n v="361"/>
    <n v="1"/>
    <d v="2024-12-11T00:00:00"/>
    <x v="2"/>
    <x v="1"/>
    <x v="24"/>
    <s v="0 IP"/>
    <x v="4"/>
    <x v="5"/>
    <x v="0"/>
    <x v="0"/>
  </r>
  <r>
    <n v="362"/>
    <n v="1"/>
    <d v="2024-12-11T00:00:00"/>
    <x v="2"/>
    <x v="1"/>
    <x v="37"/>
    <s v="1 IP"/>
    <x v="3"/>
    <x v="3"/>
    <x v="1"/>
    <x v="1"/>
  </r>
  <r>
    <n v="356"/>
    <n v="1"/>
    <d v="2024-12-11T00:00:00"/>
    <x v="2"/>
    <x v="1"/>
    <x v="11"/>
    <s v="1 IP"/>
    <x v="9"/>
    <x v="0"/>
    <x v="0"/>
    <x v="0"/>
  </r>
  <r>
    <n v="363"/>
    <n v="1"/>
    <d v="2024-12-11T00:00:00"/>
    <x v="2"/>
    <x v="1"/>
    <x v="1"/>
    <s v="0 IP"/>
    <x v="18"/>
    <x v="1"/>
    <x v="0"/>
    <x v="0"/>
  </r>
  <r>
    <n v="364"/>
    <n v="1"/>
    <d v="2024-12-11T00:00:00"/>
    <x v="2"/>
    <x v="1"/>
    <x v="32"/>
    <s v="0 IP"/>
    <x v="1"/>
    <x v="1"/>
    <x v="0"/>
    <x v="0"/>
  </r>
  <r>
    <n v="365"/>
    <n v="1"/>
    <d v="2024-12-13T00:00:00"/>
    <x v="2"/>
    <x v="3"/>
    <x v="2"/>
    <s v="0 IP"/>
    <x v="4"/>
    <x v="1"/>
    <x v="0"/>
    <x v="0"/>
  </r>
  <r>
    <n v="366"/>
    <n v="1"/>
    <d v="2024-12-13T00:00:00"/>
    <x v="2"/>
    <x v="3"/>
    <x v="57"/>
    <s v="0 IP"/>
    <x v="4"/>
    <x v="0"/>
    <x v="0"/>
    <x v="0"/>
  </r>
  <r>
    <n v="367"/>
    <n v="1"/>
    <d v="2024-12-13T00:00:00"/>
    <x v="2"/>
    <x v="3"/>
    <x v="61"/>
    <s v="1 IP"/>
    <x v="3"/>
    <x v="0"/>
    <x v="0"/>
    <x v="0"/>
  </r>
  <r>
    <n v="368"/>
    <n v="1"/>
    <d v="2024-12-13T00:00:00"/>
    <x v="2"/>
    <x v="3"/>
    <x v="28"/>
    <s v="1 IP"/>
    <x v="3"/>
    <x v="3"/>
    <x v="1"/>
    <x v="1"/>
  </r>
  <r>
    <n v="369"/>
    <n v="1"/>
    <d v="2024-12-13T00:00:00"/>
    <x v="2"/>
    <x v="3"/>
    <x v="0"/>
    <s v="1 IP"/>
    <x v="3"/>
    <x v="1"/>
    <x v="0"/>
    <x v="0"/>
  </r>
  <r>
    <n v="370"/>
    <n v="1"/>
    <d v="2024-12-13T00:00:00"/>
    <x v="2"/>
    <x v="3"/>
    <x v="33"/>
    <s v="0 IP"/>
    <x v="0"/>
    <x v="1"/>
    <x v="0"/>
    <x v="0"/>
  </r>
  <r>
    <n v="371"/>
    <n v="1"/>
    <d v="2024-12-13T00:00:00"/>
    <x v="2"/>
    <x v="3"/>
    <x v="23"/>
    <s v="0 IP"/>
    <x v="4"/>
    <x v="0"/>
    <x v="0"/>
    <x v="0"/>
  </r>
  <r>
    <n v="372"/>
    <n v="1"/>
    <d v="2024-12-13T00:00:00"/>
    <x v="2"/>
    <x v="3"/>
    <x v="30"/>
    <s v="0 IP"/>
    <x v="4"/>
    <x v="0"/>
    <x v="0"/>
    <x v="0"/>
  </r>
  <r>
    <n v="373"/>
    <n v="1"/>
    <d v="2024-12-13T00:00:00"/>
    <x v="2"/>
    <x v="3"/>
    <x v="32"/>
    <s v="1 IP"/>
    <x v="6"/>
    <x v="1"/>
    <x v="0"/>
    <x v="0"/>
  </r>
  <r>
    <n v="374"/>
    <n v="1"/>
    <d v="2024-12-13T00:00:00"/>
    <x v="2"/>
    <x v="3"/>
    <x v="29"/>
    <s v="1 IP"/>
    <x v="3"/>
    <x v="0"/>
    <x v="0"/>
    <x v="0"/>
  </r>
  <r>
    <n v="375"/>
    <n v="1"/>
    <d v="2024-12-13T00:00:00"/>
    <x v="2"/>
    <x v="3"/>
    <x v="28"/>
    <s v="1 IP"/>
    <x v="3"/>
    <x v="3"/>
    <x v="1"/>
    <x v="6"/>
  </r>
  <r>
    <n v="376"/>
    <n v="1"/>
    <d v="2024-12-13T00:00:00"/>
    <x v="2"/>
    <x v="3"/>
    <x v="17"/>
    <s v="1 IP"/>
    <x v="6"/>
    <x v="4"/>
    <x v="0"/>
    <x v="0"/>
  </r>
  <r>
    <n v="377"/>
    <n v="1"/>
    <d v="2024-12-19T00:00:00"/>
    <x v="2"/>
    <x v="2"/>
    <x v="11"/>
    <s v="0 IP"/>
    <x v="9"/>
    <x v="0"/>
    <x v="0"/>
    <x v="0"/>
  </r>
  <r>
    <n v="378"/>
    <n v="1"/>
    <d v="2024-12-19T00:00:00"/>
    <x v="2"/>
    <x v="2"/>
    <x v="9"/>
    <s v="0 IP"/>
    <x v="18"/>
    <x v="3"/>
    <x v="1"/>
    <x v="3"/>
  </r>
  <r>
    <n v="379"/>
    <n v="1"/>
    <d v="2024-12-19T00:00:00"/>
    <x v="2"/>
    <x v="2"/>
    <x v="49"/>
    <s v="1 IP"/>
    <x v="3"/>
    <x v="0"/>
    <x v="0"/>
    <x v="0"/>
  </r>
  <r>
    <n v="380"/>
    <n v="1"/>
    <d v="2024-12-19T00:00:00"/>
    <x v="2"/>
    <x v="2"/>
    <x v="11"/>
    <s v="0 IP"/>
    <x v="18"/>
    <x v="1"/>
    <x v="0"/>
    <x v="0"/>
  </r>
  <r>
    <n v="381"/>
    <n v="1"/>
    <d v="2024-12-19T00:00:00"/>
    <x v="2"/>
    <x v="2"/>
    <x v="47"/>
    <s v="0 IP"/>
    <x v="4"/>
    <x v="4"/>
    <x v="0"/>
    <x v="0"/>
  </r>
  <r>
    <n v="382"/>
    <n v="1"/>
    <d v="2024-12-20T00:00:00"/>
    <x v="2"/>
    <x v="3"/>
    <x v="40"/>
    <s v="0 IP"/>
    <x v="4"/>
    <x v="0"/>
    <x v="0"/>
    <x v="0"/>
  </r>
  <r>
    <n v="383"/>
    <n v="1"/>
    <d v="2024-12-20T00:00:00"/>
    <x v="2"/>
    <x v="3"/>
    <x v="10"/>
    <s v="1 IP"/>
    <x v="3"/>
    <x v="0"/>
    <x v="0"/>
    <x v="0"/>
  </r>
  <r>
    <n v="384"/>
    <n v="1"/>
    <d v="2024-12-20T00:00:00"/>
    <x v="2"/>
    <x v="3"/>
    <x v="47"/>
    <s v="3 IP"/>
    <x v="14"/>
    <x v="1"/>
    <x v="0"/>
    <x v="0"/>
  </r>
  <r>
    <n v="69"/>
    <n v="1"/>
    <d v="2024-12-20T00:00:00"/>
    <x v="2"/>
    <x v="3"/>
    <x v="16"/>
    <s v="0 IP"/>
    <x v="14"/>
    <x v="1"/>
    <x v="0"/>
    <x v="0"/>
  </r>
  <r>
    <n v="385"/>
    <n v="1"/>
    <d v="2024-12-20T00:00:00"/>
    <x v="2"/>
    <x v="3"/>
    <x v="54"/>
    <s v="1 IP"/>
    <x v="14"/>
    <x v="1"/>
    <x v="0"/>
    <x v="0"/>
  </r>
  <r>
    <n v="386"/>
    <n v="1"/>
    <d v="2024-12-20T00:00:00"/>
    <x v="2"/>
    <x v="3"/>
    <x v="7"/>
    <s v="1 IP"/>
    <x v="14"/>
    <x v="1"/>
    <x v="0"/>
    <x v="0"/>
  </r>
  <r>
    <n v="387"/>
    <n v="1"/>
    <d v="2024-12-20T00:00:00"/>
    <x v="2"/>
    <x v="3"/>
    <x v="40"/>
    <s v="0 IP"/>
    <x v="14"/>
    <x v="0"/>
    <x v="0"/>
    <x v="0"/>
  </r>
  <r>
    <n v="379"/>
    <n v="1"/>
    <d v="2024-12-20T00:00:00"/>
    <x v="2"/>
    <x v="3"/>
    <x v="49"/>
    <s v="1 IP"/>
    <x v="9"/>
    <x v="0"/>
    <x v="0"/>
    <x v="0"/>
  </r>
  <r>
    <n v="388"/>
    <n v="1"/>
    <d v="2024-12-20T00:00:00"/>
    <x v="2"/>
    <x v="3"/>
    <x v="7"/>
    <s v="1 IP"/>
    <x v="14"/>
    <x v="1"/>
    <x v="0"/>
    <x v="0"/>
  </r>
  <r>
    <n v="389"/>
    <n v="1"/>
    <d v="2024-12-20T00:00:00"/>
    <x v="2"/>
    <x v="3"/>
    <x v="40"/>
    <s v="4 IP"/>
    <x v="14"/>
    <x v="4"/>
    <x v="0"/>
    <x v="0"/>
  </r>
  <r>
    <n v="390"/>
    <n v="1"/>
    <d v="2024-12-20T00:00:00"/>
    <x v="2"/>
    <x v="3"/>
    <x v="46"/>
    <s v="0 IP"/>
    <x v="4"/>
    <x v="2"/>
    <x v="0"/>
    <x v="0"/>
  </r>
  <r>
    <n v="391"/>
    <n v="1"/>
    <d v="2024-12-20T00:00:00"/>
    <x v="2"/>
    <x v="3"/>
    <x v="24"/>
    <s v="0 IP"/>
    <x v="10"/>
    <x v="4"/>
    <x v="0"/>
    <x v="0"/>
  </r>
  <r>
    <n v="392"/>
    <n v="1"/>
    <d v="2024-12-23T00:00:00"/>
    <x v="2"/>
    <x v="4"/>
    <x v="31"/>
    <s v="2 IP"/>
    <x v="14"/>
    <x v="1"/>
    <x v="0"/>
    <x v="0"/>
  </r>
  <r>
    <n v="393"/>
    <n v="1"/>
    <d v="2024-12-23T00:00:00"/>
    <x v="2"/>
    <x v="4"/>
    <x v="15"/>
    <s v="1 IP"/>
    <x v="3"/>
    <x v="1"/>
    <x v="0"/>
    <x v="0"/>
  </r>
  <r>
    <n v="390"/>
    <n v="1"/>
    <d v="2024-12-23T00:00:00"/>
    <x v="2"/>
    <x v="4"/>
    <x v="46"/>
    <s v="0 IP"/>
    <x v="4"/>
    <x v="3"/>
    <x v="1"/>
    <x v="4"/>
  </r>
  <r>
    <n v="394"/>
    <n v="1"/>
    <d v="2024-12-23T00:00:00"/>
    <x v="2"/>
    <x v="4"/>
    <x v="14"/>
    <s v="1 IP"/>
    <x v="20"/>
    <x v="3"/>
    <x v="1"/>
    <x v="3"/>
  </r>
  <r>
    <n v="395"/>
    <n v="1"/>
    <d v="2024-12-23T00:00:00"/>
    <x v="2"/>
    <x v="4"/>
    <x v="40"/>
    <s v="1 IP"/>
    <x v="3"/>
    <x v="0"/>
    <x v="0"/>
    <x v="0"/>
  </r>
  <r>
    <n v="396"/>
    <n v="1"/>
    <d v="2024-12-23T00:00:00"/>
    <x v="2"/>
    <x v="4"/>
    <x v="62"/>
    <s v="1 IP"/>
    <x v="0"/>
    <x v="1"/>
    <x v="0"/>
    <x v="0"/>
  </r>
  <r>
    <n v="379"/>
    <n v="1"/>
    <d v="2024-12-23T00:00:00"/>
    <x v="2"/>
    <x v="4"/>
    <x v="49"/>
    <s v="1 IP"/>
    <x v="9"/>
    <x v="4"/>
    <x v="0"/>
    <x v="0"/>
  </r>
  <r>
    <n v="382"/>
    <n v="1"/>
    <d v="2024-12-24T00:00:00"/>
    <x v="2"/>
    <x v="0"/>
    <x v="40"/>
    <s v="0 IP"/>
    <x v="4"/>
    <x v="3"/>
    <x v="1"/>
    <x v="3"/>
  </r>
  <r>
    <n v="397"/>
    <n v="1"/>
    <d v="2024-12-24T00:00:00"/>
    <x v="2"/>
    <x v="0"/>
    <x v="60"/>
    <s v="0 IP"/>
    <x v="14"/>
    <x v="5"/>
    <x v="0"/>
    <x v="0"/>
  </r>
  <r>
    <n v="398"/>
    <n v="1"/>
    <d v="2024-12-24T00:00:00"/>
    <x v="2"/>
    <x v="0"/>
    <x v="34"/>
    <s v="0 IP"/>
    <x v="19"/>
    <x v="0"/>
    <x v="0"/>
    <x v="0"/>
  </r>
  <r>
    <n v="399"/>
    <n v="1"/>
    <d v="2024-12-24T00:00:00"/>
    <x v="2"/>
    <x v="0"/>
    <x v="62"/>
    <s v="0 IP"/>
    <x v="14"/>
    <x v="0"/>
    <x v="0"/>
    <x v="0"/>
  </r>
  <r>
    <n v="400"/>
    <n v="1"/>
    <d v="2024-12-24T00:00:00"/>
    <x v="2"/>
    <x v="0"/>
    <x v="62"/>
    <s v="0 IP"/>
    <x v="14"/>
    <x v="1"/>
    <x v="0"/>
    <x v="0"/>
  </r>
  <r>
    <n v="401"/>
    <n v="1"/>
    <d v="2024-12-24T00:00:00"/>
    <x v="2"/>
    <x v="0"/>
    <x v="18"/>
    <s v="0 IP"/>
    <x v="14"/>
    <x v="1"/>
    <x v="0"/>
    <x v="0"/>
  </r>
  <r>
    <n v="402"/>
    <n v="1"/>
    <d v="2024-12-24T00:00:00"/>
    <x v="2"/>
    <x v="0"/>
    <x v="32"/>
    <s v="0 IP"/>
    <x v="0"/>
    <x v="1"/>
    <x v="0"/>
    <x v="0"/>
  </r>
  <r>
    <n v="403"/>
    <n v="1"/>
    <d v="2024-12-24T00:00:00"/>
    <x v="2"/>
    <x v="0"/>
    <x v="62"/>
    <s v="0 IP"/>
    <x v="14"/>
    <x v="2"/>
    <x v="0"/>
    <x v="0"/>
  </r>
  <r>
    <n v="404"/>
    <n v="1"/>
    <d v="2024-12-24T00:00:00"/>
    <x v="2"/>
    <x v="0"/>
    <x v="58"/>
    <s v="0 IP"/>
    <x v="7"/>
    <x v="0"/>
    <x v="0"/>
    <x v="0"/>
  </r>
  <r>
    <n v="405"/>
    <n v="1"/>
    <d v="2024-12-24T00:00:00"/>
    <x v="2"/>
    <x v="0"/>
    <x v="23"/>
    <s v="0 IP"/>
    <x v="14"/>
    <x v="0"/>
    <x v="0"/>
    <x v="0"/>
  </r>
  <r>
    <n v="406"/>
    <n v="1"/>
    <d v="2024-12-24T00:00:00"/>
    <x v="2"/>
    <x v="0"/>
    <x v="23"/>
    <s v="0 IP"/>
    <x v="14"/>
    <x v="0"/>
    <x v="0"/>
    <x v="0"/>
  </r>
  <r>
    <n v="407"/>
    <n v="1"/>
    <d v="2024-12-24T00:00:00"/>
    <x v="2"/>
    <x v="0"/>
    <x v="43"/>
    <s v="0 IP"/>
    <x v="10"/>
    <x v="4"/>
    <x v="0"/>
    <x v="10"/>
  </r>
  <r>
    <n v="408"/>
    <n v="1"/>
    <d v="2024-12-27T00:00:00"/>
    <x v="2"/>
    <x v="3"/>
    <x v="63"/>
    <s v="1 IP"/>
    <x v="14"/>
    <x v="3"/>
    <x v="1"/>
    <x v="4"/>
  </r>
  <r>
    <n v="409"/>
    <n v="1"/>
    <d v="2024-12-27T00:00:00"/>
    <x v="2"/>
    <x v="3"/>
    <x v="4"/>
    <s v="3 IP"/>
    <x v="14"/>
    <x v="0"/>
    <x v="0"/>
    <x v="0"/>
  </r>
  <r>
    <n v="410"/>
    <n v="1"/>
    <d v="2024-12-27T00:00:00"/>
    <x v="2"/>
    <x v="3"/>
    <x v="0"/>
    <s v="0 IP"/>
    <x v="14"/>
    <x v="3"/>
    <x v="1"/>
    <x v="3"/>
  </r>
  <r>
    <n v="411"/>
    <n v="1"/>
    <d v="2024-12-27T00:00:00"/>
    <x v="2"/>
    <x v="3"/>
    <x v="32"/>
    <s v="3 IP"/>
    <x v="14"/>
    <x v="0"/>
    <x v="0"/>
    <x v="0"/>
  </r>
  <r>
    <n v="412"/>
    <n v="1"/>
    <d v="2024-12-27T00:00:00"/>
    <x v="2"/>
    <x v="3"/>
    <x v="34"/>
    <s v="0 IP"/>
    <x v="14"/>
    <x v="0"/>
    <x v="0"/>
    <x v="0"/>
  </r>
  <r>
    <n v="413"/>
    <n v="1"/>
    <d v="2024-12-27T00:00:00"/>
    <x v="2"/>
    <x v="3"/>
    <x v="43"/>
    <s v="0 IP"/>
    <x v="4"/>
    <x v="1"/>
    <x v="0"/>
    <x v="0"/>
  </r>
  <r>
    <n v="414"/>
    <n v="1"/>
    <d v="2024-12-27T00:00:00"/>
    <x v="2"/>
    <x v="3"/>
    <x v="11"/>
    <s v="1 IP"/>
    <x v="6"/>
    <x v="0"/>
    <x v="0"/>
    <x v="0"/>
  </r>
  <r>
    <n v="415"/>
    <n v="1"/>
    <d v="2024-12-27T00:00:00"/>
    <x v="2"/>
    <x v="3"/>
    <x v="15"/>
    <s v="0 IP"/>
    <x v="4"/>
    <x v="1"/>
    <x v="0"/>
    <x v="0"/>
  </r>
  <r>
    <n v="416"/>
    <n v="1"/>
    <d v="2024-12-27T00:00:00"/>
    <x v="2"/>
    <x v="3"/>
    <x v="14"/>
    <s v="1 IP"/>
    <x v="14"/>
    <x v="0"/>
    <x v="0"/>
    <x v="0"/>
  </r>
  <r>
    <n v="417"/>
    <n v="1"/>
    <d v="2024-12-27T00:00:00"/>
    <x v="2"/>
    <x v="3"/>
    <x v="48"/>
    <s v="1 IP"/>
    <x v="14"/>
    <x v="0"/>
    <x v="0"/>
    <x v="0"/>
  </r>
  <r>
    <n v="418"/>
    <n v="1"/>
    <d v="2024-12-27T00:00:00"/>
    <x v="2"/>
    <x v="3"/>
    <x v="4"/>
    <s v="1 IP"/>
    <x v="7"/>
    <x v="0"/>
    <x v="0"/>
    <x v="0"/>
  </r>
  <r>
    <n v="419"/>
    <n v="1"/>
    <d v="2024-12-27T00:00:00"/>
    <x v="2"/>
    <x v="3"/>
    <x v="2"/>
    <s v="1 IP"/>
    <x v="7"/>
    <x v="0"/>
    <x v="0"/>
    <x v="0"/>
  </r>
  <r>
    <n v="420"/>
    <n v="1"/>
    <d v="2024-12-27T00:00:00"/>
    <x v="2"/>
    <x v="3"/>
    <x v="29"/>
    <s v="1 IP"/>
    <x v="14"/>
    <x v="0"/>
    <x v="0"/>
    <x v="0"/>
  </r>
  <r>
    <n v="421"/>
    <n v="1"/>
    <d v="2024-12-27T00:00:00"/>
    <x v="2"/>
    <x v="3"/>
    <x v="33"/>
    <s v="2 IP"/>
    <x v="7"/>
    <x v="2"/>
    <x v="0"/>
    <x v="0"/>
  </r>
  <r>
    <n v="422"/>
    <n v="1"/>
    <d v="2024-12-27T00:00:00"/>
    <x v="2"/>
    <x v="3"/>
    <x v="62"/>
    <s v="0 IP"/>
    <x v="10"/>
    <x v="0"/>
    <x v="0"/>
    <x v="0"/>
  </r>
  <r>
    <n v="423"/>
    <n v="1"/>
    <d v="2024-12-27T00:00:00"/>
    <x v="2"/>
    <x v="3"/>
    <x v="9"/>
    <s v="0 IP"/>
    <x v="7"/>
    <x v="0"/>
    <x v="0"/>
    <x v="0"/>
  </r>
  <r>
    <n v="424"/>
    <n v="1"/>
    <d v="2024-12-30T00:00:00"/>
    <x v="2"/>
    <x v="4"/>
    <x v="22"/>
    <s v="0 IP"/>
    <x v="14"/>
    <x v="0"/>
    <x v="0"/>
    <x v="0"/>
  </r>
  <r>
    <n v="425"/>
    <n v="1"/>
    <d v="2024-12-30T00:00:00"/>
    <x v="2"/>
    <x v="4"/>
    <x v="48"/>
    <s v="2 IP"/>
    <x v="6"/>
    <x v="1"/>
    <x v="0"/>
    <x v="0"/>
  </r>
  <r>
    <n v="216"/>
    <n v="1"/>
    <d v="2024-12-30T00:00:00"/>
    <x v="2"/>
    <x v="4"/>
    <x v="35"/>
    <s v="1 IP"/>
    <x v="14"/>
    <x v="3"/>
    <x v="1"/>
    <x v="4"/>
  </r>
  <r>
    <n v="426"/>
    <n v="1"/>
    <d v="2024-12-30T00:00:00"/>
    <x v="2"/>
    <x v="4"/>
    <x v="19"/>
    <s v="1 IP"/>
    <x v="14"/>
    <x v="0"/>
    <x v="0"/>
    <x v="0"/>
  </r>
  <r>
    <n v="427"/>
    <n v="1"/>
    <d v="2024-12-30T00:00:00"/>
    <x v="2"/>
    <x v="4"/>
    <x v="9"/>
    <s v="0 IP"/>
    <x v="9"/>
    <x v="1"/>
    <x v="0"/>
    <x v="0"/>
  </r>
  <r>
    <n v="428"/>
    <n v="1"/>
    <d v="2024-12-30T00:00:00"/>
    <x v="2"/>
    <x v="4"/>
    <x v="37"/>
    <s v="0 IP"/>
    <x v="14"/>
    <x v="0"/>
    <x v="0"/>
    <x v="0"/>
  </r>
  <r>
    <n v="429"/>
    <n v="1"/>
    <d v="2024-12-30T00:00:00"/>
    <x v="2"/>
    <x v="4"/>
    <x v="5"/>
    <s v="1 IP"/>
    <x v="14"/>
    <x v="0"/>
    <x v="0"/>
    <x v="0"/>
  </r>
  <r>
    <n v="284"/>
    <n v="1"/>
    <d v="2024-12-30T00:00:00"/>
    <x v="2"/>
    <x v="4"/>
    <x v="5"/>
    <s v="1 IP"/>
    <x v="14"/>
    <x v="1"/>
    <x v="0"/>
    <x v="0"/>
  </r>
  <r>
    <n v="430"/>
    <n v="1"/>
    <d v="2024-12-30T00:00:00"/>
    <x v="2"/>
    <x v="4"/>
    <x v="42"/>
    <s v="2 IP"/>
    <x v="3"/>
    <x v="3"/>
    <x v="1"/>
    <x v="6"/>
  </r>
  <r>
    <n v="431"/>
    <n v="1"/>
    <d v="2024-12-30T00:00:00"/>
    <x v="2"/>
    <x v="4"/>
    <x v="9"/>
    <s v="1 IP"/>
    <x v="6"/>
    <x v="1"/>
    <x v="0"/>
    <x v="0"/>
  </r>
  <r>
    <n v="427"/>
    <n v="1"/>
    <d v="2025-01-02T00:00:00"/>
    <x v="3"/>
    <x v="2"/>
    <x v="19"/>
    <s v="0 IP"/>
    <x v="9"/>
    <x v="1"/>
    <x v="0"/>
    <x v="0"/>
  </r>
  <r>
    <n v="432"/>
    <n v="1"/>
    <d v="2025-01-02T00:00:00"/>
    <x v="3"/>
    <x v="2"/>
    <x v="34"/>
    <s v="0 IP"/>
    <x v="0"/>
    <x v="0"/>
    <x v="0"/>
    <x v="0"/>
  </r>
  <r>
    <n v="433"/>
    <n v="1"/>
    <d v="2025-01-02T00:00:00"/>
    <x v="3"/>
    <x v="2"/>
    <x v="36"/>
    <s v="0 IP"/>
    <x v="4"/>
    <x v="0"/>
    <x v="0"/>
    <x v="0"/>
  </r>
  <r>
    <n v="434"/>
    <n v="1"/>
    <d v="2025-01-02T00:00:00"/>
    <x v="3"/>
    <x v="2"/>
    <x v="2"/>
    <s v="0 IP"/>
    <x v="21"/>
    <x v="0"/>
    <x v="0"/>
    <x v="0"/>
  </r>
  <r>
    <n v="435"/>
    <n v="1"/>
    <d v="2025-01-02T00:00:00"/>
    <x v="3"/>
    <x v="2"/>
    <x v="0"/>
    <s v="0 IP"/>
    <x v="4"/>
    <x v="1"/>
    <x v="0"/>
    <x v="0"/>
  </r>
  <r>
    <n v="436"/>
    <n v="1"/>
    <d v="2025-01-02T00:00:00"/>
    <x v="3"/>
    <x v="2"/>
    <x v="34"/>
    <s v="0 IP"/>
    <x v="4"/>
    <x v="0"/>
    <x v="0"/>
    <x v="0"/>
  </r>
  <r>
    <n v="415"/>
    <n v="1"/>
    <d v="2025-01-02T00:00:00"/>
    <x v="3"/>
    <x v="2"/>
    <x v="15"/>
    <s v="0 IP"/>
    <x v="4"/>
    <x v="1"/>
    <x v="0"/>
    <x v="0"/>
  </r>
  <r>
    <n v="413"/>
    <n v="1"/>
    <d v="2025-01-02T00:00:00"/>
    <x v="3"/>
    <x v="2"/>
    <x v="43"/>
    <s v="0 IP"/>
    <x v="4"/>
    <x v="1"/>
    <x v="0"/>
    <x v="0"/>
  </r>
  <r>
    <n v="414"/>
    <n v="1"/>
    <d v="2025-01-02T00:00:00"/>
    <x v="3"/>
    <x v="2"/>
    <x v="11"/>
    <s v="1 IP"/>
    <x v="6"/>
    <x v="3"/>
    <x v="1"/>
    <x v="3"/>
  </r>
  <r>
    <n v="437"/>
    <n v="1"/>
    <d v="2025-01-02T00:00:00"/>
    <x v="3"/>
    <x v="2"/>
    <x v="34"/>
    <s v="0 IP"/>
    <x v="21"/>
    <x v="1"/>
    <x v="0"/>
    <x v="0"/>
  </r>
  <r>
    <n v="438"/>
    <n v="1"/>
    <d v="2025-01-02T00:00:00"/>
    <x v="3"/>
    <x v="2"/>
    <x v="7"/>
    <s v="2 IP"/>
    <x v="3"/>
    <x v="2"/>
    <x v="0"/>
    <x v="0"/>
  </r>
  <r>
    <n v="439"/>
    <n v="1"/>
    <d v="2025-01-02T00:00:00"/>
    <x v="3"/>
    <x v="2"/>
    <x v="32"/>
    <s v="1 IP"/>
    <x v="3"/>
    <x v="4"/>
    <x v="0"/>
    <x v="0"/>
  </r>
  <r>
    <n v="440"/>
    <n v="1"/>
    <d v="2025-01-03T00:00:00"/>
    <x v="3"/>
    <x v="3"/>
    <x v="37"/>
    <s v="1 IP"/>
    <x v="3"/>
    <x v="1"/>
    <x v="0"/>
    <x v="0"/>
  </r>
  <r>
    <n v="441"/>
    <n v="1"/>
    <d v="2025-01-03T00:00:00"/>
    <x v="3"/>
    <x v="3"/>
    <x v="12"/>
    <s v="1 IP"/>
    <x v="3"/>
    <x v="1"/>
    <x v="0"/>
    <x v="0"/>
  </r>
  <r>
    <n v="442"/>
    <n v="1"/>
    <d v="2025-01-03T00:00:00"/>
    <x v="3"/>
    <x v="3"/>
    <x v="21"/>
    <s v="0 IP"/>
    <x v="3"/>
    <x v="2"/>
    <x v="0"/>
    <x v="0"/>
  </r>
  <r>
    <n v="443"/>
    <n v="1"/>
    <d v="2025-01-03T00:00:00"/>
    <x v="3"/>
    <x v="3"/>
    <x v="40"/>
    <s v="0 IP"/>
    <x v="5"/>
    <x v="3"/>
    <x v="1"/>
    <x v="4"/>
  </r>
  <r>
    <n v="431"/>
    <n v="1"/>
    <d v="2025-01-03T00:00:00"/>
    <x v="3"/>
    <x v="3"/>
    <x v="9"/>
    <s v="1 IP"/>
    <x v="6"/>
    <x v="0"/>
    <x v="0"/>
    <x v="0"/>
  </r>
  <r>
    <n v="444"/>
    <n v="1"/>
    <d v="2025-01-03T00:00:00"/>
    <x v="3"/>
    <x v="3"/>
    <x v="46"/>
    <s v="1 IP"/>
    <x v="20"/>
    <x v="1"/>
    <x v="0"/>
    <x v="0"/>
  </r>
  <r>
    <n v="445"/>
    <n v="1"/>
    <d v="2025-01-03T00:00:00"/>
    <x v="3"/>
    <x v="3"/>
    <x v="20"/>
    <s v="1 IP"/>
    <x v="7"/>
    <x v="0"/>
    <x v="0"/>
    <x v="0"/>
  </r>
  <r>
    <n v="446"/>
    <n v="1"/>
    <d v="2025-01-03T00:00:00"/>
    <x v="3"/>
    <x v="3"/>
    <x v="0"/>
    <s v="0 IP"/>
    <x v="22"/>
    <x v="3"/>
    <x v="1"/>
    <x v="3"/>
  </r>
  <r>
    <n v="447"/>
    <n v="1"/>
    <d v="2025-01-06T00:00:00"/>
    <x v="3"/>
    <x v="4"/>
    <x v="4"/>
    <s v="0 IP"/>
    <x v="4"/>
    <x v="3"/>
    <x v="1"/>
    <x v="2"/>
  </r>
  <r>
    <n v="448"/>
    <n v="1"/>
    <d v="2025-01-06T00:00:00"/>
    <x v="3"/>
    <x v="4"/>
    <x v="5"/>
    <s v="1 IP"/>
    <x v="4"/>
    <x v="3"/>
    <x v="1"/>
    <x v="3"/>
  </r>
  <r>
    <n v="449"/>
    <n v="1"/>
    <d v="2025-01-06T00:00:00"/>
    <x v="3"/>
    <x v="4"/>
    <x v="17"/>
    <s v="2 IP"/>
    <x v="3"/>
    <x v="3"/>
    <x v="1"/>
    <x v="1"/>
  </r>
  <r>
    <n v="450"/>
    <n v="1"/>
    <d v="2025-01-06T00:00:00"/>
    <x v="3"/>
    <x v="4"/>
    <x v="41"/>
    <s v="1 IP"/>
    <x v="6"/>
    <x v="3"/>
    <x v="1"/>
    <x v="3"/>
  </r>
  <r>
    <n v="451"/>
    <n v="1"/>
    <d v="2025-01-07T00:00:00"/>
    <x v="3"/>
    <x v="0"/>
    <x v="29"/>
    <s v="2 IP"/>
    <x v="3"/>
    <x v="1"/>
    <x v="0"/>
    <x v="0"/>
  </r>
  <r>
    <n v="452"/>
    <n v="1"/>
    <d v="2025-01-07T00:00:00"/>
    <x v="3"/>
    <x v="0"/>
    <x v="4"/>
    <s v="0 IP"/>
    <x v="7"/>
    <x v="1"/>
    <x v="0"/>
    <x v="0"/>
  </r>
  <r>
    <n v="453"/>
    <n v="1"/>
    <d v="2025-01-07T00:00:00"/>
    <x v="3"/>
    <x v="0"/>
    <x v="40"/>
    <s v="2 IP"/>
    <x v="3"/>
    <x v="0"/>
    <x v="0"/>
    <x v="0"/>
  </r>
  <r>
    <n v="454"/>
    <n v="1"/>
    <d v="2025-01-07T00:00:00"/>
    <x v="3"/>
    <x v="0"/>
    <x v="8"/>
    <s v="0 IP"/>
    <x v="4"/>
    <x v="3"/>
    <x v="1"/>
    <x v="3"/>
  </r>
  <r>
    <n v="455"/>
    <n v="1"/>
    <d v="2025-01-07T00:00:00"/>
    <x v="3"/>
    <x v="0"/>
    <x v="58"/>
    <s v="0 IP"/>
    <x v="4"/>
    <x v="0"/>
    <x v="0"/>
    <x v="0"/>
  </r>
  <r>
    <n v="456"/>
    <n v="1"/>
    <d v="2025-01-07T00:00:00"/>
    <x v="3"/>
    <x v="0"/>
    <x v="0"/>
    <s v="2 IP"/>
    <x v="3"/>
    <x v="4"/>
    <x v="0"/>
    <x v="0"/>
  </r>
  <r>
    <n v="457"/>
    <n v="1"/>
    <d v="2025-01-08T00:00:00"/>
    <x v="3"/>
    <x v="1"/>
    <x v="13"/>
    <s v="1 IP"/>
    <x v="0"/>
    <x v="1"/>
    <x v="0"/>
    <x v="0"/>
  </r>
  <r>
    <n v="458"/>
    <n v="1"/>
    <d v="2025-01-08T00:00:00"/>
    <x v="3"/>
    <x v="1"/>
    <x v="32"/>
    <s v="1 IP"/>
    <x v="7"/>
    <x v="1"/>
    <x v="0"/>
    <x v="0"/>
  </r>
  <r>
    <n v="459"/>
    <n v="1"/>
    <d v="2025-01-08T00:00:00"/>
    <x v="3"/>
    <x v="1"/>
    <x v="37"/>
    <s v="2 IP"/>
    <x v="17"/>
    <x v="3"/>
    <x v="1"/>
    <x v="3"/>
  </r>
  <r>
    <n v="460"/>
    <n v="1"/>
    <d v="2025-01-08T00:00:00"/>
    <x v="3"/>
    <x v="1"/>
    <x v="56"/>
    <s v="0 IP"/>
    <x v="4"/>
    <x v="2"/>
    <x v="0"/>
    <x v="0"/>
  </r>
  <r>
    <n v="461"/>
    <n v="1"/>
    <d v="2025-01-08T00:00:00"/>
    <x v="3"/>
    <x v="1"/>
    <x v="58"/>
    <s v="0 IP"/>
    <x v="7"/>
    <x v="2"/>
    <x v="0"/>
    <x v="0"/>
  </r>
  <r>
    <n v="462"/>
    <n v="1"/>
    <d v="2025-01-08T00:00:00"/>
    <x v="3"/>
    <x v="1"/>
    <x v="41"/>
    <s v="0 IP"/>
    <x v="7"/>
    <x v="7"/>
    <x v="0"/>
    <x v="0"/>
  </r>
  <r>
    <n v="463"/>
    <n v="1"/>
    <d v="2025-01-08T00:00:00"/>
    <x v="3"/>
    <x v="1"/>
    <x v="54"/>
    <s v="0 IP"/>
    <x v="6"/>
    <x v="1"/>
    <x v="0"/>
    <x v="0"/>
  </r>
  <r>
    <n v="464"/>
    <n v="1"/>
    <d v="2025-01-08T00:00:00"/>
    <x v="3"/>
    <x v="1"/>
    <x v="28"/>
    <s v="1 IP"/>
    <x v="3"/>
    <x v="3"/>
    <x v="1"/>
    <x v="7"/>
  </r>
  <r>
    <n v="465"/>
    <n v="1"/>
    <d v="2025-01-08T00:00:00"/>
    <x v="3"/>
    <x v="1"/>
    <x v="47"/>
    <s v="0 IP"/>
    <x v="7"/>
    <x v="1"/>
    <x v="0"/>
    <x v="0"/>
  </r>
  <r>
    <n v="461"/>
    <n v="1"/>
    <d v="2025-01-08T00:00:00"/>
    <x v="3"/>
    <x v="1"/>
    <x v="58"/>
    <s v="0 IP"/>
    <x v="7"/>
    <x v="4"/>
    <x v="0"/>
    <x v="0"/>
  </r>
  <r>
    <n v="466"/>
    <n v="1"/>
    <d v="2025-01-09T00:00:00"/>
    <x v="3"/>
    <x v="2"/>
    <x v="16"/>
    <s v="0 IP"/>
    <x v="4"/>
    <x v="0"/>
    <x v="0"/>
    <x v="0"/>
  </r>
  <r>
    <n v="467"/>
    <n v="1"/>
    <d v="2025-01-09T00:00:00"/>
    <x v="3"/>
    <x v="2"/>
    <x v="18"/>
    <s v="1 IP"/>
    <x v="4"/>
    <x v="0"/>
    <x v="0"/>
    <x v="0"/>
  </r>
  <r>
    <n v="468"/>
    <n v="1"/>
    <d v="2025-01-09T00:00:00"/>
    <x v="3"/>
    <x v="2"/>
    <x v="9"/>
    <s v="1 IP"/>
    <x v="7"/>
    <x v="3"/>
    <x v="1"/>
    <x v="3"/>
  </r>
  <r>
    <n v="469"/>
    <n v="1"/>
    <d v="2025-01-09T00:00:00"/>
    <x v="3"/>
    <x v="2"/>
    <x v="29"/>
    <s v="1 IP"/>
    <x v="4"/>
    <x v="3"/>
    <x v="1"/>
    <x v="3"/>
  </r>
  <r>
    <n v="470"/>
    <n v="1"/>
    <d v="2025-01-09T00:00:00"/>
    <x v="3"/>
    <x v="2"/>
    <x v="13"/>
    <s v="0 IP"/>
    <x v="4"/>
    <x v="3"/>
    <x v="1"/>
    <x v="4"/>
  </r>
  <r>
    <n v="471"/>
    <n v="1"/>
    <d v="2025-01-10T00:00:00"/>
    <x v="3"/>
    <x v="3"/>
    <x v="61"/>
    <s v="0 IP"/>
    <x v="5"/>
    <x v="0"/>
    <x v="0"/>
    <x v="0"/>
  </r>
  <r>
    <n v="467"/>
    <n v="1"/>
    <d v="2025-01-10T00:00:00"/>
    <x v="3"/>
    <x v="3"/>
    <x v="18"/>
    <s v="1 IP"/>
    <x v="4"/>
    <x v="0"/>
    <x v="0"/>
    <x v="0"/>
  </r>
  <r>
    <n v="472"/>
    <n v="1"/>
    <d v="2025-01-10T00:00:00"/>
    <x v="3"/>
    <x v="3"/>
    <x v="60"/>
    <s v="3 IP"/>
    <x v="3"/>
    <x v="1"/>
    <x v="0"/>
    <x v="0"/>
  </r>
  <r>
    <n v="473"/>
    <n v="1"/>
    <d v="2025-01-10T00:00:00"/>
    <x v="3"/>
    <x v="3"/>
    <x v="37"/>
    <s v="0 IP"/>
    <x v="7"/>
    <x v="2"/>
    <x v="0"/>
    <x v="0"/>
  </r>
  <r>
    <n v="474"/>
    <n v="1"/>
    <d v="2025-01-10T00:00:00"/>
    <x v="3"/>
    <x v="3"/>
    <x v="17"/>
    <s v="0 IP"/>
    <x v="0"/>
    <x v="1"/>
    <x v="0"/>
    <x v="0"/>
  </r>
  <r>
    <n v="462"/>
    <n v="1"/>
    <d v="2025-01-10T00:00:00"/>
    <x v="3"/>
    <x v="3"/>
    <x v="41"/>
    <s v="0 IP"/>
    <x v="7"/>
    <x v="1"/>
    <x v="0"/>
    <x v="0"/>
  </r>
  <r>
    <n v="475"/>
    <n v="1"/>
    <d v="2025-01-10T00:00:00"/>
    <x v="3"/>
    <x v="3"/>
    <x v="14"/>
    <s v="0 IP"/>
    <x v="7"/>
    <x v="1"/>
    <x v="0"/>
    <x v="0"/>
  </r>
  <r>
    <n v="476"/>
    <n v="1"/>
    <d v="2025-01-10T00:00:00"/>
    <x v="3"/>
    <x v="3"/>
    <x v="33"/>
    <s v="0 IP"/>
    <x v="7"/>
    <x v="1"/>
    <x v="0"/>
    <x v="0"/>
  </r>
  <r>
    <n v="477"/>
    <n v="1"/>
    <d v="2025-01-10T00:00:00"/>
    <x v="3"/>
    <x v="3"/>
    <x v="18"/>
    <s v="0 IP"/>
    <x v="4"/>
    <x v="0"/>
    <x v="0"/>
    <x v="0"/>
  </r>
  <r>
    <n v="478"/>
    <n v="1"/>
    <d v="2025-01-10T00:00:00"/>
    <x v="3"/>
    <x v="3"/>
    <x v="54"/>
    <s v="2 IP"/>
    <x v="17"/>
    <x v="3"/>
    <x v="1"/>
    <x v="3"/>
  </r>
  <r>
    <n v="479"/>
    <n v="1"/>
    <d v="2025-01-13T00:00:00"/>
    <x v="3"/>
    <x v="4"/>
    <x v="60"/>
    <s v="1 IP"/>
    <x v="4"/>
    <x v="0"/>
    <x v="0"/>
    <x v="0"/>
  </r>
  <r>
    <n v="480"/>
    <n v="1"/>
    <d v="2025-01-13T00:00:00"/>
    <x v="3"/>
    <x v="4"/>
    <x v="16"/>
    <s v="0 IP"/>
    <x v="4"/>
    <x v="0"/>
    <x v="0"/>
    <x v="0"/>
  </r>
  <r>
    <n v="481"/>
    <n v="1"/>
    <d v="2025-01-13T00:00:00"/>
    <x v="3"/>
    <x v="4"/>
    <x v="42"/>
    <s v="0 IP"/>
    <x v="3"/>
    <x v="0"/>
    <x v="0"/>
    <x v="0"/>
  </r>
  <r>
    <n v="482"/>
    <n v="1"/>
    <d v="2025-01-13T00:00:00"/>
    <x v="3"/>
    <x v="4"/>
    <x v="47"/>
    <s v="0 IP"/>
    <x v="7"/>
    <x v="1"/>
    <x v="0"/>
    <x v="0"/>
  </r>
  <r>
    <n v="483"/>
    <n v="1"/>
    <d v="2025-01-13T00:00:00"/>
    <x v="3"/>
    <x v="4"/>
    <x v="6"/>
    <s v="0 IP"/>
    <x v="4"/>
    <x v="0"/>
    <x v="0"/>
    <x v="0"/>
  </r>
  <r>
    <n v="484"/>
    <n v="1"/>
    <d v="2025-01-13T00:00:00"/>
    <x v="3"/>
    <x v="4"/>
    <x v="14"/>
    <s v="1 IP"/>
    <x v="19"/>
    <x v="0"/>
    <x v="0"/>
    <x v="0"/>
  </r>
  <r>
    <n v="485"/>
    <n v="1"/>
    <d v="2025-01-13T00:00:00"/>
    <x v="3"/>
    <x v="4"/>
    <x v="63"/>
    <s v="1 IP"/>
    <x v="3"/>
    <x v="0"/>
    <x v="0"/>
    <x v="0"/>
  </r>
  <r>
    <n v="486"/>
    <n v="1"/>
    <d v="2025-01-13T00:00:00"/>
    <x v="3"/>
    <x v="4"/>
    <x v="33"/>
    <s v="1 IP"/>
    <x v="3"/>
    <x v="0"/>
    <x v="0"/>
    <x v="0"/>
  </r>
  <r>
    <n v="487"/>
    <n v="1"/>
    <d v="2025-01-13T00:00:00"/>
    <x v="3"/>
    <x v="4"/>
    <x v="7"/>
    <s v="1IP"/>
    <x v="3"/>
    <x v="1"/>
    <x v="0"/>
    <x v="0"/>
  </r>
  <r>
    <n v="488"/>
    <n v="1"/>
    <d v="2025-01-13T00:00:00"/>
    <x v="3"/>
    <x v="4"/>
    <x v="51"/>
    <s v="1 IP"/>
    <x v="7"/>
    <x v="1"/>
    <x v="0"/>
    <x v="0"/>
  </r>
  <r>
    <n v="489"/>
    <n v="1"/>
    <d v="2025-01-13T00:00:00"/>
    <x v="3"/>
    <x v="4"/>
    <x v="12"/>
    <s v="1 IP"/>
    <x v="6"/>
    <x v="0"/>
    <x v="0"/>
    <x v="0"/>
  </r>
  <r>
    <n v="490"/>
    <n v="1"/>
    <d v="2025-01-13T00:00:00"/>
    <x v="3"/>
    <x v="4"/>
    <x v="16"/>
    <s v="0 IP"/>
    <x v="6"/>
    <x v="0"/>
    <x v="0"/>
    <x v="0"/>
  </r>
  <r>
    <n v="491"/>
    <n v="1"/>
    <d v="2025-01-13T00:00:00"/>
    <x v="3"/>
    <x v="4"/>
    <x v="31"/>
    <s v="0 IP"/>
    <x v="7"/>
    <x v="1"/>
    <x v="0"/>
    <x v="0"/>
  </r>
  <r>
    <n v="492"/>
    <n v="1"/>
    <d v="2025-01-13T00:00:00"/>
    <x v="3"/>
    <x v="4"/>
    <x v="12"/>
    <s v="1 IP"/>
    <x v="6"/>
    <x v="0"/>
    <x v="0"/>
    <x v="0"/>
  </r>
  <r>
    <n v="493"/>
    <n v="1"/>
    <d v="2025-01-13T00:00:00"/>
    <x v="3"/>
    <x v="4"/>
    <x v="44"/>
    <s v="1 IP"/>
    <x v="3"/>
    <x v="0"/>
    <x v="0"/>
    <x v="0"/>
  </r>
  <r>
    <n v="494"/>
    <n v="1"/>
    <d v="2025-01-13T00:00:00"/>
    <x v="3"/>
    <x v="4"/>
    <x v="51"/>
    <s v="0 IP"/>
    <x v="4"/>
    <x v="3"/>
    <x v="1"/>
    <x v="4"/>
  </r>
  <r>
    <n v="495"/>
    <n v="1"/>
    <d v="2025-01-13T00:00:00"/>
    <x v="3"/>
    <x v="4"/>
    <x v="51"/>
    <s v="1 IP"/>
    <x v="10"/>
    <x v="4"/>
    <x v="0"/>
    <x v="0"/>
  </r>
  <r>
    <n v="496"/>
    <n v="1"/>
    <d v="2025-01-13T00:00:00"/>
    <x v="3"/>
    <x v="4"/>
    <x v="5"/>
    <s v="1 IP"/>
    <x v="23"/>
    <x v="3"/>
    <x v="1"/>
    <x v="3"/>
  </r>
  <r>
    <n v="497"/>
    <n v="1"/>
    <d v="2025-01-14T00:00:00"/>
    <x v="3"/>
    <x v="0"/>
    <x v="5"/>
    <s v="0 IP"/>
    <x v="12"/>
    <x v="3"/>
    <x v="1"/>
    <x v="4"/>
  </r>
  <r>
    <n v="498"/>
    <n v="1"/>
    <d v="2025-01-14T00:00:00"/>
    <x v="3"/>
    <x v="0"/>
    <x v="19"/>
    <s v="0 IP"/>
    <x v="4"/>
    <x v="0"/>
    <x v="0"/>
    <x v="0"/>
  </r>
  <r>
    <n v="471"/>
    <n v="1"/>
    <d v="2025-01-14T00:00:00"/>
    <x v="3"/>
    <x v="0"/>
    <x v="61"/>
    <s v="0 IP"/>
    <x v="5"/>
    <x v="6"/>
    <x v="0"/>
    <x v="0"/>
  </r>
  <r>
    <n v="499"/>
    <n v="1"/>
    <d v="2025-01-14T00:00:00"/>
    <x v="3"/>
    <x v="0"/>
    <x v="49"/>
    <s v="0 IP"/>
    <x v="4"/>
    <x v="0"/>
    <x v="0"/>
    <x v="0"/>
  </r>
  <r>
    <n v="500"/>
    <n v="1"/>
    <d v="2025-01-14T00:00:00"/>
    <x v="3"/>
    <x v="0"/>
    <x v="60"/>
    <s v="0 IP"/>
    <x v="4"/>
    <x v="5"/>
    <x v="0"/>
    <x v="0"/>
  </r>
  <r>
    <n v="501"/>
    <n v="1"/>
    <d v="2025-01-14T00:00:00"/>
    <x v="3"/>
    <x v="0"/>
    <x v="1"/>
    <s v="0 IP"/>
    <x v="4"/>
    <x v="4"/>
    <x v="0"/>
    <x v="0"/>
  </r>
  <r>
    <n v="502"/>
    <n v="1"/>
    <d v="2025-01-15T00:00:00"/>
    <x v="3"/>
    <x v="1"/>
    <x v="46"/>
    <s v="0 IP"/>
    <x v="4"/>
    <x v="6"/>
    <x v="0"/>
    <x v="0"/>
  </r>
  <r>
    <n v="503"/>
    <n v="1"/>
    <d v="2025-01-15T00:00:00"/>
    <x v="3"/>
    <x v="1"/>
    <x v="6"/>
    <s v="0 IP"/>
    <x v="4"/>
    <x v="3"/>
    <x v="1"/>
    <x v="9"/>
  </r>
  <r>
    <n v="471"/>
    <n v="1"/>
    <d v="2025-01-15T00:00:00"/>
    <x v="3"/>
    <x v="1"/>
    <x v="61"/>
    <s v="0 IP"/>
    <x v="5"/>
    <x v="3"/>
    <x v="1"/>
    <x v="3"/>
  </r>
  <r>
    <n v="504"/>
    <n v="1"/>
    <d v="2025-01-15T00:00:00"/>
    <x v="3"/>
    <x v="1"/>
    <x v="61"/>
    <s v="0 IP"/>
    <x v="4"/>
    <x v="0"/>
    <x v="0"/>
    <x v="0"/>
  </r>
  <r>
    <n v="505"/>
    <n v="1"/>
    <d v="2025-01-15T00:00:00"/>
    <x v="3"/>
    <x v="1"/>
    <x v="29"/>
    <s v="1 IP"/>
    <x v="3"/>
    <x v="0"/>
    <x v="0"/>
    <x v="0"/>
  </r>
  <r>
    <n v="506"/>
    <n v="1"/>
    <d v="2025-01-15T00:00:00"/>
    <x v="3"/>
    <x v="1"/>
    <x v="47"/>
    <s v="0 IP"/>
    <x v="4"/>
    <x v="0"/>
    <x v="0"/>
    <x v="0"/>
  </r>
  <r>
    <n v="507"/>
    <n v="1"/>
    <d v="2025-01-15T00:00:00"/>
    <x v="3"/>
    <x v="1"/>
    <x v="6"/>
    <s v="1 IP"/>
    <x v="7"/>
    <x v="0"/>
    <x v="0"/>
    <x v="0"/>
  </r>
  <r>
    <n v="508"/>
    <n v="1"/>
    <d v="2025-01-15T00:00:00"/>
    <x v="3"/>
    <x v="1"/>
    <x v="31"/>
    <s v="0 IP"/>
    <x v="4"/>
    <x v="0"/>
    <x v="0"/>
    <x v="0"/>
  </r>
  <r>
    <n v="509"/>
    <n v="1"/>
    <d v="2025-01-15T00:00:00"/>
    <x v="3"/>
    <x v="1"/>
    <x v="54"/>
    <s v="0 IP"/>
    <x v="0"/>
    <x v="3"/>
    <x v="1"/>
    <x v="4"/>
  </r>
  <r>
    <n v="510"/>
    <n v="1"/>
    <d v="2025-01-15T00:00:00"/>
    <x v="3"/>
    <x v="1"/>
    <x v="63"/>
    <s v="N/A"/>
    <x v="10"/>
    <x v="4"/>
    <x v="0"/>
    <x v="0"/>
  </r>
  <r>
    <n v="507"/>
    <n v="1"/>
    <d v="2025-01-15T00:00:00"/>
    <x v="3"/>
    <x v="1"/>
    <x v="6"/>
    <s v="1 IP"/>
    <x v="7"/>
    <x v="3"/>
    <x v="1"/>
    <x v="3"/>
  </r>
  <r>
    <n v="511"/>
    <n v="1"/>
    <d v="2025-01-16T00:00:00"/>
    <x v="3"/>
    <x v="2"/>
    <x v="8"/>
    <s v="0 IP"/>
    <x v="4"/>
    <x v="0"/>
    <x v="0"/>
    <x v="0"/>
  </r>
  <r>
    <n v="512"/>
    <n v="1"/>
    <d v="2025-01-16T00:00:00"/>
    <x v="3"/>
    <x v="2"/>
    <x v="31"/>
    <s v="0 IP"/>
    <x v="7"/>
    <x v="1"/>
    <x v="0"/>
    <x v="0"/>
  </r>
  <r>
    <n v="513"/>
    <n v="1"/>
    <d v="2025-01-16T00:00:00"/>
    <x v="3"/>
    <x v="2"/>
    <x v="10"/>
    <s v="0 IP"/>
    <x v="4"/>
    <x v="1"/>
    <x v="0"/>
    <x v="0"/>
  </r>
  <r>
    <n v="514"/>
    <n v="1"/>
    <d v="2025-01-16T00:00:00"/>
    <x v="3"/>
    <x v="2"/>
    <x v="13"/>
    <s v="0 IP"/>
    <x v="4"/>
    <x v="0"/>
    <x v="0"/>
    <x v="0"/>
  </r>
  <r>
    <n v="514"/>
    <n v="1"/>
    <d v="2025-01-16T00:00:00"/>
    <x v="3"/>
    <x v="2"/>
    <x v="13"/>
    <s v="0 IP"/>
    <x v="4"/>
    <x v="3"/>
    <x v="1"/>
    <x v="3"/>
  </r>
  <r>
    <n v="515"/>
    <n v="1"/>
    <d v="2025-01-16T00:00:00"/>
    <x v="3"/>
    <x v="2"/>
    <x v="4"/>
    <s v="1 IP"/>
    <x v="3"/>
    <x v="0"/>
    <x v="0"/>
    <x v="0"/>
  </r>
  <r>
    <n v="516"/>
    <n v="1"/>
    <d v="2025-01-16T00:00:00"/>
    <x v="3"/>
    <x v="2"/>
    <x v="27"/>
    <s v="0 IP"/>
    <x v="23"/>
    <x v="0"/>
    <x v="0"/>
    <x v="0"/>
  </r>
  <r>
    <n v="517"/>
    <n v="1"/>
    <d v="2025-01-16T00:00:00"/>
    <x v="3"/>
    <x v="2"/>
    <x v="0"/>
    <s v="1 IP"/>
    <x v="3"/>
    <x v="4"/>
    <x v="0"/>
    <x v="0"/>
  </r>
  <r>
    <n v="484"/>
    <n v="1"/>
    <d v="2025-01-17T00:00:00"/>
    <x v="3"/>
    <x v="3"/>
    <x v="14"/>
    <s v="1 IP"/>
    <x v="19"/>
    <x v="3"/>
    <x v="1"/>
    <x v="3"/>
  </r>
  <r>
    <n v="518"/>
    <n v="1"/>
    <d v="2025-01-17T00:00:00"/>
    <x v="3"/>
    <x v="3"/>
    <x v="50"/>
    <s v="0 IP"/>
    <x v="4"/>
    <x v="3"/>
    <x v="1"/>
    <x v="4"/>
  </r>
  <r>
    <n v="519"/>
    <n v="1"/>
    <d v="2025-01-21T00:00:00"/>
    <x v="3"/>
    <x v="0"/>
    <x v="26"/>
    <s v="2 IP"/>
    <x v="14"/>
    <x v="6"/>
    <x v="0"/>
    <x v="0"/>
  </r>
  <r>
    <n v="520"/>
    <n v="1"/>
    <d v="2025-01-21T00:00:00"/>
    <x v="3"/>
    <x v="0"/>
    <x v="27"/>
    <s v="0 IP"/>
    <x v="14"/>
    <x v="0"/>
    <x v="0"/>
    <x v="0"/>
  </r>
  <r>
    <n v="502"/>
    <n v="1"/>
    <d v="2025-01-21T00:00:00"/>
    <x v="3"/>
    <x v="0"/>
    <x v="46"/>
    <s v="0 IP"/>
    <x v="4"/>
    <x v="6"/>
    <x v="0"/>
    <x v="0"/>
  </r>
  <r>
    <n v="521"/>
    <n v="1"/>
    <d v="2025-01-21T00:00:00"/>
    <x v="3"/>
    <x v="0"/>
    <x v="20"/>
    <s v="1 IP"/>
    <x v="0"/>
    <x v="1"/>
    <x v="0"/>
    <x v="0"/>
  </r>
  <r>
    <n v="522"/>
    <n v="1"/>
    <d v="2025-01-21T00:00:00"/>
    <x v="3"/>
    <x v="0"/>
    <x v="11"/>
    <s v="1 IP"/>
    <x v="9"/>
    <x v="0"/>
    <x v="0"/>
    <x v="0"/>
  </r>
  <r>
    <n v="523"/>
    <n v="1"/>
    <d v="2025-01-21T00:00:00"/>
    <x v="3"/>
    <x v="0"/>
    <x v="37"/>
    <s v="0 IP"/>
    <x v="6"/>
    <x v="0"/>
    <x v="0"/>
    <x v="0"/>
  </r>
  <r>
    <n v="524"/>
    <n v="1"/>
    <d v="2025-01-21T00:00:00"/>
    <x v="3"/>
    <x v="0"/>
    <x v="60"/>
    <s v="0 IP"/>
    <x v="6"/>
    <x v="0"/>
    <x v="0"/>
    <x v="0"/>
  </r>
  <r>
    <n v="525"/>
    <n v="1"/>
    <d v="2025-01-22T00:00:00"/>
    <x v="3"/>
    <x v="1"/>
    <x v="9"/>
    <s v="0 IP"/>
    <x v="14"/>
    <x v="1"/>
    <x v="0"/>
    <x v="0"/>
  </r>
  <r>
    <n v="526"/>
    <n v="1"/>
    <d v="2025-01-22T00:00:00"/>
    <x v="3"/>
    <x v="1"/>
    <x v="7"/>
    <s v="1 IP"/>
    <x v="14"/>
    <x v="0"/>
    <x v="0"/>
    <x v="0"/>
  </r>
  <r>
    <n v="527"/>
    <n v="1"/>
    <d v="2025-01-22T00:00:00"/>
    <x v="3"/>
    <x v="1"/>
    <x v="42"/>
    <s v="0 IP"/>
    <x v="14"/>
    <x v="0"/>
    <x v="0"/>
    <x v="0"/>
  </r>
  <r>
    <n v="528"/>
    <n v="1"/>
    <d v="2025-01-22T00:00:00"/>
    <x v="3"/>
    <x v="1"/>
    <x v="41"/>
    <s v="0 IP"/>
    <x v="14"/>
    <x v="0"/>
    <x v="0"/>
    <x v="0"/>
  </r>
  <r>
    <n v="529"/>
    <n v="1"/>
    <d v="2025-01-22T00:00:00"/>
    <x v="3"/>
    <x v="1"/>
    <x v="50"/>
    <s v="0 IP"/>
    <x v="14"/>
    <x v="3"/>
    <x v="1"/>
    <x v="5"/>
  </r>
  <r>
    <n v="530"/>
    <n v="1"/>
    <d v="2025-01-22T00:00:00"/>
    <x v="3"/>
    <x v="1"/>
    <x v="43"/>
    <s v="2 IP"/>
    <x v="3"/>
    <x v="0"/>
    <x v="0"/>
    <x v="0"/>
  </r>
  <r>
    <n v="531"/>
    <n v="1"/>
    <d v="2025-01-22T00:00:00"/>
    <x v="3"/>
    <x v="1"/>
    <x v="41"/>
    <s v="1 IP"/>
    <x v="14"/>
    <x v="3"/>
    <x v="1"/>
    <x v="3"/>
  </r>
  <r>
    <n v="532"/>
    <n v="1"/>
    <d v="2025-01-22T00:00:00"/>
    <x v="3"/>
    <x v="1"/>
    <x v="66"/>
    <s v="1 IP"/>
    <x v="3"/>
    <x v="6"/>
    <x v="0"/>
    <x v="0"/>
  </r>
  <r>
    <n v="533"/>
    <n v="1"/>
    <d v="2025-01-22T00:00:00"/>
    <x v="3"/>
    <x v="1"/>
    <x v="49"/>
    <s v="0 IP"/>
    <x v="14"/>
    <x v="0"/>
    <x v="0"/>
    <x v="0"/>
  </r>
  <r>
    <n v="534"/>
    <n v="1"/>
    <d v="2025-01-22T00:00:00"/>
    <x v="3"/>
    <x v="1"/>
    <x v="48"/>
    <s v="0 IP"/>
    <x v="14"/>
    <x v="1"/>
    <x v="0"/>
    <x v="0"/>
  </r>
  <r>
    <n v="535"/>
    <n v="1"/>
    <d v="2025-01-23T00:00:00"/>
    <x v="3"/>
    <x v="2"/>
    <x v="5"/>
    <s v="0 IP"/>
    <x v="14"/>
    <x v="3"/>
    <x v="1"/>
    <x v="7"/>
  </r>
  <r>
    <n v="536"/>
    <n v="1"/>
    <d v="2025-01-23T00:00:00"/>
    <x v="3"/>
    <x v="2"/>
    <x v="61"/>
    <s v="0 IP"/>
    <x v="14"/>
    <x v="0"/>
    <x v="0"/>
    <x v="0"/>
  </r>
  <r>
    <n v="537"/>
    <n v="1"/>
    <d v="2025-01-23T00:00:00"/>
    <x v="3"/>
    <x v="2"/>
    <x v="19"/>
    <s v="0 IP"/>
    <x v="14"/>
    <x v="3"/>
    <x v="1"/>
    <x v="4"/>
  </r>
  <r>
    <n v="536"/>
    <n v="1"/>
    <d v="2025-01-23T00:00:00"/>
    <x v="3"/>
    <x v="2"/>
    <x v="61"/>
    <s v="0 IP"/>
    <x v="14"/>
    <x v="3"/>
    <x v="1"/>
    <x v="7"/>
  </r>
  <r>
    <n v="527"/>
    <n v="1"/>
    <d v="2025-01-23T00:00:00"/>
    <x v="3"/>
    <x v="2"/>
    <x v="42"/>
    <s v="0 IP"/>
    <x v="14"/>
    <x v="3"/>
    <x v="1"/>
    <x v="6"/>
  </r>
  <r>
    <n v="538"/>
    <n v="1"/>
    <d v="2025-01-23T00:00:00"/>
    <x v="3"/>
    <x v="2"/>
    <x v="33"/>
    <s v="2 IP"/>
    <x v="14"/>
    <x v="0"/>
    <x v="0"/>
    <x v="0"/>
  </r>
  <r>
    <n v="526"/>
    <n v="1"/>
    <d v="2025-01-23T00:00:00"/>
    <x v="3"/>
    <x v="2"/>
    <x v="7"/>
    <s v="1 IP"/>
    <x v="14"/>
    <x v="3"/>
    <x v="1"/>
    <x v="3"/>
  </r>
  <r>
    <n v="539"/>
    <n v="1"/>
    <d v="2025-01-23T00:00:00"/>
    <x v="3"/>
    <x v="2"/>
    <x v="50"/>
    <s v="0 IP"/>
    <x v="14"/>
    <x v="1"/>
    <x v="0"/>
    <x v="0"/>
  </r>
  <r>
    <n v="540"/>
    <n v="1"/>
    <d v="2025-01-23T00:00:00"/>
    <x v="3"/>
    <x v="2"/>
    <x v="28"/>
    <s v="0 IP"/>
    <x v="14"/>
    <x v="1"/>
    <x v="0"/>
    <x v="0"/>
  </r>
  <r>
    <n v="541"/>
    <n v="1"/>
    <d v="2025-01-23T00:00:00"/>
    <x v="3"/>
    <x v="2"/>
    <x v="34"/>
    <s v="0 IP"/>
    <x v="14"/>
    <x v="4"/>
    <x v="0"/>
    <x v="0"/>
  </r>
  <r>
    <n v="542"/>
    <n v="1"/>
    <d v="2025-01-27T00:00:00"/>
    <x v="3"/>
    <x v="4"/>
    <x v="41"/>
    <s v="0 IP"/>
    <x v="4"/>
    <x v="3"/>
    <x v="1"/>
    <x v="3"/>
  </r>
  <r>
    <n v="543"/>
    <n v="1"/>
    <d v="2025-01-27T00:00:00"/>
    <x v="3"/>
    <x v="4"/>
    <x v="1"/>
    <s v="0 IP"/>
    <x v="4"/>
    <x v="1"/>
    <x v="0"/>
    <x v="0"/>
  </r>
  <r>
    <n v="544"/>
    <n v="1"/>
    <d v="2025-01-27T00:00:00"/>
    <x v="3"/>
    <x v="4"/>
    <x v="7"/>
    <s v="3 IP"/>
    <x v="5"/>
    <x v="3"/>
    <x v="1"/>
    <x v="3"/>
  </r>
  <r>
    <n v="545"/>
    <n v="1"/>
    <d v="2025-01-27T00:00:00"/>
    <x v="3"/>
    <x v="4"/>
    <x v="22"/>
    <s v="2 IP"/>
    <x v="14"/>
    <x v="8"/>
    <x v="0"/>
    <x v="0"/>
  </r>
  <r>
    <n v="546"/>
    <n v="1"/>
    <d v="2025-01-27T00:00:00"/>
    <x v="3"/>
    <x v="4"/>
    <x v="44"/>
    <s v="0 IP"/>
    <x v="14"/>
    <x v="1"/>
    <x v="0"/>
    <x v="0"/>
  </r>
  <r>
    <n v="547"/>
    <n v="1"/>
    <d v="2025-01-27T00:00:00"/>
    <x v="3"/>
    <x v="4"/>
    <x v="49"/>
    <s v="0 IP"/>
    <x v="14"/>
    <x v="1"/>
    <x v="0"/>
    <x v="0"/>
  </r>
  <r>
    <n v="532"/>
    <n v="1"/>
    <d v="2025-01-27T00:00:00"/>
    <x v="3"/>
    <x v="4"/>
    <x v="66"/>
    <s v="1 IP"/>
    <x v="3"/>
    <x v="0"/>
    <x v="0"/>
    <x v="0"/>
  </r>
  <r>
    <n v="548"/>
    <n v="1"/>
    <d v="2025-01-27T00:00:00"/>
    <x v="3"/>
    <x v="4"/>
    <x v="41"/>
    <s v="0 IP"/>
    <x v="14"/>
    <x v="0"/>
    <x v="0"/>
    <x v="0"/>
  </r>
  <r>
    <n v="549"/>
    <n v="1"/>
    <d v="2025-01-27T00:00:00"/>
    <x v="3"/>
    <x v="4"/>
    <x v="45"/>
    <s v="0 IP"/>
    <x v="14"/>
    <x v="1"/>
    <x v="0"/>
    <x v="0"/>
  </r>
  <r>
    <n v="550"/>
    <n v="1"/>
    <d v="2025-01-27T00:00:00"/>
    <x v="3"/>
    <x v="4"/>
    <x v="48"/>
    <s v="0 IP"/>
    <x v="14"/>
    <x v="1"/>
    <x v="0"/>
    <x v="0"/>
  </r>
  <r>
    <n v="551"/>
    <n v="1"/>
    <d v="2025-01-28T00:00:00"/>
    <x v="3"/>
    <x v="0"/>
    <x v="29"/>
    <s v="0 IP"/>
    <x v="14"/>
    <x v="3"/>
    <x v="1"/>
    <x v="3"/>
  </r>
  <r>
    <n v="493"/>
    <n v="1"/>
    <d v="2025-01-28T00:00:00"/>
    <x v="3"/>
    <x v="0"/>
    <x v="44"/>
    <s v="0 IP"/>
    <x v="3"/>
    <x v="3"/>
    <x v="1"/>
    <x v="3"/>
  </r>
  <r>
    <n v="552"/>
    <n v="1"/>
    <d v="2025-01-28T00:00:00"/>
    <x v="3"/>
    <x v="0"/>
    <x v="4"/>
    <s v="0 IP"/>
    <x v="14"/>
    <x v="0"/>
    <x v="0"/>
    <x v="0"/>
  </r>
  <r>
    <n v="553"/>
    <n v="1"/>
    <d v="2025-01-28T00:00:00"/>
    <x v="3"/>
    <x v="0"/>
    <x v="49"/>
    <s v="0 IP"/>
    <x v="14"/>
    <x v="1"/>
    <x v="0"/>
    <x v="0"/>
  </r>
  <r>
    <n v="554"/>
    <n v="1"/>
    <d v="2025-01-28T00:00:00"/>
    <x v="3"/>
    <x v="0"/>
    <x v="49"/>
    <s v="0 IP"/>
    <x v="14"/>
    <x v="3"/>
    <x v="1"/>
    <x v="3"/>
  </r>
  <r>
    <n v="552"/>
    <n v="1"/>
    <d v="2025-01-28T00:00:00"/>
    <x v="3"/>
    <x v="0"/>
    <x v="4"/>
    <s v="0 IP"/>
    <x v="14"/>
    <x v="3"/>
    <x v="1"/>
    <x v="3"/>
  </r>
  <r>
    <n v="555"/>
    <n v="1"/>
    <d v="2025-01-28T00:00:00"/>
    <x v="3"/>
    <x v="0"/>
    <x v="7"/>
    <s v="0 IP"/>
    <x v="14"/>
    <x v="0"/>
    <x v="0"/>
    <x v="0"/>
  </r>
  <r>
    <n v="556"/>
    <n v="1"/>
    <d v="2025-01-28T00:00:00"/>
    <x v="3"/>
    <x v="0"/>
    <x v="14"/>
    <s v="0 IP"/>
    <x v="6"/>
    <x v="4"/>
    <x v="0"/>
    <x v="0"/>
  </r>
  <r>
    <n v="557"/>
    <n v="1"/>
    <d v="2025-01-29T00:00:00"/>
    <x v="3"/>
    <x v="1"/>
    <x v="4"/>
    <s v="0 IP"/>
    <x v="5"/>
    <x v="0"/>
    <x v="0"/>
    <x v="0"/>
  </r>
  <r>
    <n v="558"/>
    <n v="1"/>
    <d v="2025-01-29T00:00:00"/>
    <x v="3"/>
    <x v="1"/>
    <x v="19"/>
    <s v="1 IP"/>
    <x v="3"/>
    <x v="0"/>
    <x v="0"/>
    <x v="0"/>
  </r>
  <r>
    <n v="559"/>
    <n v="1"/>
    <d v="2025-01-29T00:00:00"/>
    <x v="3"/>
    <x v="1"/>
    <x v="48"/>
    <s v="1 IP"/>
    <x v="3"/>
    <x v="2"/>
    <x v="0"/>
    <x v="0"/>
  </r>
  <r>
    <n v="560"/>
    <n v="1"/>
    <d v="2025-01-29T00:00:00"/>
    <x v="3"/>
    <x v="1"/>
    <x v="42"/>
    <s v="0 IP"/>
    <x v="0"/>
    <x v="0"/>
    <x v="0"/>
    <x v="0"/>
  </r>
  <r>
    <n v="561"/>
    <n v="1"/>
    <d v="2025-01-29T00:00:00"/>
    <x v="3"/>
    <x v="1"/>
    <x v="41"/>
    <s v="0 IP"/>
    <x v="14"/>
    <x v="1"/>
    <x v="0"/>
    <x v="0"/>
  </r>
  <r>
    <n v="562"/>
    <n v="1"/>
    <d v="2025-01-29T00:00:00"/>
    <x v="3"/>
    <x v="1"/>
    <x v="0"/>
    <s v="0 IP"/>
    <x v="14"/>
    <x v="0"/>
    <x v="0"/>
    <x v="0"/>
  </r>
  <r>
    <n v="563"/>
    <n v="1"/>
    <d v="2025-01-29T00:00:00"/>
    <x v="3"/>
    <x v="1"/>
    <x v="0"/>
    <s v="1 IP"/>
    <x v="14"/>
    <x v="1"/>
    <x v="0"/>
    <x v="0"/>
  </r>
  <r>
    <n v="564"/>
    <n v="1"/>
    <d v="2025-01-29T00:00:00"/>
    <x v="3"/>
    <x v="1"/>
    <x v="19"/>
    <s v="1 IP"/>
    <x v="14"/>
    <x v="0"/>
    <x v="0"/>
    <x v="0"/>
  </r>
  <r>
    <n v="565"/>
    <n v="1"/>
    <d v="2025-01-29T00:00:00"/>
    <x v="3"/>
    <x v="1"/>
    <x v="51"/>
    <s v="0 IP"/>
    <x v="14"/>
    <x v="3"/>
    <x v="1"/>
    <x v="1"/>
  </r>
  <r>
    <n v="566"/>
    <n v="1"/>
    <d v="2025-01-29T00:00:00"/>
    <x v="3"/>
    <x v="1"/>
    <x v="2"/>
    <s v="0 IP"/>
    <x v="7"/>
    <x v="4"/>
    <x v="0"/>
    <x v="0"/>
  </r>
  <r>
    <n v="560"/>
    <n v="1"/>
    <d v="2025-01-30T00:00:00"/>
    <x v="3"/>
    <x v="2"/>
    <x v="42"/>
    <s v="0 IP"/>
    <x v="0"/>
    <x v="0"/>
    <x v="0"/>
    <x v="0"/>
  </r>
  <r>
    <n v="567"/>
    <n v="1"/>
    <d v="2025-01-30T00:00:00"/>
    <x v="3"/>
    <x v="2"/>
    <x v="16"/>
    <s v="0 IP"/>
    <x v="14"/>
    <x v="3"/>
    <x v="1"/>
    <x v="1"/>
  </r>
  <r>
    <n v="568"/>
    <n v="1"/>
    <d v="2025-01-30T00:00:00"/>
    <x v="3"/>
    <x v="2"/>
    <x v="0"/>
    <s v="0 IP"/>
    <x v="14"/>
    <x v="1"/>
    <x v="0"/>
    <x v="0"/>
  </r>
  <r>
    <n v="569"/>
    <n v="1"/>
    <d v="2025-01-30T00:00:00"/>
    <x v="3"/>
    <x v="2"/>
    <x v="42"/>
    <s v="0 IP"/>
    <x v="14"/>
    <x v="3"/>
    <x v="1"/>
    <x v="3"/>
  </r>
  <r>
    <n v="570"/>
    <n v="1"/>
    <d v="2025-01-30T00:00:00"/>
    <x v="3"/>
    <x v="2"/>
    <x v="43"/>
    <s v="0 IP"/>
    <x v="6"/>
    <x v="1"/>
    <x v="0"/>
    <x v="0"/>
  </r>
  <r>
    <n v="553"/>
    <n v="1"/>
    <d v="2025-01-30T00:00:00"/>
    <x v="3"/>
    <x v="2"/>
    <x v="49"/>
    <s v="0 IP"/>
    <x v="14"/>
    <x v="1"/>
    <x v="0"/>
    <x v="0"/>
  </r>
  <r>
    <n v="571"/>
    <n v="1"/>
    <d v="2025-01-30T00:00:00"/>
    <x v="3"/>
    <x v="2"/>
    <x v="5"/>
    <s v="2 IP"/>
    <x v="14"/>
    <x v="3"/>
    <x v="1"/>
    <x v="3"/>
  </r>
  <r>
    <n v="572"/>
    <n v="1"/>
    <d v="2025-01-31T00:00:00"/>
    <x v="3"/>
    <x v="3"/>
    <x v="50"/>
    <s v="1 IP"/>
    <x v="14"/>
    <x v="0"/>
    <x v="0"/>
    <x v="0"/>
  </r>
  <r>
    <n v="194"/>
    <n v="1"/>
    <d v="2025-01-31T00:00:00"/>
    <x v="3"/>
    <x v="3"/>
    <x v="60"/>
    <s v="1 IP"/>
    <x v="14"/>
    <x v="2"/>
    <x v="0"/>
    <x v="0"/>
  </r>
  <r>
    <n v="573"/>
    <n v="1"/>
    <d v="2025-01-31T00:00:00"/>
    <x v="3"/>
    <x v="3"/>
    <x v="0"/>
    <s v="0 IP"/>
    <x v="14"/>
    <x v="3"/>
    <x v="1"/>
    <x v="6"/>
  </r>
  <r>
    <n v="574"/>
    <n v="1"/>
    <d v="2025-01-31T00:00:00"/>
    <x v="3"/>
    <x v="3"/>
    <x v="58"/>
    <s v="0 IP"/>
    <x v="2"/>
    <x v="0"/>
    <x v="0"/>
    <x v="0"/>
  </r>
  <r>
    <n v="575"/>
    <n v="1"/>
    <d v="2025-01-31T00:00:00"/>
    <x v="3"/>
    <x v="3"/>
    <x v="33"/>
    <s v="0 IP"/>
    <x v="14"/>
    <x v="1"/>
    <x v="0"/>
    <x v="0"/>
  </r>
  <r>
    <n v="563"/>
    <n v="1"/>
    <d v="2025-01-31T00:00:00"/>
    <x v="3"/>
    <x v="3"/>
    <x v="0"/>
    <s v="1 IP"/>
    <x v="6"/>
    <x v="0"/>
    <x v="0"/>
    <x v="0"/>
  </r>
  <r>
    <n v="572"/>
    <n v="1"/>
    <d v="2025-01-31T00:00:00"/>
    <x v="3"/>
    <x v="3"/>
    <x v="50"/>
    <s v="1 IP"/>
    <x v="14"/>
    <x v="3"/>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261B24-8630-428F-8F8A-100F78752CB3}"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12">
    <pivotField dataField="1"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showAll="0">
      <items count="3">
        <item x="1"/>
        <item x="0"/>
        <item t="default"/>
      </items>
    </pivotField>
    <pivotField showAll="0"/>
    <pivotField showAll="0" defaultSubtotal="0">
      <items count="5">
        <item x="0"/>
        <item x="1"/>
        <item x="2"/>
        <item x="3"/>
        <item x="4"/>
      </items>
    </pivotField>
  </pivotFields>
  <rowItems count="1">
    <i/>
  </rowItems>
  <colItems count="1">
    <i/>
  </colItems>
  <dataFields count="1">
    <dataField name="Count of ID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F45B8E-54ED-4691-9742-45E82A830AA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J8" firstHeaderRow="1" firstDataRow="3" firstDataCol="1"/>
  <pivotFields count="12">
    <pivotField dataField="1" showAll="0"/>
    <pivotField showAll="0"/>
    <pivotField numFmtId="14" showAll="0"/>
    <pivotField axis="axisRow" showAll="0">
      <items count="5">
        <item x="3"/>
        <item x="0"/>
        <item x="1"/>
        <item x="2"/>
        <item t="default"/>
      </items>
    </pivotField>
    <pivotField showAll="0">
      <items count="6">
        <item x="4"/>
        <item x="0"/>
        <item x="1"/>
        <item x="2"/>
        <item x="3"/>
        <item t="default"/>
      </items>
    </pivotField>
    <pivotField dataField="1"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axis="axisCol" showAll="0">
      <items count="3">
        <item x="1"/>
        <item x="0"/>
        <item t="default"/>
      </items>
    </pivotField>
    <pivotField showAll="0"/>
    <pivotField showAll="0" defaultSubtotal="0">
      <items count="5">
        <item x="0"/>
        <item x="1"/>
        <item x="2"/>
        <item x="3"/>
        <item x="4"/>
      </items>
    </pivotField>
  </pivotFields>
  <rowFields count="1">
    <field x="3"/>
  </rowFields>
  <rowItems count="5">
    <i>
      <x/>
    </i>
    <i>
      <x v="1"/>
    </i>
    <i>
      <x v="2"/>
    </i>
    <i>
      <x v="3"/>
    </i>
    <i t="grand">
      <x/>
    </i>
  </rowItems>
  <colFields count="2">
    <field x="-2"/>
    <field x="9"/>
  </colFields>
  <colItems count="9">
    <i>
      <x/>
      <x/>
    </i>
    <i r="1">
      <x v="1"/>
    </i>
    <i i="1">
      <x v="1"/>
      <x/>
    </i>
    <i r="1" i="1">
      <x v="1"/>
    </i>
    <i i="2">
      <x v="2"/>
      <x/>
    </i>
    <i r="1" i="2">
      <x v="1"/>
    </i>
    <i t="grand">
      <x/>
    </i>
    <i t="grand" i="1">
      <x/>
    </i>
    <i t="grand" i="2">
      <x/>
    </i>
  </colItems>
  <dataFields count="3">
    <dataField name="Count of ID Number" fld="0" subtotal="count" baseField="0" baseItem="0"/>
    <dataField name="Average of Age" fld="5" subtotal="average" baseField="8" baseItem="0" numFmtId="1"/>
    <dataField name="Count of ID Number2" fld="0" subtotal="count" showDataAs="percentOfTotal" baseField="3" baseItem="0" numFmtId="10"/>
  </dataFields>
  <formats count="3">
    <format dxfId="5">
      <pivotArea field="9" grandRow="1" outline="0" collapsedLevelsAreSubtotals="1" axis="axisCol" fieldPosition="1">
        <references count="2">
          <reference field="4294967294" count="1" selected="0">
            <x v="2"/>
          </reference>
          <reference field="9" count="1" selected="0">
            <x v="0"/>
          </reference>
        </references>
      </pivotArea>
    </format>
    <format dxfId="4">
      <pivotArea outline="0" collapsedLevelsAreSubtotals="1" fieldPosition="0">
        <references count="2">
          <reference field="4294967294" count="1" selected="0">
            <x v="2"/>
          </reference>
          <reference field="9" count="0" selected="0"/>
        </references>
      </pivotArea>
    </format>
    <format dxfId="3">
      <pivotArea field="9" grandCol="1" outline="0" collapsedLevelsAreSubtotals="1" axis="axisCol" fieldPosition="1">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0FBE1E-2B7D-42F4-8CDF-1405A4F1DE5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D7" firstHeaderRow="1" firstDataRow="2" firstDataCol="1"/>
  <pivotFields count="12">
    <pivotField dataField="1"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axis="axisRow"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h="1" x="63"/>
        <item t="default"/>
      </items>
    </pivotField>
    <pivotField showAll="0"/>
    <pivotField showAll="0"/>
    <pivotField showAll="0"/>
    <pivotField axis="axisCol" showAll="0">
      <items count="3">
        <item x="1"/>
        <item x="0"/>
        <item t="default"/>
      </items>
    </pivotField>
    <pivotField showAll="0"/>
    <pivotField name="0-18" axis="axisRow" showAll="0">
      <items count="6">
        <item n="0-18" sd="0" x="1"/>
        <item n="19-35" sd="0" x="2"/>
        <item n="36-50" sd="0" x="3"/>
        <item n="51+" sd="0" x="4"/>
        <item x="0"/>
        <item t="default"/>
      </items>
    </pivotField>
  </pivotFields>
  <rowFields count="2">
    <field x="11"/>
    <field x="5"/>
  </rowFields>
  <rowItems count="5">
    <i>
      <x/>
    </i>
    <i>
      <x v="1"/>
    </i>
    <i>
      <x v="2"/>
    </i>
    <i>
      <x v="3"/>
    </i>
    <i t="grand">
      <x/>
    </i>
  </rowItems>
  <colFields count="1">
    <field x="9"/>
  </colFields>
  <colItems count="3">
    <i>
      <x/>
    </i>
    <i>
      <x v="1"/>
    </i>
    <i t="grand">
      <x/>
    </i>
  </colItems>
  <dataFields count="1">
    <dataField name="Count of ID Number" fld="0" subtotal="count" baseField="10" baseItem="3"/>
  </dataFields>
  <chartFormats count="6">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3" format="2" series="1">
      <pivotArea type="data" outline="0" fieldPosition="0">
        <references count="2">
          <reference field="4294967294" count="1" selected="0">
            <x v="0"/>
          </reference>
          <reference field="9" count="1" selected="0">
            <x v="0"/>
          </reference>
        </references>
      </pivotArea>
    </chartFormat>
    <chartFormat chart="3" format="3" series="1">
      <pivotArea type="data" outline="0" fieldPosition="0">
        <references count="2">
          <reference field="4294967294" count="1" selected="0">
            <x v="0"/>
          </reference>
          <reference field="9" count="1" selected="0">
            <x v="1"/>
          </reference>
        </references>
      </pivotArea>
    </chartFormat>
    <chartFormat chart="10" format="4" series="1">
      <pivotArea type="data" outline="0" fieldPosition="0">
        <references count="2">
          <reference field="4294967294" count="1" selected="0">
            <x v="0"/>
          </reference>
          <reference field="9" count="1" selected="0">
            <x v="0"/>
          </reference>
        </references>
      </pivotArea>
    </chartFormat>
    <chartFormat chart="10"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7B93A8-8277-400A-B995-FE40EC4882E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B22" firstHeaderRow="1" firstDataRow="1" firstDataCol="1"/>
  <pivotFields count="10">
    <pivotField showAll="0"/>
    <pivotField numFmtId="14" showAll="0"/>
    <pivotField showAll="0"/>
    <pivotField showAll="0"/>
    <pivotField dataField="1"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axis="axisRow" showAll="0">
      <items count="3">
        <item x="1"/>
        <item x="0"/>
        <item t="default"/>
      </items>
    </pivotField>
    <pivotField showAll="0"/>
  </pivotFields>
  <rowFields count="1">
    <field x="8"/>
  </rowFields>
  <rowItems count="3">
    <i>
      <x/>
    </i>
    <i>
      <x v="1"/>
    </i>
    <i t="grand">
      <x/>
    </i>
  </rowItems>
  <colItems count="1">
    <i/>
  </colItems>
  <dataFields count="1">
    <dataField name="Average of Age" fld="4" subtotal="average" baseField="8"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B2D57E-E4D6-4D59-9EC5-650E3882244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D32" firstHeaderRow="1" firstDataRow="2" firstDataCol="1"/>
  <pivotFields count="12">
    <pivotField dataField="1" showAll="0"/>
    <pivotField showAll="0"/>
    <pivotField numFmtId="14" showAll="0"/>
    <pivotField axis="axisRow" showAll="0">
      <items count="5">
        <item h="1" x="3"/>
        <item x="0"/>
        <item h="1" x="1"/>
        <item h="1" x="2"/>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axis="axisCol" showAll="0">
      <items count="3">
        <item x="1"/>
        <item x="0"/>
        <item t="default"/>
      </items>
    </pivotField>
    <pivotField showAll="0"/>
    <pivotField showAll="0" defaultSubtotal="0">
      <items count="5">
        <item x="0"/>
        <item x="1"/>
        <item x="2"/>
        <item x="3"/>
        <item x="4"/>
      </items>
    </pivotField>
  </pivotFields>
  <rowFields count="1">
    <field x="3"/>
  </rowFields>
  <rowItems count="2">
    <i>
      <x v="1"/>
    </i>
    <i t="grand">
      <x/>
    </i>
  </rowItems>
  <colFields count="1">
    <field x="9"/>
  </colFields>
  <colItems count="3">
    <i>
      <x/>
    </i>
    <i>
      <x v="1"/>
    </i>
    <i t="grand">
      <x/>
    </i>
  </colItems>
  <dataFields count="1">
    <dataField name="Count of ID Number" fld="0" subtotal="count" baseField="2"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A2BA1F-B5F7-4B69-907C-02E35675226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6:D23" firstHeaderRow="1" firstDataRow="2" firstDataCol="1"/>
  <pivotFields count="12">
    <pivotField dataField="1" showAll="0"/>
    <pivotField showAll="0"/>
    <pivotField numFmtId="14" showAll="0"/>
    <pivotField showAll="0">
      <items count="5">
        <item h="1" x="3"/>
        <item x="0"/>
        <item h="1" x="1"/>
        <item h="1" x="2"/>
        <item t="default"/>
      </items>
    </pivotField>
    <pivotField axis="axisRow"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axis="axisCol" showAll="0">
      <items count="3">
        <item x="1"/>
        <item x="0"/>
        <item t="default"/>
      </items>
    </pivotField>
    <pivotField showAll="0"/>
    <pivotField showAll="0" defaultSubtotal="0">
      <items count="5">
        <item x="0"/>
        <item x="1"/>
        <item x="2"/>
        <item x="3"/>
        <item x="4"/>
      </items>
    </pivotField>
  </pivotFields>
  <rowFields count="1">
    <field x="4"/>
  </rowFields>
  <rowItems count="6">
    <i>
      <x/>
    </i>
    <i>
      <x v="1"/>
    </i>
    <i>
      <x v="2"/>
    </i>
    <i>
      <x v="3"/>
    </i>
    <i>
      <x v="4"/>
    </i>
    <i t="grand">
      <x/>
    </i>
  </rowItems>
  <colFields count="1">
    <field x="9"/>
  </colFields>
  <colItems count="3">
    <i>
      <x/>
    </i>
    <i>
      <x v="1"/>
    </i>
    <i t="grand">
      <x/>
    </i>
  </colItems>
  <dataFields count="1">
    <dataField name="Count of ID Number" fld="0" subtotal="count" baseField="3"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6" format="4" series="1">
      <pivotArea type="data" outline="0" fieldPosition="0">
        <references count="2">
          <reference field="4294967294" count="1" selected="0">
            <x v="0"/>
          </reference>
          <reference field="9" count="1" selected="0">
            <x v="0"/>
          </reference>
        </references>
      </pivotArea>
    </chartFormat>
    <chartFormat chart="6"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B443D0-F277-414A-A2C1-32335C59354F}"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7" firstHeaderRow="1" firstDataRow="2" firstDataCol="1"/>
  <pivotFields count="12">
    <pivotField dataField="1" showAll="0"/>
    <pivotField showAll="0"/>
    <pivotField numFmtId="14" showAll="0"/>
    <pivotField axis="axisRow" showAll="0">
      <items count="5">
        <item x="0"/>
        <item x="1"/>
        <item x="2"/>
        <item x="3"/>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axis="axisCol" showAll="0">
      <items count="3">
        <item x="1"/>
        <item x="0"/>
        <item t="default"/>
      </items>
    </pivotField>
    <pivotField showAll="0"/>
    <pivotField showAll="0" defaultSubtotal="0">
      <items count="5">
        <item x="0"/>
        <item x="1"/>
        <item x="2"/>
        <item x="3"/>
        <item x="4"/>
      </items>
    </pivotField>
  </pivotFields>
  <rowFields count="1">
    <field x="3"/>
  </rowFields>
  <rowItems count="5">
    <i>
      <x/>
    </i>
    <i>
      <x v="1"/>
    </i>
    <i>
      <x v="2"/>
    </i>
    <i>
      <x v="3"/>
    </i>
    <i t="grand">
      <x/>
    </i>
  </rowItems>
  <colFields count="1">
    <field x="9"/>
  </colFields>
  <colItems count="3">
    <i>
      <x/>
    </i>
    <i>
      <x v="1"/>
    </i>
    <i t="grand">
      <x/>
    </i>
  </colItems>
  <dataFields count="1">
    <dataField name="Count of ID Number" fld="0" subtotal="count" baseField="2" baseItem="0"/>
  </dataFields>
  <chartFormats count="6">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9" count="1" selected="0">
            <x v="0"/>
          </reference>
        </references>
      </pivotArea>
    </chartFormat>
    <chartFormat chart="0" format="4" series="1">
      <pivotArea type="data" outline="0" fieldPosition="0">
        <references count="2">
          <reference field="4294967294" count="1" selected="0">
            <x v="0"/>
          </reference>
          <reference field="9" count="1" selected="0">
            <x v="1"/>
          </reference>
        </references>
      </pivotArea>
    </chartFormat>
    <chartFormat chart="6" format="6" series="1">
      <pivotArea type="data" outline="0" fieldPosition="0">
        <references count="2">
          <reference field="4294967294" count="1" selected="0">
            <x v="0"/>
          </reference>
          <reference field="9"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40C481-34F5-49C2-9725-4740BDBBD35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0" firstHeaderRow="1" firstDataRow="1" firstDataCol="1"/>
  <pivotFields count="12">
    <pivotField dataField="1"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axis="axisRow" showAll="0">
      <items count="13">
        <item m="1" x="9"/>
        <item x="8"/>
        <item x="5"/>
        <item x="7"/>
        <item x="0"/>
        <item m="1" x="10"/>
        <item x="2"/>
        <item x="6"/>
        <item x="3"/>
        <item m="1" x="11"/>
        <item x="1"/>
        <item x="4"/>
        <item t="default"/>
      </items>
    </pivotField>
    <pivotField showAll="0">
      <items count="3">
        <item x="1"/>
        <item x="0"/>
        <item t="default"/>
      </items>
    </pivotField>
    <pivotField showAll="0"/>
    <pivotField showAll="0">
      <items count="6">
        <item x="1"/>
        <item x="2"/>
        <item x="3"/>
        <item x="4"/>
        <item x="0"/>
        <item t="default"/>
      </items>
    </pivotField>
  </pivotFields>
  <rowFields count="1">
    <field x="8"/>
  </rowFields>
  <rowItems count="7">
    <i>
      <x v="2"/>
    </i>
    <i>
      <x v="4"/>
    </i>
    <i>
      <x v="6"/>
    </i>
    <i>
      <x v="8"/>
    </i>
    <i>
      <x v="10"/>
    </i>
    <i>
      <x v="11"/>
    </i>
    <i t="grand">
      <x/>
    </i>
  </rowItems>
  <colItems count="1">
    <i/>
  </colItems>
  <dataFields count="1">
    <dataField name="Count of ID Number" fld="0" subtotal="count" baseField="7" baseItem="6"/>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93EDAAC-B55D-4790-A7BF-A259CCA7962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4:C81" firstHeaderRow="1" firstDataRow="1" firstDataCol="0"/>
  <pivotFields count="12">
    <pivotField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showAll="0">
      <items count="3">
        <item x="1"/>
        <item x="0"/>
        <item t="default"/>
      </items>
    </pivotField>
    <pivotField showAl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411597-B407-4D4E-88C0-897BA853D28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1:D38" firstHeaderRow="1" firstDataRow="2" firstDataCol="1"/>
  <pivotFields count="12">
    <pivotField dataField="1"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axis="axisRow" showAll="0" measureFilter="1">
      <items count="26">
        <item x="0"/>
        <item x="12"/>
        <item x="9"/>
        <item x="18"/>
        <item x="7"/>
        <item x="4"/>
        <item m="1" x="24"/>
        <item x="3"/>
        <item x="2"/>
        <item x="5"/>
        <item x="22"/>
        <item x="10"/>
        <item x="15"/>
        <item x="8"/>
        <item x="23"/>
        <item x="17"/>
        <item x="13"/>
        <item x="19"/>
        <item x="11"/>
        <item x="16"/>
        <item x="14"/>
        <item x="21"/>
        <item x="1"/>
        <item x="20"/>
        <item x="6"/>
        <item t="default"/>
      </items>
    </pivotField>
    <pivotField showAll="0"/>
    <pivotField axis="axisCol" showAll="0">
      <items count="3">
        <item x="1"/>
        <item x="0"/>
        <item t="default"/>
      </items>
    </pivotField>
    <pivotField showAll="0"/>
    <pivotField showAll="0" defaultSubtotal="0">
      <items count="5">
        <item x="0"/>
        <item x="1"/>
        <item x="2"/>
        <item x="3"/>
        <item x="4"/>
      </items>
    </pivotField>
  </pivotFields>
  <rowFields count="1">
    <field x="7"/>
  </rowFields>
  <rowItems count="6">
    <i>
      <x/>
    </i>
    <i>
      <x v="5"/>
    </i>
    <i>
      <x v="7"/>
    </i>
    <i>
      <x v="13"/>
    </i>
    <i>
      <x v="24"/>
    </i>
    <i t="grand">
      <x/>
    </i>
  </rowItems>
  <colFields count="1">
    <field x="9"/>
  </colFields>
  <colItems count="3">
    <i>
      <x/>
    </i>
    <i>
      <x v="1"/>
    </i>
    <i t="grand">
      <x/>
    </i>
  </colItems>
  <dataFields count="1">
    <dataField name="Count of ID Number" fld="0" subtotal="count" baseField="6" baseItem="0"/>
  </dataFields>
  <chartFormats count="2">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CE8474-AE39-41A9-8551-57302D0EF78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6:B19" firstHeaderRow="1" firstDataRow="1" firstDataCol="1"/>
  <pivotFields count="12">
    <pivotField dataField="1"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axis="axisRow" showAll="0">
      <items count="3">
        <item x="1"/>
        <item x="0"/>
        <item t="default"/>
      </items>
    </pivotField>
    <pivotField showAll="0"/>
    <pivotField showAll="0">
      <items count="6">
        <item x="1"/>
        <item x="2"/>
        <item x="3"/>
        <item x="4"/>
        <item x="0"/>
        <item t="default"/>
      </items>
    </pivotField>
  </pivotFields>
  <rowFields count="1">
    <field x="9"/>
  </rowFields>
  <rowItems count="3">
    <i>
      <x/>
    </i>
    <i>
      <x v="1"/>
    </i>
    <i t="grand">
      <x/>
    </i>
  </rowItems>
  <colItems count="1">
    <i/>
  </colItems>
  <dataFields count="1">
    <dataField name="Count of ID Number" fld="0" subtotal="count" showDataAs="percentOfTotal" baseField="8" baseItem="0" numFmtId="9"/>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516D506-B039-4560-8667-0F5FC8E46E0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8:B26" firstHeaderRow="1" firstDataRow="1" firstDataCol="1"/>
  <pivotFields count="12">
    <pivotField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dataField="1"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showAll="0"/>
    <pivotField axis="axisRow" showAll="0">
      <items count="16">
        <item h="1" x="10"/>
        <item x="8"/>
        <item x="2"/>
        <item x="9"/>
        <item x="4"/>
        <item x="3"/>
        <item x="5"/>
        <item x="1"/>
        <item x="11"/>
        <item x="7"/>
        <item m="1" x="14"/>
        <item x="6"/>
        <item m="1" x="12"/>
        <item m="1" x="13"/>
        <item h="1" x="0"/>
        <item t="default"/>
      </items>
    </pivotField>
    <pivotField showAll="0">
      <items count="6">
        <item x="1"/>
        <item x="2"/>
        <item x="3"/>
        <item x="4"/>
        <item x="0"/>
        <item t="default"/>
      </items>
    </pivotField>
  </pivotFields>
  <rowFields count="1">
    <field x="10"/>
  </rowFields>
  <rowItems count="8">
    <i>
      <x v="2"/>
    </i>
    <i>
      <x v="4"/>
    </i>
    <i>
      <x v="5"/>
    </i>
    <i>
      <x v="6"/>
    </i>
    <i>
      <x v="7"/>
    </i>
    <i>
      <x v="9"/>
    </i>
    <i>
      <x v="11"/>
    </i>
    <i t="grand">
      <x/>
    </i>
  </rowItems>
  <colItems count="1">
    <i/>
  </colItems>
  <dataFields count="1">
    <dataField name="Average of Age" fld="5" subtotal="average" baseField="9" baseItem="14" numFmtId="1"/>
  </dataFields>
  <chartFormats count="2">
    <chartFormat chart="2"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C8D9DBB-D9B1-4092-984A-1B9A92D69A8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B9" firstHeaderRow="1" firstDataRow="1" firstDataCol="1"/>
  <pivotFields count="12">
    <pivotField dataField="1" showAll="0"/>
    <pivotField showAll="0"/>
    <pivotField numFmtId="14" showAll="0"/>
    <pivotField showAll="0">
      <items count="5">
        <item h="1" x="3"/>
        <item x="0"/>
        <item h="1" x="1"/>
        <item h="1" x="2"/>
        <item t="default"/>
      </items>
    </pivotField>
    <pivotField showAll="0">
      <items count="6">
        <item x="4"/>
        <item x="0"/>
        <item x="1"/>
        <item x="2"/>
        <item x="3"/>
        <item t="default"/>
      </items>
    </pivotField>
    <pivotField showAll="0">
      <items count="68">
        <item x="39"/>
        <item x="52"/>
        <item x="64"/>
        <item x="65"/>
        <item x="21"/>
        <item x="57"/>
        <item x="38"/>
        <item x="3"/>
        <item x="59"/>
        <item x="26"/>
        <item x="35"/>
        <item x="25"/>
        <item x="23"/>
        <item x="27"/>
        <item x="30"/>
        <item x="24"/>
        <item x="43"/>
        <item x="13"/>
        <item x="40"/>
        <item x="6"/>
        <item x="62"/>
        <item x="10"/>
        <item x="46"/>
        <item x="56"/>
        <item x="55"/>
        <item x="31"/>
        <item x="53"/>
        <item x="1"/>
        <item x="16"/>
        <item x="32"/>
        <item x="14"/>
        <item x="4"/>
        <item x="22"/>
        <item x="47"/>
        <item x="34"/>
        <item x="15"/>
        <item x="9"/>
        <item x="18"/>
        <item x="33"/>
        <item x="37"/>
        <item x="19"/>
        <item x="2"/>
        <item x="28"/>
        <item x="17"/>
        <item x="11"/>
        <item x="48"/>
        <item x="12"/>
        <item x="49"/>
        <item x="20"/>
        <item x="54"/>
        <item x="61"/>
        <item x="0"/>
        <item x="50"/>
        <item x="58"/>
        <item x="7"/>
        <item x="60"/>
        <item x="29"/>
        <item x="42"/>
        <item x="41"/>
        <item x="5"/>
        <item x="51"/>
        <item x="44"/>
        <item x="8"/>
        <item x="45"/>
        <item x="36"/>
        <item x="66"/>
        <item x="63"/>
        <item t="default"/>
      </items>
    </pivotField>
    <pivotField showAll="0"/>
    <pivotField showAll="0"/>
    <pivotField showAll="0"/>
    <pivotField showAll="0"/>
    <pivotField axis="axisRow" showAll="0">
      <items count="16">
        <item h="1" x="10"/>
        <item x="2"/>
        <item x="4"/>
        <item x="7"/>
        <item m="1" x="14"/>
        <item x="11"/>
        <item x="6"/>
        <item x="1"/>
        <item m="1" x="12"/>
        <item x="9"/>
        <item x="3"/>
        <item m="1" x="13"/>
        <item x="8"/>
        <item x="5"/>
        <item h="1" x="0"/>
        <item t="default"/>
      </items>
    </pivotField>
    <pivotField showAll="0">
      <items count="6">
        <item x="1"/>
        <item x="2"/>
        <item x="3"/>
        <item x="4"/>
        <item x="0"/>
        <item t="default"/>
      </items>
    </pivotField>
  </pivotFields>
  <rowFields count="1">
    <field x="10"/>
  </rowFields>
  <rowItems count="8">
    <i>
      <x v="1"/>
    </i>
    <i>
      <x v="2"/>
    </i>
    <i>
      <x v="3"/>
    </i>
    <i>
      <x v="6"/>
    </i>
    <i>
      <x v="7"/>
    </i>
    <i>
      <x v="10"/>
    </i>
    <i>
      <x v="13"/>
    </i>
    <i t="grand">
      <x/>
    </i>
  </rowItems>
  <colItems count="1">
    <i/>
  </colItems>
  <dataFields count="1">
    <dataField name="Count of ID Number" fld="0"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797B77F-A99B-4289-A9E6-FC30EC5E61AD}" sourceName="Month">
  <pivotTables>
    <pivotTable tabId="4" name="PivotTable4"/>
    <pivotTable tabId="3" name="PivotTable1"/>
    <pivotTable tabId="3" name="PivotTable3"/>
    <pivotTable tabId="2" name="PivotTable1"/>
    <pivotTable tabId="2" name="PivotTable2"/>
    <pivotTable tabId="2" name="PivotTable3"/>
    <pivotTable tabId="2" name="PivotTable8"/>
    <pivotTable tabId="5" name="PivotTable6"/>
    <pivotTable tabId="5" name="PivotTable4"/>
    <pivotTable tabId="8" name="PivotTable6"/>
  </pivotTables>
  <data>
    <tabular pivotCacheId="476332395">
      <items count="4">
        <i x="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8368695E-7B48-431B-91B6-0EE679E15798}" sourceName="Day of Week">
  <pivotTables>
    <pivotTable tabId="5" name="PivotTable5"/>
    <pivotTable tabId="4" name="PivotTable4"/>
    <pivotTable tabId="3" name="PivotTable1"/>
    <pivotTable tabId="3" name="PivotTable3"/>
    <pivotTable tabId="8" name="PivotTable5"/>
    <pivotTable tabId="2" name="PivotTable1"/>
    <pivotTable tabId="2" name="PivotTable2"/>
    <pivotTable tabId="2" name="PivotTable3"/>
    <pivotTable tabId="2" name="PivotTable8"/>
    <pivotTable tabId="5" name="PivotTable4"/>
    <pivotTable tabId="5" name="PivotTable6"/>
    <pivotTable tabId="8" name="PivotTable6"/>
  </pivotTables>
  <data>
    <tabular pivotCacheId="476332395">
      <items count="5">
        <i x="4" s="1"/>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_2" xr10:uid="{1E43815F-1D02-4DB4-9FE4-D4A7F5B017F6}" sourceName="Outcome 2">
  <pivotTables>
    <pivotTable tabId="5" name="PivotTable5"/>
    <pivotTable tabId="4" name="PivotTable4"/>
    <pivotTable tabId="2" name="PivotTable1"/>
    <pivotTable tabId="2" name="PivotTable2"/>
    <pivotTable tabId="2" name="PivotTable3"/>
    <pivotTable tabId="5" name="PivotTable4"/>
    <pivotTable tabId="5" name="PivotTable6"/>
    <pivotTable tabId="8" name="PivotTable6"/>
  </pivotTables>
  <data>
    <tabular pivotCacheId="47633239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598DBC0B-9296-4009-9C15-120FC07E6C67}" cache="Slicer_Month" caption="Month" columnCount="4" style="Slicer" rowHeight="457200"/>
  <slicer name="Day of Week 1" xr10:uid="{6ABE160D-0F34-4E13-95B1-939BF8AE787B}" cache="Slicer_Day_of_Week" caption="Day of Week" columnCount="5" style="Slicer" rowHeight="457200"/>
  <slicer name="Outcome 3" xr10:uid="{FE94FC6F-E1BF-4C65-A2A5-9FC6DA5B5583}" cache="Slicer_Outcome_2" caption="Outcome 2" columnCount="2" style="Slicer" rowHeight="4572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EB8EAF0-8B41-4E1C-89E3-3D3093643DF9}" cache="Slicer_Month" caption="Month" rowHeight="251883"/>
  <slicer name="Day of Week" xr10:uid="{BE4B492F-BE67-4D26-B3F2-F4F4C6CF78B4}" cache="Slicer_Day_of_Week" caption="Day of Week"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2" xr10:uid="{8C92168E-3048-414F-9771-7A7A768B46C7}" cache="Slicer_Outcome_2" caption="Outcome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9DB61D-1AF1-4270-8ABA-5DCCD38C886C}" name="Table1" displayName="Table1" ref="A1:J653" totalsRowShown="0" headerRowDxfId="17" dataDxfId="16">
  <autoFilter ref="A1:J653" xr:uid="{499DB61D-1AF1-4270-8ABA-5DCCD38C886C}"/>
  <tableColumns count="10">
    <tableColumn id="1" xr3:uid="{4650256D-18F6-457C-ADD6-7B27ABB7472B}" name="ID Number" dataDxfId="15"/>
    <tableColumn id="2" xr3:uid="{CC553635-E084-4A16-BE59-20CE659E94B5}" name="Date" dataDxfId="14"/>
    <tableColumn id="3" xr3:uid="{42C107BB-8612-43FA-970A-D59F75FBB5F8}" name="Month" dataDxfId="13">
      <calculatedColumnFormula>TEXT(B2, "mmmm")</calculatedColumnFormula>
    </tableColumn>
    <tableColumn id="4" xr3:uid="{1CE7A23A-9B93-495A-85B6-69A11379583C}" name="Day of Week" dataDxfId="12">
      <calculatedColumnFormula>TEXT(B2, "ddd")</calculatedColumnFormula>
    </tableColumn>
    <tableColumn id="5" xr3:uid="{B36A00C7-3444-40F6-B54C-5B1BB8C0D618}" name="Age" dataDxfId="11"/>
    <tableColumn id="6" xr3:uid="{39C9A26D-A9B8-4DCE-AE94-6582806CFB0C}" name="IP" dataDxfId="10"/>
    <tableColumn id="7" xr3:uid="{506B0776-DCB2-4E94-A5EA-E2BAFEDAAC4F}" name="Source" dataDxfId="9"/>
    <tableColumn id="8" xr3:uid="{6E6DB613-2860-4CCF-8F69-5C8E29E7E05A}" name="Outcome" dataDxfId="8"/>
    <tableColumn id="9" xr3:uid="{773AA777-2EDD-4B0B-AAE8-0CFB6E42AF70}" name="Outcome 2" dataDxfId="7">
      <calculatedColumnFormula>IF(H2="Successful","Successful", "Unsuccessful")</calculatedColumnFormula>
    </tableColumn>
    <tableColumn id="10" xr3:uid="{59B4EAC6-C97E-421F-A387-BBAA670AFC68}" name="DSCM"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2.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microsoft.com/office/2007/relationships/slicer" Target="../slicers/slicer3.xml"/><Relationship Id="rId5" Type="http://schemas.openxmlformats.org/officeDocument/2006/relationships/drawing" Target="../drawings/drawing4.xml"/><Relationship Id="rId4"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975D9-40FC-4894-9205-4A249844B691}">
  <dimension ref="A1:X25"/>
  <sheetViews>
    <sheetView showGridLines="0" tabSelected="1" zoomScale="70" zoomScaleNormal="80" workbookViewId="0">
      <selection activeCell="Z16" sqref="Z16"/>
    </sheetView>
  </sheetViews>
  <sheetFormatPr defaultRowHeight="14.5" x14ac:dyDescent="0.35"/>
  <cols>
    <col min="1" max="1" width="8.7265625" customWidth="1"/>
  </cols>
  <sheetData>
    <row r="1" spans="1:6" s="4" customFormat="1" ht="41" customHeight="1" x14ac:dyDescent="0.8">
      <c r="A1" s="11"/>
      <c r="B1" s="12"/>
      <c r="C1" s="12"/>
      <c r="D1" s="12"/>
      <c r="E1" s="12"/>
      <c r="F1" s="12"/>
    </row>
    <row r="23" spans="24:24" x14ac:dyDescent="0.35">
      <c r="X23" s="4"/>
    </row>
    <row r="24" spans="24:24" x14ac:dyDescent="0.35">
      <c r="X24" s="4"/>
    </row>
    <row r="25" spans="24:24" x14ac:dyDescent="0.35">
      <c r="X25"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3D419-278C-4BF4-BEB1-BC0150140097}">
  <dimension ref="A1:K653"/>
  <sheetViews>
    <sheetView topLeftCell="A46" workbookViewId="0">
      <selection activeCell="L10" sqref="L10"/>
    </sheetView>
  </sheetViews>
  <sheetFormatPr defaultRowHeight="14.5" x14ac:dyDescent="0.35"/>
  <cols>
    <col min="1" max="4" width="16.6328125" style="5" customWidth="1"/>
    <col min="5" max="5" width="16.6328125" style="4" customWidth="1"/>
    <col min="6" max="10" width="16.6328125" style="8" customWidth="1"/>
    <col min="11" max="16384" width="8.7265625" style="4"/>
  </cols>
  <sheetData>
    <row r="1" spans="1:11" s="26" customFormat="1" x14ac:dyDescent="0.35">
      <c r="A1" s="25" t="s">
        <v>0</v>
      </c>
      <c r="B1" s="25" t="s">
        <v>1</v>
      </c>
      <c r="C1" s="25" t="s">
        <v>65</v>
      </c>
      <c r="D1" s="25" t="s">
        <v>66</v>
      </c>
      <c r="E1" s="25" t="s">
        <v>2</v>
      </c>
      <c r="F1" s="25" t="s">
        <v>11</v>
      </c>
      <c r="G1" s="25" t="s">
        <v>3</v>
      </c>
      <c r="H1" s="25" t="s">
        <v>4</v>
      </c>
      <c r="I1" s="25" t="s">
        <v>74</v>
      </c>
      <c r="J1" s="25" t="s">
        <v>5</v>
      </c>
    </row>
    <row r="2" spans="1:11" x14ac:dyDescent="0.35">
      <c r="A2" s="5">
        <v>1</v>
      </c>
      <c r="B2" s="6">
        <v>45566</v>
      </c>
      <c r="C2" s="7" t="str">
        <f>TEXT(B2, "mmmm")</f>
        <v>October</v>
      </c>
      <c r="D2" s="7" t="str">
        <f>TEXT(B2, "ddd")</f>
        <v>Tue</v>
      </c>
      <c r="E2" s="4">
        <v>53</v>
      </c>
      <c r="F2" s="8" t="s">
        <v>55</v>
      </c>
      <c r="G2" s="8" t="s">
        <v>6</v>
      </c>
      <c r="H2" s="8" t="s">
        <v>7</v>
      </c>
      <c r="I2" s="8" t="str">
        <f>IF(H2="Successful","Successful", "Unsuccessful")</f>
        <v>Unsuccessful</v>
      </c>
      <c r="K2" s="8"/>
    </row>
    <row r="3" spans="1:11" x14ac:dyDescent="0.35">
      <c r="A3" s="5">
        <v>2</v>
      </c>
      <c r="B3" s="6">
        <v>45566</v>
      </c>
      <c r="C3" s="7" t="str">
        <f t="shared" ref="C3:C66" si="0">TEXT(B3, "mmmm")</f>
        <v>October</v>
      </c>
      <c r="D3" s="7" t="str">
        <f t="shared" ref="D3:D66" si="1">TEXT(B3, "ddd")</f>
        <v>Tue</v>
      </c>
      <c r="E3" s="4">
        <v>29</v>
      </c>
      <c r="F3" s="8" t="s">
        <v>55</v>
      </c>
      <c r="G3" s="8" t="s">
        <v>8</v>
      </c>
      <c r="H3" s="8" t="s">
        <v>71</v>
      </c>
      <c r="I3" s="8" t="str">
        <f t="shared" ref="I3:I66" si="2">IF(H3="Successful","Successful", "Unsuccessful")</f>
        <v>Unsuccessful</v>
      </c>
    </row>
    <row r="4" spans="1:11" x14ac:dyDescent="0.35">
      <c r="A4" s="5">
        <v>3</v>
      </c>
      <c r="B4" s="6">
        <v>45566</v>
      </c>
      <c r="C4" s="7" t="str">
        <f t="shared" si="0"/>
        <v>October</v>
      </c>
      <c r="D4" s="7" t="str">
        <f t="shared" si="1"/>
        <v>Tue</v>
      </c>
      <c r="E4" s="4">
        <v>43</v>
      </c>
      <c r="F4" s="8" t="s">
        <v>55</v>
      </c>
      <c r="G4" s="8" t="s">
        <v>9</v>
      </c>
      <c r="H4" s="8" t="s">
        <v>10</v>
      </c>
      <c r="I4" s="8" t="str">
        <f t="shared" si="2"/>
        <v>Unsuccessful</v>
      </c>
    </row>
    <row r="5" spans="1:11" x14ac:dyDescent="0.35">
      <c r="A5" s="5">
        <v>4</v>
      </c>
      <c r="B5" s="6">
        <v>45566</v>
      </c>
      <c r="C5" s="7" t="str">
        <f t="shared" si="0"/>
        <v>October</v>
      </c>
      <c r="D5" s="7" t="str">
        <f t="shared" si="1"/>
        <v>Tue</v>
      </c>
      <c r="E5" s="4">
        <v>8</v>
      </c>
      <c r="F5" s="8" t="s">
        <v>24</v>
      </c>
      <c r="G5" s="8" t="s">
        <v>11</v>
      </c>
      <c r="H5" s="8" t="s">
        <v>7</v>
      </c>
      <c r="I5" s="8" t="str">
        <f t="shared" si="2"/>
        <v>Unsuccessful</v>
      </c>
    </row>
    <row r="6" spans="1:11" x14ac:dyDescent="0.35">
      <c r="A6" s="5">
        <v>5</v>
      </c>
      <c r="B6" s="6">
        <v>45566</v>
      </c>
      <c r="C6" s="7" t="str">
        <f t="shared" si="0"/>
        <v>October</v>
      </c>
      <c r="D6" s="7" t="str">
        <f t="shared" si="1"/>
        <v>Tue</v>
      </c>
      <c r="E6" s="4">
        <v>33</v>
      </c>
      <c r="F6" s="8" t="s">
        <v>24</v>
      </c>
      <c r="G6" s="8" t="s">
        <v>12</v>
      </c>
      <c r="H6" s="8" t="s">
        <v>13</v>
      </c>
      <c r="I6" s="8" t="str">
        <f t="shared" si="2"/>
        <v>Successful</v>
      </c>
      <c r="J6" s="8" t="s">
        <v>14</v>
      </c>
    </row>
    <row r="7" spans="1:11" x14ac:dyDescent="0.35">
      <c r="A7" s="5">
        <v>4</v>
      </c>
      <c r="B7" s="6">
        <v>45566</v>
      </c>
      <c r="C7" s="7" t="str">
        <f t="shared" si="0"/>
        <v>October</v>
      </c>
      <c r="D7" s="7" t="str">
        <f t="shared" si="1"/>
        <v>Tue</v>
      </c>
      <c r="E7" s="4">
        <v>8</v>
      </c>
      <c r="F7" s="8" t="s">
        <v>24</v>
      </c>
      <c r="G7" s="8" t="s">
        <v>11</v>
      </c>
      <c r="H7" s="8" t="s">
        <v>13</v>
      </c>
      <c r="I7" s="8" t="str">
        <f t="shared" si="2"/>
        <v>Successful</v>
      </c>
      <c r="J7" s="8" t="s">
        <v>15</v>
      </c>
    </row>
    <row r="8" spans="1:11" x14ac:dyDescent="0.35">
      <c r="A8" s="5">
        <v>6</v>
      </c>
      <c r="B8" s="6">
        <v>45567</v>
      </c>
      <c r="C8" s="7" t="str">
        <f t="shared" si="0"/>
        <v>October</v>
      </c>
      <c r="D8" s="7" t="str">
        <f t="shared" si="1"/>
        <v>Wed</v>
      </c>
      <c r="E8" s="4">
        <v>61</v>
      </c>
      <c r="F8" s="8" t="s">
        <v>55</v>
      </c>
      <c r="G8" s="8" t="s">
        <v>16</v>
      </c>
      <c r="H8" s="8" t="s">
        <v>13</v>
      </c>
      <c r="I8" s="8" t="str">
        <f t="shared" si="2"/>
        <v>Successful</v>
      </c>
      <c r="J8" s="8" t="s">
        <v>17</v>
      </c>
    </row>
    <row r="9" spans="1:11" x14ac:dyDescent="0.35">
      <c r="A9" s="5">
        <v>7</v>
      </c>
      <c r="B9" s="6">
        <v>45567</v>
      </c>
      <c r="C9" s="7" t="str">
        <f t="shared" si="0"/>
        <v>October</v>
      </c>
      <c r="D9" s="7" t="str">
        <f t="shared" si="1"/>
        <v>Wed</v>
      </c>
      <c r="E9" s="4">
        <v>21</v>
      </c>
      <c r="F9" s="8" t="s">
        <v>56</v>
      </c>
      <c r="G9" s="8" t="s">
        <v>11</v>
      </c>
      <c r="H9" s="8" t="s">
        <v>13</v>
      </c>
      <c r="I9" s="8" t="str">
        <f t="shared" si="2"/>
        <v>Successful</v>
      </c>
      <c r="J9" s="8" t="s">
        <v>17</v>
      </c>
    </row>
    <row r="10" spans="1:11" x14ac:dyDescent="0.35">
      <c r="A10" s="5">
        <v>8</v>
      </c>
      <c r="B10" s="6">
        <v>45567</v>
      </c>
      <c r="C10" s="7" t="str">
        <f t="shared" si="0"/>
        <v>October</v>
      </c>
      <c r="D10" s="7" t="str">
        <f t="shared" si="1"/>
        <v>Wed</v>
      </c>
      <c r="E10" s="4">
        <v>56</v>
      </c>
      <c r="F10" s="8" t="s">
        <v>57</v>
      </c>
      <c r="G10" s="8" t="s">
        <v>18</v>
      </c>
      <c r="H10" s="8" t="s">
        <v>70</v>
      </c>
      <c r="I10" s="8" t="str">
        <f t="shared" si="2"/>
        <v>Unsuccessful</v>
      </c>
    </row>
    <row r="11" spans="1:11" x14ac:dyDescent="0.35">
      <c r="A11" s="5">
        <v>9</v>
      </c>
      <c r="B11" s="6">
        <v>45567</v>
      </c>
      <c r="C11" s="7" t="str">
        <f t="shared" si="0"/>
        <v>October</v>
      </c>
      <c r="D11" s="7" t="str">
        <f t="shared" si="1"/>
        <v>Wed</v>
      </c>
      <c r="E11" s="4">
        <v>64</v>
      </c>
      <c r="F11" s="8" t="s">
        <v>55</v>
      </c>
      <c r="G11" s="8" t="s">
        <v>6</v>
      </c>
      <c r="H11" s="8" t="s">
        <v>70</v>
      </c>
      <c r="I11" s="8" t="str">
        <f t="shared" si="2"/>
        <v>Unsuccessful</v>
      </c>
    </row>
    <row r="12" spans="1:11" x14ac:dyDescent="0.35">
      <c r="A12" s="5">
        <v>10</v>
      </c>
      <c r="B12" s="6">
        <v>45567</v>
      </c>
      <c r="C12" s="7" t="str">
        <f t="shared" si="0"/>
        <v>October</v>
      </c>
      <c r="D12" s="7" t="str">
        <f t="shared" si="1"/>
        <v>Wed</v>
      </c>
      <c r="E12" s="4">
        <v>38</v>
      </c>
      <c r="F12" s="8" t="s">
        <v>55</v>
      </c>
      <c r="G12" s="8" t="s">
        <v>9</v>
      </c>
      <c r="H12" s="8" t="s">
        <v>70</v>
      </c>
      <c r="I12" s="8" t="str">
        <f t="shared" si="2"/>
        <v>Unsuccessful</v>
      </c>
      <c r="K12" s="8"/>
    </row>
    <row r="13" spans="1:11" x14ac:dyDescent="0.35">
      <c r="A13" s="5">
        <v>11</v>
      </c>
      <c r="B13" s="6">
        <v>45568</v>
      </c>
      <c r="C13" s="7" t="str">
        <f t="shared" si="0"/>
        <v>October</v>
      </c>
      <c r="D13" s="7" t="str">
        <f t="shared" si="1"/>
        <v>Thu</v>
      </c>
      <c r="E13" s="4">
        <v>23</v>
      </c>
      <c r="F13" s="8" t="s">
        <v>24</v>
      </c>
      <c r="G13" s="8" t="s">
        <v>12</v>
      </c>
      <c r="H13" s="8" t="s">
        <v>7</v>
      </c>
      <c r="I13" s="8" t="str">
        <f t="shared" si="2"/>
        <v>Unsuccessful</v>
      </c>
      <c r="K13" s="8"/>
    </row>
    <row r="14" spans="1:11" x14ac:dyDescent="0.35">
      <c r="A14" s="5">
        <v>12</v>
      </c>
      <c r="B14" s="6">
        <v>45568</v>
      </c>
      <c r="C14" s="7" t="str">
        <f t="shared" si="0"/>
        <v>October</v>
      </c>
      <c r="D14" s="7" t="str">
        <f t="shared" si="1"/>
        <v>Thu</v>
      </c>
      <c r="E14" s="4">
        <v>46</v>
      </c>
      <c r="F14" s="8" t="s">
        <v>55</v>
      </c>
      <c r="G14" s="8" t="s">
        <v>9</v>
      </c>
      <c r="H14" s="8" t="s">
        <v>7</v>
      </c>
      <c r="I14" s="8" t="str">
        <f t="shared" si="2"/>
        <v>Unsuccessful</v>
      </c>
      <c r="K14" s="8"/>
    </row>
    <row r="15" spans="1:11" x14ac:dyDescent="0.35">
      <c r="A15" s="5">
        <v>13</v>
      </c>
      <c r="B15" s="6">
        <v>45568</v>
      </c>
      <c r="C15" s="7" t="str">
        <f t="shared" si="0"/>
        <v>October</v>
      </c>
      <c r="D15" s="7" t="str">
        <f t="shared" si="1"/>
        <v>Thu</v>
      </c>
      <c r="E15" s="4">
        <v>29</v>
      </c>
      <c r="F15" s="8" t="s">
        <v>55</v>
      </c>
      <c r="G15" s="8" t="s">
        <v>9</v>
      </c>
      <c r="H15" s="8" t="s">
        <v>71</v>
      </c>
      <c r="I15" s="8" t="str">
        <f t="shared" si="2"/>
        <v>Unsuccessful</v>
      </c>
      <c r="K15" s="8"/>
    </row>
    <row r="16" spans="1:11" x14ac:dyDescent="0.35">
      <c r="A16" s="5">
        <v>14</v>
      </c>
      <c r="B16" s="6">
        <v>45568</v>
      </c>
      <c r="C16" s="7" t="str">
        <f t="shared" si="0"/>
        <v>October</v>
      </c>
      <c r="D16" s="7" t="str">
        <f t="shared" si="1"/>
        <v>Thu</v>
      </c>
      <c r="E16" s="4">
        <v>48</v>
      </c>
      <c r="F16" s="8" t="s">
        <v>55</v>
      </c>
      <c r="G16" s="8" t="s">
        <v>9</v>
      </c>
      <c r="H16" s="8" t="s">
        <v>71</v>
      </c>
      <c r="I16" s="8" t="str">
        <f t="shared" si="2"/>
        <v>Unsuccessful</v>
      </c>
      <c r="K16" s="8"/>
    </row>
    <row r="17" spans="1:11" x14ac:dyDescent="0.35">
      <c r="A17" s="5">
        <v>15</v>
      </c>
      <c r="B17" s="6">
        <v>45569</v>
      </c>
      <c r="C17" s="7" t="str">
        <f t="shared" si="0"/>
        <v>October</v>
      </c>
      <c r="D17" s="7" t="str">
        <f t="shared" si="1"/>
        <v>Fri</v>
      </c>
      <c r="E17" s="4">
        <v>19</v>
      </c>
      <c r="F17" s="8" t="s">
        <v>24</v>
      </c>
      <c r="G17" s="8" t="s">
        <v>18</v>
      </c>
      <c r="H17" s="8" t="s">
        <v>7</v>
      </c>
      <c r="I17" s="8" t="str">
        <f t="shared" si="2"/>
        <v>Unsuccessful</v>
      </c>
      <c r="K17" s="8"/>
    </row>
    <row r="18" spans="1:11" x14ac:dyDescent="0.35">
      <c r="A18" s="5">
        <v>1</v>
      </c>
      <c r="B18" s="6">
        <v>45569</v>
      </c>
      <c r="C18" s="7" t="str">
        <f t="shared" si="0"/>
        <v>October</v>
      </c>
      <c r="D18" s="7" t="str">
        <f t="shared" si="1"/>
        <v>Fri</v>
      </c>
      <c r="E18" s="4">
        <v>53</v>
      </c>
      <c r="F18" s="8" t="s">
        <v>55</v>
      </c>
      <c r="G18" s="8" t="s">
        <v>6</v>
      </c>
      <c r="H18" s="8" t="s">
        <v>13</v>
      </c>
      <c r="I18" s="8" t="str">
        <f t="shared" si="2"/>
        <v>Successful</v>
      </c>
      <c r="J18" s="8" t="s">
        <v>17</v>
      </c>
      <c r="K18" s="8"/>
    </row>
    <row r="19" spans="1:11" x14ac:dyDescent="0.35">
      <c r="A19" s="5">
        <v>16</v>
      </c>
      <c r="B19" s="6">
        <v>45569</v>
      </c>
      <c r="C19" s="7" t="str">
        <f t="shared" si="0"/>
        <v>October</v>
      </c>
      <c r="D19" s="7" t="str">
        <f t="shared" si="1"/>
        <v>Fri</v>
      </c>
      <c r="E19" s="4">
        <v>32</v>
      </c>
      <c r="F19" s="8" t="s">
        <v>55</v>
      </c>
      <c r="G19" s="8" t="s">
        <v>19</v>
      </c>
      <c r="H19" s="8" t="s">
        <v>7</v>
      </c>
      <c r="I19" s="8" t="str">
        <f t="shared" si="2"/>
        <v>Unsuccessful</v>
      </c>
      <c r="K19" s="8"/>
    </row>
    <row r="20" spans="1:11" x14ac:dyDescent="0.35">
      <c r="A20" s="5">
        <v>17</v>
      </c>
      <c r="B20" s="6">
        <v>45569</v>
      </c>
      <c r="C20" s="7" t="str">
        <f t="shared" si="0"/>
        <v>October</v>
      </c>
      <c r="D20" s="7" t="str">
        <f t="shared" si="1"/>
        <v>Fri</v>
      </c>
      <c r="E20" s="4">
        <v>37</v>
      </c>
      <c r="F20" s="8" t="s">
        <v>24</v>
      </c>
      <c r="G20" s="8" t="s">
        <v>18</v>
      </c>
      <c r="H20" s="8" t="s">
        <v>13</v>
      </c>
      <c r="I20" s="8" t="str">
        <f t="shared" si="2"/>
        <v>Successful</v>
      </c>
      <c r="J20" s="8" t="s">
        <v>17</v>
      </c>
      <c r="K20" s="8"/>
    </row>
    <row r="21" spans="1:11" x14ac:dyDescent="0.35">
      <c r="A21" s="5">
        <v>18</v>
      </c>
      <c r="B21" s="6">
        <v>45572</v>
      </c>
      <c r="C21" s="7" t="str">
        <f t="shared" si="0"/>
        <v>October</v>
      </c>
      <c r="D21" s="7" t="str">
        <f t="shared" si="1"/>
        <v>Mon</v>
      </c>
      <c r="E21" s="4">
        <v>48</v>
      </c>
      <c r="F21" s="8" t="s">
        <v>24</v>
      </c>
      <c r="G21" s="8" t="s">
        <v>12</v>
      </c>
      <c r="H21" s="8" t="s">
        <v>7</v>
      </c>
      <c r="I21" s="8" t="str">
        <f t="shared" si="2"/>
        <v>Unsuccessful</v>
      </c>
      <c r="K21" s="8"/>
    </row>
    <row r="22" spans="1:11" x14ac:dyDescent="0.35">
      <c r="A22" s="5">
        <v>19</v>
      </c>
      <c r="B22" s="6">
        <v>45572</v>
      </c>
      <c r="C22" s="7" t="str">
        <f t="shared" si="0"/>
        <v>October</v>
      </c>
      <c r="D22" s="7" t="str">
        <f t="shared" si="1"/>
        <v>Mon</v>
      </c>
      <c r="E22" s="4">
        <v>53</v>
      </c>
      <c r="F22" s="8" t="s">
        <v>55</v>
      </c>
      <c r="G22" s="8" t="s">
        <v>16</v>
      </c>
      <c r="H22" s="8" t="s">
        <v>13</v>
      </c>
      <c r="I22" s="8" t="str">
        <f t="shared" si="2"/>
        <v>Successful</v>
      </c>
      <c r="J22" s="8" t="s">
        <v>17</v>
      </c>
      <c r="K22" s="8"/>
    </row>
    <row r="23" spans="1:11" x14ac:dyDescent="0.35">
      <c r="A23" s="5">
        <v>20</v>
      </c>
      <c r="B23" s="6">
        <v>45572</v>
      </c>
      <c r="C23" s="7" t="str">
        <f t="shared" si="0"/>
        <v>October</v>
      </c>
      <c r="D23" s="7" t="str">
        <f t="shared" si="1"/>
        <v>Mon</v>
      </c>
      <c r="E23" s="4">
        <v>43</v>
      </c>
      <c r="F23" s="8" t="s">
        <v>55</v>
      </c>
      <c r="G23" s="8" t="s">
        <v>9</v>
      </c>
      <c r="H23" s="8" t="s">
        <v>7</v>
      </c>
      <c r="I23" s="8" t="str">
        <f t="shared" si="2"/>
        <v>Unsuccessful</v>
      </c>
      <c r="K23" s="8"/>
    </row>
    <row r="24" spans="1:11" x14ac:dyDescent="0.35">
      <c r="A24" s="5">
        <v>21</v>
      </c>
      <c r="B24" s="6">
        <v>45572</v>
      </c>
      <c r="C24" s="7" t="str">
        <f t="shared" si="0"/>
        <v>October</v>
      </c>
      <c r="D24" s="7" t="str">
        <f t="shared" si="1"/>
        <v>Mon</v>
      </c>
      <c r="E24" s="4">
        <v>30</v>
      </c>
      <c r="F24" s="8" t="s">
        <v>57</v>
      </c>
      <c r="G24" s="8" t="s">
        <v>11</v>
      </c>
      <c r="H24" s="8" t="s">
        <v>71</v>
      </c>
      <c r="I24" s="8" t="str">
        <f t="shared" si="2"/>
        <v>Unsuccessful</v>
      </c>
      <c r="K24" s="8"/>
    </row>
    <row r="25" spans="1:11" x14ac:dyDescent="0.35">
      <c r="A25" s="5">
        <v>22</v>
      </c>
      <c r="B25" s="6">
        <v>45572</v>
      </c>
      <c r="C25" s="7" t="str">
        <f t="shared" si="0"/>
        <v>October</v>
      </c>
      <c r="D25" s="7" t="str">
        <f t="shared" si="1"/>
        <v>Mon</v>
      </c>
      <c r="E25" s="4">
        <v>37</v>
      </c>
      <c r="F25" s="8" t="s">
        <v>24</v>
      </c>
      <c r="G25" s="8" t="s">
        <v>11</v>
      </c>
      <c r="H25" s="8" t="s">
        <v>71</v>
      </c>
      <c r="I25" s="8" t="str">
        <f t="shared" si="2"/>
        <v>Unsuccessful</v>
      </c>
      <c r="K25" s="8"/>
    </row>
    <row r="26" spans="1:11" x14ac:dyDescent="0.35">
      <c r="A26" s="5">
        <v>23</v>
      </c>
      <c r="B26" s="6">
        <v>45572</v>
      </c>
      <c r="C26" s="7" t="str">
        <f t="shared" si="0"/>
        <v>October</v>
      </c>
      <c r="D26" s="7" t="str">
        <f t="shared" si="1"/>
        <v>Mon</v>
      </c>
      <c r="E26" s="4">
        <v>45</v>
      </c>
      <c r="F26" s="8" t="s">
        <v>24</v>
      </c>
      <c r="G26" s="8" t="s">
        <v>11</v>
      </c>
      <c r="H26" s="8" t="s">
        <v>7</v>
      </c>
      <c r="I26" s="8" t="str">
        <f t="shared" si="2"/>
        <v>Unsuccessful</v>
      </c>
      <c r="K26" s="8"/>
    </row>
    <row r="27" spans="1:11" x14ac:dyDescent="0.35">
      <c r="A27" s="5">
        <v>23</v>
      </c>
      <c r="B27" s="6">
        <v>45572</v>
      </c>
      <c r="C27" s="7" t="str">
        <f t="shared" si="0"/>
        <v>October</v>
      </c>
      <c r="D27" s="7" t="str">
        <f t="shared" si="1"/>
        <v>Mon</v>
      </c>
      <c r="E27" s="4">
        <v>45</v>
      </c>
      <c r="F27" s="8" t="s">
        <v>24</v>
      </c>
      <c r="G27" s="8" t="s">
        <v>11</v>
      </c>
      <c r="H27" s="8" t="s">
        <v>13</v>
      </c>
      <c r="I27" s="8" t="str">
        <f t="shared" si="2"/>
        <v>Successful</v>
      </c>
      <c r="J27" s="8" t="s">
        <v>17</v>
      </c>
      <c r="K27" s="8"/>
    </row>
    <row r="28" spans="1:11" x14ac:dyDescent="0.35">
      <c r="A28" s="5">
        <v>24</v>
      </c>
      <c r="B28" s="6">
        <v>45572</v>
      </c>
      <c r="C28" s="7" t="str">
        <f t="shared" si="0"/>
        <v>October</v>
      </c>
      <c r="D28" s="7" t="str">
        <f t="shared" si="1"/>
        <v>Mon</v>
      </c>
      <c r="E28" s="4">
        <v>46</v>
      </c>
      <c r="F28" s="8" t="s">
        <v>56</v>
      </c>
      <c r="G28" s="8" t="s">
        <v>11</v>
      </c>
      <c r="H28" s="8" t="s">
        <v>70</v>
      </c>
      <c r="I28" s="8" t="str">
        <f t="shared" si="2"/>
        <v>Unsuccessful</v>
      </c>
      <c r="K28" s="8"/>
    </row>
    <row r="29" spans="1:11" x14ac:dyDescent="0.35">
      <c r="A29" s="5">
        <v>25</v>
      </c>
      <c r="B29" s="6">
        <v>45572</v>
      </c>
      <c r="C29" s="7" t="str">
        <f t="shared" si="0"/>
        <v>October</v>
      </c>
      <c r="D29" s="7" t="str">
        <f t="shared" si="1"/>
        <v>Mon</v>
      </c>
      <c r="E29" s="4">
        <v>19</v>
      </c>
      <c r="F29" s="8" t="s">
        <v>24</v>
      </c>
      <c r="G29" s="8" t="s">
        <v>18</v>
      </c>
      <c r="H29" s="8" t="s">
        <v>70</v>
      </c>
      <c r="I29" s="8" t="str">
        <f t="shared" si="2"/>
        <v>Unsuccessful</v>
      </c>
      <c r="K29" s="8"/>
    </row>
    <row r="30" spans="1:11" x14ac:dyDescent="0.35">
      <c r="A30" s="5">
        <v>26</v>
      </c>
      <c r="B30" s="9">
        <v>45573</v>
      </c>
      <c r="C30" s="7" t="str">
        <f t="shared" si="0"/>
        <v>October</v>
      </c>
      <c r="D30" s="7" t="str">
        <f t="shared" si="1"/>
        <v>Tue</v>
      </c>
      <c r="E30" s="4">
        <v>39</v>
      </c>
      <c r="F30" s="8" t="s">
        <v>55</v>
      </c>
      <c r="G30" s="8" t="s">
        <v>37</v>
      </c>
      <c r="H30" s="8" t="s">
        <v>10</v>
      </c>
      <c r="I30" s="8" t="str">
        <f t="shared" si="2"/>
        <v>Unsuccessful</v>
      </c>
      <c r="K30" s="8"/>
    </row>
    <row r="31" spans="1:11" x14ac:dyDescent="0.35">
      <c r="A31" s="5">
        <v>27</v>
      </c>
      <c r="B31" s="9">
        <v>45573</v>
      </c>
      <c r="C31" s="7" t="str">
        <f t="shared" si="0"/>
        <v>October</v>
      </c>
      <c r="D31" s="7" t="str">
        <f t="shared" si="1"/>
        <v>Tue</v>
      </c>
      <c r="E31" s="4">
        <v>33</v>
      </c>
      <c r="F31" s="8" t="s">
        <v>58</v>
      </c>
      <c r="G31" s="8" t="s">
        <v>20</v>
      </c>
      <c r="H31" s="8" t="s">
        <v>10</v>
      </c>
      <c r="I31" s="8" t="str">
        <f t="shared" si="2"/>
        <v>Unsuccessful</v>
      </c>
      <c r="K31" s="8"/>
    </row>
    <row r="32" spans="1:11" x14ac:dyDescent="0.35">
      <c r="A32" s="5">
        <v>28</v>
      </c>
      <c r="B32" s="9">
        <v>45573</v>
      </c>
      <c r="C32" s="7" t="str">
        <f t="shared" si="0"/>
        <v>October</v>
      </c>
      <c r="D32" s="7" t="str">
        <f t="shared" si="1"/>
        <v>Tue</v>
      </c>
      <c r="E32" s="4">
        <v>42</v>
      </c>
      <c r="F32" s="8" t="s">
        <v>55</v>
      </c>
      <c r="G32" s="8" t="s">
        <v>20</v>
      </c>
      <c r="H32" s="8" t="s">
        <v>7</v>
      </c>
      <c r="I32" s="8" t="str">
        <f t="shared" si="2"/>
        <v>Unsuccessful</v>
      </c>
      <c r="K32" s="8"/>
    </row>
    <row r="33" spans="1:11" x14ac:dyDescent="0.35">
      <c r="A33" s="5">
        <v>29</v>
      </c>
      <c r="B33" s="9">
        <v>45573</v>
      </c>
      <c r="C33" s="7" t="str">
        <f t="shared" si="0"/>
        <v>October</v>
      </c>
      <c r="D33" s="7" t="str">
        <f t="shared" si="1"/>
        <v>Tue</v>
      </c>
      <c r="E33" s="4">
        <v>50</v>
      </c>
      <c r="F33" s="8" t="s">
        <v>55</v>
      </c>
      <c r="G33" s="8" t="s">
        <v>20</v>
      </c>
      <c r="H33" s="8" t="s">
        <v>13</v>
      </c>
      <c r="I33" s="8" t="str">
        <f t="shared" si="2"/>
        <v>Successful</v>
      </c>
      <c r="J33" s="8" t="s">
        <v>14</v>
      </c>
      <c r="K33" s="8"/>
    </row>
    <row r="34" spans="1:11" x14ac:dyDescent="0.35">
      <c r="A34" s="5">
        <v>30</v>
      </c>
      <c r="B34" s="9">
        <v>45573</v>
      </c>
      <c r="C34" s="7" t="str">
        <f t="shared" si="0"/>
        <v>October</v>
      </c>
      <c r="D34" s="7" t="str">
        <f t="shared" si="1"/>
        <v>Tue</v>
      </c>
      <c r="E34" s="4">
        <v>30</v>
      </c>
      <c r="F34" s="8" t="s">
        <v>55</v>
      </c>
      <c r="G34" s="8" t="s">
        <v>45</v>
      </c>
      <c r="H34" s="8" t="s">
        <v>13</v>
      </c>
      <c r="I34" s="8" t="str">
        <f t="shared" si="2"/>
        <v>Successful</v>
      </c>
      <c r="J34" s="8" t="s">
        <v>17</v>
      </c>
      <c r="K34" s="8"/>
    </row>
    <row r="35" spans="1:11" x14ac:dyDescent="0.35">
      <c r="A35" s="5">
        <v>31</v>
      </c>
      <c r="B35" s="9">
        <v>45573</v>
      </c>
      <c r="C35" s="7" t="str">
        <f t="shared" si="0"/>
        <v>October</v>
      </c>
      <c r="D35" s="7" t="str">
        <f t="shared" si="1"/>
        <v>Tue</v>
      </c>
      <c r="E35" s="4">
        <v>5</v>
      </c>
      <c r="F35" s="8" t="s">
        <v>24</v>
      </c>
      <c r="G35" s="8" t="s">
        <v>18</v>
      </c>
      <c r="H35" s="8" t="s">
        <v>7</v>
      </c>
      <c r="I35" s="8" t="str">
        <f t="shared" si="2"/>
        <v>Unsuccessful</v>
      </c>
      <c r="K35" s="8"/>
    </row>
    <row r="36" spans="1:11" x14ac:dyDescent="0.35">
      <c r="A36" s="5">
        <v>32</v>
      </c>
      <c r="B36" s="9">
        <v>45573</v>
      </c>
      <c r="C36" s="7" t="str">
        <f t="shared" si="0"/>
        <v>October</v>
      </c>
      <c r="D36" s="7" t="str">
        <f t="shared" si="1"/>
        <v>Tue</v>
      </c>
      <c r="E36" s="4">
        <v>8</v>
      </c>
      <c r="F36" s="8" t="s">
        <v>24</v>
      </c>
      <c r="G36" s="8" t="s">
        <v>12</v>
      </c>
      <c r="H36" s="8" t="s">
        <v>70</v>
      </c>
      <c r="I36" s="8" t="str">
        <f t="shared" si="2"/>
        <v>Unsuccessful</v>
      </c>
      <c r="K36" s="8"/>
    </row>
    <row r="37" spans="1:11" x14ac:dyDescent="0.35">
      <c r="A37" s="5">
        <v>33</v>
      </c>
      <c r="B37" s="9">
        <v>45573</v>
      </c>
      <c r="C37" s="7" t="str">
        <f t="shared" si="0"/>
        <v>October</v>
      </c>
      <c r="D37" s="7" t="str">
        <f t="shared" si="1"/>
        <v>Tue</v>
      </c>
      <c r="E37" s="4">
        <v>34</v>
      </c>
      <c r="F37" s="8" t="s">
        <v>24</v>
      </c>
      <c r="G37" s="8" t="s">
        <v>16</v>
      </c>
      <c r="H37" s="8" t="s">
        <v>71</v>
      </c>
      <c r="I37" s="8" t="str">
        <f t="shared" si="2"/>
        <v>Unsuccessful</v>
      </c>
      <c r="K37" s="8"/>
    </row>
    <row r="38" spans="1:11" x14ac:dyDescent="0.35">
      <c r="A38" s="5">
        <v>34</v>
      </c>
      <c r="B38" s="9">
        <v>45573</v>
      </c>
      <c r="C38" s="7" t="str">
        <f t="shared" si="0"/>
        <v>October</v>
      </c>
      <c r="D38" s="7" t="str">
        <f t="shared" si="1"/>
        <v>Tue</v>
      </c>
      <c r="E38" s="4">
        <v>14</v>
      </c>
      <c r="F38" s="8" t="s">
        <v>55</v>
      </c>
      <c r="G38" s="8" t="s">
        <v>12</v>
      </c>
      <c r="H38" s="8" t="s">
        <v>7</v>
      </c>
      <c r="I38" s="8" t="str">
        <f t="shared" si="2"/>
        <v>Unsuccessful</v>
      </c>
      <c r="K38" s="8"/>
    </row>
    <row r="39" spans="1:11" x14ac:dyDescent="0.35">
      <c r="A39" s="5">
        <v>35</v>
      </c>
      <c r="B39" s="9">
        <v>45573</v>
      </c>
      <c r="C39" s="7" t="str">
        <f t="shared" si="0"/>
        <v>October</v>
      </c>
      <c r="D39" s="7" t="str">
        <f t="shared" si="1"/>
        <v>Tue</v>
      </c>
      <c r="E39" s="4">
        <v>48</v>
      </c>
      <c r="F39" s="8" t="s">
        <v>55</v>
      </c>
      <c r="G39" s="8" t="s">
        <v>12</v>
      </c>
      <c r="H39" s="8" t="s">
        <v>7</v>
      </c>
      <c r="I39" s="8" t="str">
        <f t="shared" si="2"/>
        <v>Unsuccessful</v>
      </c>
      <c r="K39" s="8"/>
    </row>
    <row r="40" spans="1:11" x14ac:dyDescent="0.35">
      <c r="A40" s="5">
        <v>36</v>
      </c>
      <c r="B40" s="9">
        <v>45573</v>
      </c>
      <c r="C40" s="7" t="str">
        <f t="shared" si="0"/>
        <v>October</v>
      </c>
      <c r="D40" s="7" t="str">
        <f t="shared" si="1"/>
        <v>Tue</v>
      </c>
      <c r="E40" s="4">
        <v>19</v>
      </c>
      <c r="F40" s="8" t="s">
        <v>56</v>
      </c>
      <c r="G40" s="8" t="s">
        <v>11</v>
      </c>
      <c r="H40" s="8" t="s">
        <v>71</v>
      </c>
      <c r="I40" s="8" t="str">
        <f t="shared" si="2"/>
        <v>Unsuccessful</v>
      </c>
      <c r="K40" s="8"/>
    </row>
    <row r="41" spans="1:11" x14ac:dyDescent="0.35">
      <c r="A41" s="5">
        <v>27</v>
      </c>
      <c r="B41" s="6">
        <v>45575</v>
      </c>
      <c r="C41" s="7" t="str">
        <f t="shared" si="0"/>
        <v>October</v>
      </c>
      <c r="D41" s="7" t="str">
        <f t="shared" si="1"/>
        <v>Thu</v>
      </c>
      <c r="E41" s="4">
        <v>33</v>
      </c>
      <c r="F41" s="8" t="s">
        <v>58</v>
      </c>
      <c r="G41" s="8" t="s">
        <v>20</v>
      </c>
      <c r="H41" s="8" t="s">
        <v>10</v>
      </c>
      <c r="I41" s="8" t="str">
        <f t="shared" si="2"/>
        <v>Unsuccessful</v>
      </c>
      <c r="K41" s="8"/>
    </row>
    <row r="42" spans="1:11" x14ac:dyDescent="0.35">
      <c r="A42" s="5">
        <v>37</v>
      </c>
      <c r="B42" s="6">
        <v>45575</v>
      </c>
      <c r="C42" s="7" t="str">
        <f t="shared" si="0"/>
        <v>October</v>
      </c>
      <c r="D42" s="7" t="str">
        <f t="shared" si="1"/>
        <v>Thu</v>
      </c>
      <c r="E42" s="4">
        <v>17</v>
      </c>
      <c r="F42" s="8" t="s">
        <v>24</v>
      </c>
      <c r="G42" s="8" t="s">
        <v>11</v>
      </c>
      <c r="H42" s="8" t="s">
        <v>21</v>
      </c>
      <c r="I42" s="8" t="str">
        <f t="shared" si="2"/>
        <v>Unsuccessful</v>
      </c>
      <c r="K42" s="8"/>
    </row>
    <row r="43" spans="1:11" x14ac:dyDescent="0.35">
      <c r="A43" s="5">
        <v>26</v>
      </c>
      <c r="B43" s="6">
        <v>45575</v>
      </c>
      <c r="C43" s="7" t="str">
        <f t="shared" si="0"/>
        <v>October</v>
      </c>
      <c r="D43" s="7" t="str">
        <f t="shared" si="1"/>
        <v>Thu</v>
      </c>
      <c r="E43" s="4">
        <v>39</v>
      </c>
      <c r="F43" s="8" t="s">
        <v>55</v>
      </c>
      <c r="G43" s="8" t="s">
        <v>12</v>
      </c>
      <c r="H43" s="8" t="s">
        <v>13</v>
      </c>
      <c r="I43" s="8" t="str">
        <f t="shared" si="2"/>
        <v>Successful</v>
      </c>
      <c r="J43" s="8" t="s">
        <v>17</v>
      </c>
      <c r="K43" s="8"/>
    </row>
    <row r="44" spans="1:11" x14ac:dyDescent="0.35">
      <c r="A44" s="5">
        <v>38</v>
      </c>
      <c r="B44" s="6">
        <v>45575</v>
      </c>
      <c r="C44" s="7" t="str">
        <f t="shared" si="0"/>
        <v>October</v>
      </c>
      <c r="D44" s="7" t="str">
        <f t="shared" si="1"/>
        <v>Thu</v>
      </c>
      <c r="E44" s="4">
        <v>13</v>
      </c>
      <c r="F44" s="8" t="s">
        <v>55</v>
      </c>
      <c r="G44" s="8" t="s">
        <v>16</v>
      </c>
      <c r="H44" s="8" t="s">
        <v>13</v>
      </c>
      <c r="I44" s="8" t="str">
        <f t="shared" si="2"/>
        <v>Successful</v>
      </c>
      <c r="J44" s="8" t="s">
        <v>6</v>
      </c>
      <c r="K44" s="8"/>
    </row>
    <row r="45" spans="1:11" x14ac:dyDescent="0.35">
      <c r="A45" s="5">
        <v>39</v>
      </c>
      <c r="B45" s="6">
        <v>45575</v>
      </c>
      <c r="C45" s="7" t="str">
        <f t="shared" si="0"/>
        <v>October</v>
      </c>
      <c r="D45" s="7" t="str">
        <f t="shared" si="1"/>
        <v>Thu</v>
      </c>
      <c r="E45" s="4">
        <v>11</v>
      </c>
      <c r="F45" s="8" t="s">
        <v>55</v>
      </c>
      <c r="G45" s="8" t="s">
        <v>16</v>
      </c>
      <c r="H45" s="8" t="s">
        <v>13</v>
      </c>
      <c r="I45" s="8" t="str">
        <f t="shared" si="2"/>
        <v>Successful</v>
      </c>
      <c r="J45" s="8" t="s">
        <v>17</v>
      </c>
      <c r="K45" s="8"/>
    </row>
    <row r="46" spans="1:11" x14ac:dyDescent="0.35">
      <c r="A46" s="5">
        <v>40</v>
      </c>
      <c r="B46" s="6">
        <v>45575</v>
      </c>
      <c r="C46" s="7" t="str">
        <f t="shared" si="0"/>
        <v>October</v>
      </c>
      <c r="D46" s="7" t="str">
        <f t="shared" si="1"/>
        <v>Thu</v>
      </c>
      <c r="E46" s="4">
        <v>53</v>
      </c>
      <c r="F46" s="8" t="s">
        <v>24</v>
      </c>
      <c r="G46" s="8" t="s">
        <v>18</v>
      </c>
      <c r="H46" s="8" t="s">
        <v>71</v>
      </c>
      <c r="I46" s="8" t="str">
        <f t="shared" si="2"/>
        <v>Unsuccessful</v>
      </c>
      <c r="K46" s="8"/>
    </row>
    <row r="47" spans="1:11" x14ac:dyDescent="0.35">
      <c r="A47" s="5">
        <v>41</v>
      </c>
      <c r="B47" s="6">
        <v>45575</v>
      </c>
      <c r="C47" s="7" t="str">
        <f t="shared" si="0"/>
        <v>October</v>
      </c>
      <c r="D47" s="7" t="str">
        <f t="shared" si="1"/>
        <v>Thu</v>
      </c>
      <c r="E47" s="4">
        <v>64</v>
      </c>
      <c r="F47" s="8" t="s">
        <v>55</v>
      </c>
      <c r="G47" s="8" t="s">
        <v>18</v>
      </c>
      <c r="H47" s="8" t="s">
        <v>7</v>
      </c>
      <c r="I47" s="8" t="str">
        <f t="shared" si="2"/>
        <v>Unsuccessful</v>
      </c>
      <c r="K47" s="8"/>
    </row>
    <row r="48" spans="1:11" x14ac:dyDescent="0.35">
      <c r="A48" s="5">
        <v>42</v>
      </c>
      <c r="B48" s="6">
        <v>45575</v>
      </c>
      <c r="C48" s="7" t="str">
        <f t="shared" si="0"/>
        <v>October</v>
      </c>
      <c r="D48" s="7" t="str">
        <f t="shared" si="1"/>
        <v>Thu</v>
      </c>
      <c r="E48" s="4">
        <v>15</v>
      </c>
      <c r="F48" s="8" t="s">
        <v>55</v>
      </c>
      <c r="G48" s="8" t="s">
        <v>12</v>
      </c>
      <c r="H48" s="8" t="s">
        <v>7</v>
      </c>
      <c r="I48" s="8" t="str">
        <f t="shared" si="2"/>
        <v>Unsuccessful</v>
      </c>
      <c r="K48" s="8"/>
    </row>
    <row r="49" spans="1:11" x14ac:dyDescent="0.35">
      <c r="A49" s="5">
        <v>43</v>
      </c>
      <c r="B49" s="6">
        <v>45575</v>
      </c>
      <c r="C49" s="7" t="str">
        <f t="shared" si="0"/>
        <v>October</v>
      </c>
      <c r="D49" s="7" t="str">
        <f t="shared" si="1"/>
        <v>Thu</v>
      </c>
      <c r="E49" s="4">
        <v>37</v>
      </c>
      <c r="F49" s="8" t="s">
        <v>55</v>
      </c>
      <c r="G49" s="8" t="s">
        <v>18</v>
      </c>
      <c r="H49" s="8" t="s">
        <v>7</v>
      </c>
      <c r="I49" s="8" t="str">
        <f t="shared" si="2"/>
        <v>Unsuccessful</v>
      </c>
      <c r="K49" s="8"/>
    </row>
    <row r="50" spans="1:11" x14ac:dyDescent="0.35">
      <c r="A50" s="5">
        <v>44</v>
      </c>
      <c r="B50" s="6">
        <v>45575</v>
      </c>
      <c r="C50" s="7" t="str">
        <f t="shared" si="0"/>
        <v>October</v>
      </c>
      <c r="D50" s="7" t="str">
        <f t="shared" si="1"/>
        <v>Thu</v>
      </c>
      <c r="E50" s="4">
        <v>5</v>
      </c>
      <c r="F50" s="8" t="s">
        <v>55</v>
      </c>
      <c r="G50" s="8" t="s">
        <v>12</v>
      </c>
      <c r="H50" s="8" t="s">
        <v>71</v>
      </c>
      <c r="I50" s="8" t="str">
        <f t="shared" si="2"/>
        <v>Unsuccessful</v>
      </c>
      <c r="K50" s="8"/>
    </row>
    <row r="51" spans="1:11" x14ac:dyDescent="0.35">
      <c r="A51" s="5">
        <v>45</v>
      </c>
      <c r="B51" s="6">
        <v>45575</v>
      </c>
      <c r="C51" s="7" t="str">
        <f t="shared" si="0"/>
        <v>October</v>
      </c>
      <c r="D51" s="7" t="str">
        <f t="shared" si="1"/>
        <v>Thu</v>
      </c>
      <c r="E51" s="4">
        <v>44</v>
      </c>
      <c r="F51" s="8" t="s">
        <v>55</v>
      </c>
      <c r="G51" s="8" t="s">
        <v>22</v>
      </c>
      <c r="H51" s="8" t="s">
        <v>7</v>
      </c>
      <c r="I51" s="8" t="str">
        <f t="shared" si="2"/>
        <v>Unsuccessful</v>
      </c>
      <c r="K51" s="8"/>
    </row>
    <row r="52" spans="1:11" x14ac:dyDescent="0.35">
      <c r="A52" s="5">
        <v>46</v>
      </c>
      <c r="B52" s="6">
        <v>45575</v>
      </c>
      <c r="C52" s="7" t="str">
        <f t="shared" si="0"/>
        <v>October</v>
      </c>
      <c r="D52" s="7" t="str">
        <f t="shared" si="1"/>
        <v>Thu</v>
      </c>
      <c r="E52" s="4">
        <v>11</v>
      </c>
      <c r="F52" s="8" t="s">
        <v>55</v>
      </c>
      <c r="G52" s="8" t="s">
        <v>12</v>
      </c>
      <c r="H52" s="8" t="s">
        <v>7</v>
      </c>
      <c r="I52" s="8" t="str">
        <f t="shared" si="2"/>
        <v>Unsuccessful</v>
      </c>
      <c r="K52" s="8"/>
    </row>
    <row r="53" spans="1:11" x14ac:dyDescent="0.35">
      <c r="A53" s="5">
        <v>47</v>
      </c>
      <c r="B53" s="6">
        <v>45575</v>
      </c>
      <c r="C53" s="7" t="str">
        <f t="shared" si="0"/>
        <v>October</v>
      </c>
      <c r="D53" s="7" t="str">
        <f t="shared" si="1"/>
        <v>Thu</v>
      </c>
      <c r="E53" s="4">
        <v>58</v>
      </c>
      <c r="F53" s="8" t="s">
        <v>55</v>
      </c>
      <c r="G53" s="8" t="s">
        <v>12</v>
      </c>
      <c r="H53" s="8" t="s">
        <v>13</v>
      </c>
      <c r="I53" s="8" t="str">
        <f t="shared" si="2"/>
        <v>Successful</v>
      </c>
      <c r="J53" s="8" t="s">
        <v>17</v>
      </c>
      <c r="K53" s="8"/>
    </row>
    <row r="54" spans="1:11" x14ac:dyDescent="0.35">
      <c r="A54" s="5">
        <v>48</v>
      </c>
      <c r="B54" s="6">
        <v>45575</v>
      </c>
      <c r="C54" s="7" t="str">
        <f t="shared" si="0"/>
        <v>October</v>
      </c>
      <c r="D54" s="7" t="str">
        <f t="shared" si="1"/>
        <v>Thu</v>
      </c>
      <c r="E54" s="4">
        <v>30</v>
      </c>
      <c r="F54" s="8" t="s">
        <v>55</v>
      </c>
      <c r="G54" s="8" t="s">
        <v>12</v>
      </c>
      <c r="H54" s="8" t="s">
        <v>7</v>
      </c>
      <c r="I54" s="8" t="str">
        <f t="shared" si="2"/>
        <v>Unsuccessful</v>
      </c>
      <c r="K54" s="8"/>
    </row>
    <row r="55" spans="1:11" x14ac:dyDescent="0.35">
      <c r="A55" s="5">
        <v>35</v>
      </c>
      <c r="B55" s="6">
        <v>45575</v>
      </c>
      <c r="C55" s="7" t="str">
        <f t="shared" si="0"/>
        <v>October</v>
      </c>
      <c r="D55" s="7" t="str">
        <f t="shared" si="1"/>
        <v>Thu</v>
      </c>
      <c r="E55" s="4">
        <v>48</v>
      </c>
      <c r="F55" s="8" t="s">
        <v>55</v>
      </c>
      <c r="G55" s="8" t="s">
        <v>12</v>
      </c>
      <c r="H55" s="8" t="s">
        <v>7</v>
      </c>
      <c r="I55" s="8" t="str">
        <f t="shared" si="2"/>
        <v>Unsuccessful</v>
      </c>
      <c r="K55" s="8"/>
    </row>
    <row r="56" spans="1:11" x14ac:dyDescent="0.35">
      <c r="A56" s="5">
        <v>49</v>
      </c>
      <c r="B56" s="6">
        <v>45575</v>
      </c>
      <c r="C56" s="7" t="str">
        <f t="shared" si="0"/>
        <v>October</v>
      </c>
      <c r="D56" s="7" t="str">
        <f t="shared" si="1"/>
        <v>Thu</v>
      </c>
      <c r="E56" s="4">
        <v>16</v>
      </c>
      <c r="F56" s="8" t="s">
        <v>55</v>
      </c>
      <c r="G56" s="8" t="s">
        <v>6</v>
      </c>
      <c r="H56" s="8" t="s">
        <v>7</v>
      </c>
      <c r="I56" s="8" t="str">
        <f t="shared" si="2"/>
        <v>Unsuccessful</v>
      </c>
      <c r="K56" s="8"/>
    </row>
    <row r="57" spans="1:11" x14ac:dyDescent="0.35">
      <c r="A57" s="5">
        <v>50</v>
      </c>
      <c r="B57" s="6">
        <v>45575</v>
      </c>
      <c r="C57" s="7" t="str">
        <f t="shared" si="0"/>
        <v>October</v>
      </c>
      <c r="D57" s="7" t="str">
        <f t="shared" si="1"/>
        <v>Thu</v>
      </c>
      <c r="E57" s="4">
        <v>38</v>
      </c>
      <c r="F57" s="8" t="s">
        <v>55</v>
      </c>
      <c r="G57" s="8" t="s">
        <v>12</v>
      </c>
      <c r="H57" s="8" t="s">
        <v>7</v>
      </c>
      <c r="I57" s="8" t="str">
        <f t="shared" si="2"/>
        <v>Unsuccessful</v>
      </c>
      <c r="K57" s="8"/>
    </row>
    <row r="58" spans="1:11" x14ac:dyDescent="0.35">
      <c r="A58" s="5">
        <v>51</v>
      </c>
      <c r="B58" s="6">
        <v>45580</v>
      </c>
      <c r="C58" s="7" t="str">
        <f t="shared" si="0"/>
        <v>October</v>
      </c>
      <c r="D58" s="7" t="str">
        <f t="shared" si="1"/>
        <v>Tue</v>
      </c>
      <c r="E58" s="4">
        <v>27</v>
      </c>
      <c r="F58" s="8" t="s">
        <v>55</v>
      </c>
      <c r="G58" s="8" t="s">
        <v>12</v>
      </c>
      <c r="H58" s="8" t="s">
        <v>7</v>
      </c>
      <c r="I58" s="8" t="str">
        <f t="shared" si="2"/>
        <v>Unsuccessful</v>
      </c>
      <c r="K58" s="8"/>
    </row>
    <row r="59" spans="1:11" x14ac:dyDescent="0.35">
      <c r="A59" s="5">
        <v>52</v>
      </c>
      <c r="B59" s="6">
        <v>45580</v>
      </c>
      <c r="C59" s="7" t="str">
        <f t="shared" si="0"/>
        <v>October</v>
      </c>
      <c r="D59" s="7" t="str">
        <f t="shared" si="1"/>
        <v>Tue</v>
      </c>
      <c r="E59" s="4">
        <v>31</v>
      </c>
      <c r="F59" s="8" t="s">
        <v>24</v>
      </c>
      <c r="G59" s="8" t="s">
        <v>11</v>
      </c>
      <c r="H59" s="8" t="s">
        <v>7</v>
      </c>
      <c r="I59" s="8" t="str">
        <f t="shared" si="2"/>
        <v>Unsuccessful</v>
      </c>
      <c r="K59" s="8"/>
    </row>
    <row r="60" spans="1:11" x14ac:dyDescent="0.35">
      <c r="A60" s="5">
        <v>53</v>
      </c>
      <c r="B60" s="6">
        <v>45580</v>
      </c>
      <c r="C60" s="7" t="str">
        <f t="shared" si="0"/>
        <v>October</v>
      </c>
      <c r="D60" s="7" t="str">
        <f t="shared" si="1"/>
        <v>Tue</v>
      </c>
      <c r="E60" s="4">
        <v>17</v>
      </c>
      <c r="F60" s="8" t="s">
        <v>55</v>
      </c>
      <c r="G60" s="8" t="s">
        <v>12</v>
      </c>
      <c r="H60" s="8" t="s">
        <v>7</v>
      </c>
      <c r="I60" s="8" t="str">
        <f t="shared" si="2"/>
        <v>Unsuccessful</v>
      </c>
      <c r="K60" s="8"/>
    </row>
    <row r="61" spans="1:11" x14ac:dyDescent="0.35">
      <c r="A61" s="5">
        <v>54</v>
      </c>
      <c r="B61" s="6">
        <v>45580</v>
      </c>
      <c r="C61" s="7" t="str">
        <f t="shared" si="0"/>
        <v>October</v>
      </c>
      <c r="D61" s="7" t="str">
        <f t="shared" si="1"/>
        <v>Tue</v>
      </c>
      <c r="E61" s="4">
        <v>17</v>
      </c>
      <c r="F61" s="8" t="s">
        <v>55</v>
      </c>
      <c r="G61" s="8" t="s">
        <v>12</v>
      </c>
      <c r="H61" s="8" t="s">
        <v>7</v>
      </c>
      <c r="I61" s="8" t="str">
        <f t="shared" si="2"/>
        <v>Unsuccessful</v>
      </c>
      <c r="K61" s="8"/>
    </row>
    <row r="62" spans="1:11" x14ac:dyDescent="0.35">
      <c r="A62" s="5">
        <v>55</v>
      </c>
      <c r="B62" s="6">
        <v>45580</v>
      </c>
      <c r="C62" s="7" t="str">
        <f t="shared" si="0"/>
        <v>October</v>
      </c>
      <c r="D62" s="7" t="str">
        <f t="shared" si="1"/>
        <v>Tue</v>
      </c>
      <c r="E62" s="4">
        <v>16</v>
      </c>
      <c r="F62" s="8" t="s">
        <v>55</v>
      </c>
      <c r="G62" s="8" t="s">
        <v>70</v>
      </c>
      <c r="H62" s="8" t="s">
        <v>7</v>
      </c>
      <c r="I62" s="8" t="str">
        <f t="shared" si="2"/>
        <v>Unsuccessful</v>
      </c>
      <c r="K62" s="8"/>
    </row>
    <row r="63" spans="1:11" x14ac:dyDescent="0.35">
      <c r="A63" s="5">
        <v>56</v>
      </c>
      <c r="B63" s="6">
        <v>45580</v>
      </c>
      <c r="C63" s="7" t="str">
        <f t="shared" si="0"/>
        <v>October</v>
      </c>
      <c r="D63" s="7" t="str">
        <f t="shared" si="1"/>
        <v>Tue</v>
      </c>
      <c r="E63" s="4">
        <v>19</v>
      </c>
      <c r="F63" s="8" t="s">
        <v>55</v>
      </c>
      <c r="G63" s="8" t="s">
        <v>12</v>
      </c>
      <c r="H63" s="8" t="s">
        <v>13</v>
      </c>
      <c r="I63" s="8" t="str">
        <f t="shared" si="2"/>
        <v>Successful</v>
      </c>
      <c r="J63" s="8" t="s">
        <v>17</v>
      </c>
      <c r="K63" s="8"/>
    </row>
    <row r="64" spans="1:11" x14ac:dyDescent="0.35">
      <c r="A64" s="5">
        <v>57</v>
      </c>
      <c r="B64" s="6">
        <v>45580</v>
      </c>
      <c r="C64" s="7" t="str">
        <f t="shared" si="0"/>
        <v>October</v>
      </c>
      <c r="D64" s="7" t="str">
        <f t="shared" si="1"/>
        <v>Tue</v>
      </c>
      <c r="E64" s="4">
        <v>40</v>
      </c>
      <c r="F64" s="8" t="s">
        <v>55</v>
      </c>
      <c r="G64" s="8" t="s">
        <v>12</v>
      </c>
      <c r="H64" s="8" t="s">
        <v>7</v>
      </c>
      <c r="I64" s="8" t="str">
        <f t="shared" si="2"/>
        <v>Unsuccessful</v>
      </c>
      <c r="K64" s="8"/>
    </row>
    <row r="65" spans="1:11" x14ac:dyDescent="0.35">
      <c r="A65" s="5">
        <v>58</v>
      </c>
      <c r="B65" s="6">
        <v>45580</v>
      </c>
      <c r="C65" s="7" t="str">
        <f t="shared" si="0"/>
        <v>October</v>
      </c>
      <c r="D65" s="7" t="str">
        <f t="shared" si="1"/>
        <v>Tue</v>
      </c>
      <c r="E65" s="4">
        <v>36</v>
      </c>
      <c r="F65" s="8" t="s">
        <v>24</v>
      </c>
      <c r="G65" s="8" t="s">
        <v>18</v>
      </c>
      <c r="H65" s="8" t="s">
        <v>7</v>
      </c>
      <c r="I65" s="8" t="str">
        <f t="shared" si="2"/>
        <v>Unsuccessful</v>
      </c>
      <c r="K65" s="8"/>
    </row>
    <row r="66" spans="1:11" x14ac:dyDescent="0.35">
      <c r="A66" s="5">
        <v>59</v>
      </c>
      <c r="B66" s="6">
        <v>45580</v>
      </c>
      <c r="C66" s="7" t="str">
        <f t="shared" si="0"/>
        <v>October</v>
      </c>
      <c r="D66" s="7" t="str">
        <f t="shared" si="1"/>
        <v>Tue</v>
      </c>
      <c r="E66" s="4">
        <v>30</v>
      </c>
      <c r="F66" s="8" t="s">
        <v>55</v>
      </c>
      <c r="G66" s="8" t="s">
        <v>12</v>
      </c>
      <c r="H66" s="8" t="s">
        <v>13</v>
      </c>
      <c r="I66" s="8" t="str">
        <f t="shared" si="2"/>
        <v>Successful</v>
      </c>
      <c r="J66" s="8" t="s">
        <v>6</v>
      </c>
      <c r="K66" s="8"/>
    </row>
    <row r="67" spans="1:11" x14ac:dyDescent="0.35">
      <c r="A67" s="5">
        <v>60</v>
      </c>
      <c r="B67" s="6">
        <v>45581</v>
      </c>
      <c r="C67" s="7" t="str">
        <f t="shared" ref="C67:C130" si="3">TEXT(B67, "mmmm")</f>
        <v>October</v>
      </c>
      <c r="D67" s="7" t="str">
        <f t="shared" ref="D67:D130" si="4">TEXT(B67, "ddd")</f>
        <v>Wed</v>
      </c>
      <c r="E67" s="4">
        <v>61</v>
      </c>
      <c r="F67" s="8" t="s">
        <v>55</v>
      </c>
      <c r="G67" s="8" t="s">
        <v>12</v>
      </c>
      <c r="H67" s="8" t="s">
        <v>13</v>
      </c>
      <c r="I67" s="8" t="str">
        <f t="shared" ref="I67:I130" si="5">IF(H67="Successful","Successful", "Unsuccessful")</f>
        <v>Successful</v>
      </c>
      <c r="J67" s="8" t="s">
        <v>17</v>
      </c>
      <c r="K67" s="8"/>
    </row>
    <row r="68" spans="1:11" x14ac:dyDescent="0.35">
      <c r="A68" s="5">
        <v>61</v>
      </c>
      <c r="B68" s="6">
        <v>45581</v>
      </c>
      <c r="C68" s="7" t="str">
        <f t="shared" si="3"/>
        <v>October</v>
      </c>
      <c r="D68" s="7" t="str">
        <f t="shared" si="4"/>
        <v>Wed</v>
      </c>
      <c r="E68" s="4">
        <v>33</v>
      </c>
      <c r="F68" s="8" t="s">
        <v>24</v>
      </c>
      <c r="G68" s="8" t="s">
        <v>18</v>
      </c>
      <c r="H68" s="8" t="s">
        <v>13</v>
      </c>
      <c r="I68" s="8" t="str">
        <f t="shared" si="5"/>
        <v>Successful</v>
      </c>
      <c r="J68" s="8" t="s">
        <v>23</v>
      </c>
      <c r="K68" s="8"/>
    </row>
    <row r="69" spans="1:11" x14ac:dyDescent="0.35">
      <c r="A69" s="5">
        <v>62</v>
      </c>
      <c r="B69" s="6">
        <v>45582</v>
      </c>
      <c r="C69" s="7" t="str">
        <f t="shared" si="3"/>
        <v>October</v>
      </c>
      <c r="D69" s="7" t="str">
        <f t="shared" si="4"/>
        <v>Thu</v>
      </c>
      <c r="E69" s="4">
        <v>12</v>
      </c>
      <c r="F69" s="8" t="s">
        <v>59</v>
      </c>
      <c r="G69" s="8" t="s">
        <v>12</v>
      </c>
      <c r="H69" s="8" t="s">
        <v>13</v>
      </c>
      <c r="I69" s="8" t="str">
        <f t="shared" si="5"/>
        <v>Successful</v>
      </c>
      <c r="J69" s="8" t="s">
        <v>17</v>
      </c>
      <c r="K69" s="8"/>
    </row>
    <row r="70" spans="1:11" x14ac:dyDescent="0.35">
      <c r="A70" s="5">
        <v>63</v>
      </c>
      <c r="B70" s="6">
        <v>45582</v>
      </c>
      <c r="C70" s="7" t="str">
        <f t="shared" si="3"/>
        <v>October</v>
      </c>
      <c r="D70" s="7" t="str">
        <f t="shared" si="4"/>
        <v>Thu</v>
      </c>
      <c r="E70" s="4">
        <v>33</v>
      </c>
      <c r="F70" s="8" t="s">
        <v>60</v>
      </c>
      <c r="G70" s="8" t="s">
        <v>19</v>
      </c>
      <c r="H70" s="8" t="s">
        <v>21</v>
      </c>
      <c r="I70" s="8" t="str">
        <f t="shared" si="5"/>
        <v>Unsuccessful</v>
      </c>
      <c r="K70" s="8"/>
    </row>
    <row r="71" spans="1:11" x14ac:dyDescent="0.35">
      <c r="A71" s="5">
        <v>64</v>
      </c>
      <c r="B71" s="6">
        <v>45582</v>
      </c>
      <c r="C71" s="7" t="str">
        <f t="shared" si="3"/>
        <v>October</v>
      </c>
      <c r="D71" s="7" t="str">
        <f t="shared" si="4"/>
        <v>Thu</v>
      </c>
      <c r="E71" s="4">
        <v>45</v>
      </c>
      <c r="F71" s="8" t="s">
        <v>24</v>
      </c>
      <c r="G71" s="8" t="s">
        <v>12</v>
      </c>
      <c r="H71" s="8" t="s">
        <v>7</v>
      </c>
      <c r="I71" s="8" t="str">
        <f t="shared" si="5"/>
        <v>Unsuccessful</v>
      </c>
      <c r="K71" s="8"/>
    </row>
    <row r="72" spans="1:11" x14ac:dyDescent="0.35">
      <c r="A72" s="5">
        <v>65</v>
      </c>
      <c r="B72" s="6">
        <v>45582</v>
      </c>
      <c r="C72" s="7" t="str">
        <f t="shared" si="3"/>
        <v>October</v>
      </c>
      <c r="D72" s="7" t="str">
        <f t="shared" si="4"/>
        <v>Thu</v>
      </c>
      <c r="E72" s="4">
        <v>66</v>
      </c>
      <c r="F72" s="8" t="s">
        <v>56</v>
      </c>
      <c r="G72" s="8" t="s">
        <v>11</v>
      </c>
      <c r="H72" s="8" t="s">
        <v>70</v>
      </c>
      <c r="I72" s="8" t="str">
        <f t="shared" si="5"/>
        <v>Unsuccessful</v>
      </c>
      <c r="K72" s="8"/>
    </row>
    <row r="73" spans="1:11" x14ac:dyDescent="0.35">
      <c r="A73" s="5">
        <v>66</v>
      </c>
      <c r="B73" s="6">
        <v>45582</v>
      </c>
      <c r="C73" s="7" t="str">
        <f t="shared" si="3"/>
        <v>October</v>
      </c>
      <c r="D73" s="7" t="str">
        <f t="shared" si="4"/>
        <v>Thu</v>
      </c>
      <c r="E73" s="4">
        <v>23</v>
      </c>
      <c r="F73" s="8" t="s">
        <v>24</v>
      </c>
      <c r="G73" s="8" t="s">
        <v>6</v>
      </c>
      <c r="H73" s="8" t="s">
        <v>70</v>
      </c>
      <c r="I73" s="8" t="str">
        <f t="shared" si="5"/>
        <v>Unsuccessful</v>
      </c>
      <c r="K73" s="8"/>
    </row>
    <row r="74" spans="1:11" x14ac:dyDescent="0.35">
      <c r="A74" s="5">
        <v>67</v>
      </c>
      <c r="B74" s="6">
        <v>45582</v>
      </c>
      <c r="C74" s="7" t="str">
        <f t="shared" si="3"/>
        <v>October</v>
      </c>
      <c r="D74" s="7" t="str">
        <f t="shared" si="4"/>
        <v>Thu</v>
      </c>
      <c r="E74" s="4">
        <v>44</v>
      </c>
      <c r="F74" s="8" t="s">
        <v>24</v>
      </c>
      <c r="G74" s="8" t="s">
        <v>19</v>
      </c>
      <c r="H74" s="8" t="s">
        <v>70</v>
      </c>
      <c r="I74" s="8" t="str">
        <f t="shared" si="5"/>
        <v>Unsuccessful</v>
      </c>
      <c r="K74" s="8"/>
    </row>
    <row r="75" spans="1:11" x14ac:dyDescent="0.35">
      <c r="A75" s="5">
        <v>68</v>
      </c>
      <c r="B75" s="6">
        <v>45582</v>
      </c>
      <c r="C75" s="7" t="str">
        <f t="shared" si="3"/>
        <v>October</v>
      </c>
      <c r="D75" s="7" t="str">
        <f t="shared" si="4"/>
        <v>Thu</v>
      </c>
      <c r="E75" s="4">
        <v>41</v>
      </c>
      <c r="F75" s="8" t="s">
        <v>24</v>
      </c>
      <c r="G75" s="8" t="s">
        <v>11</v>
      </c>
      <c r="H75" s="8" t="s">
        <v>71</v>
      </c>
      <c r="I75" s="8" t="str">
        <f t="shared" si="5"/>
        <v>Unsuccessful</v>
      </c>
      <c r="K75" s="8"/>
    </row>
    <row r="76" spans="1:11" x14ac:dyDescent="0.35">
      <c r="A76" s="5">
        <v>69</v>
      </c>
      <c r="B76" s="6">
        <v>45582</v>
      </c>
      <c r="C76" s="7" t="str">
        <f t="shared" si="3"/>
        <v>October</v>
      </c>
      <c r="D76" s="7" t="str">
        <f t="shared" si="4"/>
        <v>Thu</v>
      </c>
      <c r="E76" s="4">
        <v>30</v>
      </c>
      <c r="F76" s="8" t="s">
        <v>55</v>
      </c>
      <c r="G76" s="8" t="s">
        <v>19</v>
      </c>
      <c r="H76" s="8" t="s">
        <v>71</v>
      </c>
      <c r="I76" s="8" t="str">
        <f t="shared" si="5"/>
        <v>Unsuccessful</v>
      </c>
      <c r="K76" s="8"/>
    </row>
    <row r="77" spans="1:11" x14ac:dyDescent="0.35">
      <c r="A77" s="5">
        <v>70</v>
      </c>
      <c r="B77" s="6">
        <v>45582</v>
      </c>
      <c r="C77" s="7" t="str">
        <f t="shared" si="3"/>
        <v>October</v>
      </c>
      <c r="D77" s="7" t="str">
        <f t="shared" si="4"/>
        <v>Thu</v>
      </c>
      <c r="E77" s="4">
        <v>7</v>
      </c>
      <c r="F77" s="8" t="s">
        <v>55</v>
      </c>
      <c r="G77" s="8" t="s">
        <v>6</v>
      </c>
      <c r="H77" s="8" t="s">
        <v>7</v>
      </c>
      <c r="I77" s="8" t="str">
        <f t="shared" si="5"/>
        <v>Unsuccessful</v>
      </c>
      <c r="K77" s="8"/>
    </row>
    <row r="78" spans="1:11" x14ac:dyDescent="0.35">
      <c r="A78" s="5">
        <v>71</v>
      </c>
      <c r="B78" s="6">
        <v>45582</v>
      </c>
      <c r="C78" s="7" t="str">
        <f t="shared" si="3"/>
        <v>October</v>
      </c>
      <c r="D78" s="7" t="str">
        <f t="shared" si="4"/>
        <v>Thu</v>
      </c>
      <c r="E78" s="4">
        <v>16</v>
      </c>
      <c r="F78" s="8" t="s">
        <v>55</v>
      </c>
      <c r="G78" s="8" t="s">
        <v>12</v>
      </c>
      <c r="H78" s="8" t="s">
        <v>13</v>
      </c>
      <c r="I78" s="8" t="str">
        <f t="shared" si="5"/>
        <v>Successful</v>
      </c>
      <c r="J78" s="8" t="s">
        <v>6</v>
      </c>
      <c r="K78" s="8"/>
    </row>
    <row r="79" spans="1:11" x14ac:dyDescent="0.35">
      <c r="A79" s="5">
        <v>72</v>
      </c>
      <c r="B79" s="6">
        <v>45582</v>
      </c>
      <c r="C79" s="7" t="str">
        <f t="shared" si="3"/>
        <v>October</v>
      </c>
      <c r="D79" s="7" t="str">
        <f t="shared" si="4"/>
        <v>Thu</v>
      </c>
      <c r="E79" s="4">
        <v>40</v>
      </c>
      <c r="F79" s="8" t="s">
        <v>55</v>
      </c>
      <c r="G79" s="8" t="s">
        <v>16</v>
      </c>
      <c r="H79" s="8" t="s">
        <v>13</v>
      </c>
      <c r="I79" s="8" t="str">
        <f t="shared" si="5"/>
        <v>Successful</v>
      </c>
      <c r="J79" s="8" t="s">
        <v>6</v>
      </c>
      <c r="K79" s="8"/>
    </row>
    <row r="80" spans="1:11" x14ac:dyDescent="0.35">
      <c r="A80" s="5">
        <v>73</v>
      </c>
      <c r="B80" s="6">
        <v>45583</v>
      </c>
      <c r="C80" s="7" t="str">
        <f t="shared" si="3"/>
        <v>October</v>
      </c>
      <c r="D80" s="7" t="str">
        <f t="shared" si="4"/>
        <v>Fri</v>
      </c>
      <c r="E80" s="4">
        <v>23</v>
      </c>
      <c r="F80" s="8" t="s">
        <v>55</v>
      </c>
      <c r="G80" s="8" t="s">
        <v>19</v>
      </c>
      <c r="H80" s="8" t="s">
        <v>71</v>
      </c>
      <c r="I80" s="8" t="str">
        <f t="shared" si="5"/>
        <v>Unsuccessful</v>
      </c>
      <c r="K80" s="8"/>
    </row>
    <row r="81" spans="1:11" x14ac:dyDescent="0.35">
      <c r="A81" s="5">
        <v>74</v>
      </c>
      <c r="B81" s="6">
        <v>45583</v>
      </c>
      <c r="C81" s="7" t="str">
        <f t="shared" si="3"/>
        <v>October</v>
      </c>
      <c r="D81" s="7" t="str">
        <f t="shared" si="4"/>
        <v>Fri</v>
      </c>
      <c r="E81" s="4">
        <v>53</v>
      </c>
      <c r="F81" s="8" t="s">
        <v>55</v>
      </c>
      <c r="G81" s="8" t="s">
        <v>12</v>
      </c>
      <c r="H81" s="8" t="s">
        <v>71</v>
      </c>
      <c r="I81" s="8" t="str">
        <f t="shared" si="5"/>
        <v>Unsuccessful</v>
      </c>
      <c r="K81" s="8"/>
    </row>
    <row r="82" spans="1:11" x14ac:dyDescent="0.35">
      <c r="A82" s="5">
        <v>75</v>
      </c>
      <c r="B82" s="6">
        <v>45583</v>
      </c>
      <c r="C82" s="7" t="str">
        <f t="shared" si="3"/>
        <v>October</v>
      </c>
      <c r="D82" s="7" t="str">
        <f t="shared" si="4"/>
        <v>Fri</v>
      </c>
      <c r="E82" s="4">
        <v>23</v>
      </c>
      <c r="F82" s="8" t="s">
        <v>24</v>
      </c>
      <c r="G82" s="8" t="s">
        <v>18</v>
      </c>
      <c r="H82" s="8" t="s">
        <v>7</v>
      </c>
      <c r="I82" s="8" t="str">
        <f t="shared" si="5"/>
        <v>Unsuccessful</v>
      </c>
      <c r="K82" s="8"/>
    </row>
    <row r="83" spans="1:11" x14ac:dyDescent="0.35">
      <c r="A83" s="5">
        <v>76</v>
      </c>
      <c r="B83" s="6">
        <v>45583</v>
      </c>
      <c r="C83" s="7" t="str">
        <f t="shared" si="3"/>
        <v>October</v>
      </c>
      <c r="D83" s="7" t="str">
        <f t="shared" si="4"/>
        <v>Fri</v>
      </c>
      <c r="E83" s="4">
        <v>5</v>
      </c>
      <c r="F83" s="8" t="s">
        <v>55</v>
      </c>
      <c r="G83" s="8" t="s">
        <v>12</v>
      </c>
      <c r="H83" s="8" t="s">
        <v>7</v>
      </c>
      <c r="I83" s="8" t="str">
        <f t="shared" si="5"/>
        <v>Unsuccessful</v>
      </c>
      <c r="K83" s="8"/>
    </row>
    <row r="84" spans="1:11" x14ac:dyDescent="0.35">
      <c r="A84" s="5">
        <v>77</v>
      </c>
      <c r="B84" s="6">
        <v>45583</v>
      </c>
      <c r="C84" s="7" t="str">
        <f t="shared" si="3"/>
        <v>October</v>
      </c>
      <c r="D84" s="7" t="str">
        <f t="shared" si="4"/>
        <v>Fri</v>
      </c>
      <c r="E84" s="4">
        <v>56</v>
      </c>
      <c r="F84" s="8" t="s">
        <v>24</v>
      </c>
      <c r="G84" s="8" t="s">
        <v>12</v>
      </c>
      <c r="H84" s="8" t="s">
        <v>7</v>
      </c>
      <c r="I84" s="8" t="str">
        <f t="shared" si="5"/>
        <v>Unsuccessful</v>
      </c>
      <c r="K84" s="8"/>
    </row>
    <row r="85" spans="1:11" x14ac:dyDescent="0.35">
      <c r="A85" s="5">
        <v>78</v>
      </c>
      <c r="B85" s="6">
        <v>45583</v>
      </c>
      <c r="C85" s="7" t="str">
        <f t="shared" si="3"/>
        <v>October</v>
      </c>
      <c r="D85" s="7" t="str">
        <f t="shared" si="4"/>
        <v>Fri</v>
      </c>
      <c r="E85" s="4">
        <v>0</v>
      </c>
      <c r="F85" s="8" t="s">
        <v>24</v>
      </c>
      <c r="G85" s="8" t="s">
        <v>11</v>
      </c>
      <c r="H85" s="8" t="s">
        <v>70</v>
      </c>
      <c r="I85" s="8" t="str">
        <f t="shared" si="5"/>
        <v>Unsuccessful</v>
      </c>
      <c r="K85" s="8"/>
    </row>
    <row r="86" spans="1:11" x14ac:dyDescent="0.35">
      <c r="A86" s="5">
        <v>79</v>
      </c>
      <c r="B86" s="6">
        <v>45583</v>
      </c>
      <c r="C86" s="7" t="str">
        <f t="shared" si="3"/>
        <v>October</v>
      </c>
      <c r="D86" s="7" t="str">
        <f t="shared" si="4"/>
        <v>Fri</v>
      </c>
      <c r="E86" s="4">
        <v>20</v>
      </c>
      <c r="F86" s="8" t="s">
        <v>24</v>
      </c>
      <c r="G86" s="8" t="s">
        <v>11</v>
      </c>
      <c r="H86" s="8" t="s">
        <v>70</v>
      </c>
      <c r="I86" s="8" t="str">
        <f t="shared" si="5"/>
        <v>Unsuccessful</v>
      </c>
      <c r="K86" s="8"/>
    </row>
    <row r="87" spans="1:11" x14ac:dyDescent="0.35">
      <c r="A87" s="5">
        <v>80</v>
      </c>
      <c r="B87" s="6">
        <v>45583</v>
      </c>
      <c r="C87" s="7" t="str">
        <f t="shared" si="3"/>
        <v>October</v>
      </c>
      <c r="D87" s="7" t="str">
        <f t="shared" si="4"/>
        <v>Fri</v>
      </c>
      <c r="E87" s="4">
        <v>60</v>
      </c>
      <c r="F87" s="8" t="s">
        <v>11</v>
      </c>
      <c r="G87" s="8" t="s">
        <v>18</v>
      </c>
      <c r="H87" s="8" t="s">
        <v>13</v>
      </c>
      <c r="I87" s="8" t="str">
        <f t="shared" si="5"/>
        <v>Successful</v>
      </c>
      <c r="J87" s="8" t="s">
        <v>17</v>
      </c>
      <c r="K87" s="8"/>
    </row>
    <row r="88" spans="1:11" x14ac:dyDescent="0.35">
      <c r="A88" s="5">
        <v>81</v>
      </c>
      <c r="B88" s="6">
        <v>45583</v>
      </c>
      <c r="C88" s="7" t="str">
        <f t="shared" si="3"/>
        <v>October</v>
      </c>
      <c r="D88" s="7" t="str">
        <f t="shared" si="4"/>
        <v>Fri</v>
      </c>
      <c r="E88" s="4">
        <v>43</v>
      </c>
      <c r="F88" s="8" t="s">
        <v>55</v>
      </c>
      <c r="G88" s="8" t="s">
        <v>12</v>
      </c>
      <c r="H88" s="8" t="s">
        <v>13</v>
      </c>
      <c r="I88" s="8" t="str">
        <f t="shared" si="5"/>
        <v>Successful</v>
      </c>
      <c r="J88" s="8" t="s">
        <v>6</v>
      </c>
      <c r="K88" s="8"/>
    </row>
    <row r="89" spans="1:11" x14ac:dyDescent="0.35">
      <c r="A89" s="5">
        <v>82</v>
      </c>
      <c r="B89" s="6">
        <v>45586</v>
      </c>
      <c r="C89" s="7" t="str">
        <f t="shared" si="3"/>
        <v>October</v>
      </c>
      <c r="D89" s="7" t="str">
        <f t="shared" si="4"/>
        <v>Mon</v>
      </c>
      <c r="E89" s="4">
        <v>59</v>
      </c>
      <c r="F89" s="8" t="s">
        <v>56</v>
      </c>
      <c r="G89" s="8" t="s">
        <v>19</v>
      </c>
      <c r="H89" s="8" t="s">
        <v>13</v>
      </c>
      <c r="I89" s="8" t="str">
        <f t="shared" si="5"/>
        <v>Successful</v>
      </c>
      <c r="J89" s="8" t="s">
        <v>25</v>
      </c>
      <c r="K89" s="8"/>
    </row>
    <row r="90" spans="1:11" x14ac:dyDescent="0.35">
      <c r="A90" s="5">
        <v>83</v>
      </c>
      <c r="B90" s="6">
        <v>45586</v>
      </c>
      <c r="C90" s="7" t="str">
        <f t="shared" si="3"/>
        <v>October</v>
      </c>
      <c r="D90" s="7" t="str">
        <f t="shared" si="4"/>
        <v>Mon</v>
      </c>
      <c r="E90" s="4">
        <v>58</v>
      </c>
      <c r="F90" s="8" t="s">
        <v>56</v>
      </c>
      <c r="G90" s="8" t="s">
        <v>18</v>
      </c>
      <c r="H90" s="8" t="s">
        <v>7</v>
      </c>
      <c r="I90" s="8" t="str">
        <f t="shared" si="5"/>
        <v>Unsuccessful</v>
      </c>
      <c r="K90" s="8"/>
    </row>
    <row r="91" spans="1:11" x14ac:dyDescent="0.35">
      <c r="A91" s="5">
        <v>84</v>
      </c>
      <c r="B91" s="6">
        <v>45586</v>
      </c>
      <c r="C91" s="7" t="str">
        <f t="shared" si="3"/>
        <v>October</v>
      </c>
      <c r="D91" s="7" t="str">
        <f t="shared" si="4"/>
        <v>Mon</v>
      </c>
      <c r="E91" s="4">
        <v>31</v>
      </c>
      <c r="F91" s="8" t="s">
        <v>55</v>
      </c>
      <c r="G91" s="8" t="s">
        <v>6</v>
      </c>
      <c r="H91" s="8" t="s">
        <v>7</v>
      </c>
      <c r="I91" s="8" t="str">
        <f t="shared" si="5"/>
        <v>Unsuccessful</v>
      </c>
      <c r="K91" s="8"/>
    </row>
    <row r="92" spans="1:11" x14ac:dyDescent="0.35">
      <c r="A92" s="5">
        <v>85</v>
      </c>
      <c r="B92" s="6">
        <v>45586</v>
      </c>
      <c r="C92" s="7" t="str">
        <f t="shared" si="3"/>
        <v>October</v>
      </c>
      <c r="D92" s="7" t="str">
        <f t="shared" si="4"/>
        <v>Mon</v>
      </c>
      <c r="E92" s="4">
        <v>18</v>
      </c>
      <c r="F92" s="8" t="s">
        <v>55</v>
      </c>
      <c r="G92" s="8" t="s">
        <v>26</v>
      </c>
      <c r="H92" s="8" t="s">
        <v>7</v>
      </c>
      <c r="I92" s="8" t="str">
        <f t="shared" si="5"/>
        <v>Unsuccessful</v>
      </c>
      <c r="K92" s="8"/>
    </row>
    <row r="93" spans="1:11" x14ac:dyDescent="0.35">
      <c r="A93" s="5">
        <v>86</v>
      </c>
      <c r="B93" s="6">
        <v>45586</v>
      </c>
      <c r="C93" s="7" t="str">
        <f t="shared" si="3"/>
        <v>October</v>
      </c>
      <c r="D93" s="7" t="str">
        <f t="shared" si="4"/>
        <v>Mon</v>
      </c>
      <c r="E93" s="4">
        <v>56</v>
      </c>
      <c r="F93" s="8" t="s">
        <v>24</v>
      </c>
      <c r="G93" s="8" t="s">
        <v>11</v>
      </c>
      <c r="H93" s="8" t="s">
        <v>13</v>
      </c>
      <c r="I93" s="8" t="str">
        <f t="shared" si="5"/>
        <v>Successful</v>
      </c>
      <c r="J93" s="8" t="s">
        <v>33</v>
      </c>
      <c r="K93" s="8"/>
    </row>
    <row r="94" spans="1:11" x14ac:dyDescent="0.35">
      <c r="A94" s="5">
        <v>87</v>
      </c>
      <c r="B94" s="6">
        <v>45586</v>
      </c>
      <c r="C94" s="7" t="str">
        <f t="shared" si="3"/>
        <v>October</v>
      </c>
      <c r="D94" s="7" t="str">
        <f t="shared" si="4"/>
        <v>Mon</v>
      </c>
      <c r="E94" s="4">
        <v>63</v>
      </c>
      <c r="F94" s="8" t="s">
        <v>55</v>
      </c>
      <c r="G94" s="8" t="s">
        <v>12</v>
      </c>
      <c r="H94" s="8" t="s">
        <v>71</v>
      </c>
      <c r="I94" s="8" t="str">
        <f t="shared" si="5"/>
        <v>Unsuccessful</v>
      </c>
      <c r="K94" s="8"/>
    </row>
    <row r="95" spans="1:11" x14ac:dyDescent="0.35">
      <c r="A95" s="5">
        <v>88</v>
      </c>
      <c r="B95" s="6">
        <v>45586</v>
      </c>
      <c r="C95" s="7" t="str">
        <f t="shared" si="3"/>
        <v>October</v>
      </c>
      <c r="D95" s="7" t="str">
        <f t="shared" si="4"/>
        <v>Mon</v>
      </c>
      <c r="E95" s="4">
        <v>53</v>
      </c>
      <c r="F95" s="8" t="s">
        <v>55</v>
      </c>
      <c r="G95" s="8" t="s">
        <v>19</v>
      </c>
      <c r="H95" s="8" t="s">
        <v>71</v>
      </c>
      <c r="I95" s="8" t="str">
        <f t="shared" si="5"/>
        <v>Unsuccessful</v>
      </c>
      <c r="K95" s="8"/>
    </row>
    <row r="96" spans="1:11" x14ac:dyDescent="0.35">
      <c r="A96" s="5">
        <v>89</v>
      </c>
      <c r="B96" s="6">
        <v>45586</v>
      </c>
      <c r="C96" s="7" t="str">
        <f t="shared" si="3"/>
        <v>October</v>
      </c>
      <c r="D96" s="7" t="str">
        <f t="shared" si="4"/>
        <v>Mon</v>
      </c>
      <c r="E96" s="4">
        <v>60</v>
      </c>
      <c r="F96" s="8" t="s">
        <v>56</v>
      </c>
      <c r="G96" s="8" t="s">
        <v>11</v>
      </c>
      <c r="H96" s="8" t="s">
        <v>7</v>
      </c>
      <c r="I96" s="8" t="str">
        <f t="shared" si="5"/>
        <v>Unsuccessful</v>
      </c>
      <c r="K96" s="8"/>
    </row>
    <row r="97" spans="1:11" x14ac:dyDescent="0.35">
      <c r="A97" s="5">
        <v>66</v>
      </c>
      <c r="B97" s="6">
        <v>45586</v>
      </c>
      <c r="C97" s="7" t="str">
        <f t="shared" si="3"/>
        <v>October</v>
      </c>
      <c r="D97" s="7" t="str">
        <f t="shared" si="4"/>
        <v>Mon</v>
      </c>
      <c r="E97" s="4">
        <v>23</v>
      </c>
      <c r="F97" s="8" t="s">
        <v>24</v>
      </c>
      <c r="G97" s="8" t="s">
        <v>6</v>
      </c>
      <c r="H97" s="8" t="s">
        <v>71</v>
      </c>
      <c r="I97" s="8" t="str">
        <f t="shared" si="5"/>
        <v>Unsuccessful</v>
      </c>
      <c r="K97" s="8"/>
    </row>
    <row r="98" spans="1:11" x14ac:dyDescent="0.35">
      <c r="A98" s="5">
        <v>90</v>
      </c>
      <c r="B98" s="6">
        <v>45586</v>
      </c>
      <c r="C98" s="7" t="str">
        <f t="shared" si="3"/>
        <v>October</v>
      </c>
      <c r="D98" s="7" t="str">
        <f t="shared" si="4"/>
        <v>Mon</v>
      </c>
      <c r="E98" s="4">
        <v>65</v>
      </c>
      <c r="F98" s="8" t="s">
        <v>24</v>
      </c>
      <c r="G98" s="8" t="s">
        <v>18</v>
      </c>
      <c r="H98" s="8" t="s">
        <v>7</v>
      </c>
      <c r="I98" s="8" t="str">
        <f t="shared" si="5"/>
        <v>Unsuccessful</v>
      </c>
      <c r="K98" s="8"/>
    </row>
    <row r="99" spans="1:11" x14ac:dyDescent="0.35">
      <c r="A99" s="5">
        <v>91</v>
      </c>
      <c r="B99" s="6">
        <v>45586</v>
      </c>
      <c r="C99" s="7" t="str">
        <f t="shared" si="3"/>
        <v>October</v>
      </c>
      <c r="D99" s="7" t="str">
        <f t="shared" si="4"/>
        <v>Mon</v>
      </c>
      <c r="E99" s="4">
        <v>46</v>
      </c>
      <c r="F99" s="8" t="s">
        <v>55</v>
      </c>
      <c r="G99" s="8" t="s">
        <v>27</v>
      </c>
      <c r="H99" s="8" t="s">
        <v>13</v>
      </c>
      <c r="I99" s="8" t="str">
        <f t="shared" si="5"/>
        <v>Successful</v>
      </c>
      <c r="J99" s="8" t="s">
        <v>6</v>
      </c>
      <c r="K99" s="8"/>
    </row>
    <row r="100" spans="1:11" x14ac:dyDescent="0.35">
      <c r="A100" s="5">
        <v>92</v>
      </c>
      <c r="B100" s="6">
        <v>45587</v>
      </c>
      <c r="C100" s="7" t="str">
        <f t="shared" si="3"/>
        <v>October</v>
      </c>
      <c r="D100" s="7" t="str">
        <f t="shared" si="4"/>
        <v>Tue</v>
      </c>
      <c r="E100" s="4">
        <v>34</v>
      </c>
      <c r="F100" s="8" t="s">
        <v>24</v>
      </c>
      <c r="G100" s="8" t="s">
        <v>18</v>
      </c>
      <c r="H100" s="8" t="s">
        <v>7</v>
      </c>
      <c r="I100" s="8" t="str">
        <f t="shared" si="5"/>
        <v>Unsuccessful</v>
      </c>
      <c r="K100" s="8"/>
    </row>
    <row r="101" spans="1:11" x14ac:dyDescent="0.35">
      <c r="A101" s="5">
        <v>93</v>
      </c>
      <c r="B101" s="6">
        <v>45587</v>
      </c>
      <c r="C101" s="7" t="str">
        <f t="shared" si="3"/>
        <v>October</v>
      </c>
      <c r="D101" s="7" t="str">
        <f t="shared" si="4"/>
        <v>Tue</v>
      </c>
      <c r="E101" s="4">
        <v>24</v>
      </c>
      <c r="F101" s="8" t="s">
        <v>24</v>
      </c>
      <c r="G101" s="8" t="s">
        <v>20</v>
      </c>
      <c r="H101" s="8" t="s">
        <v>7</v>
      </c>
      <c r="I101" s="8" t="str">
        <f t="shared" si="5"/>
        <v>Unsuccessful</v>
      </c>
      <c r="K101" s="8"/>
    </row>
    <row r="102" spans="1:11" x14ac:dyDescent="0.35">
      <c r="A102" s="5">
        <v>94</v>
      </c>
      <c r="B102" s="6">
        <v>45587</v>
      </c>
      <c r="C102" s="7" t="str">
        <f t="shared" si="3"/>
        <v>October</v>
      </c>
      <c r="D102" s="7" t="str">
        <f t="shared" si="4"/>
        <v>Tue</v>
      </c>
      <c r="E102" s="4">
        <v>18</v>
      </c>
      <c r="F102" s="8" t="s">
        <v>55</v>
      </c>
      <c r="G102" s="8" t="s">
        <v>20</v>
      </c>
      <c r="H102" s="8" t="s">
        <v>7</v>
      </c>
      <c r="I102" s="8" t="str">
        <f t="shared" si="5"/>
        <v>Unsuccessful</v>
      </c>
      <c r="K102" s="8"/>
    </row>
    <row r="103" spans="1:11" x14ac:dyDescent="0.35">
      <c r="A103" s="5">
        <v>95</v>
      </c>
      <c r="B103" s="6">
        <v>45587</v>
      </c>
      <c r="C103" s="7" t="str">
        <f t="shared" si="3"/>
        <v>October</v>
      </c>
      <c r="D103" s="7" t="str">
        <f t="shared" si="4"/>
        <v>Tue</v>
      </c>
      <c r="E103" s="4">
        <v>37</v>
      </c>
      <c r="F103" s="8" t="s">
        <v>59</v>
      </c>
      <c r="G103" s="8" t="s">
        <v>12</v>
      </c>
      <c r="H103" s="8" t="s">
        <v>7</v>
      </c>
      <c r="I103" s="8" t="str">
        <f t="shared" si="5"/>
        <v>Unsuccessful</v>
      </c>
      <c r="K103" s="8"/>
    </row>
    <row r="104" spans="1:11" x14ac:dyDescent="0.35">
      <c r="A104" s="5">
        <v>96</v>
      </c>
      <c r="B104" s="6">
        <v>45587</v>
      </c>
      <c r="C104" s="7" t="str">
        <f t="shared" si="3"/>
        <v>October</v>
      </c>
      <c r="D104" s="7" t="str">
        <f t="shared" si="4"/>
        <v>Tue</v>
      </c>
      <c r="E104" s="4">
        <v>35</v>
      </c>
      <c r="F104" s="8" t="s">
        <v>55</v>
      </c>
      <c r="G104" s="8" t="s">
        <v>20</v>
      </c>
      <c r="H104" s="8" t="s">
        <v>10</v>
      </c>
      <c r="I104" s="8" t="str">
        <f t="shared" si="5"/>
        <v>Unsuccessful</v>
      </c>
      <c r="K104" s="8"/>
    </row>
    <row r="105" spans="1:11" x14ac:dyDescent="0.35">
      <c r="A105" s="5">
        <v>97</v>
      </c>
      <c r="B105" s="6">
        <v>45587</v>
      </c>
      <c r="C105" s="7" t="str">
        <f t="shared" si="3"/>
        <v>October</v>
      </c>
      <c r="D105" s="7" t="str">
        <f t="shared" si="4"/>
        <v>Tue</v>
      </c>
      <c r="E105" s="4">
        <v>59</v>
      </c>
      <c r="F105" s="8" t="s">
        <v>24</v>
      </c>
      <c r="G105" s="8" t="s">
        <v>18</v>
      </c>
      <c r="H105" s="8" t="s">
        <v>13</v>
      </c>
      <c r="I105" s="8" t="str">
        <f t="shared" si="5"/>
        <v>Successful</v>
      </c>
      <c r="J105" s="8" t="s">
        <v>17</v>
      </c>
      <c r="K105" s="8"/>
    </row>
    <row r="106" spans="1:11" x14ac:dyDescent="0.35">
      <c r="A106" s="5">
        <v>98</v>
      </c>
      <c r="B106" s="6">
        <v>45587</v>
      </c>
      <c r="C106" s="7" t="str">
        <f t="shared" si="3"/>
        <v>October</v>
      </c>
      <c r="D106" s="7" t="str">
        <f t="shared" si="4"/>
        <v>Tue</v>
      </c>
      <c r="E106" s="4">
        <v>47</v>
      </c>
      <c r="F106" s="8" t="s">
        <v>24</v>
      </c>
      <c r="G106" s="8" t="s">
        <v>18</v>
      </c>
      <c r="H106" s="8" t="s">
        <v>7</v>
      </c>
      <c r="I106" s="8" t="str">
        <f t="shared" si="5"/>
        <v>Unsuccessful</v>
      </c>
      <c r="K106" s="8"/>
    </row>
    <row r="107" spans="1:11" x14ac:dyDescent="0.35">
      <c r="A107" s="5">
        <v>99</v>
      </c>
      <c r="B107" s="6">
        <v>45587</v>
      </c>
      <c r="C107" s="7" t="str">
        <f t="shared" si="3"/>
        <v>October</v>
      </c>
      <c r="D107" s="7" t="str">
        <f t="shared" si="4"/>
        <v>Tue</v>
      </c>
      <c r="E107" s="4">
        <v>46</v>
      </c>
      <c r="F107" s="8" t="s">
        <v>24</v>
      </c>
      <c r="G107" s="8" t="s">
        <v>20</v>
      </c>
      <c r="H107" s="8" t="s">
        <v>71</v>
      </c>
      <c r="I107" s="8" t="str">
        <f t="shared" si="5"/>
        <v>Unsuccessful</v>
      </c>
      <c r="K107" s="8"/>
    </row>
    <row r="108" spans="1:11" x14ac:dyDescent="0.35">
      <c r="A108" s="5">
        <v>93</v>
      </c>
      <c r="B108" s="6">
        <v>45588</v>
      </c>
      <c r="C108" s="7" t="str">
        <f t="shared" si="3"/>
        <v>October</v>
      </c>
      <c r="D108" s="7" t="str">
        <f t="shared" si="4"/>
        <v>Wed</v>
      </c>
      <c r="E108" s="4">
        <v>24</v>
      </c>
      <c r="F108" s="8" t="s">
        <v>24</v>
      </c>
      <c r="G108" s="8" t="s">
        <v>20</v>
      </c>
      <c r="H108" s="8" t="s">
        <v>21</v>
      </c>
      <c r="I108" s="8" t="str">
        <f t="shared" si="5"/>
        <v>Unsuccessful</v>
      </c>
      <c r="K108" s="8"/>
    </row>
    <row r="109" spans="1:11" x14ac:dyDescent="0.35">
      <c r="A109" s="5">
        <v>100</v>
      </c>
      <c r="B109" s="6">
        <v>45588</v>
      </c>
      <c r="C109" s="7" t="str">
        <f t="shared" si="3"/>
        <v>October</v>
      </c>
      <c r="D109" s="7" t="str">
        <f t="shared" si="4"/>
        <v>Wed</v>
      </c>
      <c r="E109" s="4">
        <v>29</v>
      </c>
      <c r="F109" s="8" t="s">
        <v>55</v>
      </c>
      <c r="G109" s="8" t="s">
        <v>19</v>
      </c>
      <c r="H109" s="8" t="s">
        <v>13</v>
      </c>
      <c r="I109" s="8" t="str">
        <f t="shared" si="5"/>
        <v>Successful</v>
      </c>
      <c r="J109" s="8" t="s">
        <v>17</v>
      </c>
      <c r="K109" s="8"/>
    </row>
    <row r="110" spans="1:11" x14ac:dyDescent="0.35">
      <c r="A110" s="5">
        <v>101</v>
      </c>
      <c r="B110" s="6">
        <v>45588</v>
      </c>
      <c r="C110" s="7" t="str">
        <f t="shared" si="3"/>
        <v>October</v>
      </c>
      <c r="D110" s="7" t="str">
        <f t="shared" si="4"/>
        <v>Wed</v>
      </c>
      <c r="E110" s="4">
        <v>37</v>
      </c>
      <c r="F110" s="8" t="s">
        <v>24</v>
      </c>
      <c r="G110" s="8" t="s">
        <v>11</v>
      </c>
      <c r="H110" s="8" t="s">
        <v>7</v>
      </c>
      <c r="I110" s="8" t="str">
        <f t="shared" si="5"/>
        <v>Unsuccessful</v>
      </c>
      <c r="K110" s="8"/>
    </row>
    <row r="111" spans="1:11" x14ac:dyDescent="0.35">
      <c r="A111" s="5">
        <v>102</v>
      </c>
      <c r="B111" s="6">
        <v>45588</v>
      </c>
      <c r="C111" s="7" t="str">
        <f t="shared" si="3"/>
        <v>October</v>
      </c>
      <c r="D111" s="7" t="str">
        <f t="shared" si="4"/>
        <v>Wed</v>
      </c>
      <c r="E111" s="4">
        <v>8</v>
      </c>
      <c r="F111" s="8" t="s">
        <v>55</v>
      </c>
      <c r="G111" s="8" t="s">
        <v>12</v>
      </c>
      <c r="H111" s="8" t="s">
        <v>71</v>
      </c>
      <c r="I111" s="8" t="str">
        <f t="shared" si="5"/>
        <v>Unsuccessful</v>
      </c>
      <c r="K111" s="8"/>
    </row>
    <row r="112" spans="1:11" x14ac:dyDescent="0.35">
      <c r="A112" s="5">
        <v>103</v>
      </c>
      <c r="B112" s="6">
        <v>45588</v>
      </c>
      <c r="C112" s="7" t="str">
        <f t="shared" si="3"/>
        <v>October</v>
      </c>
      <c r="D112" s="7" t="str">
        <f t="shared" si="4"/>
        <v>Wed</v>
      </c>
      <c r="E112" s="4">
        <v>58</v>
      </c>
      <c r="F112" s="8" t="s">
        <v>24</v>
      </c>
      <c r="G112" s="8" t="s">
        <v>11</v>
      </c>
      <c r="H112" s="8" t="s">
        <v>7</v>
      </c>
      <c r="I112" s="8" t="str">
        <f t="shared" si="5"/>
        <v>Unsuccessful</v>
      </c>
      <c r="K112" s="8"/>
    </row>
    <row r="113" spans="1:11" x14ac:dyDescent="0.35">
      <c r="A113" s="5">
        <v>104</v>
      </c>
      <c r="B113" s="6">
        <v>45588</v>
      </c>
      <c r="C113" s="7" t="str">
        <f t="shared" si="3"/>
        <v>October</v>
      </c>
      <c r="D113" s="7" t="str">
        <f t="shared" si="4"/>
        <v>Wed</v>
      </c>
      <c r="E113" s="4">
        <v>14</v>
      </c>
      <c r="F113" s="8" t="s">
        <v>55</v>
      </c>
      <c r="G113" s="8" t="s">
        <v>20</v>
      </c>
      <c r="H113" s="8" t="s">
        <v>7</v>
      </c>
      <c r="I113" s="8" t="str">
        <f t="shared" si="5"/>
        <v>Unsuccessful</v>
      </c>
      <c r="K113" s="8"/>
    </row>
    <row r="114" spans="1:11" x14ac:dyDescent="0.35">
      <c r="A114" s="5">
        <v>105</v>
      </c>
      <c r="B114" s="6">
        <v>45588</v>
      </c>
      <c r="C114" s="7" t="str">
        <f t="shared" si="3"/>
        <v>October</v>
      </c>
      <c r="D114" s="7" t="str">
        <f t="shared" si="4"/>
        <v>Wed</v>
      </c>
      <c r="E114" s="4">
        <v>64</v>
      </c>
      <c r="F114" s="8" t="s">
        <v>60</v>
      </c>
      <c r="G114" s="8" t="s">
        <v>11</v>
      </c>
      <c r="H114" s="8" t="s">
        <v>7</v>
      </c>
      <c r="I114" s="8" t="str">
        <f t="shared" si="5"/>
        <v>Unsuccessful</v>
      </c>
      <c r="K114" s="8"/>
    </row>
    <row r="115" spans="1:11" x14ac:dyDescent="0.35">
      <c r="A115" s="5">
        <v>106</v>
      </c>
      <c r="B115" s="6">
        <v>45588</v>
      </c>
      <c r="C115" s="7" t="str">
        <f t="shared" si="3"/>
        <v>October</v>
      </c>
      <c r="D115" s="7" t="str">
        <f t="shared" si="4"/>
        <v>Wed</v>
      </c>
      <c r="E115" s="4">
        <v>33</v>
      </c>
      <c r="F115" s="8" t="s">
        <v>24</v>
      </c>
      <c r="G115" s="8" t="s">
        <v>11</v>
      </c>
      <c r="H115" s="8" t="s">
        <v>13</v>
      </c>
      <c r="I115" s="8" t="str">
        <f t="shared" si="5"/>
        <v>Successful</v>
      </c>
      <c r="J115" s="8" t="s">
        <v>17</v>
      </c>
      <c r="K115" s="8"/>
    </row>
    <row r="116" spans="1:11" x14ac:dyDescent="0.35">
      <c r="A116" s="5">
        <v>107</v>
      </c>
      <c r="B116" s="6">
        <v>45588</v>
      </c>
      <c r="C116" s="7" t="str">
        <f t="shared" si="3"/>
        <v>October</v>
      </c>
      <c r="D116" s="7" t="str">
        <f t="shared" si="4"/>
        <v>Wed</v>
      </c>
      <c r="E116" s="4">
        <v>49</v>
      </c>
      <c r="F116" s="8" t="s">
        <v>24</v>
      </c>
      <c r="G116" s="8" t="s">
        <v>11</v>
      </c>
      <c r="H116" s="8" t="s">
        <v>7</v>
      </c>
      <c r="I116" s="8" t="str">
        <f t="shared" si="5"/>
        <v>Unsuccessful</v>
      </c>
      <c r="K116" s="8"/>
    </row>
    <row r="117" spans="1:11" x14ac:dyDescent="0.35">
      <c r="A117" s="5">
        <v>108</v>
      </c>
      <c r="B117" s="6">
        <v>45588</v>
      </c>
      <c r="C117" s="7" t="str">
        <f t="shared" si="3"/>
        <v>October</v>
      </c>
      <c r="D117" s="7" t="str">
        <f t="shared" si="4"/>
        <v>Wed</v>
      </c>
      <c r="E117" s="4">
        <v>42</v>
      </c>
      <c r="F117" s="8" t="s">
        <v>24</v>
      </c>
      <c r="G117" s="8" t="s">
        <v>11</v>
      </c>
      <c r="H117" s="8" t="s">
        <v>71</v>
      </c>
      <c r="I117" s="8" t="str">
        <f t="shared" si="5"/>
        <v>Unsuccessful</v>
      </c>
      <c r="K117" s="8"/>
    </row>
    <row r="118" spans="1:11" x14ac:dyDescent="0.35">
      <c r="A118" s="5">
        <v>109</v>
      </c>
      <c r="B118" s="6">
        <v>45588</v>
      </c>
      <c r="C118" s="7" t="str">
        <f t="shared" si="3"/>
        <v>October</v>
      </c>
      <c r="D118" s="7" t="str">
        <f t="shared" si="4"/>
        <v>Wed</v>
      </c>
      <c r="E118" s="4">
        <v>18</v>
      </c>
      <c r="F118" s="8" t="s">
        <v>55</v>
      </c>
      <c r="G118" s="8" t="s">
        <v>6</v>
      </c>
      <c r="H118" s="8" t="s">
        <v>7</v>
      </c>
      <c r="I118" s="8" t="str">
        <f t="shared" si="5"/>
        <v>Unsuccessful</v>
      </c>
      <c r="K118" s="8"/>
    </row>
    <row r="119" spans="1:11" x14ac:dyDescent="0.35">
      <c r="A119" s="5">
        <v>110</v>
      </c>
      <c r="B119" s="6">
        <v>45588</v>
      </c>
      <c r="C119" s="7" t="str">
        <f t="shared" si="3"/>
        <v>October</v>
      </c>
      <c r="D119" s="7" t="str">
        <f t="shared" si="4"/>
        <v>Wed</v>
      </c>
      <c r="E119" s="4">
        <v>54</v>
      </c>
      <c r="F119" s="8" t="s">
        <v>55</v>
      </c>
      <c r="G119" s="8" t="s">
        <v>12</v>
      </c>
      <c r="H119" s="8" t="s">
        <v>7</v>
      </c>
      <c r="I119" s="8" t="str">
        <f t="shared" si="5"/>
        <v>Unsuccessful</v>
      </c>
      <c r="K119" s="8"/>
    </row>
    <row r="120" spans="1:11" x14ac:dyDescent="0.35">
      <c r="A120" s="5">
        <v>111</v>
      </c>
      <c r="B120" s="6">
        <v>45588</v>
      </c>
      <c r="C120" s="7" t="str">
        <f t="shared" si="3"/>
        <v>October</v>
      </c>
      <c r="D120" s="7" t="str">
        <f t="shared" si="4"/>
        <v>Wed</v>
      </c>
      <c r="E120" s="4">
        <v>61</v>
      </c>
      <c r="F120" s="8" t="s">
        <v>55</v>
      </c>
      <c r="G120" s="8" t="s">
        <v>12</v>
      </c>
      <c r="H120" s="8" t="s">
        <v>71</v>
      </c>
      <c r="I120" s="8" t="str">
        <f t="shared" si="5"/>
        <v>Unsuccessful</v>
      </c>
      <c r="K120" s="8"/>
    </row>
    <row r="121" spans="1:11" x14ac:dyDescent="0.35">
      <c r="A121" s="5">
        <v>112</v>
      </c>
      <c r="B121" s="6">
        <v>45588</v>
      </c>
      <c r="C121" s="7" t="str">
        <f t="shared" si="3"/>
        <v>October</v>
      </c>
      <c r="D121" s="7" t="str">
        <f t="shared" si="4"/>
        <v>Wed</v>
      </c>
      <c r="E121" s="4">
        <v>59</v>
      </c>
      <c r="F121" s="8" t="s">
        <v>55</v>
      </c>
      <c r="G121" s="8" t="s">
        <v>12</v>
      </c>
      <c r="H121" s="8" t="s">
        <v>13</v>
      </c>
      <c r="I121" s="8" t="str">
        <f t="shared" si="5"/>
        <v>Successful</v>
      </c>
      <c r="J121" s="8" t="s">
        <v>17</v>
      </c>
      <c r="K121" s="8"/>
    </row>
    <row r="122" spans="1:11" x14ac:dyDescent="0.35">
      <c r="A122" s="5">
        <v>113</v>
      </c>
      <c r="B122" s="6">
        <v>45589</v>
      </c>
      <c r="C122" s="7" t="str">
        <f t="shared" si="3"/>
        <v>October</v>
      </c>
      <c r="D122" s="7" t="str">
        <f t="shared" si="4"/>
        <v>Thu</v>
      </c>
      <c r="E122" s="4">
        <v>32</v>
      </c>
      <c r="F122" s="8" t="s">
        <v>24</v>
      </c>
      <c r="G122" s="8" t="s">
        <v>18</v>
      </c>
      <c r="H122" s="8" t="s">
        <v>7</v>
      </c>
      <c r="I122" s="8" t="str">
        <f t="shared" si="5"/>
        <v>Unsuccessful</v>
      </c>
      <c r="K122" s="8"/>
    </row>
    <row r="123" spans="1:11" x14ac:dyDescent="0.35">
      <c r="A123" s="5">
        <v>114</v>
      </c>
      <c r="B123" s="6">
        <v>45589</v>
      </c>
      <c r="C123" s="7" t="str">
        <f t="shared" si="3"/>
        <v>October</v>
      </c>
      <c r="D123" s="7" t="str">
        <f t="shared" si="4"/>
        <v>Thu</v>
      </c>
      <c r="E123" s="4">
        <v>34</v>
      </c>
      <c r="F123" s="8" t="s">
        <v>55</v>
      </c>
      <c r="G123" s="8" t="s">
        <v>20</v>
      </c>
      <c r="H123" s="8" t="s">
        <v>7</v>
      </c>
      <c r="I123" s="8" t="str">
        <f t="shared" si="5"/>
        <v>Unsuccessful</v>
      </c>
      <c r="K123" s="8"/>
    </row>
    <row r="124" spans="1:11" x14ac:dyDescent="0.35">
      <c r="A124" s="5">
        <v>115</v>
      </c>
      <c r="B124" s="6">
        <v>45589</v>
      </c>
      <c r="C124" s="7" t="str">
        <f t="shared" si="3"/>
        <v>October</v>
      </c>
      <c r="D124" s="7" t="str">
        <f t="shared" si="4"/>
        <v>Thu</v>
      </c>
      <c r="E124" s="4">
        <v>64</v>
      </c>
      <c r="F124" s="8" t="s">
        <v>24</v>
      </c>
      <c r="G124" s="8" t="s">
        <v>18</v>
      </c>
      <c r="H124" s="8" t="s">
        <v>7</v>
      </c>
      <c r="I124" s="8" t="str">
        <f t="shared" si="5"/>
        <v>Unsuccessful</v>
      </c>
      <c r="K124" s="8"/>
    </row>
    <row r="125" spans="1:11" x14ac:dyDescent="0.35">
      <c r="A125" s="5">
        <v>116</v>
      </c>
      <c r="B125" s="6">
        <v>45589</v>
      </c>
      <c r="C125" s="7" t="str">
        <f t="shared" si="3"/>
        <v>October</v>
      </c>
      <c r="D125" s="7" t="str">
        <f t="shared" si="4"/>
        <v>Thu</v>
      </c>
      <c r="E125" s="4">
        <v>47</v>
      </c>
      <c r="F125" s="8" t="s">
        <v>24</v>
      </c>
      <c r="G125" s="8" t="s">
        <v>11</v>
      </c>
      <c r="H125" s="8" t="s">
        <v>7</v>
      </c>
      <c r="I125" s="8" t="str">
        <f t="shared" si="5"/>
        <v>Unsuccessful</v>
      </c>
      <c r="K125" s="8"/>
    </row>
    <row r="126" spans="1:11" x14ac:dyDescent="0.35">
      <c r="A126" s="5">
        <v>117</v>
      </c>
      <c r="B126" s="6">
        <v>45589</v>
      </c>
      <c r="C126" s="7" t="str">
        <f t="shared" si="3"/>
        <v>October</v>
      </c>
      <c r="D126" s="7" t="str">
        <f t="shared" si="4"/>
        <v>Thu</v>
      </c>
      <c r="E126" s="4">
        <v>58</v>
      </c>
      <c r="F126" s="8" t="s">
        <v>55</v>
      </c>
      <c r="G126" s="8" t="s">
        <v>6</v>
      </c>
      <c r="H126" s="8" t="s">
        <v>13</v>
      </c>
      <c r="I126" s="8" t="str">
        <f t="shared" si="5"/>
        <v>Successful</v>
      </c>
      <c r="J126" s="8" t="s">
        <v>6</v>
      </c>
      <c r="K126" s="8"/>
    </row>
    <row r="127" spans="1:11" x14ac:dyDescent="0.35">
      <c r="A127" s="5">
        <v>118</v>
      </c>
      <c r="B127" s="6">
        <v>45589</v>
      </c>
      <c r="C127" s="7" t="str">
        <f t="shared" si="3"/>
        <v>October</v>
      </c>
      <c r="D127" s="7" t="str">
        <f t="shared" si="4"/>
        <v>Thu</v>
      </c>
      <c r="E127" s="4">
        <v>47</v>
      </c>
      <c r="F127" s="8" t="s">
        <v>55</v>
      </c>
      <c r="G127" s="8" t="s">
        <v>6</v>
      </c>
      <c r="H127" s="8" t="s">
        <v>7</v>
      </c>
      <c r="I127" s="8" t="str">
        <f t="shared" si="5"/>
        <v>Unsuccessful</v>
      </c>
      <c r="K127" s="8"/>
    </row>
    <row r="128" spans="1:11" x14ac:dyDescent="0.35">
      <c r="A128" s="5">
        <v>119</v>
      </c>
      <c r="B128" s="6">
        <v>45589</v>
      </c>
      <c r="C128" s="7" t="str">
        <f t="shared" si="3"/>
        <v>October</v>
      </c>
      <c r="D128" s="7" t="str">
        <f t="shared" si="4"/>
        <v>Thu</v>
      </c>
      <c r="E128" s="4">
        <v>61</v>
      </c>
      <c r="F128" s="8" t="s">
        <v>55</v>
      </c>
      <c r="G128" s="8" t="s">
        <v>11</v>
      </c>
      <c r="H128" s="8" t="s">
        <v>71</v>
      </c>
      <c r="I128" s="8" t="str">
        <f t="shared" si="5"/>
        <v>Unsuccessful</v>
      </c>
      <c r="K128" s="8"/>
    </row>
    <row r="129" spans="1:11" x14ac:dyDescent="0.35">
      <c r="A129" s="5">
        <v>120</v>
      </c>
      <c r="B129" s="6">
        <v>45589</v>
      </c>
      <c r="C129" s="7" t="str">
        <f t="shared" si="3"/>
        <v>October</v>
      </c>
      <c r="D129" s="7" t="str">
        <f t="shared" si="4"/>
        <v>Thu</v>
      </c>
      <c r="E129" s="4">
        <v>62</v>
      </c>
      <c r="F129" s="8" t="s">
        <v>56</v>
      </c>
      <c r="G129" s="8" t="s">
        <v>11</v>
      </c>
      <c r="H129" s="8" t="s">
        <v>7</v>
      </c>
      <c r="I129" s="8" t="str">
        <f t="shared" si="5"/>
        <v>Unsuccessful</v>
      </c>
      <c r="K129" s="8"/>
    </row>
    <row r="130" spans="1:11" x14ac:dyDescent="0.35">
      <c r="A130" s="5">
        <v>121</v>
      </c>
      <c r="B130" s="6">
        <v>45589</v>
      </c>
      <c r="C130" s="7" t="str">
        <f t="shared" si="3"/>
        <v>October</v>
      </c>
      <c r="D130" s="7" t="str">
        <f t="shared" si="4"/>
        <v>Thu</v>
      </c>
      <c r="E130" s="4">
        <v>18</v>
      </c>
      <c r="F130" s="8" t="s">
        <v>55</v>
      </c>
      <c r="G130" s="8" t="s">
        <v>6</v>
      </c>
      <c r="H130" s="8" t="s">
        <v>7</v>
      </c>
      <c r="I130" s="8" t="str">
        <f t="shared" si="5"/>
        <v>Unsuccessful</v>
      </c>
      <c r="K130" s="8"/>
    </row>
    <row r="131" spans="1:11" x14ac:dyDescent="0.35">
      <c r="A131" s="5">
        <v>122</v>
      </c>
      <c r="B131" s="6">
        <v>45589</v>
      </c>
      <c r="C131" s="7" t="str">
        <f t="shared" ref="C131:C194" si="6">TEXT(B131, "mmmm")</f>
        <v>October</v>
      </c>
      <c r="D131" s="7" t="str">
        <f t="shared" ref="D131:D194" si="7">TEXT(B131, "ddd")</f>
        <v>Thu</v>
      </c>
      <c r="E131" s="4">
        <v>16</v>
      </c>
      <c r="F131" s="8" t="s">
        <v>55</v>
      </c>
      <c r="G131" s="8" t="s">
        <v>20</v>
      </c>
      <c r="H131" s="8" t="s">
        <v>70</v>
      </c>
      <c r="I131" s="8" t="str">
        <f t="shared" ref="I131:I194" si="8">IF(H131="Successful","Successful", "Unsuccessful")</f>
        <v>Unsuccessful</v>
      </c>
      <c r="K131" s="8"/>
    </row>
    <row r="132" spans="1:11" x14ac:dyDescent="0.35">
      <c r="A132" s="5">
        <v>123</v>
      </c>
      <c r="B132" s="6">
        <v>45589</v>
      </c>
      <c r="C132" s="7" t="str">
        <f t="shared" si="6"/>
        <v>October</v>
      </c>
      <c r="D132" s="7" t="str">
        <f t="shared" si="7"/>
        <v>Thu</v>
      </c>
      <c r="E132" s="4">
        <v>50</v>
      </c>
      <c r="F132" s="8" t="s">
        <v>24</v>
      </c>
      <c r="G132" s="8" t="s">
        <v>11</v>
      </c>
      <c r="H132" s="8" t="s">
        <v>70</v>
      </c>
      <c r="I132" s="8" t="str">
        <f t="shared" si="8"/>
        <v>Unsuccessful</v>
      </c>
      <c r="K132" s="8"/>
    </row>
    <row r="133" spans="1:11" x14ac:dyDescent="0.35">
      <c r="A133" s="5">
        <v>124</v>
      </c>
      <c r="B133" s="6">
        <v>45590</v>
      </c>
      <c r="C133" s="7" t="str">
        <f t="shared" si="6"/>
        <v>October</v>
      </c>
      <c r="D133" s="7" t="str">
        <f t="shared" si="7"/>
        <v>Fri</v>
      </c>
      <c r="E133" s="4">
        <v>44</v>
      </c>
      <c r="F133" s="8" t="s">
        <v>55</v>
      </c>
      <c r="G133" s="8" t="s">
        <v>12</v>
      </c>
      <c r="H133" s="8" t="s">
        <v>13</v>
      </c>
      <c r="I133" s="8" t="str">
        <f t="shared" si="8"/>
        <v>Successful</v>
      </c>
      <c r="J133" s="8" t="s">
        <v>17</v>
      </c>
      <c r="K133" s="8"/>
    </row>
    <row r="134" spans="1:11" x14ac:dyDescent="0.35">
      <c r="A134" s="5">
        <v>125</v>
      </c>
      <c r="B134" s="6">
        <v>45590</v>
      </c>
      <c r="C134" s="7" t="str">
        <f t="shared" si="6"/>
        <v>October</v>
      </c>
      <c r="D134" s="7" t="str">
        <f t="shared" si="7"/>
        <v>Fri</v>
      </c>
      <c r="E134" s="4">
        <v>62</v>
      </c>
      <c r="F134" s="8" t="s">
        <v>24</v>
      </c>
      <c r="G134" s="8" t="s">
        <v>12</v>
      </c>
      <c r="H134" s="8" t="s">
        <v>13</v>
      </c>
      <c r="I134" s="8" t="str">
        <f t="shared" si="8"/>
        <v>Successful</v>
      </c>
      <c r="J134" s="8" t="s">
        <v>17</v>
      </c>
      <c r="K134" s="8"/>
    </row>
    <row r="135" spans="1:11" x14ac:dyDescent="0.35">
      <c r="A135" s="5">
        <v>126</v>
      </c>
      <c r="B135" s="6">
        <v>45590</v>
      </c>
      <c r="C135" s="7" t="str">
        <f t="shared" si="6"/>
        <v>October</v>
      </c>
      <c r="D135" s="7" t="str">
        <f t="shared" si="7"/>
        <v>Fri</v>
      </c>
      <c r="E135" s="4">
        <v>59</v>
      </c>
      <c r="F135" s="8" t="s">
        <v>55</v>
      </c>
      <c r="G135" s="8" t="s">
        <v>12</v>
      </c>
      <c r="H135" s="8" t="s">
        <v>13</v>
      </c>
      <c r="I135" s="8" t="str">
        <f t="shared" si="8"/>
        <v>Successful</v>
      </c>
      <c r="J135" s="8" t="s">
        <v>17</v>
      </c>
      <c r="K135" s="8"/>
    </row>
    <row r="136" spans="1:11" x14ac:dyDescent="0.35">
      <c r="A136" s="5">
        <v>127</v>
      </c>
      <c r="B136" s="6">
        <v>45593</v>
      </c>
      <c r="C136" s="7" t="str">
        <f t="shared" si="6"/>
        <v>October</v>
      </c>
      <c r="D136" s="7" t="str">
        <f t="shared" si="7"/>
        <v>Mon</v>
      </c>
      <c r="E136" s="4">
        <v>60</v>
      </c>
      <c r="F136" s="8" t="s">
        <v>55</v>
      </c>
      <c r="G136" s="8" t="s">
        <v>12</v>
      </c>
      <c r="H136" s="8" t="s">
        <v>7</v>
      </c>
      <c r="I136" s="8" t="str">
        <f t="shared" si="8"/>
        <v>Unsuccessful</v>
      </c>
      <c r="K136" s="8"/>
    </row>
    <row r="137" spans="1:11" x14ac:dyDescent="0.35">
      <c r="A137" s="5">
        <v>128</v>
      </c>
      <c r="B137" s="6">
        <v>45593</v>
      </c>
      <c r="C137" s="7" t="str">
        <f t="shared" si="6"/>
        <v>October</v>
      </c>
      <c r="D137" s="7" t="str">
        <f t="shared" si="7"/>
        <v>Mon</v>
      </c>
      <c r="E137" s="4">
        <v>1</v>
      </c>
      <c r="F137" s="8" t="s">
        <v>55</v>
      </c>
      <c r="G137" s="8" t="s">
        <v>18</v>
      </c>
      <c r="H137" s="8" t="s">
        <v>13</v>
      </c>
      <c r="I137" s="8" t="str">
        <f t="shared" si="8"/>
        <v>Successful</v>
      </c>
      <c r="J137" s="8" t="s">
        <v>17</v>
      </c>
      <c r="K137" s="8"/>
    </row>
    <row r="138" spans="1:11" x14ac:dyDescent="0.35">
      <c r="A138" s="5">
        <v>129</v>
      </c>
      <c r="B138" s="6">
        <v>45593</v>
      </c>
      <c r="C138" s="7" t="str">
        <f t="shared" si="6"/>
        <v>October</v>
      </c>
      <c r="D138" s="7" t="str">
        <f t="shared" si="7"/>
        <v>Mon</v>
      </c>
      <c r="E138" s="4">
        <v>40</v>
      </c>
      <c r="F138" s="8" t="s">
        <v>24</v>
      </c>
      <c r="G138" s="8" t="s">
        <v>20</v>
      </c>
      <c r="H138" s="8" t="s">
        <v>13</v>
      </c>
      <c r="I138" s="8" t="str">
        <f t="shared" si="8"/>
        <v>Successful</v>
      </c>
      <c r="J138" s="8" t="s">
        <v>14</v>
      </c>
      <c r="K138" s="8"/>
    </row>
    <row r="139" spans="1:11" x14ac:dyDescent="0.35">
      <c r="A139" s="5">
        <v>130</v>
      </c>
      <c r="B139" s="6">
        <v>45593</v>
      </c>
      <c r="C139" s="7" t="str">
        <f t="shared" si="6"/>
        <v>October</v>
      </c>
      <c r="D139" s="7" t="str">
        <f t="shared" si="7"/>
        <v>Mon</v>
      </c>
      <c r="E139" s="4">
        <v>16</v>
      </c>
      <c r="F139" s="8" t="s">
        <v>55</v>
      </c>
      <c r="G139" s="8" t="s">
        <v>12</v>
      </c>
      <c r="H139" s="8" t="s">
        <v>7</v>
      </c>
      <c r="I139" s="8" t="str">
        <f t="shared" si="8"/>
        <v>Unsuccessful</v>
      </c>
      <c r="K139" s="8"/>
    </row>
    <row r="140" spans="1:11" x14ac:dyDescent="0.35">
      <c r="A140" s="5">
        <v>131</v>
      </c>
      <c r="B140" s="6">
        <v>45593</v>
      </c>
      <c r="C140" s="7" t="str">
        <f t="shared" si="6"/>
        <v>October</v>
      </c>
      <c r="D140" s="7" t="str">
        <f t="shared" si="7"/>
        <v>Mon</v>
      </c>
      <c r="E140" s="4">
        <v>28</v>
      </c>
      <c r="F140" s="8" t="s">
        <v>24</v>
      </c>
      <c r="G140" s="8" t="s">
        <v>11</v>
      </c>
      <c r="H140" s="8" t="s">
        <v>7</v>
      </c>
      <c r="I140" s="8" t="str">
        <f t="shared" si="8"/>
        <v>Unsuccessful</v>
      </c>
      <c r="K140" s="8"/>
    </row>
    <row r="141" spans="1:11" x14ac:dyDescent="0.35">
      <c r="A141" s="5">
        <v>132</v>
      </c>
      <c r="B141" s="6">
        <v>45593</v>
      </c>
      <c r="C141" s="7" t="str">
        <f t="shared" si="6"/>
        <v>October</v>
      </c>
      <c r="D141" s="7" t="str">
        <f t="shared" si="7"/>
        <v>Mon</v>
      </c>
      <c r="E141" s="4">
        <v>39</v>
      </c>
      <c r="F141" s="8" t="s">
        <v>55</v>
      </c>
      <c r="G141" s="8" t="s">
        <v>20</v>
      </c>
      <c r="H141" s="8" t="s">
        <v>7</v>
      </c>
      <c r="I141" s="8" t="str">
        <f t="shared" si="8"/>
        <v>Unsuccessful</v>
      </c>
      <c r="K141" s="8"/>
    </row>
    <row r="142" spans="1:11" x14ac:dyDescent="0.35">
      <c r="A142" s="5">
        <v>133</v>
      </c>
      <c r="B142" s="6">
        <v>45593</v>
      </c>
      <c r="C142" s="7" t="str">
        <f t="shared" si="6"/>
        <v>October</v>
      </c>
      <c r="D142" s="7" t="str">
        <f t="shared" si="7"/>
        <v>Mon</v>
      </c>
      <c r="E142" s="4">
        <v>43</v>
      </c>
      <c r="F142" s="8" t="s">
        <v>55</v>
      </c>
      <c r="G142" s="8" t="s">
        <v>19</v>
      </c>
      <c r="H142" s="8" t="s">
        <v>7</v>
      </c>
      <c r="I142" s="8" t="str">
        <f t="shared" si="8"/>
        <v>Unsuccessful</v>
      </c>
      <c r="K142" s="8"/>
    </row>
    <row r="143" spans="1:11" x14ac:dyDescent="0.35">
      <c r="A143" s="5">
        <v>134</v>
      </c>
      <c r="B143" s="6">
        <v>45593</v>
      </c>
      <c r="C143" s="7" t="str">
        <f t="shared" si="6"/>
        <v>October</v>
      </c>
      <c r="D143" s="7" t="str">
        <f t="shared" si="7"/>
        <v>Mon</v>
      </c>
      <c r="E143" s="4">
        <v>50</v>
      </c>
      <c r="F143" s="8" t="s">
        <v>55</v>
      </c>
      <c r="G143" s="8" t="s">
        <v>20</v>
      </c>
      <c r="H143" s="8" t="s">
        <v>7</v>
      </c>
      <c r="I143" s="8" t="str">
        <f t="shared" si="8"/>
        <v>Unsuccessful</v>
      </c>
      <c r="K143" s="8"/>
    </row>
    <row r="144" spans="1:11" x14ac:dyDescent="0.35">
      <c r="A144" s="5">
        <v>135</v>
      </c>
      <c r="B144" s="6">
        <v>45594</v>
      </c>
      <c r="C144" s="7" t="str">
        <f t="shared" si="6"/>
        <v>October</v>
      </c>
      <c r="D144" s="7" t="str">
        <f t="shared" si="7"/>
        <v>Tue</v>
      </c>
      <c r="E144" s="4">
        <v>45</v>
      </c>
      <c r="F144" s="8" t="s">
        <v>24</v>
      </c>
      <c r="G144" s="8" t="s">
        <v>11</v>
      </c>
      <c r="H144" s="8" t="s">
        <v>13</v>
      </c>
      <c r="I144" s="8" t="str">
        <f t="shared" si="8"/>
        <v>Successful</v>
      </c>
      <c r="J144" s="8" t="s">
        <v>17</v>
      </c>
      <c r="K144" s="8"/>
    </row>
    <row r="145" spans="1:11" x14ac:dyDescent="0.35">
      <c r="A145" s="5">
        <v>136</v>
      </c>
      <c r="B145" s="6">
        <v>45594</v>
      </c>
      <c r="C145" s="7" t="str">
        <f t="shared" si="6"/>
        <v>October</v>
      </c>
      <c r="D145" s="7" t="str">
        <f t="shared" si="7"/>
        <v>Tue</v>
      </c>
      <c r="E145" s="4">
        <v>54</v>
      </c>
      <c r="F145" s="8" t="s">
        <v>70</v>
      </c>
      <c r="G145" s="8" t="s">
        <v>20</v>
      </c>
      <c r="H145" s="8" t="s">
        <v>13</v>
      </c>
      <c r="I145" s="8" t="str">
        <f t="shared" si="8"/>
        <v>Successful</v>
      </c>
      <c r="J145" s="8" t="s">
        <v>6</v>
      </c>
      <c r="K145" s="8"/>
    </row>
    <row r="146" spans="1:11" x14ac:dyDescent="0.35">
      <c r="A146" s="5">
        <v>137</v>
      </c>
      <c r="B146" s="6">
        <v>45594</v>
      </c>
      <c r="C146" s="7" t="str">
        <f t="shared" si="6"/>
        <v>October</v>
      </c>
      <c r="D146" s="7" t="str">
        <f t="shared" si="7"/>
        <v>Tue</v>
      </c>
      <c r="E146" s="4">
        <v>21</v>
      </c>
      <c r="F146" s="8" t="s">
        <v>55</v>
      </c>
      <c r="G146" s="8" t="s">
        <v>20</v>
      </c>
      <c r="H146" s="8" t="s">
        <v>71</v>
      </c>
      <c r="I146" s="8" t="str">
        <f t="shared" si="8"/>
        <v>Unsuccessful</v>
      </c>
      <c r="K146" s="8"/>
    </row>
    <row r="147" spans="1:11" x14ac:dyDescent="0.35">
      <c r="A147" s="5">
        <v>138</v>
      </c>
      <c r="B147" s="6">
        <v>45594</v>
      </c>
      <c r="C147" s="7" t="str">
        <f t="shared" si="6"/>
        <v>October</v>
      </c>
      <c r="D147" s="7" t="str">
        <f t="shared" si="7"/>
        <v>Tue</v>
      </c>
      <c r="E147" s="4">
        <v>51</v>
      </c>
      <c r="F147" s="8" t="s">
        <v>24</v>
      </c>
      <c r="G147" s="8" t="s">
        <v>11</v>
      </c>
      <c r="H147" s="8" t="s">
        <v>7</v>
      </c>
      <c r="I147" s="8" t="str">
        <f t="shared" si="8"/>
        <v>Unsuccessful</v>
      </c>
      <c r="K147" s="8"/>
    </row>
    <row r="148" spans="1:11" x14ac:dyDescent="0.35">
      <c r="A148" s="5">
        <v>139</v>
      </c>
      <c r="B148" s="6">
        <v>45594</v>
      </c>
      <c r="C148" s="7" t="str">
        <f t="shared" si="6"/>
        <v>October</v>
      </c>
      <c r="D148" s="7" t="str">
        <f t="shared" si="7"/>
        <v>Tue</v>
      </c>
      <c r="E148" s="4">
        <v>26</v>
      </c>
      <c r="F148" s="8" t="s">
        <v>55</v>
      </c>
      <c r="G148" s="8" t="s">
        <v>19</v>
      </c>
      <c r="H148" s="8" t="s">
        <v>71</v>
      </c>
      <c r="I148" s="8" t="str">
        <f t="shared" si="8"/>
        <v>Unsuccessful</v>
      </c>
      <c r="K148" s="8"/>
    </row>
    <row r="149" spans="1:11" x14ac:dyDescent="0.35">
      <c r="A149" s="5">
        <v>140</v>
      </c>
      <c r="B149" s="6">
        <v>45594</v>
      </c>
      <c r="C149" s="7" t="str">
        <f t="shared" si="6"/>
        <v>October</v>
      </c>
      <c r="D149" s="7" t="str">
        <f t="shared" si="7"/>
        <v>Tue</v>
      </c>
      <c r="E149" s="4">
        <v>29</v>
      </c>
      <c r="F149" s="8" t="s">
        <v>56</v>
      </c>
      <c r="G149" s="8" t="s">
        <v>20</v>
      </c>
      <c r="H149" s="8" t="s">
        <v>7</v>
      </c>
      <c r="I149" s="8" t="str">
        <f t="shared" si="8"/>
        <v>Unsuccessful</v>
      </c>
      <c r="K149" s="8"/>
    </row>
    <row r="150" spans="1:11" x14ac:dyDescent="0.35">
      <c r="A150" s="5">
        <v>141</v>
      </c>
      <c r="B150" s="6">
        <v>45594</v>
      </c>
      <c r="C150" s="7" t="str">
        <f t="shared" si="6"/>
        <v>October</v>
      </c>
      <c r="D150" s="7" t="str">
        <f t="shared" si="7"/>
        <v>Tue</v>
      </c>
      <c r="E150" s="4">
        <v>33</v>
      </c>
      <c r="F150" s="8" t="s">
        <v>24</v>
      </c>
      <c r="G150" s="8" t="s">
        <v>18</v>
      </c>
      <c r="H150" s="8" t="s">
        <v>10</v>
      </c>
      <c r="I150" s="8" t="str">
        <f t="shared" si="8"/>
        <v>Unsuccessful</v>
      </c>
      <c r="K150" s="8"/>
    </row>
    <row r="151" spans="1:11" x14ac:dyDescent="0.35">
      <c r="A151" s="5">
        <v>142</v>
      </c>
      <c r="B151" s="6">
        <v>45594</v>
      </c>
      <c r="C151" s="7" t="str">
        <f t="shared" si="6"/>
        <v>October</v>
      </c>
      <c r="D151" s="7" t="str">
        <f t="shared" si="7"/>
        <v>Tue</v>
      </c>
      <c r="E151" s="4">
        <v>21</v>
      </c>
      <c r="F151" s="8" t="s">
        <v>24</v>
      </c>
      <c r="G151" s="8" t="s">
        <v>11</v>
      </c>
      <c r="H151" s="8" t="s">
        <v>7</v>
      </c>
      <c r="I151" s="8" t="str">
        <f t="shared" si="8"/>
        <v>Unsuccessful</v>
      </c>
      <c r="K151" s="8"/>
    </row>
    <row r="152" spans="1:11" x14ac:dyDescent="0.35">
      <c r="A152" s="5">
        <v>143</v>
      </c>
      <c r="B152" s="6">
        <v>45594</v>
      </c>
      <c r="C152" s="7" t="str">
        <f t="shared" si="6"/>
        <v>October</v>
      </c>
      <c r="D152" s="7" t="str">
        <f t="shared" si="7"/>
        <v>Tue</v>
      </c>
      <c r="E152" s="4">
        <v>31</v>
      </c>
      <c r="F152" s="8" t="s">
        <v>70</v>
      </c>
      <c r="G152" s="8" t="s">
        <v>11</v>
      </c>
      <c r="H152" s="8" t="s">
        <v>7</v>
      </c>
      <c r="I152" s="8" t="str">
        <f t="shared" si="8"/>
        <v>Unsuccessful</v>
      </c>
      <c r="K152" s="8"/>
    </row>
    <row r="153" spans="1:11" x14ac:dyDescent="0.35">
      <c r="A153" s="5">
        <v>144</v>
      </c>
      <c r="B153" s="6">
        <v>45594</v>
      </c>
      <c r="C153" s="7" t="str">
        <f t="shared" si="6"/>
        <v>October</v>
      </c>
      <c r="D153" s="7" t="str">
        <f t="shared" si="7"/>
        <v>Tue</v>
      </c>
      <c r="E153" s="4">
        <v>42</v>
      </c>
      <c r="F153" s="8" t="s">
        <v>70</v>
      </c>
      <c r="G153" s="8" t="s">
        <v>16</v>
      </c>
      <c r="H153" s="8" t="s">
        <v>21</v>
      </c>
      <c r="I153" s="8" t="str">
        <f t="shared" si="8"/>
        <v>Unsuccessful</v>
      </c>
      <c r="K153" s="8"/>
    </row>
    <row r="154" spans="1:11" x14ac:dyDescent="0.35">
      <c r="A154" s="5">
        <v>145</v>
      </c>
      <c r="B154" s="6">
        <v>45595</v>
      </c>
      <c r="C154" s="7" t="str">
        <f t="shared" si="6"/>
        <v>October</v>
      </c>
      <c r="D154" s="7" t="str">
        <f t="shared" si="7"/>
        <v>Wed</v>
      </c>
      <c r="E154" s="4">
        <v>25</v>
      </c>
      <c r="F154" s="8" t="s">
        <v>56</v>
      </c>
      <c r="G154" s="8" t="s">
        <v>11</v>
      </c>
      <c r="H154" s="8" t="s">
        <v>70</v>
      </c>
      <c r="I154" s="8" t="str">
        <f t="shared" si="8"/>
        <v>Unsuccessful</v>
      </c>
      <c r="K154" s="8"/>
    </row>
    <row r="155" spans="1:11" x14ac:dyDescent="0.35">
      <c r="A155" s="5">
        <v>144</v>
      </c>
      <c r="B155" s="6">
        <v>45595</v>
      </c>
      <c r="C155" s="7" t="str">
        <f t="shared" si="6"/>
        <v>October</v>
      </c>
      <c r="D155" s="7" t="str">
        <f t="shared" si="7"/>
        <v>Wed</v>
      </c>
      <c r="E155" s="4">
        <v>42</v>
      </c>
      <c r="F155" s="8" t="s">
        <v>70</v>
      </c>
      <c r="G155" s="8" t="s">
        <v>16</v>
      </c>
      <c r="H155" s="8" t="s">
        <v>7</v>
      </c>
      <c r="I155" s="8" t="str">
        <f t="shared" si="8"/>
        <v>Unsuccessful</v>
      </c>
      <c r="K155" s="8"/>
    </row>
    <row r="156" spans="1:11" x14ac:dyDescent="0.35">
      <c r="A156" s="5">
        <v>146</v>
      </c>
      <c r="B156" s="6">
        <v>45595</v>
      </c>
      <c r="C156" s="7" t="str">
        <f t="shared" si="6"/>
        <v>October</v>
      </c>
      <c r="D156" s="7" t="str">
        <f t="shared" si="7"/>
        <v>Wed</v>
      </c>
      <c r="E156" s="4">
        <v>19</v>
      </c>
      <c r="F156" s="8" t="s">
        <v>55</v>
      </c>
      <c r="G156" s="8" t="s">
        <v>12</v>
      </c>
      <c r="H156" s="8" t="s">
        <v>7</v>
      </c>
      <c r="I156" s="8" t="str">
        <f t="shared" si="8"/>
        <v>Unsuccessful</v>
      </c>
      <c r="K156" s="8"/>
    </row>
    <row r="157" spans="1:11" x14ac:dyDescent="0.35">
      <c r="A157" s="5">
        <v>147</v>
      </c>
      <c r="B157" s="6">
        <v>45595</v>
      </c>
      <c r="C157" s="7" t="str">
        <f t="shared" si="6"/>
        <v>October</v>
      </c>
      <c r="D157" s="7" t="str">
        <f t="shared" si="7"/>
        <v>Wed</v>
      </c>
      <c r="E157" s="4">
        <v>31</v>
      </c>
      <c r="F157" s="8" t="s">
        <v>55</v>
      </c>
      <c r="G157" s="8" t="s">
        <v>20</v>
      </c>
      <c r="H157" s="8" t="s">
        <v>7</v>
      </c>
      <c r="I157" s="8" t="str">
        <f t="shared" si="8"/>
        <v>Unsuccessful</v>
      </c>
      <c r="K157" s="8"/>
    </row>
    <row r="158" spans="1:11" x14ac:dyDescent="0.35">
      <c r="A158" s="5">
        <v>148</v>
      </c>
      <c r="B158" s="6">
        <v>45595</v>
      </c>
      <c r="C158" s="7" t="str">
        <f t="shared" si="6"/>
        <v>October</v>
      </c>
      <c r="D158" s="7" t="str">
        <f t="shared" si="7"/>
        <v>Wed</v>
      </c>
      <c r="E158" s="4">
        <v>27</v>
      </c>
      <c r="F158" s="8" t="s">
        <v>55</v>
      </c>
      <c r="G158" s="8" t="s">
        <v>20</v>
      </c>
      <c r="H158" s="8" t="s">
        <v>7</v>
      </c>
      <c r="I158" s="8" t="str">
        <f t="shared" si="8"/>
        <v>Unsuccessful</v>
      </c>
      <c r="K158" s="8"/>
    </row>
    <row r="159" spans="1:11" x14ac:dyDescent="0.35">
      <c r="A159" s="5">
        <v>149</v>
      </c>
      <c r="B159" s="6">
        <v>45595</v>
      </c>
      <c r="C159" s="7" t="str">
        <f t="shared" si="6"/>
        <v>October</v>
      </c>
      <c r="D159" s="7" t="str">
        <f t="shared" si="7"/>
        <v>Wed</v>
      </c>
      <c r="E159" s="4">
        <v>16</v>
      </c>
      <c r="F159" s="8" t="s">
        <v>55</v>
      </c>
      <c r="G159" s="8" t="s">
        <v>20</v>
      </c>
      <c r="H159" s="8" t="s">
        <v>7</v>
      </c>
      <c r="I159" s="8" t="str">
        <f t="shared" si="8"/>
        <v>Unsuccessful</v>
      </c>
      <c r="K159" s="8"/>
    </row>
    <row r="160" spans="1:11" x14ac:dyDescent="0.35">
      <c r="A160" s="5">
        <v>150</v>
      </c>
      <c r="B160" s="6">
        <v>45595</v>
      </c>
      <c r="C160" s="7" t="str">
        <f t="shared" si="6"/>
        <v>October</v>
      </c>
      <c r="D160" s="7" t="str">
        <f t="shared" si="7"/>
        <v>Wed</v>
      </c>
      <c r="E160" s="4">
        <v>17</v>
      </c>
      <c r="F160" s="8" t="s">
        <v>55</v>
      </c>
      <c r="G160" s="8" t="s">
        <v>20</v>
      </c>
      <c r="H160" s="8" t="s">
        <v>70</v>
      </c>
      <c r="I160" s="8" t="str">
        <f t="shared" si="8"/>
        <v>Unsuccessful</v>
      </c>
      <c r="K160" s="8"/>
    </row>
    <row r="161" spans="1:11" x14ac:dyDescent="0.35">
      <c r="A161" s="5">
        <v>151</v>
      </c>
      <c r="B161" s="6">
        <v>45595</v>
      </c>
      <c r="C161" s="7" t="str">
        <f t="shared" si="6"/>
        <v>October</v>
      </c>
      <c r="D161" s="7" t="str">
        <f t="shared" si="7"/>
        <v>Wed</v>
      </c>
      <c r="E161" s="4">
        <v>38</v>
      </c>
      <c r="F161" s="8" t="s">
        <v>70</v>
      </c>
      <c r="G161" s="8" t="s">
        <v>11</v>
      </c>
      <c r="H161" s="8" t="s">
        <v>71</v>
      </c>
      <c r="I161" s="8" t="str">
        <f t="shared" si="8"/>
        <v>Unsuccessful</v>
      </c>
      <c r="K161" s="8"/>
    </row>
    <row r="162" spans="1:11" x14ac:dyDescent="0.35">
      <c r="A162" s="5">
        <v>152</v>
      </c>
      <c r="B162" s="6">
        <v>45596</v>
      </c>
      <c r="C162" s="7" t="str">
        <f t="shared" si="6"/>
        <v>October</v>
      </c>
      <c r="D162" s="7" t="str">
        <f t="shared" si="7"/>
        <v>Thu</v>
      </c>
      <c r="E162" s="4">
        <v>37</v>
      </c>
      <c r="F162" s="8" t="s">
        <v>55</v>
      </c>
      <c r="G162" s="8" t="s">
        <v>6</v>
      </c>
      <c r="H162" s="8" t="s">
        <v>7</v>
      </c>
      <c r="I162" s="8" t="str">
        <f t="shared" si="8"/>
        <v>Unsuccessful</v>
      </c>
      <c r="K162" s="8"/>
    </row>
    <row r="163" spans="1:11" x14ac:dyDescent="0.35">
      <c r="A163" s="5">
        <v>153</v>
      </c>
      <c r="B163" s="6">
        <v>45596</v>
      </c>
      <c r="C163" s="7" t="str">
        <f t="shared" si="6"/>
        <v>October</v>
      </c>
      <c r="D163" s="7" t="str">
        <f t="shared" si="7"/>
        <v>Thu</v>
      </c>
      <c r="E163" s="4">
        <v>25</v>
      </c>
      <c r="F163" s="8" t="s">
        <v>24</v>
      </c>
      <c r="G163" s="8" t="s">
        <v>11</v>
      </c>
      <c r="H163" s="8" t="s">
        <v>71</v>
      </c>
      <c r="I163" s="8" t="str">
        <f t="shared" si="8"/>
        <v>Unsuccessful</v>
      </c>
      <c r="K163" s="8"/>
    </row>
    <row r="164" spans="1:11" x14ac:dyDescent="0.35">
      <c r="A164" s="5">
        <v>154</v>
      </c>
      <c r="B164" s="6">
        <v>45596</v>
      </c>
      <c r="C164" s="7" t="str">
        <f t="shared" si="6"/>
        <v>October</v>
      </c>
      <c r="D164" s="7" t="str">
        <f t="shared" si="7"/>
        <v>Thu</v>
      </c>
      <c r="E164" s="4">
        <v>60</v>
      </c>
      <c r="F164" s="8" t="s">
        <v>24</v>
      </c>
      <c r="G164" s="8" t="s">
        <v>18</v>
      </c>
      <c r="H164" s="8" t="s">
        <v>71</v>
      </c>
      <c r="I164" s="8" t="str">
        <f t="shared" si="8"/>
        <v>Unsuccessful</v>
      </c>
      <c r="K164" s="8"/>
    </row>
    <row r="165" spans="1:11" x14ac:dyDescent="0.35">
      <c r="A165" s="5">
        <v>144</v>
      </c>
      <c r="B165" s="6">
        <v>45596</v>
      </c>
      <c r="C165" s="7" t="str">
        <f t="shared" si="6"/>
        <v>October</v>
      </c>
      <c r="D165" s="7" t="str">
        <f t="shared" si="7"/>
        <v>Thu</v>
      </c>
      <c r="E165" s="4">
        <v>42</v>
      </c>
      <c r="F165" s="8" t="s">
        <v>55</v>
      </c>
      <c r="G165" s="8" t="s">
        <v>16</v>
      </c>
      <c r="H165" s="8" t="s">
        <v>13</v>
      </c>
      <c r="I165" s="8" t="str">
        <f t="shared" si="8"/>
        <v>Successful</v>
      </c>
      <c r="J165" s="8" t="s">
        <v>17</v>
      </c>
      <c r="K165" s="8"/>
    </row>
    <row r="166" spans="1:11" x14ac:dyDescent="0.35">
      <c r="A166" s="5">
        <v>155</v>
      </c>
      <c r="B166" s="6">
        <v>45596</v>
      </c>
      <c r="C166" s="7" t="str">
        <f t="shared" si="6"/>
        <v>October</v>
      </c>
      <c r="D166" s="7" t="str">
        <f t="shared" si="7"/>
        <v>Thu</v>
      </c>
      <c r="E166" s="4">
        <v>6</v>
      </c>
      <c r="F166" s="8" t="s">
        <v>24</v>
      </c>
      <c r="G166" s="8" t="s">
        <v>26</v>
      </c>
      <c r="H166" s="8" t="s">
        <v>7</v>
      </c>
      <c r="I166" s="8" t="str">
        <f t="shared" si="8"/>
        <v>Unsuccessful</v>
      </c>
      <c r="K166" s="8"/>
    </row>
    <row r="167" spans="1:11" x14ac:dyDescent="0.35">
      <c r="A167" s="5">
        <v>156</v>
      </c>
      <c r="B167" s="6">
        <v>45596</v>
      </c>
      <c r="C167" s="7" t="str">
        <f t="shared" si="6"/>
        <v>October</v>
      </c>
      <c r="D167" s="7" t="str">
        <f t="shared" si="7"/>
        <v>Thu</v>
      </c>
      <c r="E167" s="4">
        <v>36</v>
      </c>
      <c r="F167" s="8" t="s">
        <v>55</v>
      </c>
      <c r="G167" s="8" t="s">
        <v>20</v>
      </c>
      <c r="H167" s="8" t="s">
        <v>71</v>
      </c>
      <c r="I167" s="8" t="str">
        <f t="shared" si="8"/>
        <v>Unsuccessful</v>
      </c>
      <c r="K167" s="8"/>
    </row>
    <row r="168" spans="1:11" x14ac:dyDescent="0.35">
      <c r="A168" s="5">
        <v>157</v>
      </c>
      <c r="B168" s="6">
        <v>45596</v>
      </c>
      <c r="C168" s="7" t="str">
        <f t="shared" si="6"/>
        <v>October</v>
      </c>
      <c r="D168" s="7" t="str">
        <f t="shared" si="7"/>
        <v>Thu</v>
      </c>
      <c r="E168" s="4">
        <v>16</v>
      </c>
      <c r="F168" s="8" t="s">
        <v>55</v>
      </c>
      <c r="G168" s="8" t="s">
        <v>20</v>
      </c>
      <c r="H168" s="8" t="s">
        <v>71</v>
      </c>
      <c r="I168" s="8" t="str">
        <f t="shared" si="8"/>
        <v>Unsuccessful</v>
      </c>
      <c r="K168" s="8"/>
    </row>
    <row r="169" spans="1:11" x14ac:dyDescent="0.35">
      <c r="A169" s="5">
        <v>158</v>
      </c>
      <c r="B169" s="6">
        <v>45596</v>
      </c>
      <c r="C169" s="7" t="str">
        <f t="shared" si="6"/>
        <v>October</v>
      </c>
      <c r="D169" s="7" t="str">
        <f t="shared" si="7"/>
        <v>Thu</v>
      </c>
      <c r="E169" s="4">
        <v>54</v>
      </c>
      <c r="F169" s="8" t="s">
        <v>55</v>
      </c>
      <c r="G169" s="8" t="s">
        <v>20</v>
      </c>
      <c r="H169" s="8" t="s">
        <v>10</v>
      </c>
      <c r="I169" s="8" t="str">
        <f t="shared" si="8"/>
        <v>Unsuccessful</v>
      </c>
      <c r="K169" s="8"/>
    </row>
    <row r="170" spans="1:11" x14ac:dyDescent="0.35">
      <c r="A170" s="5">
        <v>159</v>
      </c>
      <c r="B170" s="6">
        <v>45596</v>
      </c>
      <c r="C170" s="7" t="str">
        <f t="shared" si="6"/>
        <v>October</v>
      </c>
      <c r="D170" s="7" t="str">
        <f t="shared" si="7"/>
        <v>Thu</v>
      </c>
      <c r="E170" s="4">
        <v>39</v>
      </c>
      <c r="F170" s="8" t="s">
        <v>24</v>
      </c>
      <c r="G170" s="8" t="s">
        <v>11</v>
      </c>
      <c r="H170" s="8" t="s">
        <v>71</v>
      </c>
      <c r="I170" s="8" t="str">
        <f t="shared" si="8"/>
        <v>Unsuccessful</v>
      </c>
      <c r="K170" s="8"/>
    </row>
    <row r="171" spans="1:11" x14ac:dyDescent="0.35">
      <c r="A171" s="5">
        <v>160</v>
      </c>
      <c r="B171" s="6">
        <v>45596</v>
      </c>
      <c r="C171" s="7" t="str">
        <f t="shared" si="6"/>
        <v>October</v>
      </c>
      <c r="D171" s="7" t="str">
        <f t="shared" si="7"/>
        <v>Thu</v>
      </c>
      <c r="E171" s="4">
        <v>38</v>
      </c>
      <c r="F171" s="8" t="s">
        <v>70</v>
      </c>
      <c r="G171" s="8" t="s">
        <v>12</v>
      </c>
      <c r="H171" s="8" t="s">
        <v>13</v>
      </c>
      <c r="I171" s="8" t="str">
        <f t="shared" si="8"/>
        <v>Successful</v>
      </c>
      <c r="J171" s="8" t="s">
        <v>17</v>
      </c>
      <c r="K171" s="8"/>
    </row>
    <row r="172" spans="1:11" x14ac:dyDescent="0.35">
      <c r="A172" s="5">
        <v>161</v>
      </c>
      <c r="B172" s="6">
        <v>45596</v>
      </c>
      <c r="C172" s="7" t="str">
        <f t="shared" si="6"/>
        <v>October</v>
      </c>
      <c r="D172" s="7" t="str">
        <f t="shared" si="7"/>
        <v>Thu</v>
      </c>
      <c r="E172" s="4">
        <v>48</v>
      </c>
      <c r="F172" s="8" t="s">
        <v>24</v>
      </c>
      <c r="G172" s="8" t="s">
        <v>18</v>
      </c>
      <c r="H172" s="8" t="s">
        <v>7</v>
      </c>
      <c r="I172" s="8" t="str">
        <f t="shared" si="8"/>
        <v>Unsuccessful</v>
      </c>
      <c r="K172" s="8"/>
    </row>
    <row r="173" spans="1:11" x14ac:dyDescent="0.35">
      <c r="A173" s="5">
        <v>162</v>
      </c>
      <c r="B173" s="6">
        <v>45597</v>
      </c>
      <c r="C173" s="7" t="str">
        <f t="shared" si="6"/>
        <v>November</v>
      </c>
      <c r="D173" s="7" t="str">
        <f t="shared" si="7"/>
        <v>Fri</v>
      </c>
      <c r="E173" s="4">
        <v>43</v>
      </c>
      <c r="F173" s="8" t="s">
        <v>24</v>
      </c>
      <c r="G173" s="8" t="s">
        <v>18</v>
      </c>
      <c r="H173" s="8" t="s">
        <v>7</v>
      </c>
      <c r="I173" s="8" t="str">
        <f t="shared" si="8"/>
        <v>Unsuccessful</v>
      </c>
      <c r="K173" s="8"/>
    </row>
    <row r="174" spans="1:11" x14ac:dyDescent="0.35">
      <c r="A174" s="5">
        <v>163</v>
      </c>
      <c r="B174" s="6">
        <v>45597</v>
      </c>
      <c r="C174" s="7" t="str">
        <f t="shared" si="6"/>
        <v>November</v>
      </c>
      <c r="D174" s="7" t="str">
        <f t="shared" si="7"/>
        <v>Fri</v>
      </c>
      <c r="E174" s="4">
        <v>46</v>
      </c>
      <c r="F174" s="8" t="s">
        <v>55</v>
      </c>
      <c r="G174" s="8" t="s">
        <v>19</v>
      </c>
      <c r="H174" s="8" t="s">
        <v>7</v>
      </c>
      <c r="I174" s="8" t="str">
        <f t="shared" si="8"/>
        <v>Unsuccessful</v>
      </c>
      <c r="K174" s="8"/>
    </row>
    <row r="175" spans="1:11" x14ac:dyDescent="0.35">
      <c r="A175" s="5">
        <v>164</v>
      </c>
      <c r="B175" s="6">
        <v>45597</v>
      </c>
      <c r="C175" s="7" t="str">
        <f t="shared" si="6"/>
        <v>November</v>
      </c>
      <c r="D175" s="7" t="str">
        <f t="shared" si="7"/>
        <v>Fri</v>
      </c>
      <c r="E175" s="4">
        <v>46</v>
      </c>
      <c r="F175" s="8" t="s">
        <v>55</v>
      </c>
      <c r="G175" s="8" t="s">
        <v>20</v>
      </c>
      <c r="H175" s="8" t="s">
        <v>10</v>
      </c>
      <c r="I175" s="8" t="str">
        <f t="shared" si="8"/>
        <v>Unsuccessful</v>
      </c>
      <c r="K175" s="8"/>
    </row>
    <row r="176" spans="1:11" x14ac:dyDescent="0.35">
      <c r="A176" s="5">
        <v>165</v>
      </c>
      <c r="B176" s="6">
        <v>45597</v>
      </c>
      <c r="C176" s="7" t="str">
        <f t="shared" si="6"/>
        <v>November</v>
      </c>
      <c r="D176" s="7" t="str">
        <f t="shared" si="7"/>
        <v>Fri</v>
      </c>
      <c r="E176" s="4">
        <v>32</v>
      </c>
      <c r="F176" s="8" t="s">
        <v>24</v>
      </c>
      <c r="G176" s="8" t="s">
        <v>18</v>
      </c>
      <c r="H176" s="8" t="s">
        <v>7</v>
      </c>
      <c r="I176" s="8" t="str">
        <f t="shared" si="8"/>
        <v>Unsuccessful</v>
      </c>
      <c r="K176" s="8"/>
    </row>
    <row r="177" spans="1:11" x14ac:dyDescent="0.35">
      <c r="A177" s="5">
        <v>166</v>
      </c>
      <c r="B177" s="6">
        <v>45597</v>
      </c>
      <c r="C177" s="7" t="str">
        <f t="shared" si="6"/>
        <v>November</v>
      </c>
      <c r="D177" s="7" t="str">
        <f t="shared" si="7"/>
        <v>Fri</v>
      </c>
      <c r="E177" s="4">
        <v>56</v>
      </c>
      <c r="F177" s="8" t="s">
        <v>24</v>
      </c>
      <c r="G177" s="8" t="s">
        <v>18</v>
      </c>
      <c r="H177" s="8" t="s">
        <v>7</v>
      </c>
      <c r="I177" s="8" t="str">
        <f t="shared" si="8"/>
        <v>Unsuccessful</v>
      </c>
      <c r="K177" s="8"/>
    </row>
    <row r="178" spans="1:11" x14ac:dyDescent="0.35">
      <c r="A178" s="5">
        <v>167</v>
      </c>
      <c r="B178" s="6">
        <v>45597</v>
      </c>
      <c r="C178" s="7" t="str">
        <f t="shared" si="6"/>
        <v>November</v>
      </c>
      <c r="D178" s="7" t="str">
        <f t="shared" si="7"/>
        <v>Fri</v>
      </c>
      <c r="E178" s="4">
        <v>32</v>
      </c>
      <c r="F178" s="8" t="s">
        <v>24</v>
      </c>
      <c r="G178" s="8" t="s">
        <v>18</v>
      </c>
      <c r="H178" s="8" t="s">
        <v>7</v>
      </c>
      <c r="I178" s="8" t="str">
        <f t="shared" si="8"/>
        <v>Unsuccessful</v>
      </c>
      <c r="K178" s="8"/>
    </row>
    <row r="179" spans="1:11" x14ac:dyDescent="0.35">
      <c r="A179" s="5">
        <v>168</v>
      </c>
      <c r="B179" s="6">
        <v>45597</v>
      </c>
      <c r="C179" s="7" t="str">
        <f t="shared" si="6"/>
        <v>November</v>
      </c>
      <c r="D179" s="7" t="str">
        <f t="shared" si="7"/>
        <v>Fri</v>
      </c>
      <c r="E179" s="4">
        <v>41</v>
      </c>
      <c r="F179" s="8" t="s">
        <v>24</v>
      </c>
      <c r="G179" s="8" t="s">
        <v>11</v>
      </c>
      <c r="H179" s="8" t="s">
        <v>7</v>
      </c>
      <c r="I179" s="8" t="str">
        <f t="shared" si="8"/>
        <v>Unsuccessful</v>
      </c>
      <c r="K179" s="8"/>
    </row>
    <row r="180" spans="1:11" x14ac:dyDescent="0.35">
      <c r="A180" s="5">
        <v>169</v>
      </c>
      <c r="B180" s="6">
        <v>45597</v>
      </c>
      <c r="C180" s="7" t="str">
        <f t="shared" si="6"/>
        <v>November</v>
      </c>
      <c r="D180" s="7" t="str">
        <f t="shared" si="7"/>
        <v>Fri</v>
      </c>
      <c r="E180" s="4">
        <v>62</v>
      </c>
      <c r="F180" s="8" t="s">
        <v>24</v>
      </c>
      <c r="G180" s="8" t="s">
        <v>11</v>
      </c>
      <c r="H180" s="8" t="s">
        <v>28</v>
      </c>
      <c r="I180" s="8" t="str">
        <f t="shared" si="8"/>
        <v>Successful</v>
      </c>
      <c r="J180" s="8" t="s">
        <v>17</v>
      </c>
      <c r="K180" s="8"/>
    </row>
    <row r="181" spans="1:11" x14ac:dyDescent="0.35">
      <c r="A181" s="5">
        <v>170</v>
      </c>
      <c r="B181" s="6">
        <v>45597</v>
      </c>
      <c r="C181" s="7" t="str">
        <f t="shared" si="6"/>
        <v>November</v>
      </c>
      <c r="D181" s="7" t="str">
        <f t="shared" si="7"/>
        <v>Fri</v>
      </c>
      <c r="E181" s="4">
        <v>14</v>
      </c>
      <c r="F181" s="8" t="s">
        <v>55</v>
      </c>
      <c r="G181" s="8" t="s">
        <v>20</v>
      </c>
      <c r="H181" s="8" t="s">
        <v>29</v>
      </c>
      <c r="I181" s="8" t="str">
        <f t="shared" si="8"/>
        <v>Unsuccessful</v>
      </c>
      <c r="K181" s="8"/>
    </row>
    <row r="182" spans="1:11" x14ac:dyDescent="0.35">
      <c r="A182" s="5">
        <v>171</v>
      </c>
      <c r="B182" s="6">
        <v>45597</v>
      </c>
      <c r="C182" s="7" t="str">
        <f t="shared" si="6"/>
        <v>November</v>
      </c>
      <c r="D182" s="7" t="str">
        <f t="shared" si="7"/>
        <v>Fri</v>
      </c>
      <c r="E182" s="4">
        <v>55</v>
      </c>
      <c r="F182" s="8" t="s">
        <v>24</v>
      </c>
      <c r="G182" s="8" t="s">
        <v>11</v>
      </c>
      <c r="H182" s="8" t="s">
        <v>7</v>
      </c>
      <c r="I182" s="8" t="str">
        <f t="shared" si="8"/>
        <v>Unsuccessful</v>
      </c>
      <c r="K182" s="8"/>
    </row>
    <row r="183" spans="1:11" x14ac:dyDescent="0.35">
      <c r="A183" s="5">
        <v>158</v>
      </c>
      <c r="B183" s="6">
        <v>45597</v>
      </c>
      <c r="C183" s="7" t="str">
        <f t="shared" si="6"/>
        <v>November</v>
      </c>
      <c r="D183" s="7" t="str">
        <f t="shared" si="7"/>
        <v>Fri</v>
      </c>
      <c r="E183" s="4">
        <v>54</v>
      </c>
      <c r="F183" s="8" t="s">
        <v>55</v>
      </c>
      <c r="G183" s="8" t="s">
        <v>20</v>
      </c>
      <c r="H183" s="8" t="s">
        <v>21</v>
      </c>
      <c r="I183" s="8" t="str">
        <f t="shared" si="8"/>
        <v>Unsuccessful</v>
      </c>
      <c r="K183" s="8"/>
    </row>
    <row r="184" spans="1:11" x14ac:dyDescent="0.35">
      <c r="A184" s="5">
        <v>172</v>
      </c>
      <c r="B184" s="6">
        <v>45597</v>
      </c>
      <c r="C184" s="7" t="str">
        <f t="shared" si="6"/>
        <v>November</v>
      </c>
      <c r="D184" s="7" t="str">
        <f t="shared" si="7"/>
        <v>Fri</v>
      </c>
      <c r="E184" s="4">
        <v>43</v>
      </c>
      <c r="F184" s="8" t="s">
        <v>55</v>
      </c>
      <c r="G184" s="8" t="s">
        <v>20</v>
      </c>
      <c r="H184" s="8" t="s">
        <v>7</v>
      </c>
      <c r="I184" s="8" t="str">
        <f t="shared" si="8"/>
        <v>Unsuccessful</v>
      </c>
      <c r="K184" s="8"/>
    </row>
    <row r="185" spans="1:11" x14ac:dyDescent="0.35">
      <c r="A185" s="5">
        <v>146</v>
      </c>
      <c r="B185" s="6">
        <v>45597</v>
      </c>
      <c r="C185" s="7" t="str">
        <f t="shared" si="6"/>
        <v>November</v>
      </c>
      <c r="D185" s="7" t="str">
        <f t="shared" si="7"/>
        <v>Fri</v>
      </c>
      <c r="E185" s="4">
        <v>19</v>
      </c>
      <c r="F185" s="8" t="s">
        <v>55</v>
      </c>
      <c r="G185" s="8" t="s">
        <v>12</v>
      </c>
      <c r="H185" s="8" t="s">
        <v>13</v>
      </c>
      <c r="I185" s="8" t="str">
        <f t="shared" si="8"/>
        <v>Successful</v>
      </c>
      <c r="J185" s="8" t="s">
        <v>6</v>
      </c>
      <c r="K185" s="8"/>
    </row>
    <row r="186" spans="1:11" x14ac:dyDescent="0.35">
      <c r="A186" s="5">
        <v>173</v>
      </c>
      <c r="B186" s="6">
        <v>45600</v>
      </c>
      <c r="C186" s="7" t="str">
        <f t="shared" si="6"/>
        <v>November</v>
      </c>
      <c r="D186" s="7" t="str">
        <f t="shared" si="7"/>
        <v>Mon</v>
      </c>
      <c r="E186" s="4">
        <v>43</v>
      </c>
      <c r="F186" s="8" t="s">
        <v>55</v>
      </c>
      <c r="G186" s="8" t="s">
        <v>16</v>
      </c>
      <c r="H186" s="8" t="s">
        <v>7</v>
      </c>
      <c r="I186" s="8" t="str">
        <f t="shared" si="8"/>
        <v>Unsuccessful</v>
      </c>
      <c r="K186" s="8"/>
    </row>
    <row r="187" spans="1:11" x14ac:dyDescent="0.35">
      <c r="A187" s="5">
        <v>174</v>
      </c>
      <c r="B187" s="6">
        <v>45600</v>
      </c>
      <c r="C187" s="7" t="str">
        <f t="shared" si="6"/>
        <v>November</v>
      </c>
      <c r="D187" s="7" t="str">
        <f t="shared" si="7"/>
        <v>Mon</v>
      </c>
      <c r="E187" s="4">
        <v>17</v>
      </c>
      <c r="F187" s="8" t="s">
        <v>24</v>
      </c>
      <c r="G187" s="8" t="s">
        <v>11</v>
      </c>
      <c r="H187" s="8" t="s">
        <v>7</v>
      </c>
      <c r="I187" s="8" t="str">
        <f t="shared" si="8"/>
        <v>Unsuccessful</v>
      </c>
      <c r="K187" s="8"/>
    </row>
    <row r="188" spans="1:11" x14ac:dyDescent="0.35">
      <c r="A188" s="5">
        <v>175</v>
      </c>
      <c r="B188" s="6">
        <v>45600</v>
      </c>
      <c r="C188" s="7" t="str">
        <f t="shared" si="6"/>
        <v>November</v>
      </c>
      <c r="D188" s="7" t="str">
        <f t="shared" si="7"/>
        <v>Mon</v>
      </c>
      <c r="E188" s="4">
        <v>32</v>
      </c>
      <c r="F188" s="8" t="s">
        <v>24</v>
      </c>
      <c r="G188" s="8" t="s">
        <v>30</v>
      </c>
      <c r="H188" s="8" t="s">
        <v>7</v>
      </c>
      <c r="I188" s="8" t="str">
        <f t="shared" si="8"/>
        <v>Unsuccessful</v>
      </c>
      <c r="K188" s="8"/>
    </row>
    <row r="189" spans="1:11" x14ac:dyDescent="0.35">
      <c r="A189" s="5">
        <v>167</v>
      </c>
      <c r="B189" s="6">
        <v>45600</v>
      </c>
      <c r="C189" s="7" t="str">
        <f t="shared" si="6"/>
        <v>November</v>
      </c>
      <c r="D189" s="7" t="str">
        <f t="shared" si="7"/>
        <v>Mon</v>
      </c>
      <c r="E189" s="4">
        <v>32</v>
      </c>
      <c r="F189" s="8" t="s">
        <v>24</v>
      </c>
      <c r="G189" s="8" t="s">
        <v>18</v>
      </c>
      <c r="H189" s="8" t="s">
        <v>7</v>
      </c>
      <c r="I189" s="8" t="str">
        <f t="shared" si="8"/>
        <v>Unsuccessful</v>
      </c>
      <c r="K189" s="8"/>
    </row>
    <row r="190" spans="1:11" x14ac:dyDescent="0.35">
      <c r="A190" s="5">
        <v>176</v>
      </c>
      <c r="B190" s="6">
        <v>45600</v>
      </c>
      <c r="C190" s="7" t="str">
        <f t="shared" si="6"/>
        <v>November</v>
      </c>
      <c r="D190" s="7" t="str">
        <f t="shared" si="7"/>
        <v>Mon</v>
      </c>
      <c r="E190" s="4">
        <v>45</v>
      </c>
      <c r="F190" s="8" t="s">
        <v>55</v>
      </c>
      <c r="G190" s="8" t="s">
        <v>46</v>
      </c>
      <c r="H190" s="8" t="s">
        <v>13</v>
      </c>
      <c r="I190" s="8" t="str">
        <f t="shared" si="8"/>
        <v>Successful</v>
      </c>
      <c r="J190" s="8" t="s">
        <v>17</v>
      </c>
      <c r="K190" s="8"/>
    </row>
    <row r="191" spans="1:11" x14ac:dyDescent="0.35">
      <c r="A191" s="5">
        <v>177</v>
      </c>
      <c r="B191" s="6">
        <v>45600</v>
      </c>
      <c r="C191" s="7" t="str">
        <f t="shared" si="6"/>
        <v>November</v>
      </c>
      <c r="D191" s="7" t="str">
        <f t="shared" si="7"/>
        <v>Mon</v>
      </c>
      <c r="E191" s="4">
        <v>29</v>
      </c>
      <c r="F191" s="8" t="s">
        <v>55</v>
      </c>
      <c r="G191" s="8" t="s">
        <v>20</v>
      </c>
      <c r="H191" s="8" t="s">
        <v>13</v>
      </c>
      <c r="I191" s="8" t="str">
        <f t="shared" si="8"/>
        <v>Successful</v>
      </c>
      <c r="J191" s="8" t="s">
        <v>17</v>
      </c>
      <c r="K191" s="8"/>
    </row>
    <row r="192" spans="1:11" x14ac:dyDescent="0.35">
      <c r="A192" s="5">
        <v>178</v>
      </c>
      <c r="B192" s="6">
        <v>45600</v>
      </c>
      <c r="C192" s="7" t="str">
        <f t="shared" si="6"/>
        <v>November</v>
      </c>
      <c r="D192" s="7" t="str">
        <f t="shared" si="7"/>
        <v>Mon</v>
      </c>
      <c r="E192" s="4">
        <v>47</v>
      </c>
      <c r="F192" s="8" t="s">
        <v>24</v>
      </c>
      <c r="G192" s="8" t="s">
        <v>20</v>
      </c>
      <c r="H192" s="8" t="s">
        <v>7</v>
      </c>
      <c r="I192" s="8" t="str">
        <f t="shared" si="8"/>
        <v>Unsuccessful</v>
      </c>
      <c r="K192" s="8"/>
    </row>
    <row r="193" spans="1:11" x14ac:dyDescent="0.35">
      <c r="A193" s="5">
        <v>179</v>
      </c>
      <c r="B193" s="6">
        <v>45600</v>
      </c>
      <c r="C193" s="7" t="str">
        <f t="shared" si="6"/>
        <v>November</v>
      </c>
      <c r="D193" s="7" t="str">
        <f t="shared" si="7"/>
        <v>Mon</v>
      </c>
      <c r="E193" s="4">
        <v>46</v>
      </c>
      <c r="F193" s="8" t="s">
        <v>24</v>
      </c>
      <c r="G193" s="8" t="s">
        <v>20</v>
      </c>
      <c r="H193" s="8" t="s">
        <v>7</v>
      </c>
      <c r="I193" s="8" t="str">
        <f t="shared" si="8"/>
        <v>Unsuccessful</v>
      </c>
      <c r="K193" s="8"/>
    </row>
    <row r="194" spans="1:11" x14ac:dyDescent="0.35">
      <c r="A194" s="5">
        <v>180</v>
      </c>
      <c r="B194" s="6">
        <v>45600</v>
      </c>
      <c r="C194" s="7" t="str">
        <f t="shared" si="6"/>
        <v>November</v>
      </c>
      <c r="D194" s="7" t="str">
        <f t="shared" si="7"/>
        <v>Mon</v>
      </c>
      <c r="E194" s="4">
        <v>39</v>
      </c>
      <c r="F194" s="8" t="s">
        <v>55</v>
      </c>
      <c r="G194" s="8" t="s">
        <v>20</v>
      </c>
      <c r="H194" s="8" t="s">
        <v>71</v>
      </c>
      <c r="I194" s="8" t="str">
        <f t="shared" si="8"/>
        <v>Unsuccessful</v>
      </c>
      <c r="K194" s="8"/>
    </row>
    <row r="195" spans="1:11" x14ac:dyDescent="0.35">
      <c r="A195" s="5">
        <v>181</v>
      </c>
      <c r="B195" s="6">
        <v>45600</v>
      </c>
      <c r="C195" s="7" t="str">
        <f t="shared" ref="C195:C258" si="9">TEXT(B195, "mmmm")</f>
        <v>November</v>
      </c>
      <c r="D195" s="7" t="str">
        <f t="shared" ref="D195:D258" si="10">TEXT(B195, "ddd")</f>
        <v>Mon</v>
      </c>
      <c r="E195" s="4">
        <v>29</v>
      </c>
      <c r="F195" s="8" t="s">
        <v>55</v>
      </c>
      <c r="G195" s="8" t="s">
        <v>20</v>
      </c>
      <c r="H195" s="8" t="s">
        <v>7</v>
      </c>
      <c r="I195" s="8" t="str">
        <f t="shared" ref="I195:I258" si="11">IF(H195="Successful","Successful", "Unsuccessful")</f>
        <v>Unsuccessful</v>
      </c>
      <c r="K195" s="8"/>
    </row>
    <row r="196" spans="1:11" x14ac:dyDescent="0.35">
      <c r="A196" s="5">
        <v>182</v>
      </c>
      <c r="B196" s="6">
        <v>45601</v>
      </c>
      <c r="C196" s="7" t="str">
        <f t="shared" si="9"/>
        <v>November</v>
      </c>
      <c r="D196" s="7" t="str">
        <f t="shared" si="10"/>
        <v>Tue</v>
      </c>
      <c r="E196" s="4">
        <v>38</v>
      </c>
      <c r="F196" s="8" t="s">
        <v>55</v>
      </c>
      <c r="G196" s="8" t="s">
        <v>20</v>
      </c>
      <c r="H196" s="8" t="s">
        <v>7</v>
      </c>
      <c r="I196" s="8" t="str">
        <f t="shared" si="11"/>
        <v>Unsuccessful</v>
      </c>
      <c r="K196" s="8"/>
    </row>
    <row r="197" spans="1:11" x14ac:dyDescent="0.35">
      <c r="A197" s="5">
        <v>183</v>
      </c>
      <c r="B197" s="6">
        <v>45601</v>
      </c>
      <c r="C197" s="7" t="str">
        <f t="shared" si="9"/>
        <v>November</v>
      </c>
      <c r="D197" s="7" t="str">
        <f t="shared" si="10"/>
        <v>Tue</v>
      </c>
      <c r="E197" s="4">
        <v>26</v>
      </c>
      <c r="F197" s="8" t="s">
        <v>57</v>
      </c>
      <c r="G197" s="8" t="s">
        <v>18</v>
      </c>
      <c r="H197" s="8" t="s">
        <v>31</v>
      </c>
      <c r="I197" s="8" t="str">
        <f t="shared" si="11"/>
        <v>Unsuccessful</v>
      </c>
      <c r="K197" s="8"/>
    </row>
    <row r="198" spans="1:11" x14ac:dyDescent="0.35">
      <c r="A198" s="5">
        <v>184</v>
      </c>
      <c r="B198" s="6">
        <v>45601</v>
      </c>
      <c r="C198" s="7" t="str">
        <f t="shared" si="9"/>
        <v>November</v>
      </c>
      <c r="D198" s="7" t="str">
        <f t="shared" si="10"/>
        <v>Tue</v>
      </c>
      <c r="E198" s="4">
        <v>43</v>
      </c>
      <c r="F198" s="8" t="s">
        <v>70</v>
      </c>
      <c r="G198" s="8" t="s">
        <v>18</v>
      </c>
      <c r="H198" s="8" t="s">
        <v>13</v>
      </c>
      <c r="I198" s="8" t="str">
        <f t="shared" si="11"/>
        <v>Successful</v>
      </c>
      <c r="J198" s="8" t="s">
        <v>14</v>
      </c>
      <c r="K198" s="8"/>
    </row>
    <row r="199" spans="1:11" x14ac:dyDescent="0.35">
      <c r="A199" s="5">
        <v>185</v>
      </c>
      <c r="B199" s="6">
        <v>45602</v>
      </c>
      <c r="C199" s="7" t="str">
        <f t="shared" si="9"/>
        <v>November</v>
      </c>
      <c r="D199" s="7" t="str">
        <f t="shared" si="10"/>
        <v>Wed</v>
      </c>
      <c r="E199" s="4">
        <v>56</v>
      </c>
      <c r="F199" s="8" t="s">
        <v>55</v>
      </c>
      <c r="G199" s="8" t="s">
        <v>45</v>
      </c>
      <c r="H199" s="8" t="s">
        <v>71</v>
      </c>
      <c r="I199" s="8" t="str">
        <f t="shared" si="11"/>
        <v>Unsuccessful</v>
      </c>
      <c r="K199" s="8"/>
    </row>
    <row r="200" spans="1:11" x14ac:dyDescent="0.35">
      <c r="A200" s="5">
        <v>186</v>
      </c>
      <c r="B200" s="6">
        <v>45602</v>
      </c>
      <c r="C200" s="7" t="str">
        <f t="shared" si="9"/>
        <v>November</v>
      </c>
      <c r="D200" s="7" t="str">
        <f t="shared" si="10"/>
        <v>Wed</v>
      </c>
      <c r="E200" s="4">
        <v>34</v>
      </c>
      <c r="F200" s="8" t="s">
        <v>55</v>
      </c>
      <c r="G200" s="8" t="s">
        <v>20</v>
      </c>
      <c r="H200" s="8" t="s">
        <v>71</v>
      </c>
      <c r="I200" s="8" t="str">
        <f t="shared" si="11"/>
        <v>Unsuccessful</v>
      </c>
      <c r="K200" s="8"/>
    </row>
    <row r="201" spans="1:11" x14ac:dyDescent="0.35">
      <c r="A201" s="5">
        <v>187</v>
      </c>
      <c r="B201" s="6">
        <v>45602</v>
      </c>
      <c r="C201" s="7" t="str">
        <f t="shared" si="9"/>
        <v>November</v>
      </c>
      <c r="D201" s="7" t="str">
        <f t="shared" si="10"/>
        <v>Wed</v>
      </c>
      <c r="E201" s="4">
        <v>46</v>
      </c>
      <c r="F201" s="8" t="s">
        <v>61</v>
      </c>
      <c r="G201" s="8" t="s">
        <v>20</v>
      </c>
      <c r="H201" s="8" t="s">
        <v>13</v>
      </c>
      <c r="I201" s="8" t="str">
        <f t="shared" si="11"/>
        <v>Successful</v>
      </c>
      <c r="J201" s="8" t="s">
        <v>17</v>
      </c>
      <c r="K201" s="8"/>
    </row>
    <row r="202" spans="1:11" x14ac:dyDescent="0.35">
      <c r="A202" s="5">
        <v>188</v>
      </c>
      <c r="B202" s="6">
        <v>45603</v>
      </c>
      <c r="C202" s="7" t="str">
        <f t="shared" si="9"/>
        <v>November</v>
      </c>
      <c r="D202" s="7" t="str">
        <f t="shared" si="10"/>
        <v>Thu</v>
      </c>
      <c r="E202" s="4">
        <v>9</v>
      </c>
      <c r="F202" s="8" t="s">
        <v>24</v>
      </c>
      <c r="G202" s="8" t="s">
        <v>41</v>
      </c>
      <c r="H202" s="8" t="s">
        <v>7</v>
      </c>
      <c r="I202" s="8" t="str">
        <f t="shared" si="11"/>
        <v>Unsuccessful</v>
      </c>
      <c r="K202" s="8"/>
    </row>
    <row r="203" spans="1:11" x14ac:dyDescent="0.35">
      <c r="A203" s="5">
        <v>175</v>
      </c>
      <c r="B203" s="6">
        <v>45603</v>
      </c>
      <c r="C203" s="7" t="str">
        <f t="shared" si="9"/>
        <v>November</v>
      </c>
      <c r="D203" s="7" t="str">
        <f t="shared" si="10"/>
        <v>Thu</v>
      </c>
      <c r="E203" s="4">
        <v>32</v>
      </c>
      <c r="F203" s="8" t="s">
        <v>24</v>
      </c>
      <c r="G203" s="8" t="s">
        <v>30</v>
      </c>
      <c r="H203" s="8" t="s">
        <v>7</v>
      </c>
      <c r="I203" s="8" t="str">
        <f t="shared" si="11"/>
        <v>Unsuccessful</v>
      </c>
      <c r="K203" s="8"/>
    </row>
    <row r="204" spans="1:11" x14ac:dyDescent="0.35">
      <c r="A204" s="5">
        <v>189</v>
      </c>
      <c r="B204" s="6">
        <v>45603</v>
      </c>
      <c r="C204" s="7" t="str">
        <f t="shared" si="9"/>
        <v>November</v>
      </c>
      <c r="D204" s="7" t="str">
        <f t="shared" si="10"/>
        <v>Thu</v>
      </c>
      <c r="E204" s="4">
        <v>14</v>
      </c>
      <c r="F204" s="8" t="s">
        <v>24</v>
      </c>
      <c r="G204" s="8" t="s">
        <v>41</v>
      </c>
      <c r="H204" s="8" t="s">
        <v>7</v>
      </c>
      <c r="I204" s="8" t="str">
        <f t="shared" si="11"/>
        <v>Unsuccessful</v>
      </c>
      <c r="K204" s="8"/>
    </row>
    <row r="205" spans="1:11" x14ac:dyDescent="0.35">
      <c r="A205" s="5">
        <v>190</v>
      </c>
      <c r="B205" s="6">
        <v>45603</v>
      </c>
      <c r="C205" s="7" t="str">
        <f t="shared" si="9"/>
        <v>November</v>
      </c>
      <c r="D205" s="7" t="str">
        <f t="shared" si="10"/>
        <v>Thu</v>
      </c>
      <c r="E205" s="4">
        <v>41</v>
      </c>
      <c r="F205" s="8" t="s">
        <v>24</v>
      </c>
      <c r="G205" s="8" t="s">
        <v>11</v>
      </c>
      <c r="H205" s="8" t="s">
        <v>7</v>
      </c>
      <c r="I205" s="8" t="str">
        <f t="shared" si="11"/>
        <v>Unsuccessful</v>
      </c>
      <c r="K205" s="8"/>
    </row>
    <row r="206" spans="1:11" x14ac:dyDescent="0.35">
      <c r="A206" s="5">
        <v>185</v>
      </c>
      <c r="B206" s="6">
        <v>45603</v>
      </c>
      <c r="C206" s="7" t="str">
        <f t="shared" si="9"/>
        <v>November</v>
      </c>
      <c r="D206" s="7" t="str">
        <f t="shared" si="10"/>
        <v>Thu</v>
      </c>
      <c r="E206" s="4">
        <v>56</v>
      </c>
      <c r="F206" s="8" t="s">
        <v>55</v>
      </c>
      <c r="G206" s="8" t="s">
        <v>45</v>
      </c>
      <c r="H206" s="8" t="s">
        <v>71</v>
      </c>
      <c r="I206" s="8" t="str">
        <f t="shared" si="11"/>
        <v>Unsuccessful</v>
      </c>
      <c r="K206" s="8"/>
    </row>
    <row r="207" spans="1:11" x14ac:dyDescent="0.35">
      <c r="A207" s="5">
        <v>191</v>
      </c>
      <c r="B207" s="6">
        <v>45603</v>
      </c>
      <c r="C207" s="7" t="str">
        <f t="shared" si="9"/>
        <v>November</v>
      </c>
      <c r="D207" s="7" t="str">
        <f t="shared" si="10"/>
        <v>Thu</v>
      </c>
      <c r="E207" s="4">
        <v>24</v>
      </c>
      <c r="F207" s="8" t="s">
        <v>55</v>
      </c>
      <c r="G207" s="8" t="s">
        <v>70</v>
      </c>
      <c r="H207" s="8" t="s">
        <v>70</v>
      </c>
      <c r="I207" s="8" t="str">
        <f t="shared" si="11"/>
        <v>Unsuccessful</v>
      </c>
      <c r="K207" s="8"/>
    </row>
    <row r="208" spans="1:11" x14ac:dyDescent="0.35">
      <c r="A208" s="5">
        <v>189</v>
      </c>
      <c r="B208" s="6">
        <v>45603</v>
      </c>
      <c r="C208" s="7" t="str">
        <f t="shared" si="9"/>
        <v>November</v>
      </c>
      <c r="D208" s="7" t="str">
        <f t="shared" si="10"/>
        <v>Thu</v>
      </c>
      <c r="E208" s="4">
        <v>14</v>
      </c>
      <c r="F208" s="8" t="s">
        <v>24</v>
      </c>
      <c r="G208" s="8" t="s">
        <v>41</v>
      </c>
      <c r="H208" s="8" t="s">
        <v>13</v>
      </c>
      <c r="I208" s="8" t="str">
        <f t="shared" si="11"/>
        <v>Successful</v>
      </c>
      <c r="J208" s="8" t="s">
        <v>6</v>
      </c>
      <c r="K208" s="8"/>
    </row>
    <row r="209" spans="1:11" x14ac:dyDescent="0.35">
      <c r="A209" s="5">
        <v>183</v>
      </c>
      <c r="B209" s="6">
        <v>45603</v>
      </c>
      <c r="C209" s="7" t="str">
        <f t="shared" si="9"/>
        <v>November</v>
      </c>
      <c r="D209" s="7" t="str">
        <f t="shared" si="10"/>
        <v>Thu</v>
      </c>
      <c r="E209" s="4">
        <v>26</v>
      </c>
      <c r="F209" s="8" t="s">
        <v>57</v>
      </c>
      <c r="G209" s="8" t="s">
        <v>18</v>
      </c>
      <c r="H209" s="8" t="s">
        <v>10</v>
      </c>
      <c r="I209" s="8" t="str">
        <f t="shared" si="11"/>
        <v>Unsuccessful</v>
      </c>
      <c r="K209" s="8"/>
    </row>
    <row r="210" spans="1:11" x14ac:dyDescent="0.35">
      <c r="A210" s="5">
        <v>192</v>
      </c>
      <c r="B210" s="6">
        <v>45603</v>
      </c>
      <c r="C210" s="7" t="str">
        <f t="shared" si="9"/>
        <v>November</v>
      </c>
      <c r="D210" s="7" t="str">
        <f t="shared" si="10"/>
        <v>Thu</v>
      </c>
      <c r="E210" s="4">
        <v>36</v>
      </c>
      <c r="F210" s="8" t="s">
        <v>24</v>
      </c>
      <c r="G210" s="8" t="s">
        <v>11</v>
      </c>
      <c r="H210" s="8" t="s">
        <v>7</v>
      </c>
      <c r="I210" s="8" t="str">
        <f t="shared" si="11"/>
        <v>Unsuccessful</v>
      </c>
      <c r="K210" s="8"/>
    </row>
    <row r="211" spans="1:11" x14ac:dyDescent="0.35">
      <c r="A211" s="5">
        <v>193</v>
      </c>
      <c r="B211" s="6">
        <v>45603</v>
      </c>
      <c r="C211" s="7" t="str">
        <f t="shared" si="9"/>
        <v>November</v>
      </c>
      <c r="D211" s="7" t="str">
        <f t="shared" si="10"/>
        <v>Thu</v>
      </c>
      <c r="E211" s="4">
        <v>21</v>
      </c>
      <c r="F211" s="8" t="s">
        <v>55</v>
      </c>
      <c r="G211" s="8" t="s">
        <v>12</v>
      </c>
      <c r="H211" s="8" t="s">
        <v>7</v>
      </c>
      <c r="I211" s="8" t="str">
        <f t="shared" si="11"/>
        <v>Unsuccessful</v>
      </c>
      <c r="K211" s="8"/>
    </row>
    <row r="212" spans="1:11" x14ac:dyDescent="0.35">
      <c r="A212" s="5">
        <v>194</v>
      </c>
      <c r="B212" s="6">
        <v>45603</v>
      </c>
      <c r="C212" s="7" t="str">
        <f t="shared" si="9"/>
        <v>November</v>
      </c>
      <c r="D212" s="7" t="str">
        <f t="shared" si="10"/>
        <v>Thu</v>
      </c>
      <c r="E212" s="4">
        <v>57</v>
      </c>
      <c r="F212" s="8" t="s">
        <v>55</v>
      </c>
      <c r="G212" s="8" t="s">
        <v>11</v>
      </c>
      <c r="H212" s="8" t="s">
        <v>10</v>
      </c>
      <c r="I212" s="8" t="str">
        <f t="shared" si="11"/>
        <v>Unsuccessful</v>
      </c>
      <c r="K212" s="8"/>
    </row>
    <row r="213" spans="1:11" x14ac:dyDescent="0.35">
      <c r="A213" s="5">
        <v>195</v>
      </c>
      <c r="B213" s="6">
        <v>45603</v>
      </c>
      <c r="C213" s="7" t="str">
        <f t="shared" si="9"/>
        <v>November</v>
      </c>
      <c r="D213" s="7" t="str">
        <f t="shared" si="10"/>
        <v>Thu</v>
      </c>
      <c r="E213" s="4">
        <v>53</v>
      </c>
      <c r="F213" s="8" t="s">
        <v>24</v>
      </c>
      <c r="G213" s="8" t="s">
        <v>18</v>
      </c>
      <c r="H213" s="8" t="s">
        <v>13</v>
      </c>
      <c r="I213" s="8" t="str">
        <f t="shared" si="11"/>
        <v>Successful</v>
      </c>
      <c r="J213" s="8" t="s">
        <v>17</v>
      </c>
      <c r="K213" s="8"/>
    </row>
    <row r="214" spans="1:11" x14ac:dyDescent="0.35">
      <c r="A214" s="5">
        <v>164</v>
      </c>
      <c r="B214" s="6">
        <v>45603</v>
      </c>
      <c r="C214" s="7" t="str">
        <f t="shared" si="9"/>
        <v>November</v>
      </c>
      <c r="D214" s="7" t="str">
        <f t="shared" si="10"/>
        <v>Thu</v>
      </c>
      <c r="E214" s="4">
        <v>46</v>
      </c>
      <c r="F214" s="8" t="s">
        <v>55</v>
      </c>
      <c r="G214" s="8" t="s">
        <v>20</v>
      </c>
      <c r="H214" s="8" t="s">
        <v>7</v>
      </c>
      <c r="I214" s="8" t="str">
        <f t="shared" si="11"/>
        <v>Unsuccessful</v>
      </c>
      <c r="K214" s="8"/>
    </row>
    <row r="215" spans="1:11" x14ac:dyDescent="0.35">
      <c r="A215" s="5">
        <v>196</v>
      </c>
      <c r="B215" s="6">
        <v>45603</v>
      </c>
      <c r="C215" s="7" t="str">
        <f t="shared" si="9"/>
        <v>November</v>
      </c>
      <c r="D215" s="7" t="str">
        <f t="shared" si="10"/>
        <v>Thu</v>
      </c>
      <c r="E215" s="4">
        <v>52</v>
      </c>
      <c r="F215" s="8" t="s">
        <v>24</v>
      </c>
      <c r="G215" s="8" t="s">
        <v>18</v>
      </c>
      <c r="H215" s="8" t="s">
        <v>7</v>
      </c>
      <c r="I215" s="8" t="str">
        <f t="shared" si="11"/>
        <v>Unsuccessful</v>
      </c>
      <c r="K215" s="8"/>
    </row>
    <row r="216" spans="1:11" x14ac:dyDescent="0.35">
      <c r="A216" s="5">
        <v>197</v>
      </c>
      <c r="B216" s="6">
        <v>45603</v>
      </c>
      <c r="C216" s="7" t="str">
        <f t="shared" si="9"/>
        <v>November</v>
      </c>
      <c r="D216" s="7" t="str">
        <f t="shared" si="10"/>
        <v>Thu</v>
      </c>
      <c r="E216" s="4">
        <v>62</v>
      </c>
      <c r="F216" s="8" t="s">
        <v>24</v>
      </c>
      <c r="G216" s="8" t="s">
        <v>11</v>
      </c>
      <c r="H216" s="8" t="s">
        <v>13</v>
      </c>
      <c r="I216" s="8" t="str">
        <f t="shared" si="11"/>
        <v>Successful</v>
      </c>
      <c r="J216" s="8" t="s">
        <v>17</v>
      </c>
      <c r="K216" s="8"/>
    </row>
    <row r="217" spans="1:11" x14ac:dyDescent="0.35">
      <c r="A217" s="5">
        <v>198</v>
      </c>
      <c r="B217" s="6">
        <v>45604</v>
      </c>
      <c r="C217" s="7" t="str">
        <f t="shared" si="9"/>
        <v>November</v>
      </c>
      <c r="D217" s="7" t="str">
        <f t="shared" si="10"/>
        <v>Fri</v>
      </c>
      <c r="E217" s="4">
        <v>20</v>
      </c>
      <c r="F217" s="8" t="s">
        <v>55</v>
      </c>
      <c r="G217" s="8" t="s">
        <v>41</v>
      </c>
      <c r="H217" s="8" t="s">
        <v>7</v>
      </c>
      <c r="I217" s="8" t="str">
        <f t="shared" si="11"/>
        <v>Unsuccessful</v>
      </c>
      <c r="K217" s="8"/>
    </row>
    <row r="218" spans="1:11" x14ac:dyDescent="0.35">
      <c r="A218" s="5">
        <v>199</v>
      </c>
      <c r="B218" s="6">
        <v>45604</v>
      </c>
      <c r="C218" s="7" t="str">
        <f t="shared" si="9"/>
        <v>November</v>
      </c>
      <c r="D218" s="7" t="str">
        <f t="shared" si="10"/>
        <v>Fri</v>
      </c>
      <c r="E218" s="4">
        <v>37</v>
      </c>
      <c r="F218" s="8" t="s">
        <v>24</v>
      </c>
      <c r="G218" s="8" t="s">
        <v>32</v>
      </c>
      <c r="H218" s="8" t="s">
        <v>71</v>
      </c>
      <c r="I218" s="8" t="str">
        <f t="shared" si="11"/>
        <v>Unsuccessful</v>
      </c>
      <c r="K218" s="8"/>
    </row>
    <row r="219" spans="1:11" x14ac:dyDescent="0.35">
      <c r="A219" s="5">
        <v>200</v>
      </c>
      <c r="B219" s="6">
        <v>45604</v>
      </c>
      <c r="C219" s="7" t="str">
        <f t="shared" si="9"/>
        <v>November</v>
      </c>
      <c r="D219" s="7" t="str">
        <f t="shared" si="10"/>
        <v>Fri</v>
      </c>
      <c r="E219" s="4">
        <v>33</v>
      </c>
      <c r="F219" s="8" t="s">
        <v>24</v>
      </c>
      <c r="G219" s="8" t="s">
        <v>18</v>
      </c>
      <c r="H219" s="8" t="s">
        <v>7</v>
      </c>
      <c r="I219" s="8" t="str">
        <f t="shared" si="11"/>
        <v>Unsuccessful</v>
      </c>
      <c r="K219" s="8"/>
    </row>
    <row r="220" spans="1:11" x14ac:dyDescent="0.35">
      <c r="A220" s="5">
        <v>201</v>
      </c>
      <c r="B220" s="6">
        <v>45604</v>
      </c>
      <c r="C220" s="7" t="str">
        <f t="shared" si="9"/>
        <v>November</v>
      </c>
      <c r="D220" s="7" t="str">
        <f t="shared" si="10"/>
        <v>Fri</v>
      </c>
      <c r="E220" s="4">
        <v>52</v>
      </c>
      <c r="F220" s="8" t="s">
        <v>24</v>
      </c>
      <c r="G220" s="8" t="s">
        <v>18</v>
      </c>
      <c r="H220" s="8" t="s">
        <v>10</v>
      </c>
      <c r="I220" s="8" t="str">
        <f t="shared" si="11"/>
        <v>Unsuccessful</v>
      </c>
      <c r="K220" s="8"/>
    </row>
    <row r="221" spans="1:11" x14ac:dyDescent="0.35">
      <c r="A221" s="5">
        <v>202</v>
      </c>
      <c r="B221" s="6">
        <v>45604</v>
      </c>
      <c r="C221" s="7" t="str">
        <f t="shared" si="9"/>
        <v>November</v>
      </c>
      <c r="D221" s="7" t="str">
        <f t="shared" si="10"/>
        <v>Fri</v>
      </c>
      <c r="E221" s="4">
        <v>14</v>
      </c>
      <c r="F221" s="8" t="s">
        <v>55</v>
      </c>
      <c r="G221" s="8" t="s">
        <v>41</v>
      </c>
      <c r="H221" s="8" t="s">
        <v>21</v>
      </c>
      <c r="I221" s="8" t="str">
        <f t="shared" si="11"/>
        <v>Unsuccessful</v>
      </c>
      <c r="K221" s="8"/>
    </row>
    <row r="222" spans="1:11" x14ac:dyDescent="0.35">
      <c r="A222" s="5">
        <v>203</v>
      </c>
      <c r="B222" s="6">
        <v>45604</v>
      </c>
      <c r="C222" s="7" t="str">
        <f t="shared" si="9"/>
        <v>November</v>
      </c>
      <c r="D222" s="7" t="str">
        <f t="shared" si="10"/>
        <v>Fri</v>
      </c>
      <c r="E222" s="4">
        <v>41</v>
      </c>
      <c r="F222" s="8" t="s">
        <v>24</v>
      </c>
      <c r="G222" s="8" t="s">
        <v>18</v>
      </c>
      <c r="H222" s="8" t="s">
        <v>7</v>
      </c>
      <c r="I222" s="8" t="str">
        <f t="shared" si="11"/>
        <v>Unsuccessful</v>
      </c>
      <c r="K222" s="8"/>
    </row>
    <row r="223" spans="1:11" x14ac:dyDescent="0.35">
      <c r="A223" s="5">
        <v>204</v>
      </c>
      <c r="B223" s="6">
        <v>45604</v>
      </c>
      <c r="C223" s="7" t="str">
        <f t="shared" si="9"/>
        <v>November</v>
      </c>
      <c r="D223" s="7" t="str">
        <f t="shared" si="10"/>
        <v>Fri</v>
      </c>
      <c r="E223" s="4">
        <v>8</v>
      </c>
      <c r="F223" s="8" t="s">
        <v>55</v>
      </c>
      <c r="G223" s="8" t="s">
        <v>41</v>
      </c>
      <c r="H223" s="8" t="s">
        <v>7</v>
      </c>
      <c r="I223" s="8" t="str">
        <f t="shared" si="11"/>
        <v>Unsuccessful</v>
      </c>
      <c r="K223" s="8"/>
    </row>
    <row r="224" spans="1:11" x14ac:dyDescent="0.35">
      <c r="A224" s="5">
        <v>205</v>
      </c>
      <c r="B224" s="6">
        <v>45604</v>
      </c>
      <c r="C224" s="7" t="str">
        <f t="shared" si="9"/>
        <v>November</v>
      </c>
      <c r="D224" s="7" t="str">
        <f t="shared" si="10"/>
        <v>Fri</v>
      </c>
      <c r="E224" s="4">
        <v>64</v>
      </c>
      <c r="F224" s="8" t="s">
        <v>24</v>
      </c>
      <c r="G224" s="8" t="s">
        <v>18</v>
      </c>
      <c r="H224" s="8" t="s">
        <v>13</v>
      </c>
      <c r="I224" s="8" t="str">
        <f t="shared" si="11"/>
        <v>Successful</v>
      </c>
      <c r="J224" s="8" t="s">
        <v>33</v>
      </c>
      <c r="K224" s="8"/>
    </row>
    <row r="225" spans="1:11" x14ac:dyDescent="0.35">
      <c r="A225" s="5">
        <v>206</v>
      </c>
      <c r="B225" s="6">
        <v>45604</v>
      </c>
      <c r="C225" s="7" t="str">
        <f t="shared" si="9"/>
        <v>November</v>
      </c>
      <c r="D225" s="7" t="str">
        <f t="shared" si="10"/>
        <v>Fri</v>
      </c>
      <c r="E225" s="4">
        <v>52</v>
      </c>
      <c r="F225" s="8" t="s">
        <v>55</v>
      </c>
      <c r="G225" s="8" t="s">
        <v>41</v>
      </c>
      <c r="H225" s="8" t="s">
        <v>71</v>
      </c>
      <c r="I225" s="8" t="str">
        <f t="shared" si="11"/>
        <v>Unsuccessful</v>
      </c>
      <c r="K225" s="8"/>
    </row>
    <row r="226" spans="1:11" x14ac:dyDescent="0.35">
      <c r="A226" s="5">
        <v>207</v>
      </c>
      <c r="B226" s="6">
        <v>45604</v>
      </c>
      <c r="C226" s="7" t="str">
        <f t="shared" si="9"/>
        <v>November</v>
      </c>
      <c r="D226" s="7" t="str">
        <f t="shared" si="10"/>
        <v>Fri</v>
      </c>
      <c r="E226" s="4">
        <v>36</v>
      </c>
      <c r="F226" s="8" t="s">
        <v>24</v>
      </c>
      <c r="G226" s="8" t="s">
        <v>41</v>
      </c>
      <c r="H226" s="8" t="s">
        <v>7</v>
      </c>
      <c r="I226" s="8" t="str">
        <f t="shared" si="11"/>
        <v>Unsuccessful</v>
      </c>
      <c r="K226" s="8"/>
    </row>
    <row r="227" spans="1:11" x14ac:dyDescent="0.35">
      <c r="A227" s="5">
        <v>208</v>
      </c>
      <c r="B227" s="6">
        <v>45604</v>
      </c>
      <c r="C227" s="7" t="str">
        <f t="shared" si="9"/>
        <v>November</v>
      </c>
      <c r="D227" s="7" t="str">
        <f t="shared" si="10"/>
        <v>Fri</v>
      </c>
      <c r="E227" s="4">
        <v>41</v>
      </c>
      <c r="F227" s="8" t="s">
        <v>55</v>
      </c>
      <c r="G227" s="8" t="s">
        <v>41</v>
      </c>
      <c r="H227" s="8" t="s">
        <v>71</v>
      </c>
      <c r="I227" s="8" t="str">
        <f t="shared" si="11"/>
        <v>Unsuccessful</v>
      </c>
      <c r="K227" s="8"/>
    </row>
    <row r="228" spans="1:11" x14ac:dyDescent="0.35">
      <c r="A228" s="5">
        <v>175</v>
      </c>
      <c r="B228" s="6">
        <v>45604</v>
      </c>
      <c r="C228" s="7" t="str">
        <f t="shared" si="9"/>
        <v>November</v>
      </c>
      <c r="D228" s="7" t="str">
        <f t="shared" si="10"/>
        <v>Fri</v>
      </c>
      <c r="E228" s="4">
        <v>32</v>
      </c>
      <c r="F228" s="8" t="s">
        <v>24</v>
      </c>
      <c r="G228" s="8" t="s">
        <v>30</v>
      </c>
      <c r="H228" s="8" t="s">
        <v>7</v>
      </c>
      <c r="I228" s="8" t="str">
        <f t="shared" si="11"/>
        <v>Unsuccessful</v>
      </c>
      <c r="K228" s="8"/>
    </row>
    <row r="229" spans="1:11" x14ac:dyDescent="0.35">
      <c r="A229" s="5">
        <v>185</v>
      </c>
      <c r="B229" s="6">
        <v>45604</v>
      </c>
      <c r="C229" s="7" t="str">
        <f t="shared" si="9"/>
        <v>November</v>
      </c>
      <c r="D229" s="7" t="str">
        <f t="shared" si="10"/>
        <v>Fri</v>
      </c>
      <c r="E229" s="4">
        <v>56</v>
      </c>
      <c r="F229" s="8" t="s">
        <v>55</v>
      </c>
      <c r="G229" s="8" t="s">
        <v>45</v>
      </c>
      <c r="H229" s="8" t="s">
        <v>71</v>
      </c>
      <c r="I229" s="8" t="str">
        <f t="shared" si="11"/>
        <v>Unsuccessful</v>
      </c>
      <c r="K229" s="8"/>
    </row>
    <row r="230" spans="1:11" x14ac:dyDescent="0.35">
      <c r="A230" s="5">
        <v>209</v>
      </c>
      <c r="B230" s="6">
        <v>45604</v>
      </c>
      <c r="C230" s="7" t="str">
        <f t="shared" si="9"/>
        <v>November</v>
      </c>
      <c r="D230" s="7" t="str">
        <f t="shared" si="10"/>
        <v>Fri</v>
      </c>
      <c r="E230" s="4">
        <v>5</v>
      </c>
      <c r="F230" s="8" t="s">
        <v>24</v>
      </c>
      <c r="G230" s="8" t="s">
        <v>11</v>
      </c>
      <c r="H230" s="8" t="s">
        <v>70</v>
      </c>
      <c r="I230" s="8" t="str">
        <f t="shared" si="11"/>
        <v>Unsuccessful</v>
      </c>
      <c r="K230" s="8"/>
    </row>
    <row r="231" spans="1:11" x14ac:dyDescent="0.35">
      <c r="A231" s="5">
        <v>210</v>
      </c>
      <c r="B231" s="6">
        <v>45604</v>
      </c>
      <c r="C231" s="7" t="str">
        <f t="shared" si="9"/>
        <v>November</v>
      </c>
      <c r="D231" s="7" t="str">
        <f t="shared" si="10"/>
        <v>Fri</v>
      </c>
      <c r="E231" s="4">
        <v>45</v>
      </c>
      <c r="F231" s="8" t="s">
        <v>24</v>
      </c>
      <c r="G231" s="8" t="s">
        <v>41</v>
      </c>
      <c r="H231" s="8" t="s">
        <v>70</v>
      </c>
      <c r="I231" s="8" t="str">
        <f t="shared" si="11"/>
        <v>Unsuccessful</v>
      </c>
      <c r="K231" s="8"/>
    </row>
    <row r="232" spans="1:11" x14ac:dyDescent="0.35">
      <c r="A232" s="5">
        <v>211</v>
      </c>
      <c r="B232" s="6">
        <v>45607</v>
      </c>
      <c r="C232" s="7" t="str">
        <f t="shared" si="9"/>
        <v>November</v>
      </c>
      <c r="D232" s="7" t="str">
        <f t="shared" si="10"/>
        <v>Mon</v>
      </c>
      <c r="E232" s="4">
        <v>55</v>
      </c>
      <c r="F232" s="8" t="s">
        <v>24</v>
      </c>
      <c r="G232" s="8" t="s">
        <v>12</v>
      </c>
      <c r="H232" s="8" t="s">
        <v>13</v>
      </c>
      <c r="I232" s="8" t="str">
        <f t="shared" si="11"/>
        <v>Successful</v>
      </c>
      <c r="J232" s="8" t="s">
        <v>33</v>
      </c>
      <c r="K232" s="8"/>
    </row>
    <row r="233" spans="1:11" x14ac:dyDescent="0.35">
      <c r="A233" s="5">
        <v>212</v>
      </c>
      <c r="B233" s="6">
        <v>45607</v>
      </c>
      <c r="C233" s="7" t="str">
        <f t="shared" si="9"/>
        <v>November</v>
      </c>
      <c r="D233" s="7" t="str">
        <f t="shared" si="10"/>
        <v>Mon</v>
      </c>
      <c r="E233" s="4">
        <v>38</v>
      </c>
      <c r="F233" s="8" t="s">
        <v>55</v>
      </c>
      <c r="G233" s="8" t="s">
        <v>19</v>
      </c>
      <c r="H233" s="8" t="s">
        <v>7</v>
      </c>
      <c r="I233" s="8" t="str">
        <f t="shared" si="11"/>
        <v>Unsuccessful</v>
      </c>
      <c r="K233" s="8"/>
    </row>
    <row r="234" spans="1:11" x14ac:dyDescent="0.35">
      <c r="A234" s="5">
        <v>213</v>
      </c>
      <c r="B234" s="6">
        <v>45607</v>
      </c>
      <c r="C234" s="7" t="str">
        <f t="shared" si="9"/>
        <v>November</v>
      </c>
      <c r="D234" s="7" t="str">
        <f t="shared" si="10"/>
        <v>Mon</v>
      </c>
      <c r="E234" s="4">
        <v>17</v>
      </c>
      <c r="F234" s="8" t="s">
        <v>55</v>
      </c>
      <c r="G234" s="8" t="s">
        <v>6</v>
      </c>
      <c r="H234" s="8" t="s">
        <v>35</v>
      </c>
      <c r="I234" s="8" t="str">
        <f t="shared" si="11"/>
        <v>Unsuccessful</v>
      </c>
      <c r="K234" s="8"/>
    </row>
    <row r="235" spans="1:11" x14ac:dyDescent="0.35">
      <c r="A235" s="5">
        <v>214</v>
      </c>
      <c r="B235" s="6">
        <v>45607</v>
      </c>
      <c r="C235" s="7" t="str">
        <f t="shared" si="9"/>
        <v>November</v>
      </c>
      <c r="D235" s="7" t="str">
        <f t="shared" si="10"/>
        <v>Mon</v>
      </c>
      <c r="E235" s="4">
        <v>57</v>
      </c>
      <c r="F235" s="8" t="s">
        <v>24</v>
      </c>
      <c r="G235" s="8" t="s">
        <v>11</v>
      </c>
      <c r="H235" s="8" t="s">
        <v>7</v>
      </c>
      <c r="I235" s="8" t="str">
        <f t="shared" si="11"/>
        <v>Unsuccessful</v>
      </c>
      <c r="K235" s="8"/>
    </row>
    <row r="236" spans="1:11" x14ac:dyDescent="0.35">
      <c r="A236" s="5">
        <v>215</v>
      </c>
      <c r="B236" s="6">
        <v>45607</v>
      </c>
      <c r="C236" s="7" t="str">
        <f t="shared" si="9"/>
        <v>November</v>
      </c>
      <c r="D236" s="7" t="str">
        <f t="shared" si="10"/>
        <v>Mon</v>
      </c>
      <c r="E236" s="4">
        <v>17</v>
      </c>
      <c r="F236" s="8" t="s">
        <v>55</v>
      </c>
      <c r="G236" s="8" t="s">
        <v>12</v>
      </c>
      <c r="H236" s="8" t="s">
        <v>7</v>
      </c>
      <c r="I236" s="8" t="str">
        <f t="shared" si="11"/>
        <v>Unsuccessful</v>
      </c>
      <c r="K236" s="8"/>
    </row>
    <row r="237" spans="1:11" x14ac:dyDescent="0.35">
      <c r="A237" s="5">
        <v>216</v>
      </c>
      <c r="B237" s="6">
        <v>45607</v>
      </c>
      <c r="C237" s="7" t="str">
        <f t="shared" si="9"/>
        <v>November</v>
      </c>
      <c r="D237" s="7" t="str">
        <f t="shared" si="10"/>
        <v>Mon</v>
      </c>
      <c r="E237" s="4">
        <v>12</v>
      </c>
      <c r="F237" s="8" t="s">
        <v>56</v>
      </c>
      <c r="G237" s="8" t="s">
        <v>19</v>
      </c>
      <c r="H237" s="8" t="s">
        <v>7</v>
      </c>
      <c r="I237" s="8" t="str">
        <f t="shared" si="11"/>
        <v>Unsuccessful</v>
      </c>
      <c r="K237" s="8"/>
    </row>
    <row r="238" spans="1:11" x14ac:dyDescent="0.35">
      <c r="A238" s="5">
        <v>217</v>
      </c>
      <c r="B238" s="6">
        <v>45607</v>
      </c>
      <c r="C238" s="7" t="str">
        <f t="shared" si="9"/>
        <v>November</v>
      </c>
      <c r="D238" s="7" t="str">
        <f t="shared" si="10"/>
        <v>Mon</v>
      </c>
      <c r="E238" s="4">
        <v>38</v>
      </c>
      <c r="F238" s="8" t="s">
        <v>24</v>
      </c>
      <c r="G238" s="8" t="s">
        <v>19</v>
      </c>
      <c r="H238" s="8" t="s">
        <v>7</v>
      </c>
      <c r="I238" s="8" t="str">
        <f t="shared" si="11"/>
        <v>Unsuccessful</v>
      </c>
      <c r="K238" s="8"/>
    </row>
    <row r="239" spans="1:11" x14ac:dyDescent="0.35">
      <c r="A239" s="5">
        <v>218</v>
      </c>
      <c r="B239" s="6">
        <v>45607</v>
      </c>
      <c r="C239" s="7" t="str">
        <f t="shared" si="9"/>
        <v>November</v>
      </c>
      <c r="D239" s="7" t="str">
        <f t="shared" si="10"/>
        <v>Mon</v>
      </c>
      <c r="E239" s="4">
        <v>25</v>
      </c>
      <c r="F239" s="8" t="s">
        <v>24</v>
      </c>
      <c r="G239" s="8" t="s">
        <v>11</v>
      </c>
      <c r="H239" s="8" t="s">
        <v>71</v>
      </c>
      <c r="I239" s="8" t="str">
        <f t="shared" si="11"/>
        <v>Unsuccessful</v>
      </c>
      <c r="K239" s="8"/>
    </row>
    <row r="240" spans="1:11" x14ac:dyDescent="0.35">
      <c r="A240" s="5">
        <v>219</v>
      </c>
      <c r="B240" s="6">
        <v>45607</v>
      </c>
      <c r="C240" s="7" t="str">
        <f t="shared" si="9"/>
        <v>November</v>
      </c>
      <c r="D240" s="7" t="str">
        <f t="shared" si="10"/>
        <v>Mon</v>
      </c>
      <c r="E240" s="4">
        <v>29</v>
      </c>
      <c r="F240" s="8" t="s">
        <v>55</v>
      </c>
      <c r="G240" s="8" t="s">
        <v>12</v>
      </c>
      <c r="H240" s="8" t="s">
        <v>7</v>
      </c>
      <c r="I240" s="8" t="str">
        <f t="shared" si="11"/>
        <v>Unsuccessful</v>
      </c>
      <c r="K240" s="8"/>
    </row>
    <row r="241" spans="1:11" x14ac:dyDescent="0.35">
      <c r="A241" s="5">
        <v>220</v>
      </c>
      <c r="B241" s="6">
        <v>45608</v>
      </c>
      <c r="C241" s="7" t="str">
        <f t="shared" si="9"/>
        <v>November</v>
      </c>
      <c r="D241" s="7" t="str">
        <f t="shared" si="10"/>
        <v>Tue</v>
      </c>
      <c r="E241" s="4">
        <v>46</v>
      </c>
      <c r="F241" s="8" t="s">
        <v>24</v>
      </c>
      <c r="G241" s="8" t="s">
        <v>11</v>
      </c>
      <c r="H241" s="8" t="s">
        <v>28</v>
      </c>
      <c r="I241" s="8" t="str">
        <f t="shared" si="11"/>
        <v>Successful</v>
      </c>
      <c r="J241" s="8" t="s">
        <v>6</v>
      </c>
      <c r="K241" s="8"/>
    </row>
    <row r="242" spans="1:11" x14ac:dyDescent="0.35">
      <c r="A242" s="5">
        <v>221</v>
      </c>
      <c r="B242" s="6">
        <v>45608</v>
      </c>
      <c r="C242" s="7" t="str">
        <f t="shared" si="9"/>
        <v>November</v>
      </c>
      <c r="D242" s="7" t="str">
        <f t="shared" si="10"/>
        <v>Tue</v>
      </c>
      <c r="E242" s="4">
        <v>62</v>
      </c>
      <c r="F242" s="8" t="s">
        <v>56</v>
      </c>
      <c r="G242" s="8" t="s">
        <v>11</v>
      </c>
      <c r="H242" s="8" t="s">
        <v>13</v>
      </c>
      <c r="I242" s="8" t="str">
        <f t="shared" si="11"/>
        <v>Successful</v>
      </c>
      <c r="J242" s="8" t="s">
        <v>17</v>
      </c>
      <c r="K242" s="8"/>
    </row>
    <row r="243" spans="1:11" x14ac:dyDescent="0.35">
      <c r="A243" s="5">
        <v>222</v>
      </c>
      <c r="B243" s="6">
        <v>45608</v>
      </c>
      <c r="C243" s="7" t="str">
        <f t="shared" si="9"/>
        <v>November</v>
      </c>
      <c r="D243" s="7" t="str">
        <f t="shared" si="10"/>
        <v>Tue</v>
      </c>
      <c r="E243" s="4">
        <v>47</v>
      </c>
      <c r="F243" s="8" t="s">
        <v>24</v>
      </c>
      <c r="G243" s="8" t="s">
        <v>12</v>
      </c>
      <c r="H243" s="8" t="s">
        <v>13</v>
      </c>
      <c r="I243" s="8" t="str">
        <f t="shared" si="11"/>
        <v>Successful</v>
      </c>
      <c r="J243" s="8" t="s">
        <v>17</v>
      </c>
      <c r="K243" s="8"/>
    </row>
    <row r="244" spans="1:11" x14ac:dyDescent="0.35">
      <c r="A244" s="5">
        <v>223</v>
      </c>
      <c r="B244" s="6">
        <v>45608</v>
      </c>
      <c r="C244" s="7" t="str">
        <f t="shared" si="9"/>
        <v>November</v>
      </c>
      <c r="D244" s="7" t="str">
        <f t="shared" si="10"/>
        <v>Tue</v>
      </c>
      <c r="E244" s="4">
        <v>44</v>
      </c>
      <c r="F244" s="8" t="s">
        <v>55</v>
      </c>
      <c r="G244" s="8" t="s">
        <v>12</v>
      </c>
      <c r="H244" s="8" t="s">
        <v>21</v>
      </c>
      <c r="I244" s="8" t="str">
        <f t="shared" si="11"/>
        <v>Unsuccessful</v>
      </c>
      <c r="K244" s="8"/>
    </row>
    <row r="245" spans="1:11" x14ac:dyDescent="0.35">
      <c r="A245" s="5">
        <v>224</v>
      </c>
      <c r="B245" s="6">
        <v>45608</v>
      </c>
      <c r="C245" s="7" t="str">
        <f t="shared" si="9"/>
        <v>November</v>
      </c>
      <c r="D245" s="7" t="str">
        <f t="shared" si="10"/>
        <v>Tue</v>
      </c>
      <c r="E245" s="4">
        <v>63</v>
      </c>
      <c r="F245" s="8" t="s">
        <v>55</v>
      </c>
      <c r="G245" s="8" t="s">
        <v>18</v>
      </c>
      <c r="H245" s="8" t="s">
        <v>13</v>
      </c>
      <c r="I245" s="8" t="str">
        <f t="shared" si="11"/>
        <v>Successful</v>
      </c>
      <c r="J245" s="8" t="s">
        <v>17</v>
      </c>
      <c r="K245" s="8"/>
    </row>
    <row r="246" spans="1:11" x14ac:dyDescent="0.35">
      <c r="A246" s="5">
        <v>225</v>
      </c>
      <c r="B246" s="6">
        <v>45608</v>
      </c>
      <c r="C246" s="7" t="str">
        <f t="shared" si="9"/>
        <v>November</v>
      </c>
      <c r="D246" s="7" t="str">
        <f t="shared" si="10"/>
        <v>Tue</v>
      </c>
      <c r="E246" s="4">
        <v>23</v>
      </c>
      <c r="F246" s="8" t="s">
        <v>55</v>
      </c>
      <c r="G246" s="8" t="s">
        <v>12</v>
      </c>
      <c r="H246" s="8" t="s">
        <v>21</v>
      </c>
      <c r="I246" s="8" t="str">
        <f t="shared" si="11"/>
        <v>Unsuccessful</v>
      </c>
      <c r="K246" s="8"/>
    </row>
    <row r="247" spans="1:11" x14ac:dyDescent="0.35">
      <c r="A247" s="5">
        <v>226</v>
      </c>
      <c r="B247" s="6">
        <v>45608</v>
      </c>
      <c r="C247" s="7" t="str">
        <f t="shared" si="9"/>
        <v>November</v>
      </c>
      <c r="D247" s="7" t="str">
        <f t="shared" si="10"/>
        <v>Tue</v>
      </c>
      <c r="E247" s="4">
        <v>25</v>
      </c>
      <c r="F247" s="8" t="s">
        <v>56</v>
      </c>
      <c r="G247" s="8" t="s">
        <v>18</v>
      </c>
      <c r="H247" s="8" t="s">
        <v>36</v>
      </c>
      <c r="I247" s="8" t="str">
        <f t="shared" si="11"/>
        <v>Unsuccessful</v>
      </c>
      <c r="K247" s="8"/>
    </row>
    <row r="248" spans="1:11" x14ac:dyDescent="0.35">
      <c r="A248" s="5">
        <v>227</v>
      </c>
      <c r="B248" s="6">
        <v>45608</v>
      </c>
      <c r="C248" s="7" t="str">
        <f t="shared" si="9"/>
        <v>November</v>
      </c>
      <c r="D248" s="7" t="str">
        <f t="shared" si="10"/>
        <v>Tue</v>
      </c>
      <c r="E248" s="4">
        <v>30</v>
      </c>
      <c r="F248" s="8" t="s">
        <v>56</v>
      </c>
      <c r="G248" s="8" t="s">
        <v>11</v>
      </c>
      <c r="H248" s="8" t="s">
        <v>10</v>
      </c>
      <c r="I248" s="8" t="str">
        <f t="shared" si="11"/>
        <v>Unsuccessful</v>
      </c>
      <c r="K248" s="8"/>
    </row>
    <row r="249" spans="1:11" x14ac:dyDescent="0.35">
      <c r="A249" s="5">
        <v>228</v>
      </c>
      <c r="B249" s="6">
        <v>45608</v>
      </c>
      <c r="C249" s="7" t="str">
        <f t="shared" si="9"/>
        <v>November</v>
      </c>
      <c r="D249" s="7" t="str">
        <f t="shared" si="10"/>
        <v>Tue</v>
      </c>
      <c r="E249" s="4">
        <v>58</v>
      </c>
      <c r="F249" s="8" t="s">
        <v>55</v>
      </c>
      <c r="G249" s="8" t="s">
        <v>41</v>
      </c>
      <c r="H249" s="8" t="s">
        <v>10</v>
      </c>
      <c r="I249" s="8" t="str">
        <f t="shared" si="11"/>
        <v>Unsuccessful</v>
      </c>
      <c r="K249" s="8"/>
    </row>
    <row r="250" spans="1:11" x14ac:dyDescent="0.35">
      <c r="A250" s="5">
        <v>183</v>
      </c>
      <c r="B250" s="6">
        <v>45608</v>
      </c>
      <c r="C250" s="7" t="str">
        <f t="shared" si="9"/>
        <v>November</v>
      </c>
      <c r="D250" s="7" t="str">
        <f t="shared" si="10"/>
        <v>Tue</v>
      </c>
      <c r="E250" s="4">
        <v>26</v>
      </c>
      <c r="F250" s="8" t="s">
        <v>55</v>
      </c>
      <c r="G250" s="8" t="s">
        <v>18</v>
      </c>
      <c r="H250" s="8" t="s">
        <v>7</v>
      </c>
      <c r="I250" s="8" t="str">
        <f t="shared" si="11"/>
        <v>Unsuccessful</v>
      </c>
      <c r="K250" s="8"/>
    </row>
    <row r="251" spans="1:11" x14ac:dyDescent="0.35">
      <c r="A251" s="5">
        <v>214</v>
      </c>
      <c r="B251" s="6">
        <v>45609</v>
      </c>
      <c r="C251" s="7" t="str">
        <f t="shared" si="9"/>
        <v>November</v>
      </c>
      <c r="D251" s="7" t="str">
        <f t="shared" si="10"/>
        <v>Wed</v>
      </c>
      <c r="E251" s="4">
        <v>57</v>
      </c>
      <c r="F251" s="8" t="s">
        <v>24</v>
      </c>
      <c r="G251" s="8" t="s">
        <v>11</v>
      </c>
      <c r="H251" s="8" t="s">
        <v>13</v>
      </c>
      <c r="I251" s="8" t="str">
        <f t="shared" si="11"/>
        <v>Successful</v>
      </c>
      <c r="J251" s="8" t="s">
        <v>17</v>
      </c>
      <c r="K251" s="8"/>
    </row>
    <row r="252" spans="1:11" x14ac:dyDescent="0.35">
      <c r="A252" s="5">
        <v>228</v>
      </c>
      <c r="B252" s="6">
        <v>45609</v>
      </c>
      <c r="C252" s="7" t="str">
        <f t="shared" si="9"/>
        <v>November</v>
      </c>
      <c r="D252" s="7" t="str">
        <f t="shared" si="10"/>
        <v>Wed</v>
      </c>
      <c r="E252" s="4">
        <v>58</v>
      </c>
      <c r="F252" s="8" t="s">
        <v>55</v>
      </c>
      <c r="G252" s="8" t="s">
        <v>41</v>
      </c>
      <c r="H252" s="8" t="s">
        <v>70</v>
      </c>
      <c r="I252" s="8" t="str">
        <f t="shared" si="11"/>
        <v>Unsuccessful</v>
      </c>
      <c r="K252" s="8"/>
    </row>
    <row r="253" spans="1:11" x14ac:dyDescent="0.35">
      <c r="A253" s="5">
        <v>229</v>
      </c>
      <c r="B253" s="6">
        <v>45609</v>
      </c>
      <c r="C253" s="7" t="str">
        <f t="shared" si="9"/>
        <v>November</v>
      </c>
      <c r="D253" s="7" t="str">
        <f t="shared" si="10"/>
        <v>Wed</v>
      </c>
      <c r="E253" s="4">
        <v>53</v>
      </c>
      <c r="F253" s="8" t="s">
        <v>55</v>
      </c>
      <c r="G253" s="8" t="s">
        <v>37</v>
      </c>
      <c r="H253" s="8" t="s">
        <v>70</v>
      </c>
      <c r="I253" s="8" t="str">
        <f t="shared" si="11"/>
        <v>Unsuccessful</v>
      </c>
      <c r="K253" s="8"/>
    </row>
    <row r="254" spans="1:11" x14ac:dyDescent="0.35">
      <c r="A254" s="5">
        <v>230</v>
      </c>
      <c r="B254" s="6">
        <v>45609</v>
      </c>
      <c r="C254" s="7" t="str">
        <f t="shared" si="9"/>
        <v>November</v>
      </c>
      <c r="D254" s="7" t="str">
        <f t="shared" si="10"/>
        <v>Wed</v>
      </c>
      <c r="E254" s="4">
        <v>51</v>
      </c>
      <c r="F254" s="8" t="s">
        <v>55</v>
      </c>
      <c r="G254" s="8" t="s">
        <v>37</v>
      </c>
      <c r="H254" s="8" t="s">
        <v>70</v>
      </c>
      <c r="I254" s="8" t="str">
        <f t="shared" si="11"/>
        <v>Unsuccessful</v>
      </c>
      <c r="K254" s="8"/>
    </row>
    <row r="255" spans="1:11" x14ac:dyDescent="0.35">
      <c r="A255" s="5">
        <v>231</v>
      </c>
      <c r="B255" s="6">
        <v>45609</v>
      </c>
      <c r="C255" s="7" t="str">
        <f t="shared" si="9"/>
        <v>November</v>
      </c>
      <c r="D255" s="7" t="str">
        <f t="shared" si="10"/>
        <v>Wed</v>
      </c>
      <c r="E255" s="4">
        <v>22</v>
      </c>
      <c r="F255" s="8" t="s">
        <v>62</v>
      </c>
      <c r="G255" s="8" t="s">
        <v>37</v>
      </c>
      <c r="H255" s="8" t="s">
        <v>28</v>
      </c>
      <c r="I255" s="8" t="str">
        <f t="shared" si="11"/>
        <v>Successful</v>
      </c>
      <c r="J255" s="8" t="s">
        <v>6</v>
      </c>
      <c r="K255" s="8"/>
    </row>
    <row r="256" spans="1:11" x14ac:dyDescent="0.35">
      <c r="A256" s="5">
        <v>232</v>
      </c>
      <c r="B256" s="6">
        <v>45609</v>
      </c>
      <c r="C256" s="7" t="str">
        <f t="shared" si="9"/>
        <v>November</v>
      </c>
      <c r="D256" s="7" t="str">
        <f t="shared" si="10"/>
        <v>Wed</v>
      </c>
      <c r="E256" s="4">
        <v>56</v>
      </c>
      <c r="F256" s="8" t="s">
        <v>24</v>
      </c>
      <c r="G256" s="8" t="s">
        <v>18</v>
      </c>
      <c r="H256" s="8" t="s">
        <v>13</v>
      </c>
      <c r="I256" s="8" t="str">
        <f t="shared" si="11"/>
        <v>Successful</v>
      </c>
      <c r="J256" s="8" t="s">
        <v>17</v>
      </c>
      <c r="K256" s="8"/>
    </row>
    <row r="257" spans="1:11" x14ac:dyDescent="0.35">
      <c r="A257" s="5">
        <v>233</v>
      </c>
      <c r="B257" s="6">
        <v>45609</v>
      </c>
      <c r="C257" s="7" t="str">
        <f t="shared" si="9"/>
        <v>November</v>
      </c>
      <c r="D257" s="7" t="str">
        <f t="shared" si="10"/>
        <v>Wed</v>
      </c>
      <c r="E257" s="4">
        <v>21</v>
      </c>
      <c r="F257" s="8" t="s">
        <v>55</v>
      </c>
      <c r="G257" s="8" t="s">
        <v>12</v>
      </c>
      <c r="H257" s="8" t="s">
        <v>13</v>
      </c>
      <c r="I257" s="8" t="str">
        <f t="shared" si="11"/>
        <v>Successful</v>
      </c>
      <c r="J257" s="8" t="s">
        <v>6</v>
      </c>
      <c r="K257" s="8"/>
    </row>
    <row r="258" spans="1:11" x14ac:dyDescent="0.35">
      <c r="A258" s="5">
        <v>183</v>
      </c>
      <c r="B258" s="6">
        <v>45610</v>
      </c>
      <c r="C258" s="7" t="str">
        <f t="shared" si="9"/>
        <v>November</v>
      </c>
      <c r="D258" s="7" t="str">
        <f t="shared" si="10"/>
        <v>Thu</v>
      </c>
      <c r="E258" s="4">
        <v>26</v>
      </c>
      <c r="F258" s="8" t="s">
        <v>58</v>
      </c>
      <c r="G258" s="8" t="s">
        <v>18</v>
      </c>
      <c r="H258" s="8" t="s">
        <v>7</v>
      </c>
      <c r="I258" s="8" t="str">
        <f t="shared" si="11"/>
        <v>Unsuccessful</v>
      </c>
      <c r="K258" s="8"/>
    </row>
    <row r="259" spans="1:11" x14ac:dyDescent="0.35">
      <c r="A259" s="5">
        <v>234</v>
      </c>
      <c r="B259" s="6">
        <v>45610</v>
      </c>
      <c r="C259" s="7" t="str">
        <f t="shared" ref="C259:C322" si="12">TEXT(B259, "mmmm")</f>
        <v>November</v>
      </c>
      <c r="D259" s="7" t="str">
        <f t="shared" ref="D259:D322" si="13">TEXT(B259, "ddd")</f>
        <v>Thu</v>
      </c>
      <c r="E259" s="4">
        <v>40</v>
      </c>
      <c r="F259" s="8" t="s">
        <v>55</v>
      </c>
      <c r="G259" s="8" t="s">
        <v>12</v>
      </c>
      <c r="H259" s="8" t="s">
        <v>71</v>
      </c>
      <c r="I259" s="8" t="str">
        <f t="shared" ref="I259:I322" si="14">IF(H259="Successful","Successful", "Unsuccessful")</f>
        <v>Unsuccessful</v>
      </c>
      <c r="K259" s="8"/>
    </row>
    <row r="260" spans="1:11" x14ac:dyDescent="0.35">
      <c r="A260" s="5">
        <v>235</v>
      </c>
      <c r="B260" s="6">
        <v>45610</v>
      </c>
      <c r="C260" s="7" t="str">
        <f t="shared" si="12"/>
        <v>November</v>
      </c>
      <c r="D260" s="7" t="str">
        <f t="shared" si="13"/>
        <v>Thu</v>
      </c>
      <c r="E260" s="4">
        <v>46</v>
      </c>
      <c r="F260" s="8" t="s">
        <v>38</v>
      </c>
      <c r="G260" s="8" t="s">
        <v>18</v>
      </c>
      <c r="H260" s="8" t="s">
        <v>7</v>
      </c>
      <c r="I260" s="8" t="str">
        <f t="shared" si="14"/>
        <v>Unsuccessful</v>
      </c>
      <c r="K260" s="8"/>
    </row>
    <row r="261" spans="1:11" x14ac:dyDescent="0.35">
      <c r="A261" s="5">
        <v>236</v>
      </c>
      <c r="B261" s="6">
        <v>45610</v>
      </c>
      <c r="C261" s="7" t="str">
        <f t="shared" si="12"/>
        <v>November</v>
      </c>
      <c r="D261" s="7" t="str">
        <f t="shared" si="13"/>
        <v>Thu</v>
      </c>
      <c r="E261" s="4">
        <v>29</v>
      </c>
      <c r="F261" s="8" t="s">
        <v>56</v>
      </c>
      <c r="G261" s="8" t="s">
        <v>11</v>
      </c>
      <c r="H261" s="8" t="s">
        <v>13</v>
      </c>
      <c r="I261" s="8" t="str">
        <f t="shared" si="14"/>
        <v>Successful</v>
      </c>
      <c r="J261" s="8" t="s">
        <v>17</v>
      </c>
      <c r="K261" s="8"/>
    </row>
    <row r="262" spans="1:11" x14ac:dyDescent="0.35">
      <c r="A262" s="5">
        <v>237</v>
      </c>
      <c r="B262" s="6">
        <v>45610</v>
      </c>
      <c r="C262" s="7" t="str">
        <f t="shared" si="12"/>
        <v>November</v>
      </c>
      <c r="D262" s="7" t="str">
        <f t="shared" si="13"/>
        <v>Thu</v>
      </c>
      <c r="E262" s="4">
        <v>52</v>
      </c>
      <c r="F262" s="8" t="s">
        <v>56</v>
      </c>
      <c r="G262" s="8" t="s">
        <v>11</v>
      </c>
      <c r="H262" s="8" t="s">
        <v>7</v>
      </c>
      <c r="I262" s="8" t="str">
        <f t="shared" si="14"/>
        <v>Unsuccessful</v>
      </c>
      <c r="K262" s="8"/>
    </row>
    <row r="263" spans="1:11" x14ac:dyDescent="0.35">
      <c r="A263" s="5">
        <v>238</v>
      </c>
      <c r="B263" s="6">
        <v>45610</v>
      </c>
      <c r="C263" s="7" t="str">
        <f t="shared" si="12"/>
        <v>November</v>
      </c>
      <c r="D263" s="7" t="str">
        <f t="shared" si="13"/>
        <v>Thu</v>
      </c>
      <c r="E263" s="4">
        <v>36</v>
      </c>
      <c r="F263" s="8" t="s">
        <v>24</v>
      </c>
      <c r="G263" s="8" t="s">
        <v>18</v>
      </c>
      <c r="H263" s="8" t="s">
        <v>7</v>
      </c>
      <c r="I263" s="8" t="str">
        <f t="shared" si="14"/>
        <v>Unsuccessful</v>
      </c>
      <c r="K263" s="8"/>
    </row>
    <row r="264" spans="1:11" x14ac:dyDescent="0.35">
      <c r="A264" s="5">
        <v>239</v>
      </c>
      <c r="B264" s="6">
        <v>45610</v>
      </c>
      <c r="C264" s="7" t="str">
        <f t="shared" si="12"/>
        <v>November</v>
      </c>
      <c r="D264" s="7" t="str">
        <f t="shared" si="13"/>
        <v>Thu</v>
      </c>
      <c r="E264" s="4">
        <v>46</v>
      </c>
      <c r="F264" s="8" t="s">
        <v>24</v>
      </c>
      <c r="G264" s="8" t="s">
        <v>11</v>
      </c>
      <c r="H264" s="8" t="s">
        <v>71</v>
      </c>
      <c r="I264" s="8" t="str">
        <f t="shared" si="14"/>
        <v>Unsuccessful</v>
      </c>
      <c r="K264" s="8"/>
    </row>
    <row r="265" spans="1:11" x14ac:dyDescent="0.35">
      <c r="A265" s="5">
        <v>240</v>
      </c>
      <c r="B265" s="6">
        <v>45610</v>
      </c>
      <c r="C265" s="7" t="str">
        <f t="shared" si="12"/>
        <v>November</v>
      </c>
      <c r="D265" s="7" t="str">
        <f t="shared" si="13"/>
        <v>Thu</v>
      </c>
      <c r="E265" s="4">
        <v>61</v>
      </c>
      <c r="F265" s="8" t="s">
        <v>60</v>
      </c>
      <c r="G265" s="8" t="s">
        <v>18</v>
      </c>
      <c r="H265" s="8" t="s">
        <v>71</v>
      </c>
      <c r="I265" s="8" t="str">
        <f t="shared" si="14"/>
        <v>Unsuccessful</v>
      </c>
      <c r="K265" s="8"/>
    </row>
    <row r="266" spans="1:11" x14ac:dyDescent="0.35">
      <c r="A266" s="5">
        <v>241</v>
      </c>
      <c r="B266" s="6">
        <v>45611</v>
      </c>
      <c r="C266" s="7" t="str">
        <f t="shared" si="12"/>
        <v>November</v>
      </c>
      <c r="D266" s="7" t="str">
        <f t="shared" si="13"/>
        <v>Fri</v>
      </c>
      <c r="E266" s="4">
        <v>64</v>
      </c>
      <c r="F266" s="8" t="s">
        <v>24</v>
      </c>
      <c r="G266" s="8" t="s">
        <v>11</v>
      </c>
      <c r="H266" s="8" t="s">
        <v>7</v>
      </c>
      <c r="I266" s="8" t="str">
        <f t="shared" si="14"/>
        <v>Unsuccessful</v>
      </c>
      <c r="K266" s="8"/>
    </row>
    <row r="267" spans="1:11" x14ac:dyDescent="0.35">
      <c r="A267" s="5">
        <v>242</v>
      </c>
      <c r="B267" s="6">
        <v>45611</v>
      </c>
      <c r="C267" s="7" t="str">
        <f t="shared" si="12"/>
        <v>November</v>
      </c>
      <c r="D267" s="7" t="str">
        <f t="shared" si="13"/>
        <v>Fri</v>
      </c>
      <c r="E267" s="4">
        <v>52</v>
      </c>
      <c r="F267" s="8" t="s">
        <v>24</v>
      </c>
      <c r="G267" s="8" t="s">
        <v>11</v>
      </c>
      <c r="H267" s="8" t="s">
        <v>71</v>
      </c>
      <c r="I267" s="8" t="str">
        <f t="shared" si="14"/>
        <v>Unsuccessful</v>
      </c>
      <c r="K267" s="8"/>
    </row>
    <row r="268" spans="1:11" x14ac:dyDescent="0.35">
      <c r="A268" s="5">
        <v>243</v>
      </c>
      <c r="B268" s="6">
        <v>45611</v>
      </c>
      <c r="C268" s="7" t="str">
        <f t="shared" si="12"/>
        <v>November</v>
      </c>
      <c r="D268" s="7" t="str">
        <f t="shared" si="13"/>
        <v>Fri</v>
      </c>
      <c r="E268" s="4">
        <v>58</v>
      </c>
      <c r="F268" s="8" t="s">
        <v>60</v>
      </c>
      <c r="G268" s="8" t="s">
        <v>11</v>
      </c>
      <c r="H268" s="8" t="s">
        <v>7</v>
      </c>
      <c r="I268" s="8" t="str">
        <f t="shared" si="14"/>
        <v>Unsuccessful</v>
      </c>
      <c r="K268" s="8"/>
    </row>
    <row r="269" spans="1:11" x14ac:dyDescent="0.35">
      <c r="A269" s="5">
        <v>244</v>
      </c>
      <c r="B269" s="6">
        <v>45611</v>
      </c>
      <c r="C269" s="7" t="str">
        <f t="shared" si="12"/>
        <v>November</v>
      </c>
      <c r="D269" s="7" t="str">
        <f t="shared" si="13"/>
        <v>Fri</v>
      </c>
      <c r="E269" s="4">
        <v>43</v>
      </c>
      <c r="F269" s="8" t="s">
        <v>24</v>
      </c>
      <c r="G269" s="8" t="s">
        <v>11</v>
      </c>
      <c r="H269" s="8" t="s">
        <v>10</v>
      </c>
      <c r="I269" s="8" t="str">
        <f t="shared" si="14"/>
        <v>Unsuccessful</v>
      </c>
      <c r="K269" s="8"/>
    </row>
    <row r="270" spans="1:11" x14ac:dyDescent="0.35">
      <c r="A270" s="5">
        <v>245</v>
      </c>
      <c r="B270" s="6">
        <v>45611</v>
      </c>
      <c r="C270" s="7" t="str">
        <f t="shared" si="12"/>
        <v>November</v>
      </c>
      <c r="D270" s="7" t="str">
        <f t="shared" si="13"/>
        <v>Fri</v>
      </c>
      <c r="E270" s="4">
        <v>16</v>
      </c>
      <c r="F270" s="8" t="s">
        <v>55</v>
      </c>
      <c r="G270" s="8" t="s">
        <v>41</v>
      </c>
      <c r="H270" s="8" t="s">
        <v>10</v>
      </c>
      <c r="I270" s="8" t="str">
        <f t="shared" si="14"/>
        <v>Unsuccessful</v>
      </c>
      <c r="K270" s="8"/>
    </row>
    <row r="271" spans="1:11" x14ac:dyDescent="0.35">
      <c r="A271" s="5">
        <v>246</v>
      </c>
      <c r="B271" s="6">
        <v>45611</v>
      </c>
      <c r="C271" s="7" t="str">
        <f t="shared" si="12"/>
        <v>November</v>
      </c>
      <c r="D271" s="7" t="str">
        <f t="shared" si="13"/>
        <v>Fri</v>
      </c>
      <c r="E271" s="4">
        <v>16</v>
      </c>
      <c r="F271" s="8" t="s">
        <v>55</v>
      </c>
      <c r="G271" s="8" t="s">
        <v>41</v>
      </c>
      <c r="H271" s="8" t="s">
        <v>71</v>
      </c>
      <c r="I271" s="8" t="str">
        <f t="shared" si="14"/>
        <v>Unsuccessful</v>
      </c>
      <c r="K271" s="8"/>
    </row>
    <row r="272" spans="1:11" x14ac:dyDescent="0.35">
      <c r="A272" s="5">
        <v>247</v>
      </c>
      <c r="B272" s="6">
        <v>45611</v>
      </c>
      <c r="C272" s="7" t="str">
        <f t="shared" si="12"/>
        <v>November</v>
      </c>
      <c r="D272" s="7" t="str">
        <f t="shared" si="13"/>
        <v>Fri</v>
      </c>
      <c r="E272" s="4">
        <v>45</v>
      </c>
      <c r="F272" s="8" t="s">
        <v>63</v>
      </c>
      <c r="G272" s="8" t="s">
        <v>19</v>
      </c>
      <c r="H272" s="8" t="s">
        <v>71</v>
      </c>
      <c r="I272" s="8" t="str">
        <f t="shared" si="14"/>
        <v>Unsuccessful</v>
      </c>
      <c r="K272" s="8"/>
    </row>
    <row r="273" spans="1:11" x14ac:dyDescent="0.35">
      <c r="A273" s="5">
        <v>248</v>
      </c>
      <c r="B273" s="6">
        <v>45611</v>
      </c>
      <c r="C273" s="7" t="str">
        <f t="shared" si="12"/>
        <v>November</v>
      </c>
      <c r="D273" s="7" t="str">
        <f t="shared" si="13"/>
        <v>Fri</v>
      </c>
      <c r="E273" s="4">
        <v>43</v>
      </c>
      <c r="F273" s="8" t="s">
        <v>55</v>
      </c>
      <c r="G273" s="8" t="s">
        <v>19</v>
      </c>
      <c r="H273" s="8" t="s">
        <v>13</v>
      </c>
      <c r="I273" s="8" t="str">
        <f t="shared" si="14"/>
        <v>Successful</v>
      </c>
      <c r="J273" s="8" t="s">
        <v>17</v>
      </c>
      <c r="K273" s="8"/>
    </row>
    <row r="274" spans="1:11" x14ac:dyDescent="0.35">
      <c r="A274" s="5">
        <v>249</v>
      </c>
      <c r="B274" s="6">
        <v>45611</v>
      </c>
      <c r="C274" s="7" t="str">
        <f t="shared" si="12"/>
        <v>November</v>
      </c>
      <c r="D274" s="7" t="str">
        <f t="shared" si="13"/>
        <v>Fri</v>
      </c>
      <c r="E274" s="4">
        <v>9</v>
      </c>
      <c r="F274" s="8" t="s">
        <v>24</v>
      </c>
      <c r="G274" s="8" t="s">
        <v>45</v>
      </c>
      <c r="H274" s="8" t="s">
        <v>13</v>
      </c>
      <c r="I274" s="8" t="str">
        <f t="shared" si="14"/>
        <v>Successful</v>
      </c>
      <c r="J274" s="8" t="s">
        <v>39</v>
      </c>
      <c r="K274" s="8"/>
    </row>
    <row r="275" spans="1:11" x14ac:dyDescent="0.35">
      <c r="A275" s="5">
        <v>245</v>
      </c>
      <c r="B275" s="6">
        <v>45614</v>
      </c>
      <c r="C275" s="7" t="str">
        <f t="shared" si="12"/>
        <v>November</v>
      </c>
      <c r="D275" s="7" t="str">
        <f t="shared" si="13"/>
        <v>Mon</v>
      </c>
      <c r="E275" s="4">
        <v>16</v>
      </c>
      <c r="F275" s="8" t="s">
        <v>55</v>
      </c>
      <c r="G275" s="8" t="s">
        <v>41</v>
      </c>
      <c r="H275" s="8" t="s">
        <v>13</v>
      </c>
      <c r="I275" s="8" t="str">
        <f t="shared" si="14"/>
        <v>Successful</v>
      </c>
      <c r="J275" s="8" t="s">
        <v>17</v>
      </c>
      <c r="K275" s="8"/>
    </row>
    <row r="276" spans="1:11" x14ac:dyDescent="0.35">
      <c r="A276" s="5">
        <v>141</v>
      </c>
      <c r="B276" s="6">
        <v>45614</v>
      </c>
      <c r="C276" s="7" t="str">
        <f t="shared" si="12"/>
        <v>November</v>
      </c>
      <c r="D276" s="7" t="str">
        <f t="shared" si="13"/>
        <v>Mon</v>
      </c>
      <c r="E276" s="5" t="s">
        <v>70</v>
      </c>
      <c r="F276" s="8" t="s">
        <v>70</v>
      </c>
      <c r="G276" s="8" t="s">
        <v>70</v>
      </c>
      <c r="H276" s="8" t="s">
        <v>70</v>
      </c>
      <c r="I276" s="8" t="str">
        <f t="shared" si="14"/>
        <v>Unsuccessful</v>
      </c>
      <c r="K276" s="8"/>
    </row>
    <row r="277" spans="1:11" x14ac:dyDescent="0.35">
      <c r="A277" s="5">
        <v>250</v>
      </c>
      <c r="B277" s="6">
        <v>45614</v>
      </c>
      <c r="C277" s="7" t="str">
        <f t="shared" si="12"/>
        <v>November</v>
      </c>
      <c r="D277" s="7" t="str">
        <f t="shared" si="13"/>
        <v>Mon</v>
      </c>
      <c r="E277" s="4">
        <v>44</v>
      </c>
      <c r="F277" s="8" t="s">
        <v>55</v>
      </c>
      <c r="G277" s="8" t="s">
        <v>12</v>
      </c>
      <c r="H277" s="8" t="s">
        <v>71</v>
      </c>
      <c r="I277" s="8" t="str">
        <f t="shared" si="14"/>
        <v>Unsuccessful</v>
      </c>
      <c r="K277" s="8"/>
    </row>
    <row r="278" spans="1:11" x14ac:dyDescent="0.35">
      <c r="A278" s="5">
        <v>251</v>
      </c>
      <c r="B278" s="6">
        <v>45614</v>
      </c>
      <c r="C278" s="7" t="str">
        <f t="shared" si="12"/>
        <v>November</v>
      </c>
      <c r="D278" s="7" t="str">
        <f t="shared" si="13"/>
        <v>Mon</v>
      </c>
      <c r="E278" s="4">
        <v>29</v>
      </c>
      <c r="F278" s="8" t="s">
        <v>55</v>
      </c>
      <c r="G278" s="8" t="s">
        <v>12</v>
      </c>
      <c r="H278" s="8" t="s">
        <v>70</v>
      </c>
      <c r="I278" s="8" t="str">
        <f t="shared" si="14"/>
        <v>Unsuccessful</v>
      </c>
      <c r="K278" s="8"/>
    </row>
    <row r="279" spans="1:11" x14ac:dyDescent="0.35">
      <c r="A279" s="5">
        <v>252</v>
      </c>
      <c r="B279" s="6">
        <v>45614</v>
      </c>
      <c r="C279" s="7" t="str">
        <f t="shared" si="12"/>
        <v>November</v>
      </c>
      <c r="D279" s="7" t="str">
        <f t="shared" si="13"/>
        <v>Mon</v>
      </c>
      <c r="E279" s="4">
        <v>56</v>
      </c>
      <c r="F279" s="8" t="s">
        <v>24</v>
      </c>
      <c r="G279" s="8" t="s">
        <v>11</v>
      </c>
      <c r="H279" s="8" t="s">
        <v>28</v>
      </c>
      <c r="I279" s="8" t="str">
        <f t="shared" si="14"/>
        <v>Successful</v>
      </c>
      <c r="J279" s="8" t="s">
        <v>17</v>
      </c>
      <c r="K279" s="8"/>
    </row>
    <row r="280" spans="1:11" x14ac:dyDescent="0.35">
      <c r="A280" s="5">
        <v>253</v>
      </c>
      <c r="B280" s="6">
        <v>45615</v>
      </c>
      <c r="C280" s="7" t="str">
        <f t="shared" si="12"/>
        <v>November</v>
      </c>
      <c r="D280" s="7" t="str">
        <f t="shared" si="13"/>
        <v>Tue</v>
      </c>
      <c r="E280" s="4">
        <v>23</v>
      </c>
      <c r="F280" s="8" t="s">
        <v>24</v>
      </c>
      <c r="G280" s="8" t="s">
        <v>40</v>
      </c>
      <c r="H280" s="8" t="s">
        <v>7</v>
      </c>
      <c r="I280" s="8" t="str">
        <f t="shared" si="14"/>
        <v>Unsuccessful</v>
      </c>
      <c r="K280" s="8"/>
    </row>
    <row r="281" spans="1:11" x14ac:dyDescent="0.35">
      <c r="A281" s="5">
        <v>254</v>
      </c>
      <c r="B281" s="6">
        <v>45615</v>
      </c>
      <c r="C281" s="7" t="str">
        <f t="shared" si="12"/>
        <v>November</v>
      </c>
      <c r="D281" s="7" t="str">
        <f t="shared" si="13"/>
        <v>Tue</v>
      </c>
      <c r="E281" s="4">
        <v>2</v>
      </c>
      <c r="F281" s="8" t="s">
        <v>55</v>
      </c>
      <c r="G281" s="8" t="s">
        <v>12</v>
      </c>
      <c r="H281" s="8" t="s">
        <v>13</v>
      </c>
      <c r="I281" s="8" t="str">
        <f t="shared" si="14"/>
        <v>Successful</v>
      </c>
      <c r="J281" s="8" t="s">
        <v>6</v>
      </c>
      <c r="K281" s="8"/>
    </row>
    <row r="282" spans="1:11" x14ac:dyDescent="0.35">
      <c r="A282" s="5">
        <v>253</v>
      </c>
      <c r="B282" s="6">
        <v>45615</v>
      </c>
      <c r="C282" s="7" t="str">
        <f t="shared" si="12"/>
        <v>November</v>
      </c>
      <c r="D282" s="7" t="str">
        <f t="shared" si="13"/>
        <v>Tue</v>
      </c>
      <c r="E282" s="4">
        <v>23</v>
      </c>
      <c r="F282" s="8" t="s">
        <v>24</v>
      </c>
      <c r="G282" s="8" t="s">
        <v>40</v>
      </c>
      <c r="H282" s="8" t="s">
        <v>10</v>
      </c>
      <c r="I282" s="8" t="str">
        <f t="shared" si="14"/>
        <v>Unsuccessful</v>
      </c>
      <c r="K282" s="8"/>
    </row>
    <row r="283" spans="1:11" x14ac:dyDescent="0.35">
      <c r="A283" s="5">
        <v>255</v>
      </c>
      <c r="B283" s="6">
        <v>45615</v>
      </c>
      <c r="C283" s="7" t="str">
        <f t="shared" si="12"/>
        <v>November</v>
      </c>
      <c r="D283" s="7" t="str">
        <f t="shared" si="13"/>
        <v>Tue</v>
      </c>
      <c r="E283" s="4">
        <v>37</v>
      </c>
      <c r="F283" s="8" t="s">
        <v>55</v>
      </c>
      <c r="G283" s="8" t="s">
        <v>19</v>
      </c>
      <c r="H283" s="8" t="s">
        <v>71</v>
      </c>
      <c r="I283" s="8" t="str">
        <f t="shared" si="14"/>
        <v>Unsuccessful</v>
      </c>
      <c r="K283" s="8"/>
    </row>
    <row r="284" spans="1:11" x14ac:dyDescent="0.35">
      <c r="A284" s="5">
        <v>256</v>
      </c>
      <c r="B284" s="6">
        <v>45615</v>
      </c>
      <c r="C284" s="7" t="str">
        <f t="shared" si="12"/>
        <v>November</v>
      </c>
      <c r="D284" s="7" t="str">
        <f t="shared" si="13"/>
        <v>Tue</v>
      </c>
      <c r="E284" s="4">
        <v>64</v>
      </c>
      <c r="F284" s="8" t="s">
        <v>24</v>
      </c>
      <c r="G284" s="8" t="s">
        <v>11</v>
      </c>
      <c r="H284" s="8" t="s">
        <v>7</v>
      </c>
      <c r="I284" s="8" t="str">
        <f t="shared" si="14"/>
        <v>Unsuccessful</v>
      </c>
      <c r="K284" s="8"/>
    </row>
    <row r="285" spans="1:11" x14ac:dyDescent="0.35">
      <c r="A285" s="5">
        <v>257</v>
      </c>
      <c r="B285" s="6">
        <v>45615</v>
      </c>
      <c r="C285" s="7" t="str">
        <f t="shared" si="12"/>
        <v>November</v>
      </c>
      <c r="D285" s="7" t="str">
        <f t="shared" si="13"/>
        <v>Tue</v>
      </c>
      <c r="E285" s="4">
        <v>55</v>
      </c>
      <c r="F285" s="8" t="s">
        <v>24</v>
      </c>
      <c r="G285" s="8" t="s">
        <v>19</v>
      </c>
      <c r="H285" s="8" t="s">
        <v>10</v>
      </c>
      <c r="I285" s="8" t="str">
        <f t="shared" si="14"/>
        <v>Unsuccessful</v>
      </c>
      <c r="K285" s="8"/>
    </row>
    <row r="286" spans="1:11" x14ac:dyDescent="0.35">
      <c r="A286" s="5">
        <v>258</v>
      </c>
      <c r="B286" s="6">
        <v>45615</v>
      </c>
      <c r="C286" s="7" t="str">
        <f t="shared" si="12"/>
        <v>November</v>
      </c>
      <c r="D286" s="7" t="str">
        <f t="shared" si="13"/>
        <v>Tue</v>
      </c>
      <c r="E286" s="4">
        <v>45</v>
      </c>
      <c r="F286" s="8" t="s">
        <v>24</v>
      </c>
      <c r="G286" s="8" t="s">
        <v>41</v>
      </c>
      <c r="H286" s="8" t="s">
        <v>13</v>
      </c>
      <c r="I286" s="8" t="str">
        <f t="shared" si="14"/>
        <v>Successful</v>
      </c>
      <c r="J286" s="8" t="s">
        <v>17</v>
      </c>
      <c r="K286" s="8"/>
    </row>
    <row r="287" spans="1:11" x14ac:dyDescent="0.35">
      <c r="A287" s="5">
        <v>257</v>
      </c>
      <c r="B287" s="6">
        <v>45615</v>
      </c>
      <c r="C287" s="7" t="str">
        <f t="shared" si="12"/>
        <v>November</v>
      </c>
      <c r="D287" s="7" t="str">
        <f t="shared" si="13"/>
        <v>Tue</v>
      </c>
      <c r="E287" s="4">
        <v>55</v>
      </c>
      <c r="F287" s="8" t="s">
        <v>24</v>
      </c>
      <c r="G287" s="8" t="s">
        <v>19</v>
      </c>
      <c r="H287" s="8" t="s">
        <v>13</v>
      </c>
      <c r="I287" s="8" t="str">
        <f t="shared" si="14"/>
        <v>Successful</v>
      </c>
      <c r="J287" s="8" t="s">
        <v>14</v>
      </c>
      <c r="K287" s="8"/>
    </row>
    <row r="288" spans="1:11" x14ac:dyDescent="0.35">
      <c r="A288" s="5">
        <v>240</v>
      </c>
      <c r="B288" s="6">
        <v>45616</v>
      </c>
      <c r="C288" s="7" t="str">
        <f t="shared" si="12"/>
        <v>November</v>
      </c>
      <c r="D288" s="7" t="str">
        <f t="shared" si="13"/>
        <v>Wed</v>
      </c>
      <c r="E288" s="4">
        <v>61</v>
      </c>
      <c r="F288" s="8" t="s">
        <v>60</v>
      </c>
      <c r="G288" s="8" t="s">
        <v>18</v>
      </c>
      <c r="H288" s="8" t="s">
        <v>7</v>
      </c>
      <c r="I288" s="8" t="str">
        <f t="shared" si="14"/>
        <v>Unsuccessful</v>
      </c>
      <c r="K288" s="8"/>
    </row>
    <row r="289" spans="1:11" x14ac:dyDescent="0.35">
      <c r="A289" s="5">
        <v>259</v>
      </c>
      <c r="B289" s="6">
        <v>45616</v>
      </c>
      <c r="C289" s="7" t="str">
        <f t="shared" si="12"/>
        <v>November</v>
      </c>
      <c r="D289" s="7" t="str">
        <f t="shared" si="13"/>
        <v>Wed</v>
      </c>
      <c r="E289" s="4">
        <v>53</v>
      </c>
      <c r="F289" s="8" t="s">
        <v>24</v>
      </c>
      <c r="G289" s="8" t="s">
        <v>12</v>
      </c>
      <c r="H289" s="8" t="s">
        <v>7</v>
      </c>
      <c r="I289" s="8" t="str">
        <f t="shared" si="14"/>
        <v>Unsuccessful</v>
      </c>
      <c r="K289" s="8"/>
    </row>
    <row r="290" spans="1:11" x14ac:dyDescent="0.35">
      <c r="A290" s="5">
        <v>260</v>
      </c>
      <c r="B290" s="6">
        <v>45616</v>
      </c>
      <c r="C290" s="7" t="str">
        <f t="shared" si="12"/>
        <v>November</v>
      </c>
      <c r="D290" s="7" t="str">
        <f t="shared" si="13"/>
        <v>Wed</v>
      </c>
      <c r="E290" s="4">
        <v>32</v>
      </c>
      <c r="F290" s="8" t="s">
        <v>55</v>
      </c>
      <c r="G290" s="8" t="s">
        <v>12</v>
      </c>
      <c r="H290" s="8" t="s">
        <v>7</v>
      </c>
      <c r="I290" s="8" t="str">
        <f t="shared" si="14"/>
        <v>Unsuccessful</v>
      </c>
      <c r="K290" s="8"/>
    </row>
    <row r="291" spans="1:11" x14ac:dyDescent="0.35">
      <c r="A291" s="5">
        <v>261</v>
      </c>
      <c r="B291" s="6">
        <v>45616</v>
      </c>
      <c r="C291" s="7" t="str">
        <f t="shared" si="12"/>
        <v>November</v>
      </c>
      <c r="D291" s="7" t="str">
        <f t="shared" si="13"/>
        <v>Wed</v>
      </c>
      <c r="E291" s="4">
        <v>51</v>
      </c>
      <c r="F291" s="8" t="s">
        <v>56</v>
      </c>
      <c r="G291" s="8" t="s">
        <v>11</v>
      </c>
      <c r="H291" s="8" t="s">
        <v>71</v>
      </c>
      <c r="I291" s="8" t="str">
        <f t="shared" si="14"/>
        <v>Unsuccessful</v>
      </c>
      <c r="K291" s="8"/>
    </row>
    <row r="292" spans="1:11" x14ac:dyDescent="0.35">
      <c r="A292" s="5">
        <v>262</v>
      </c>
      <c r="B292" s="6">
        <v>45616</v>
      </c>
      <c r="C292" s="7" t="str">
        <f t="shared" si="12"/>
        <v>November</v>
      </c>
      <c r="D292" s="7" t="str">
        <f t="shared" si="13"/>
        <v>Wed</v>
      </c>
      <c r="E292" s="4">
        <v>25</v>
      </c>
      <c r="F292" s="8" t="s">
        <v>24</v>
      </c>
      <c r="G292" s="8" t="s">
        <v>12</v>
      </c>
      <c r="H292" s="8" t="s">
        <v>7</v>
      </c>
      <c r="I292" s="8" t="str">
        <f t="shared" si="14"/>
        <v>Unsuccessful</v>
      </c>
      <c r="K292" s="8"/>
    </row>
    <row r="293" spans="1:11" x14ac:dyDescent="0.35">
      <c r="A293" s="5">
        <v>263</v>
      </c>
      <c r="B293" s="6">
        <v>45616</v>
      </c>
      <c r="C293" s="7" t="str">
        <f t="shared" si="12"/>
        <v>November</v>
      </c>
      <c r="D293" s="7" t="str">
        <f t="shared" si="13"/>
        <v>Wed</v>
      </c>
      <c r="E293" s="4">
        <v>41</v>
      </c>
      <c r="F293" s="8" t="s">
        <v>56</v>
      </c>
      <c r="G293" s="8" t="s">
        <v>18</v>
      </c>
      <c r="H293" s="8" t="s">
        <v>7</v>
      </c>
      <c r="I293" s="8" t="str">
        <f t="shared" si="14"/>
        <v>Unsuccessful</v>
      </c>
      <c r="K293" s="8"/>
    </row>
    <row r="294" spans="1:11" x14ac:dyDescent="0.35">
      <c r="A294" s="5">
        <v>264</v>
      </c>
      <c r="B294" s="6">
        <v>45616</v>
      </c>
      <c r="C294" s="7" t="str">
        <f t="shared" si="12"/>
        <v>November</v>
      </c>
      <c r="D294" s="7" t="str">
        <f t="shared" si="13"/>
        <v>Wed</v>
      </c>
      <c r="E294" s="4">
        <v>21</v>
      </c>
      <c r="F294" s="8" t="s">
        <v>55</v>
      </c>
      <c r="G294" s="8" t="s">
        <v>70</v>
      </c>
      <c r="H294" s="8" t="s">
        <v>70</v>
      </c>
      <c r="I294" s="8" t="str">
        <f t="shared" si="14"/>
        <v>Unsuccessful</v>
      </c>
      <c r="K294" s="8"/>
    </row>
    <row r="295" spans="1:11" x14ac:dyDescent="0.35">
      <c r="A295" s="5">
        <v>253</v>
      </c>
      <c r="B295" s="6">
        <v>45617</v>
      </c>
      <c r="C295" s="7" t="str">
        <f t="shared" si="12"/>
        <v>November</v>
      </c>
      <c r="D295" s="7" t="str">
        <f t="shared" si="13"/>
        <v>Thu</v>
      </c>
      <c r="E295" s="4">
        <v>23</v>
      </c>
      <c r="F295" s="8" t="s">
        <v>24</v>
      </c>
      <c r="G295" s="8" t="s">
        <v>40</v>
      </c>
      <c r="H295" s="8" t="s">
        <v>10</v>
      </c>
      <c r="I295" s="8" t="str">
        <f t="shared" si="14"/>
        <v>Unsuccessful</v>
      </c>
      <c r="K295" s="8"/>
    </row>
    <row r="296" spans="1:11" x14ac:dyDescent="0.35">
      <c r="A296" s="5">
        <v>265</v>
      </c>
      <c r="B296" s="6">
        <v>45617</v>
      </c>
      <c r="C296" s="7" t="str">
        <f t="shared" si="12"/>
        <v>November</v>
      </c>
      <c r="D296" s="7" t="str">
        <f t="shared" si="13"/>
        <v>Thu</v>
      </c>
      <c r="E296" s="4">
        <v>37</v>
      </c>
      <c r="F296" s="8" t="s">
        <v>56</v>
      </c>
      <c r="G296" s="8" t="s">
        <v>11</v>
      </c>
      <c r="H296" s="8" t="s">
        <v>13</v>
      </c>
      <c r="I296" s="8" t="str">
        <f t="shared" si="14"/>
        <v>Successful</v>
      </c>
      <c r="J296" s="8" t="s">
        <v>17</v>
      </c>
      <c r="K296" s="8"/>
    </row>
    <row r="297" spans="1:11" x14ac:dyDescent="0.35">
      <c r="A297" s="5">
        <v>266</v>
      </c>
      <c r="B297" s="6">
        <v>45617</v>
      </c>
      <c r="C297" s="7" t="str">
        <f t="shared" si="12"/>
        <v>November</v>
      </c>
      <c r="D297" s="7" t="str">
        <f t="shared" si="13"/>
        <v>Thu</v>
      </c>
      <c r="E297" s="4">
        <v>26</v>
      </c>
      <c r="F297" s="8" t="s">
        <v>55</v>
      </c>
      <c r="G297" s="8" t="s">
        <v>12</v>
      </c>
      <c r="H297" s="8" t="s">
        <v>7</v>
      </c>
      <c r="I297" s="8" t="str">
        <f t="shared" si="14"/>
        <v>Unsuccessful</v>
      </c>
      <c r="K297" s="8"/>
    </row>
    <row r="298" spans="1:11" x14ac:dyDescent="0.35">
      <c r="A298" s="5">
        <v>267</v>
      </c>
      <c r="B298" s="6">
        <v>45617</v>
      </c>
      <c r="C298" s="7" t="str">
        <f t="shared" si="12"/>
        <v>November</v>
      </c>
      <c r="D298" s="7" t="str">
        <f t="shared" si="13"/>
        <v>Thu</v>
      </c>
      <c r="E298" s="4">
        <v>55</v>
      </c>
      <c r="F298" s="8" t="s">
        <v>55</v>
      </c>
      <c r="G298" s="8" t="s">
        <v>12</v>
      </c>
      <c r="H298" s="8" t="s">
        <v>7</v>
      </c>
      <c r="I298" s="8" t="str">
        <f t="shared" si="14"/>
        <v>Unsuccessful</v>
      </c>
      <c r="K298" s="8"/>
    </row>
    <row r="299" spans="1:11" x14ac:dyDescent="0.35">
      <c r="A299" s="5">
        <v>253</v>
      </c>
      <c r="B299" s="6">
        <v>45617</v>
      </c>
      <c r="C299" s="7" t="str">
        <f t="shared" si="12"/>
        <v>November</v>
      </c>
      <c r="D299" s="7" t="str">
        <f t="shared" si="13"/>
        <v>Thu</v>
      </c>
      <c r="E299" s="4">
        <v>23</v>
      </c>
      <c r="F299" s="8" t="s">
        <v>24</v>
      </c>
      <c r="G299" s="8" t="s">
        <v>40</v>
      </c>
      <c r="H299" s="8" t="s">
        <v>13</v>
      </c>
      <c r="I299" s="8" t="str">
        <f t="shared" si="14"/>
        <v>Successful</v>
      </c>
      <c r="J299" s="8" t="s">
        <v>17</v>
      </c>
      <c r="K299" s="8"/>
    </row>
    <row r="300" spans="1:11" x14ac:dyDescent="0.35">
      <c r="A300" s="5">
        <v>268</v>
      </c>
      <c r="B300" s="6">
        <v>45617</v>
      </c>
      <c r="C300" s="7" t="str">
        <f t="shared" si="12"/>
        <v>November</v>
      </c>
      <c r="D300" s="7" t="str">
        <f t="shared" si="13"/>
        <v>Thu</v>
      </c>
      <c r="E300" s="4">
        <v>19</v>
      </c>
      <c r="F300" s="8" t="s">
        <v>24</v>
      </c>
      <c r="G300" s="8" t="s">
        <v>11</v>
      </c>
      <c r="H300" s="8" t="s">
        <v>7</v>
      </c>
      <c r="I300" s="8" t="str">
        <f t="shared" si="14"/>
        <v>Unsuccessful</v>
      </c>
      <c r="K300" s="8"/>
    </row>
    <row r="301" spans="1:11" x14ac:dyDescent="0.35">
      <c r="A301" s="5">
        <v>269</v>
      </c>
      <c r="B301" s="6">
        <v>45617</v>
      </c>
      <c r="C301" s="7" t="str">
        <f t="shared" si="12"/>
        <v>November</v>
      </c>
      <c r="D301" s="7" t="str">
        <f t="shared" si="13"/>
        <v>Thu</v>
      </c>
      <c r="E301" s="4">
        <v>27</v>
      </c>
      <c r="F301" s="8" t="s">
        <v>55</v>
      </c>
      <c r="G301" s="8" t="s">
        <v>19</v>
      </c>
      <c r="H301" s="8" t="s">
        <v>35</v>
      </c>
      <c r="I301" s="8" t="str">
        <f t="shared" si="14"/>
        <v>Unsuccessful</v>
      </c>
      <c r="K301" s="8"/>
    </row>
    <row r="302" spans="1:11" x14ac:dyDescent="0.35">
      <c r="A302" s="5">
        <v>270</v>
      </c>
      <c r="B302" s="6">
        <v>45617</v>
      </c>
      <c r="C302" s="7" t="str">
        <f t="shared" si="12"/>
        <v>November</v>
      </c>
      <c r="D302" s="7" t="str">
        <f t="shared" si="13"/>
        <v>Thu</v>
      </c>
      <c r="E302" s="4">
        <v>43</v>
      </c>
      <c r="F302" s="8" t="s">
        <v>24</v>
      </c>
      <c r="G302" s="8" t="s">
        <v>11</v>
      </c>
      <c r="H302" s="8" t="s">
        <v>71</v>
      </c>
      <c r="I302" s="8" t="str">
        <f t="shared" si="14"/>
        <v>Unsuccessful</v>
      </c>
      <c r="K302" s="8"/>
    </row>
    <row r="303" spans="1:11" x14ac:dyDescent="0.35">
      <c r="A303" s="5">
        <v>271</v>
      </c>
      <c r="B303" s="6">
        <v>45617</v>
      </c>
      <c r="C303" s="7" t="str">
        <f t="shared" si="12"/>
        <v>November</v>
      </c>
      <c r="D303" s="7" t="str">
        <f t="shared" si="13"/>
        <v>Thu</v>
      </c>
      <c r="E303" s="4">
        <v>14</v>
      </c>
      <c r="F303" s="8" t="s">
        <v>55</v>
      </c>
      <c r="G303" s="8" t="s">
        <v>12</v>
      </c>
      <c r="H303" s="8" t="s">
        <v>71</v>
      </c>
      <c r="I303" s="8" t="str">
        <f t="shared" si="14"/>
        <v>Unsuccessful</v>
      </c>
      <c r="K303" s="8"/>
    </row>
    <row r="304" spans="1:11" x14ac:dyDescent="0.35">
      <c r="A304" s="5">
        <v>272</v>
      </c>
      <c r="B304" s="6">
        <v>45617</v>
      </c>
      <c r="C304" s="7" t="str">
        <f t="shared" si="12"/>
        <v>November</v>
      </c>
      <c r="D304" s="7" t="str">
        <f t="shared" si="13"/>
        <v>Thu</v>
      </c>
      <c r="E304" s="4">
        <v>47</v>
      </c>
      <c r="F304" s="8" t="s">
        <v>24</v>
      </c>
      <c r="G304" s="8" t="s">
        <v>11</v>
      </c>
      <c r="H304" s="8" t="s">
        <v>71</v>
      </c>
      <c r="I304" s="8" t="str">
        <f t="shared" si="14"/>
        <v>Unsuccessful</v>
      </c>
      <c r="K304" s="8"/>
    </row>
    <row r="305" spans="1:11" x14ac:dyDescent="0.35">
      <c r="A305" s="5">
        <v>273</v>
      </c>
      <c r="B305" s="6">
        <v>45617</v>
      </c>
      <c r="C305" s="7" t="str">
        <f t="shared" si="12"/>
        <v>November</v>
      </c>
      <c r="D305" s="7" t="str">
        <f t="shared" si="13"/>
        <v>Thu</v>
      </c>
      <c r="E305" s="4">
        <v>27</v>
      </c>
      <c r="F305" s="8" t="s">
        <v>55</v>
      </c>
      <c r="G305" s="8" t="s">
        <v>12</v>
      </c>
      <c r="H305" s="8" t="s">
        <v>7</v>
      </c>
      <c r="I305" s="8" t="str">
        <f t="shared" si="14"/>
        <v>Unsuccessful</v>
      </c>
      <c r="K305" s="8"/>
    </row>
    <row r="306" spans="1:11" x14ac:dyDescent="0.35">
      <c r="A306" s="5">
        <v>274</v>
      </c>
      <c r="B306" s="6">
        <v>45617</v>
      </c>
      <c r="C306" s="7" t="str">
        <f t="shared" si="12"/>
        <v>November</v>
      </c>
      <c r="D306" s="7" t="str">
        <f t="shared" si="13"/>
        <v>Thu</v>
      </c>
      <c r="E306" s="4">
        <v>38</v>
      </c>
      <c r="F306" s="8" t="s">
        <v>24</v>
      </c>
      <c r="G306" s="8" t="s">
        <v>18</v>
      </c>
      <c r="H306" s="8" t="s">
        <v>7</v>
      </c>
      <c r="I306" s="8" t="str">
        <f t="shared" si="14"/>
        <v>Unsuccessful</v>
      </c>
      <c r="K306" s="8"/>
    </row>
    <row r="307" spans="1:11" x14ac:dyDescent="0.35">
      <c r="A307" s="5">
        <v>275</v>
      </c>
      <c r="B307" s="6">
        <v>45617</v>
      </c>
      <c r="C307" s="7" t="str">
        <f t="shared" si="12"/>
        <v>November</v>
      </c>
      <c r="D307" s="7" t="str">
        <f t="shared" si="13"/>
        <v>Thu</v>
      </c>
      <c r="E307" s="4">
        <v>52</v>
      </c>
      <c r="F307" s="8" t="s">
        <v>24</v>
      </c>
      <c r="G307" s="8" t="s">
        <v>11</v>
      </c>
      <c r="H307" s="8" t="s">
        <v>10</v>
      </c>
      <c r="I307" s="8" t="str">
        <f t="shared" si="14"/>
        <v>Unsuccessful</v>
      </c>
      <c r="K307" s="8"/>
    </row>
    <row r="308" spans="1:11" x14ac:dyDescent="0.35">
      <c r="A308" s="5">
        <v>276</v>
      </c>
      <c r="B308" s="6">
        <v>45618</v>
      </c>
      <c r="C308" s="7" t="str">
        <f t="shared" si="12"/>
        <v>November</v>
      </c>
      <c r="D308" s="7" t="str">
        <f t="shared" si="13"/>
        <v>Fri</v>
      </c>
      <c r="E308" s="4">
        <v>45</v>
      </c>
      <c r="F308" s="8" t="s">
        <v>55</v>
      </c>
      <c r="G308" s="8" t="s">
        <v>12</v>
      </c>
      <c r="H308" s="8" t="s">
        <v>7</v>
      </c>
      <c r="I308" s="8" t="str">
        <f t="shared" si="14"/>
        <v>Unsuccessful</v>
      </c>
      <c r="K308" s="8"/>
    </row>
    <row r="309" spans="1:11" x14ac:dyDescent="0.35">
      <c r="A309" s="5">
        <v>277</v>
      </c>
      <c r="B309" s="6">
        <v>45618</v>
      </c>
      <c r="C309" s="7" t="str">
        <f t="shared" si="12"/>
        <v>November</v>
      </c>
      <c r="D309" s="7" t="str">
        <f t="shared" si="13"/>
        <v>Fri</v>
      </c>
      <c r="E309" s="4">
        <v>35</v>
      </c>
      <c r="F309" s="8" t="s">
        <v>24</v>
      </c>
      <c r="G309" s="8" t="s">
        <v>11</v>
      </c>
      <c r="H309" s="8" t="s">
        <v>71</v>
      </c>
      <c r="I309" s="8" t="str">
        <f t="shared" si="14"/>
        <v>Unsuccessful</v>
      </c>
      <c r="K309" s="8"/>
    </row>
    <row r="310" spans="1:11" x14ac:dyDescent="0.35">
      <c r="A310" s="5">
        <v>278</v>
      </c>
      <c r="B310" s="6">
        <v>45618</v>
      </c>
      <c r="C310" s="7" t="str">
        <f t="shared" si="12"/>
        <v>November</v>
      </c>
      <c r="D310" s="7" t="str">
        <f t="shared" si="13"/>
        <v>Fri</v>
      </c>
      <c r="E310" s="4">
        <v>60</v>
      </c>
      <c r="F310" s="8" t="s">
        <v>55</v>
      </c>
      <c r="G310" s="8" t="s">
        <v>12</v>
      </c>
      <c r="H310" s="8" t="s">
        <v>13</v>
      </c>
      <c r="I310" s="8" t="str">
        <f t="shared" si="14"/>
        <v>Successful</v>
      </c>
      <c r="J310" s="8" t="s">
        <v>17</v>
      </c>
      <c r="K310" s="8"/>
    </row>
    <row r="311" spans="1:11" x14ac:dyDescent="0.35">
      <c r="A311" s="5">
        <v>275</v>
      </c>
      <c r="B311" s="6">
        <v>45618</v>
      </c>
      <c r="C311" s="7" t="str">
        <f t="shared" si="12"/>
        <v>November</v>
      </c>
      <c r="D311" s="7" t="str">
        <f t="shared" si="13"/>
        <v>Fri</v>
      </c>
      <c r="E311" s="4">
        <v>52</v>
      </c>
      <c r="F311" s="8" t="s">
        <v>24</v>
      </c>
      <c r="G311" s="8" t="s">
        <v>11</v>
      </c>
      <c r="H311" s="8" t="s">
        <v>36</v>
      </c>
      <c r="I311" s="8" t="str">
        <f t="shared" si="14"/>
        <v>Unsuccessful</v>
      </c>
      <c r="K311" s="8"/>
    </row>
    <row r="312" spans="1:11" x14ac:dyDescent="0.35">
      <c r="A312" s="5">
        <v>279</v>
      </c>
      <c r="B312" s="6">
        <v>45618</v>
      </c>
      <c r="C312" s="7" t="str">
        <f t="shared" si="12"/>
        <v>November</v>
      </c>
      <c r="D312" s="7" t="str">
        <f t="shared" si="13"/>
        <v>Fri</v>
      </c>
      <c r="E312" s="4">
        <v>36</v>
      </c>
      <c r="F312" s="8" t="s">
        <v>24</v>
      </c>
      <c r="G312" s="8" t="s">
        <v>12</v>
      </c>
      <c r="H312" s="8" t="s">
        <v>7</v>
      </c>
      <c r="I312" s="8" t="str">
        <f t="shared" si="14"/>
        <v>Unsuccessful</v>
      </c>
      <c r="K312" s="8"/>
    </row>
    <row r="313" spans="1:11" x14ac:dyDescent="0.35">
      <c r="A313" s="5">
        <v>280</v>
      </c>
      <c r="B313" s="6">
        <v>45618</v>
      </c>
      <c r="C313" s="7" t="str">
        <f t="shared" si="12"/>
        <v>November</v>
      </c>
      <c r="D313" s="7" t="str">
        <f t="shared" si="13"/>
        <v>Fri</v>
      </c>
      <c r="E313" s="4">
        <v>38</v>
      </c>
      <c r="F313" s="8" t="s">
        <v>55</v>
      </c>
      <c r="G313" s="8" t="s">
        <v>12</v>
      </c>
      <c r="H313" s="8" t="s">
        <v>7</v>
      </c>
      <c r="I313" s="8" t="str">
        <f t="shared" si="14"/>
        <v>Unsuccessful</v>
      </c>
      <c r="K313" s="8"/>
    </row>
    <row r="314" spans="1:11" x14ac:dyDescent="0.35">
      <c r="A314" s="5">
        <v>281</v>
      </c>
      <c r="B314" s="6">
        <v>45618</v>
      </c>
      <c r="C314" s="7" t="str">
        <f t="shared" si="12"/>
        <v>November</v>
      </c>
      <c r="D314" s="7" t="str">
        <f t="shared" si="13"/>
        <v>Fri</v>
      </c>
      <c r="E314" s="4">
        <v>43</v>
      </c>
      <c r="F314" s="8" t="s">
        <v>56</v>
      </c>
      <c r="G314" s="8" t="s">
        <v>11</v>
      </c>
      <c r="H314" s="8" t="s">
        <v>71</v>
      </c>
      <c r="I314" s="8" t="str">
        <f t="shared" si="14"/>
        <v>Unsuccessful</v>
      </c>
      <c r="K314" s="8"/>
    </row>
    <row r="315" spans="1:11" x14ac:dyDescent="0.35">
      <c r="A315" s="5">
        <v>282</v>
      </c>
      <c r="B315" s="6">
        <v>45618</v>
      </c>
      <c r="C315" s="7" t="str">
        <f t="shared" si="12"/>
        <v>November</v>
      </c>
      <c r="D315" s="7" t="str">
        <f t="shared" si="13"/>
        <v>Fri</v>
      </c>
      <c r="E315" s="4">
        <v>50</v>
      </c>
      <c r="F315" s="8" t="s">
        <v>56</v>
      </c>
      <c r="G315" s="8" t="s">
        <v>11</v>
      </c>
      <c r="H315" s="8" t="s">
        <v>70</v>
      </c>
      <c r="I315" s="8" t="str">
        <f t="shared" si="14"/>
        <v>Unsuccessful</v>
      </c>
      <c r="K315" s="8"/>
    </row>
    <row r="316" spans="1:11" x14ac:dyDescent="0.35">
      <c r="A316" s="5">
        <v>283</v>
      </c>
      <c r="B316" s="6">
        <v>45618</v>
      </c>
      <c r="C316" s="7" t="str">
        <f t="shared" si="12"/>
        <v>November</v>
      </c>
      <c r="D316" s="7" t="str">
        <f t="shared" si="13"/>
        <v>Fri</v>
      </c>
      <c r="E316" s="4">
        <v>0</v>
      </c>
      <c r="F316" s="8" t="s">
        <v>24</v>
      </c>
      <c r="G316" s="8" t="s">
        <v>30</v>
      </c>
      <c r="H316" s="8" t="s">
        <v>13</v>
      </c>
      <c r="I316" s="8" t="str">
        <f t="shared" si="14"/>
        <v>Successful</v>
      </c>
      <c r="J316" s="8" t="s">
        <v>17</v>
      </c>
      <c r="K316" s="8"/>
    </row>
    <row r="317" spans="1:11" x14ac:dyDescent="0.35">
      <c r="A317" s="5">
        <v>284</v>
      </c>
      <c r="B317" s="6">
        <v>45618</v>
      </c>
      <c r="C317" s="7" t="str">
        <f t="shared" si="12"/>
        <v>November</v>
      </c>
      <c r="D317" s="7" t="str">
        <f t="shared" si="13"/>
        <v>Fri</v>
      </c>
      <c r="E317" s="4">
        <v>61</v>
      </c>
      <c r="F317" s="8" t="s">
        <v>24</v>
      </c>
      <c r="G317" s="8" t="s">
        <v>18</v>
      </c>
      <c r="H317" s="8" t="s">
        <v>71</v>
      </c>
      <c r="I317" s="8" t="str">
        <f t="shared" si="14"/>
        <v>Unsuccessful</v>
      </c>
      <c r="K317" s="8"/>
    </row>
    <row r="318" spans="1:11" x14ac:dyDescent="0.35">
      <c r="A318" s="5">
        <v>285</v>
      </c>
      <c r="B318" s="6">
        <v>45618</v>
      </c>
      <c r="C318" s="7" t="str">
        <f t="shared" si="12"/>
        <v>November</v>
      </c>
      <c r="D318" s="7" t="str">
        <f t="shared" si="13"/>
        <v>Fri</v>
      </c>
      <c r="E318" s="4">
        <v>42</v>
      </c>
      <c r="F318" s="8" t="s">
        <v>24</v>
      </c>
      <c r="G318" s="8" t="s">
        <v>11</v>
      </c>
      <c r="H318" s="8" t="s">
        <v>13</v>
      </c>
      <c r="I318" s="8" t="str">
        <f t="shared" si="14"/>
        <v>Successful</v>
      </c>
      <c r="J318" s="8" t="s">
        <v>17</v>
      </c>
      <c r="K318" s="8"/>
    </row>
    <row r="319" spans="1:11" x14ac:dyDescent="0.35">
      <c r="A319" s="5">
        <v>286</v>
      </c>
      <c r="B319" s="6">
        <v>45618</v>
      </c>
      <c r="C319" s="7" t="str">
        <f t="shared" si="12"/>
        <v>November</v>
      </c>
      <c r="D319" s="7" t="str">
        <f t="shared" si="13"/>
        <v>Fri</v>
      </c>
      <c r="E319" s="4">
        <v>39</v>
      </c>
      <c r="F319" s="8" t="s">
        <v>24</v>
      </c>
      <c r="G319" s="8" t="s">
        <v>18</v>
      </c>
      <c r="H319" s="8" t="s">
        <v>10</v>
      </c>
      <c r="I319" s="8" t="str">
        <f t="shared" si="14"/>
        <v>Unsuccessful</v>
      </c>
      <c r="K319" s="8"/>
    </row>
    <row r="320" spans="1:11" x14ac:dyDescent="0.35">
      <c r="A320" s="5">
        <v>287</v>
      </c>
      <c r="B320" s="6">
        <v>45618</v>
      </c>
      <c r="C320" s="7" t="str">
        <f t="shared" si="12"/>
        <v>November</v>
      </c>
      <c r="D320" s="7" t="str">
        <f t="shared" si="13"/>
        <v>Fri</v>
      </c>
      <c r="E320" s="4">
        <v>14</v>
      </c>
      <c r="F320" s="8" t="s">
        <v>55</v>
      </c>
      <c r="G320" s="8" t="s">
        <v>6</v>
      </c>
      <c r="H320" s="8" t="s">
        <v>70</v>
      </c>
      <c r="I320" s="8" t="str">
        <f t="shared" si="14"/>
        <v>Unsuccessful</v>
      </c>
      <c r="K320" s="8"/>
    </row>
    <row r="321" spans="1:11" x14ac:dyDescent="0.35">
      <c r="A321" s="5">
        <v>288</v>
      </c>
      <c r="B321" s="6">
        <v>45621</v>
      </c>
      <c r="C321" s="7" t="str">
        <f t="shared" si="12"/>
        <v>November</v>
      </c>
      <c r="D321" s="7" t="str">
        <f t="shared" si="13"/>
        <v>Mon</v>
      </c>
      <c r="E321" s="4">
        <v>15</v>
      </c>
      <c r="F321" s="8" t="s">
        <v>56</v>
      </c>
      <c r="G321" s="8" t="s">
        <v>11</v>
      </c>
      <c r="H321" s="8" t="s">
        <v>13</v>
      </c>
      <c r="I321" s="8" t="str">
        <f t="shared" si="14"/>
        <v>Successful</v>
      </c>
      <c r="J321" s="8" t="s">
        <v>6</v>
      </c>
      <c r="K321" s="8"/>
    </row>
    <row r="322" spans="1:11" x14ac:dyDescent="0.35">
      <c r="A322" s="5">
        <v>286</v>
      </c>
      <c r="B322" s="6">
        <v>45621</v>
      </c>
      <c r="C322" s="7" t="str">
        <f t="shared" si="12"/>
        <v>November</v>
      </c>
      <c r="D322" s="7" t="str">
        <f t="shared" si="13"/>
        <v>Mon</v>
      </c>
      <c r="E322" s="4">
        <v>39</v>
      </c>
      <c r="F322" s="8" t="s">
        <v>24</v>
      </c>
      <c r="G322" s="8" t="s">
        <v>18</v>
      </c>
      <c r="H322" s="8" t="s">
        <v>7</v>
      </c>
      <c r="I322" s="8" t="str">
        <f t="shared" si="14"/>
        <v>Unsuccessful</v>
      </c>
      <c r="K322" s="8"/>
    </row>
    <row r="323" spans="1:11" x14ac:dyDescent="0.35">
      <c r="A323" s="5">
        <v>289</v>
      </c>
      <c r="B323" s="6">
        <v>45621</v>
      </c>
      <c r="C323" s="7" t="str">
        <f t="shared" ref="C323:C386" si="15">TEXT(B323, "mmmm")</f>
        <v>November</v>
      </c>
      <c r="D323" s="7" t="str">
        <f t="shared" ref="D323:D386" si="16">TEXT(B323, "ddd")</f>
        <v>Mon</v>
      </c>
      <c r="E323" s="4">
        <v>31</v>
      </c>
      <c r="F323" s="8" t="s">
        <v>55</v>
      </c>
      <c r="G323" s="8" t="s">
        <v>12</v>
      </c>
      <c r="H323" s="8" t="s">
        <v>7</v>
      </c>
      <c r="I323" s="8" t="str">
        <f t="shared" ref="I323:I386" si="17">IF(H323="Successful","Successful", "Unsuccessful")</f>
        <v>Unsuccessful</v>
      </c>
      <c r="K323" s="8"/>
    </row>
    <row r="324" spans="1:11" x14ac:dyDescent="0.35">
      <c r="A324" s="5">
        <v>290</v>
      </c>
      <c r="B324" s="6">
        <v>45621</v>
      </c>
      <c r="C324" s="7" t="str">
        <f t="shared" si="15"/>
        <v>November</v>
      </c>
      <c r="D324" s="7" t="str">
        <f t="shared" si="16"/>
        <v>Mon</v>
      </c>
      <c r="E324" s="4">
        <v>32</v>
      </c>
      <c r="F324" s="8" t="s">
        <v>55</v>
      </c>
      <c r="G324" s="8" t="s">
        <v>12</v>
      </c>
      <c r="H324" s="8" t="s">
        <v>7</v>
      </c>
      <c r="I324" s="8" t="str">
        <f t="shared" si="17"/>
        <v>Unsuccessful</v>
      </c>
      <c r="K324" s="8"/>
    </row>
    <row r="325" spans="1:11" x14ac:dyDescent="0.35">
      <c r="A325" s="5">
        <v>291</v>
      </c>
      <c r="B325" s="6">
        <v>45621</v>
      </c>
      <c r="C325" s="7" t="str">
        <f t="shared" si="15"/>
        <v>November</v>
      </c>
      <c r="D325" s="7" t="str">
        <f t="shared" si="16"/>
        <v>Mon</v>
      </c>
      <c r="E325" s="4">
        <v>53</v>
      </c>
      <c r="F325" s="8" t="s">
        <v>24</v>
      </c>
      <c r="G325" s="8" t="s">
        <v>11</v>
      </c>
      <c r="H325" s="8" t="s">
        <v>13</v>
      </c>
      <c r="I325" s="8" t="str">
        <f t="shared" si="17"/>
        <v>Successful</v>
      </c>
      <c r="J325" s="8" t="s">
        <v>17</v>
      </c>
      <c r="K325" s="8"/>
    </row>
    <row r="326" spans="1:11" x14ac:dyDescent="0.35">
      <c r="A326" s="5">
        <v>292</v>
      </c>
      <c r="B326" s="6">
        <v>45621</v>
      </c>
      <c r="C326" s="7" t="str">
        <f t="shared" si="15"/>
        <v>November</v>
      </c>
      <c r="D326" s="7" t="str">
        <f t="shared" si="16"/>
        <v>Mon</v>
      </c>
      <c r="E326" s="4">
        <v>43</v>
      </c>
      <c r="F326" s="8" t="s">
        <v>24</v>
      </c>
      <c r="G326" s="8" t="s">
        <v>11</v>
      </c>
      <c r="H326" s="8" t="s">
        <v>13</v>
      </c>
      <c r="I326" s="8" t="str">
        <f t="shared" si="17"/>
        <v>Successful</v>
      </c>
      <c r="J326" s="8" t="s">
        <v>17</v>
      </c>
      <c r="K326" s="8"/>
    </row>
    <row r="327" spans="1:11" x14ac:dyDescent="0.35">
      <c r="A327" s="5">
        <v>293</v>
      </c>
      <c r="B327" s="6">
        <v>45621</v>
      </c>
      <c r="C327" s="7" t="str">
        <f t="shared" si="15"/>
        <v>November</v>
      </c>
      <c r="D327" s="7" t="str">
        <f t="shared" si="16"/>
        <v>Mon</v>
      </c>
      <c r="E327" s="4">
        <v>43</v>
      </c>
      <c r="F327" s="8" t="s">
        <v>24</v>
      </c>
      <c r="G327" s="8" t="s">
        <v>11</v>
      </c>
      <c r="H327" s="8" t="s">
        <v>7</v>
      </c>
      <c r="I327" s="8" t="str">
        <f t="shared" si="17"/>
        <v>Unsuccessful</v>
      </c>
      <c r="K327" s="8"/>
    </row>
    <row r="328" spans="1:11" x14ac:dyDescent="0.35">
      <c r="A328" s="5">
        <v>294</v>
      </c>
      <c r="B328" s="6">
        <v>45621</v>
      </c>
      <c r="C328" s="7" t="str">
        <f t="shared" si="15"/>
        <v>November</v>
      </c>
      <c r="D328" s="7" t="str">
        <f t="shared" si="16"/>
        <v>Mon</v>
      </c>
      <c r="E328" s="4">
        <v>4</v>
      </c>
      <c r="F328" s="8" t="s">
        <v>55</v>
      </c>
      <c r="G328" s="8" t="s">
        <v>6</v>
      </c>
      <c r="H328" s="8" t="s">
        <v>7</v>
      </c>
      <c r="I328" s="8" t="str">
        <f t="shared" si="17"/>
        <v>Unsuccessful</v>
      </c>
      <c r="K328" s="8"/>
    </row>
    <row r="329" spans="1:11" x14ac:dyDescent="0.35">
      <c r="A329" s="5">
        <v>295</v>
      </c>
      <c r="B329" s="6">
        <v>45621</v>
      </c>
      <c r="C329" s="7" t="str">
        <f t="shared" si="15"/>
        <v>November</v>
      </c>
      <c r="D329" s="7" t="str">
        <f t="shared" si="16"/>
        <v>Mon</v>
      </c>
      <c r="E329" s="4">
        <v>32</v>
      </c>
      <c r="F329" s="8" t="s">
        <v>55</v>
      </c>
      <c r="G329" s="8" t="s">
        <v>6</v>
      </c>
      <c r="H329" s="8" t="s">
        <v>10</v>
      </c>
      <c r="I329" s="8" t="str">
        <f t="shared" si="17"/>
        <v>Unsuccessful</v>
      </c>
      <c r="K329" s="8"/>
    </row>
    <row r="330" spans="1:11" x14ac:dyDescent="0.35">
      <c r="A330" s="5">
        <v>294</v>
      </c>
      <c r="B330" s="6">
        <v>45621</v>
      </c>
      <c r="C330" s="7" t="str">
        <f t="shared" si="15"/>
        <v>November</v>
      </c>
      <c r="D330" s="7" t="str">
        <f t="shared" si="16"/>
        <v>Mon</v>
      </c>
      <c r="E330" s="4">
        <v>4</v>
      </c>
      <c r="F330" s="8" t="s">
        <v>55</v>
      </c>
      <c r="G330" s="8" t="s">
        <v>6</v>
      </c>
      <c r="H330" s="8" t="s">
        <v>13</v>
      </c>
      <c r="I330" s="8" t="str">
        <f t="shared" si="17"/>
        <v>Successful</v>
      </c>
      <c r="J330" s="8" t="s">
        <v>17</v>
      </c>
      <c r="K330" s="8"/>
    </row>
    <row r="331" spans="1:11" x14ac:dyDescent="0.35">
      <c r="A331" s="5">
        <v>295</v>
      </c>
      <c r="B331" s="6">
        <v>45622</v>
      </c>
      <c r="C331" s="7" t="str">
        <f t="shared" si="15"/>
        <v>November</v>
      </c>
      <c r="D331" s="7" t="str">
        <f t="shared" si="16"/>
        <v>Tue</v>
      </c>
      <c r="E331" s="4">
        <v>32</v>
      </c>
      <c r="F331" s="8" t="s">
        <v>55</v>
      </c>
      <c r="G331" s="8" t="s">
        <v>6</v>
      </c>
      <c r="H331" s="8" t="s">
        <v>7</v>
      </c>
      <c r="I331" s="8" t="str">
        <f t="shared" si="17"/>
        <v>Unsuccessful</v>
      </c>
      <c r="K331" s="8"/>
    </row>
    <row r="332" spans="1:11" x14ac:dyDescent="0.35">
      <c r="A332" s="5">
        <v>296</v>
      </c>
      <c r="B332" s="6">
        <v>45622</v>
      </c>
      <c r="C332" s="7" t="str">
        <f t="shared" si="15"/>
        <v>November</v>
      </c>
      <c r="D332" s="7" t="str">
        <f t="shared" si="16"/>
        <v>Tue</v>
      </c>
      <c r="E332" s="4">
        <v>18</v>
      </c>
      <c r="F332" s="8" t="s">
        <v>55</v>
      </c>
      <c r="G332" s="8" t="s">
        <v>41</v>
      </c>
      <c r="H332" s="8" t="s">
        <v>7</v>
      </c>
      <c r="I332" s="8" t="str">
        <f t="shared" si="17"/>
        <v>Unsuccessful</v>
      </c>
      <c r="K332" s="8"/>
    </row>
    <row r="333" spans="1:11" x14ac:dyDescent="0.35">
      <c r="A333" s="5">
        <v>297</v>
      </c>
      <c r="B333" s="6">
        <v>45622</v>
      </c>
      <c r="C333" s="7" t="str">
        <f t="shared" si="15"/>
        <v>November</v>
      </c>
      <c r="D333" s="7" t="str">
        <f t="shared" si="16"/>
        <v>Tue</v>
      </c>
      <c r="E333" s="4">
        <v>53</v>
      </c>
      <c r="F333" s="8" t="s">
        <v>55</v>
      </c>
      <c r="G333" s="8" t="s">
        <v>41</v>
      </c>
      <c r="H333" s="8" t="s">
        <v>7</v>
      </c>
      <c r="I333" s="8" t="str">
        <f>IF(H333="Successful","Successful", "Unsuccessful")</f>
        <v>Unsuccessful</v>
      </c>
      <c r="K333" s="8"/>
    </row>
    <row r="334" spans="1:11" x14ac:dyDescent="0.35">
      <c r="A334" s="5">
        <v>298</v>
      </c>
      <c r="B334" s="6">
        <v>45622</v>
      </c>
      <c r="C334" s="7" t="str">
        <f t="shared" si="15"/>
        <v>November</v>
      </c>
      <c r="D334" s="7" t="str">
        <f t="shared" si="16"/>
        <v>Tue</v>
      </c>
      <c r="E334" s="4">
        <v>42</v>
      </c>
      <c r="F334" s="8" t="s">
        <v>60</v>
      </c>
      <c r="G334" s="8" t="s">
        <v>41</v>
      </c>
      <c r="H334" s="8" t="s">
        <v>71</v>
      </c>
      <c r="I334" s="8" t="str">
        <f t="shared" si="17"/>
        <v>Unsuccessful</v>
      </c>
      <c r="K334" s="8"/>
    </row>
    <row r="335" spans="1:11" x14ac:dyDescent="0.35">
      <c r="A335" s="5">
        <v>299</v>
      </c>
      <c r="B335" s="6">
        <v>45622</v>
      </c>
      <c r="C335" s="7" t="str">
        <f t="shared" si="15"/>
        <v>November</v>
      </c>
      <c r="D335" s="7" t="str">
        <f t="shared" si="16"/>
        <v>Tue</v>
      </c>
      <c r="E335" s="4">
        <v>14</v>
      </c>
      <c r="F335" s="8" t="s">
        <v>55</v>
      </c>
      <c r="G335" s="8" t="s">
        <v>41</v>
      </c>
      <c r="H335" s="8" t="s">
        <v>7</v>
      </c>
      <c r="I335" s="8" t="str">
        <f t="shared" si="17"/>
        <v>Unsuccessful</v>
      </c>
      <c r="K335" s="8"/>
    </row>
    <row r="336" spans="1:11" x14ac:dyDescent="0.35">
      <c r="A336" s="5">
        <v>273</v>
      </c>
      <c r="B336" s="6">
        <v>45622</v>
      </c>
      <c r="C336" s="7" t="str">
        <f t="shared" si="15"/>
        <v>November</v>
      </c>
      <c r="D336" s="7" t="str">
        <f t="shared" si="16"/>
        <v>Tue</v>
      </c>
      <c r="E336" s="4">
        <v>27</v>
      </c>
      <c r="F336" s="8" t="s">
        <v>55</v>
      </c>
      <c r="G336" s="8" t="s">
        <v>12</v>
      </c>
      <c r="H336" s="8" t="s">
        <v>71</v>
      </c>
      <c r="I336" s="8" t="str">
        <f t="shared" si="17"/>
        <v>Unsuccessful</v>
      </c>
      <c r="K336" s="8"/>
    </row>
    <row r="337" spans="1:11" x14ac:dyDescent="0.35">
      <c r="A337" s="5">
        <v>300</v>
      </c>
      <c r="B337" s="6">
        <v>45622</v>
      </c>
      <c r="C337" s="7" t="str">
        <f t="shared" si="15"/>
        <v>November</v>
      </c>
      <c r="D337" s="7" t="str">
        <f t="shared" si="16"/>
        <v>Tue</v>
      </c>
      <c r="E337" s="4">
        <v>13</v>
      </c>
      <c r="F337" s="8" t="s">
        <v>24</v>
      </c>
      <c r="G337" s="8" t="s">
        <v>11</v>
      </c>
      <c r="H337" s="8" t="s">
        <v>13</v>
      </c>
      <c r="I337" s="8" t="str">
        <f t="shared" si="17"/>
        <v>Successful</v>
      </c>
      <c r="J337" s="8" t="s">
        <v>15</v>
      </c>
      <c r="K337" s="8"/>
    </row>
    <row r="338" spans="1:11" x14ac:dyDescent="0.35">
      <c r="A338" s="5">
        <v>301</v>
      </c>
      <c r="B338" s="6">
        <v>45622</v>
      </c>
      <c r="C338" s="7" t="str">
        <f t="shared" si="15"/>
        <v>November</v>
      </c>
      <c r="D338" s="7" t="str">
        <f t="shared" si="16"/>
        <v>Tue</v>
      </c>
      <c r="E338" s="4">
        <v>36</v>
      </c>
      <c r="F338" s="8" t="s">
        <v>24</v>
      </c>
      <c r="G338" s="8" t="s">
        <v>18</v>
      </c>
      <c r="H338" s="8" t="s">
        <v>7</v>
      </c>
      <c r="I338" s="8" t="str">
        <f t="shared" si="17"/>
        <v>Unsuccessful</v>
      </c>
      <c r="K338" s="8"/>
    </row>
    <row r="339" spans="1:11" x14ac:dyDescent="0.35">
      <c r="A339" s="5">
        <v>302</v>
      </c>
      <c r="B339" s="6">
        <v>45622</v>
      </c>
      <c r="C339" s="7" t="str">
        <f t="shared" si="15"/>
        <v>November</v>
      </c>
      <c r="D339" s="7" t="str">
        <f t="shared" si="16"/>
        <v>Tue</v>
      </c>
      <c r="E339" s="4">
        <v>49</v>
      </c>
      <c r="F339" s="8" t="s">
        <v>24</v>
      </c>
      <c r="G339" s="8" t="s">
        <v>16</v>
      </c>
      <c r="H339" s="8" t="s">
        <v>7</v>
      </c>
      <c r="I339" s="8" t="str">
        <f t="shared" si="17"/>
        <v>Unsuccessful</v>
      </c>
      <c r="K339" s="8"/>
    </row>
    <row r="340" spans="1:11" x14ac:dyDescent="0.35">
      <c r="A340" s="5">
        <v>303</v>
      </c>
      <c r="B340" s="6">
        <v>45622</v>
      </c>
      <c r="C340" s="7" t="str">
        <f t="shared" si="15"/>
        <v>November</v>
      </c>
      <c r="D340" s="7" t="str">
        <f t="shared" si="16"/>
        <v>Tue</v>
      </c>
      <c r="E340" s="4">
        <v>20</v>
      </c>
      <c r="F340" s="8" t="s">
        <v>55</v>
      </c>
      <c r="G340" s="8" t="s">
        <v>41</v>
      </c>
      <c r="H340" s="8" t="s">
        <v>7</v>
      </c>
      <c r="I340" s="8" t="str">
        <f t="shared" si="17"/>
        <v>Unsuccessful</v>
      </c>
      <c r="K340" s="8"/>
    </row>
    <row r="341" spans="1:11" x14ac:dyDescent="0.35">
      <c r="A341" s="5">
        <v>304</v>
      </c>
      <c r="B341" s="6">
        <v>45622</v>
      </c>
      <c r="C341" s="7" t="str">
        <f t="shared" si="15"/>
        <v>November</v>
      </c>
      <c r="D341" s="7" t="str">
        <f t="shared" si="16"/>
        <v>Tue</v>
      </c>
      <c r="E341" s="4">
        <v>26</v>
      </c>
      <c r="F341" s="8" t="s">
        <v>70</v>
      </c>
      <c r="G341" s="8" t="s">
        <v>11</v>
      </c>
      <c r="H341" s="8" t="s">
        <v>7</v>
      </c>
      <c r="I341" s="8" t="str">
        <f t="shared" si="17"/>
        <v>Unsuccessful</v>
      </c>
      <c r="K341" s="8"/>
    </row>
    <row r="342" spans="1:11" x14ac:dyDescent="0.35">
      <c r="A342" s="5">
        <v>305</v>
      </c>
      <c r="B342" s="6">
        <v>45622</v>
      </c>
      <c r="C342" s="7" t="str">
        <f t="shared" si="15"/>
        <v>November</v>
      </c>
      <c r="D342" s="7" t="str">
        <f t="shared" si="16"/>
        <v>Tue</v>
      </c>
      <c r="E342" s="4">
        <v>8</v>
      </c>
      <c r="F342" s="8" t="s">
        <v>56</v>
      </c>
      <c r="G342" s="8" t="s">
        <v>18</v>
      </c>
      <c r="H342" s="8" t="s">
        <v>13</v>
      </c>
      <c r="I342" s="8" t="str">
        <f t="shared" si="17"/>
        <v>Successful</v>
      </c>
      <c r="J342" s="8" t="s">
        <v>17</v>
      </c>
      <c r="K342" s="8"/>
    </row>
    <row r="343" spans="1:11" x14ac:dyDescent="0.35">
      <c r="A343" s="5">
        <v>306</v>
      </c>
      <c r="B343" s="6">
        <v>45623</v>
      </c>
      <c r="C343" s="7" t="str">
        <f t="shared" si="15"/>
        <v>November</v>
      </c>
      <c r="D343" s="7" t="str">
        <f t="shared" si="16"/>
        <v>Wed</v>
      </c>
      <c r="E343" s="4">
        <v>50</v>
      </c>
      <c r="F343" s="8" t="s">
        <v>55</v>
      </c>
      <c r="G343" s="8" t="s">
        <v>12</v>
      </c>
      <c r="H343" s="8" t="s">
        <v>71</v>
      </c>
      <c r="I343" s="8" t="str">
        <f t="shared" si="17"/>
        <v>Unsuccessful</v>
      </c>
      <c r="K343" s="8"/>
    </row>
    <row r="344" spans="1:11" x14ac:dyDescent="0.35">
      <c r="A344" s="5">
        <v>307</v>
      </c>
      <c r="B344" s="6">
        <v>45623</v>
      </c>
      <c r="C344" s="7" t="str">
        <f t="shared" si="15"/>
        <v>November</v>
      </c>
      <c r="D344" s="7" t="str">
        <f t="shared" si="16"/>
        <v>Wed</v>
      </c>
      <c r="E344" s="4">
        <v>22</v>
      </c>
      <c r="F344" s="8" t="s">
        <v>55</v>
      </c>
      <c r="G344" s="8" t="s">
        <v>41</v>
      </c>
      <c r="H344" s="8" t="s">
        <v>7</v>
      </c>
      <c r="I344" s="8" t="str">
        <f t="shared" si="17"/>
        <v>Unsuccessful</v>
      </c>
      <c r="K344" s="8"/>
    </row>
    <row r="345" spans="1:11" x14ac:dyDescent="0.35">
      <c r="A345" s="5">
        <v>308</v>
      </c>
      <c r="B345" s="6">
        <v>45623</v>
      </c>
      <c r="C345" s="7" t="str">
        <f t="shared" si="15"/>
        <v>November</v>
      </c>
      <c r="D345" s="7" t="str">
        <f t="shared" si="16"/>
        <v>Wed</v>
      </c>
      <c r="E345" s="4">
        <v>40</v>
      </c>
      <c r="F345" s="8" t="s">
        <v>55</v>
      </c>
      <c r="G345" s="8" t="s">
        <v>12</v>
      </c>
      <c r="H345" s="8" t="s">
        <v>7</v>
      </c>
      <c r="I345" s="8" t="str">
        <f t="shared" si="17"/>
        <v>Unsuccessful</v>
      </c>
      <c r="K345" s="8"/>
    </row>
    <row r="346" spans="1:11" x14ac:dyDescent="0.35">
      <c r="A346" s="5">
        <v>309</v>
      </c>
      <c r="B346" s="6">
        <v>45623</v>
      </c>
      <c r="C346" s="7" t="str">
        <f t="shared" si="15"/>
        <v>November</v>
      </c>
      <c r="D346" s="7" t="str">
        <f t="shared" si="16"/>
        <v>Wed</v>
      </c>
      <c r="E346" s="4">
        <v>34</v>
      </c>
      <c r="F346" s="8" t="s">
        <v>55</v>
      </c>
      <c r="G346" s="8" t="s">
        <v>19</v>
      </c>
      <c r="H346" s="8" t="s">
        <v>71</v>
      </c>
      <c r="I346" s="8" t="str">
        <f t="shared" si="17"/>
        <v>Unsuccessful</v>
      </c>
      <c r="K346" s="8"/>
    </row>
    <row r="347" spans="1:11" x14ac:dyDescent="0.35">
      <c r="A347" s="5">
        <v>310</v>
      </c>
      <c r="B347" s="6">
        <v>45623</v>
      </c>
      <c r="C347" s="7" t="str">
        <f t="shared" si="15"/>
        <v>November</v>
      </c>
      <c r="D347" s="7" t="str">
        <f t="shared" si="16"/>
        <v>Wed</v>
      </c>
      <c r="E347" s="4">
        <v>47</v>
      </c>
      <c r="F347" s="8" t="s">
        <v>55</v>
      </c>
      <c r="G347" s="8" t="s">
        <v>19</v>
      </c>
      <c r="H347" s="8" t="s">
        <v>71</v>
      </c>
      <c r="I347" s="8" t="str">
        <f t="shared" si="17"/>
        <v>Unsuccessful</v>
      </c>
      <c r="K347" s="8"/>
    </row>
    <row r="348" spans="1:11" x14ac:dyDescent="0.35">
      <c r="A348" s="5">
        <v>311</v>
      </c>
      <c r="B348" s="6">
        <v>45623</v>
      </c>
      <c r="C348" s="7" t="str">
        <f t="shared" si="15"/>
        <v>November</v>
      </c>
      <c r="D348" s="7" t="str">
        <f t="shared" si="16"/>
        <v>Wed</v>
      </c>
      <c r="E348" s="4">
        <v>26</v>
      </c>
      <c r="F348" s="8" t="s">
        <v>55</v>
      </c>
      <c r="G348" s="8" t="s">
        <v>12</v>
      </c>
      <c r="H348" s="8" t="s">
        <v>7</v>
      </c>
      <c r="I348" s="8" t="str">
        <f t="shared" si="17"/>
        <v>Unsuccessful</v>
      </c>
      <c r="K348" s="8"/>
    </row>
    <row r="349" spans="1:11" x14ac:dyDescent="0.35">
      <c r="A349" s="5">
        <v>312</v>
      </c>
      <c r="B349" s="6">
        <v>45623</v>
      </c>
      <c r="C349" s="7" t="str">
        <f t="shared" si="15"/>
        <v>November</v>
      </c>
      <c r="D349" s="7" t="str">
        <f t="shared" si="16"/>
        <v>Wed</v>
      </c>
      <c r="E349" s="4">
        <v>50</v>
      </c>
      <c r="F349" s="8" t="s">
        <v>24</v>
      </c>
      <c r="G349" s="8" t="s">
        <v>12</v>
      </c>
      <c r="H349" s="8" t="s">
        <v>7</v>
      </c>
      <c r="I349" s="8" t="str">
        <f t="shared" si="17"/>
        <v>Unsuccessful</v>
      </c>
      <c r="K349" s="8"/>
    </row>
    <row r="350" spans="1:11" x14ac:dyDescent="0.35">
      <c r="A350" s="5">
        <v>313</v>
      </c>
      <c r="B350" s="6">
        <v>45623</v>
      </c>
      <c r="C350" s="7" t="str">
        <f t="shared" si="15"/>
        <v>November</v>
      </c>
      <c r="D350" s="7" t="str">
        <f t="shared" si="16"/>
        <v>Wed</v>
      </c>
      <c r="E350" s="4">
        <v>36</v>
      </c>
      <c r="F350" s="8" t="s">
        <v>24</v>
      </c>
      <c r="G350" s="8" t="s">
        <v>18</v>
      </c>
      <c r="H350" s="8" t="s">
        <v>71</v>
      </c>
      <c r="I350" s="8" t="str">
        <f t="shared" si="17"/>
        <v>Unsuccessful</v>
      </c>
      <c r="K350" s="8"/>
    </row>
    <row r="351" spans="1:11" x14ac:dyDescent="0.35">
      <c r="A351" s="5">
        <v>314</v>
      </c>
      <c r="B351" s="6">
        <v>45623</v>
      </c>
      <c r="C351" s="7" t="str">
        <f t="shared" si="15"/>
        <v>November</v>
      </c>
      <c r="D351" s="7" t="str">
        <f t="shared" si="16"/>
        <v>Wed</v>
      </c>
      <c r="E351" s="4">
        <v>62</v>
      </c>
      <c r="F351" s="8" t="s">
        <v>24</v>
      </c>
      <c r="G351" s="8" t="s">
        <v>11</v>
      </c>
      <c r="H351" s="8" t="s">
        <v>71</v>
      </c>
      <c r="I351" s="8" t="str">
        <f t="shared" si="17"/>
        <v>Unsuccessful</v>
      </c>
      <c r="K351" s="8"/>
    </row>
    <row r="352" spans="1:11" x14ac:dyDescent="0.35">
      <c r="A352" s="5">
        <v>301</v>
      </c>
      <c r="B352" s="6">
        <v>45623</v>
      </c>
      <c r="C352" s="7" t="str">
        <f t="shared" si="15"/>
        <v>November</v>
      </c>
      <c r="D352" s="7" t="str">
        <f t="shared" si="16"/>
        <v>Wed</v>
      </c>
      <c r="E352" s="4">
        <v>36</v>
      </c>
      <c r="F352" s="8" t="s">
        <v>24</v>
      </c>
      <c r="G352" s="8" t="s">
        <v>18</v>
      </c>
      <c r="H352" s="8" t="s">
        <v>71</v>
      </c>
      <c r="I352" s="8" t="str">
        <f t="shared" si="17"/>
        <v>Unsuccessful</v>
      </c>
      <c r="K352" s="8"/>
    </row>
    <row r="353" spans="1:11" x14ac:dyDescent="0.35">
      <c r="A353" s="5">
        <v>315</v>
      </c>
      <c r="B353" s="6">
        <v>45623</v>
      </c>
      <c r="C353" s="7" t="str">
        <f t="shared" si="15"/>
        <v>November</v>
      </c>
      <c r="D353" s="7" t="str">
        <f t="shared" si="16"/>
        <v>Wed</v>
      </c>
      <c r="E353" s="4">
        <v>9</v>
      </c>
      <c r="F353" s="8" t="s">
        <v>55</v>
      </c>
      <c r="G353" s="8" t="s">
        <v>18</v>
      </c>
      <c r="H353" s="8" t="s">
        <v>7</v>
      </c>
      <c r="I353" s="8" t="str">
        <f t="shared" si="17"/>
        <v>Unsuccessful</v>
      </c>
      <c r="K353" s="8"/>
    </row>
    <row r="354" spans="1:11" x14ac:dyDescent="0.35">
      <c r="A354" s="5">
        <v>316</v>
      </c>
      <c r="B354" s="6">
        <v>45623</v>
      </c>
      <c r="C354" s="7" t="str">
        <f t="shared" si="15"/>
        <v>November</v>
      </c>
      <c r="D354" s="7" t="str">
        <f t="shared" si="16"/>
        <v>Wed</v>
      </c>
      <c r="E354" s="4">
        <v>64</v>
      </c>
      <c r="F354" s="8" t="s">
        <v>24</v>
      </c>
      <c r="G354" s="8" t="s">
        <v>11</v>
      </c>
      <c r="H354" s="8" t="s">
        <v>70</v>
      </c>
      <c r="I354" s="8" t="str">
        <f t="shared" si="17"/>
        <v>Unsuccessful</v>
      </c>
      <c r="K354" s="8"/>
    </row>
    <row r="355" spans="1:11" x14ac:dyDescent="0.35">
      <c r="A355" s="5">
        <v>317</v>
      </c>
      <c r="B355" s="6">
        <v>45623</v>
      </c>
      <c r="C355" s="7" t="str">
        <f t="shared" si="15"/>
        <v>November</v>
      </c>
      <c r="D355" s="7" t="str">
        <f t="shared" si="16"/>
        <v>Wed</v>
      </c>
      <c r="E355" s="4">
        <v>43</v>
      </c>
      <c r="F355" s="8" t="s">
        <v>56</v>
      </c>
      <c r="G355" s="8" t="s">
        <v>27</v>
      </c>
      <c r="H355" s="8" t="s">
        <v>10</v>
      </c>
      <c r="I355" s="8" t="str">
        <f t="shared" si="17"/>
        <v>Unsuccessful</v>
      </c>
      <c r="K355" s="8"/>
    </row>
    <row r="356" spans="1:11" x14ac:dyDescent="0.35">
      <c r="A356" s="5">
        <v>318</v>
      </c>
      <c r="B356" s="6">
        <v>45623</v>
      </c>
      <c r="C356" s="7" t="str">
        <f t="shared" si="15"/>
        <v>November</v>
      </c>
      <c r="D356" s="7" t="str">
        <f t="shared" si="16"/>
        <v>Wed</v>
      </c>
      <c r="E356" s="4">
        <v>16</v>
      </c>
      <c r="F356" s="8" t="s">
        <v>24</v>
      </c>
      <c r="G356" s="8" t="s">
        <v>26</v>
      </c>
      <c r="H356" s="8" t="s">
        <v>7</v>
      </c>
      <c r="I356" s="8" t="str">
        <f t="shared" si="17"/>
        <v>Unsuccessful</v>
      </c>
      <c r="K356" s="8"/>
    </row>
    <row r="357" spans="1:11" x14ac:dyDescent="0.35">
      <c r="A357" s="5">
        <v>301</v>
      </c>
      <c r="B357" s="6">
        <v>45623</v>
      </c>
      <c r="C357" s="7" t="str">
        <f t="shared" si="15"/>
        <v>November</v>
      </c>
      <c r="D357" s="7" t="str">
        <f t="shared" si="16"/>
        <v>Wed</v>
      </c>
      <c r="E357" s="4">
        <v>36</v>
      </c>
      <c r="F357" s="8" t="s">
        <v>24</v>
      </c>
      <c r="G357" s="8" t="s">
        <v>18</v>
      </c>
      <c r="H357" s="8" t="s">
        <v>13</v>
      </c>
      <c r="I357" s="8" t="str">
        <f t="shared" si="17"/>
        <v>Successful</v>
      </c>
      <c r="J357" s="8" t="s">
        <v>17</v>
      </c>
      <c r="K357" s="8"/>
    </row>
    <row r="358" spans="1:11" x14ac:dyDescent="0.35">
      <c r="A358" s="5">
        <v>317</v>
      </c>
      <c r="B358" s="6">
        <v>45623</v>
      </c>
      <c r="C358" s="7" t="str">
        <f t="shared" si="15"/>
        <v>November</v>
      </c>
      <c r="D358" s="7" t="str">
        <f t="shared" si="16"/>
        <v>Wed</v>
      </c>
      <c r="E358" s="4">
        <v>43</v>
      </c>
      <c r="F358" s="8" t="s">
        <v>56</v>
      </c>
      <c r="G358" s="8" t="s">
        <v>27</v>
      </c>
      <c r="H358" s="8" t="s">
        <v>7</v>
      </c>
      <c r="I358" s="8" t="str">
        <f t="shared" si="17"/>
        <v>Unsuccessful</v>
      </c>
      <c r="K358" s="8"/>
    </row>
    <row r="359" spans="1:11" x14ac:dyDescent="0.35">
      <c r="A359" s="5">
        <v>315</v>
      </c>
      <c r="B359" s="6">
        <v>45629</v>
      </c>
      <c r="C359" s="7" t="str">
        <f t="shared" si="15"/>
        <v>December</v>
      </c>
      <c r="D359" s="7" t="str">
        <f t="shared" si="16"/>
        <v>Tue</v>
      </c>
      <c r="E359" s="4">
        <v>9</v>
      </c>
      <c r="F359" s="8" t="s">
        <v>55</v>
      </c>
      <c r="G359" s="8" t="s">
        <v>18</v>
      </c>
      <c r="H359" s="8" t="s">
        <v>7</v>
      </c>
      <c r="I359" s="8" t="str">
        <f t="shared" si="17"/>
        <v>Unsuccessful</v>
      </c>
      <c r="K359" s="8"/>
    </row>
    <row r="360" spans="1:11" x14ac:dyDescent="0.35">
      <c r="A360" s="5">
        <v>319</v>
      </c>
      <c r="B360" s="6">
        <v>45630</v>
      </c>
      <c r="C360" s="7" t="str">
        <f t="shared" si="15"/>
        <v>December</v>
      </c>
      <c r="D360" s="7" t="str">
        <f t="shared" si="16"/>
        <v>Wed</v>
      </c>
      <c r="E360" s="4">
        <v>22</v>
      </c>
      <c r="F360" s="8" t="s">
        <v>55</v>
      </c>
      <c r="G360" s="8" t="s">
        <v>12</v>
      </c>
      <c r="H360" s="8" t="s">
        <v>10</v>
      </c>
      <c r="I360" s="8" t="str">
        <f t="shared" si="17"/>
        <v>Unsuccessful</v>
      </c>
      <c r="K360" s="8"/>
    </row>
    <row r="361" spans="1:11" x14ac:dyDescent="0.35">
      <c r="A361" s="5">
        <v>320</v>
      </c>
      <c r="B361" s="6">
        <v>45630</v>
      </c>
      <c r="C361" s="7" t="str">
        <f t="shared" si="15"/>
        <v>December</v>
      </c>
      <c r="D361" s="7" t="str">
        <f t="shared" si="16"/>
        <v>Wed</v>
      </c>
      <c r="E361" s="4">
        <v>33</v>
      </c>
      <c r="F361" s="8" t="s">
        <v>24</v>
      </c>
      <c r="G361" s="8" t="s">
        <v>42</v>
      </c>
      <c r="H361" s="8" t="s">
        <v>13</v>
      </c>
      <c r="I361" s="8" t="str">
        <f t="shared" si="17"/>
        <v>Successful</v>
      </c>
      <c r="J361" s="8" t="s">
        <v>17</v>
      </c>
      <c r="K361" s="8"/>
    </row>
    <row r="362" spans="1:11" x14ac:dyDescent="0.35">
      <c r="A362" s="5">
        <v>321</v>
      </c>
      <c r="B362" s="6">
        <v>45630</v>
      </c>
      <c r="C362" s="7" t="str">
        <f t="shared" si="15"/>
        <v>December</v>
      </c>
      <c r="D362" s="7" t="str">
        <f t="shared" si="16"/>
        <v>Wed</v>
      </c>
      <c r="E362" s="4">
        <v>56</v>
      </c>
      <c r="F362" s="8" t="s">
        <v>24</v>
      </c>
      <c r="G362" s="8" t="s">
        <v>18</v>
      </c>
      <c r="H362" s="8" t="s">
        <v>13</v>
      </c>
      <c r="I362" s="8" t="str">
        <f t="shared" si="17"/>
        <v>Successful</v>
      </c>
      <c r="J362" s="8" t="s">
        <v>14</v>
      </c>
      <c r="K362" s="8"/>
    </row>
    <row r="363" spans="1:11" x14ac:dyDescent="0.35">
      <c r="A363" s="5">
        <v>322</v>
      </c>
      <c r="B363" s="6">
        <v>45630</v>
      </c>
      <c r="C363" s="7" t="str">
        <f t="shared" si="15"/>
        <v>December</v>
      </c>
      <c r="D363" s="7" t="str">
        <f t="shared" si="16"/>
        <v>Wed</v>
      </c>
      <c r="E363" s="4">
        <v>40</v>
      </c>
      <c r="F363" s="8" t="s">
        <v>24</v>
      </c>
      <c r="G363" s="8" t="s">
        <v>18</v>
      </c>
      <c r="H363" s="8" t="s">
        <v>7</v>
      </c>
      <c r="I363" s="8" t="str">
        <f t="shared" si="17"/>
        <v>Unsuccessful</v>
      </c>
      <c r="K363" s="8"/>
    </row>
    <row r="364" spans="1:11" x14ac:dyDescent="0.35">
      <c r="A364" s="5">
        <v>323</v>
      </c>
      <c r="B364" s="6">
        <v>45631</v>
      </c>
      <c r="C364" s="7" t="str">
        <f t="shared" si="15"/>
        <v>December</v>
      </c>
      <c r="D364" s="7" t="str">
        <f t="shared" si="16"/>
        <v>Thu</v>
      </c>
      <c r="E364" s="4">
        <v>30</v>
      </c>
      <c r="F364" s="8" t="s">
        <v>55</v>
      </c>
      <c r="G364" s="8" t="s">
        <v>8</v>
      </c>
      <c r="H364" s="8" t="s">
        <v>7</v>
      </c>
      <c r="I364" s="8" t="str">
        <f t="shared" si="17"/>
        <v>Unsuccessful</v>
      </c>
      <c r="K364" s="8"/>
    </row>
    <row r="365" spans="1:11" x14ac:dyDescent="0.35">
      <c r="A365" s="5">
        <v>324</v>
      </c>
      <c r="B365" s="6">
        <v>45631</v>
      </c>
      <c r="C365" s="7" t="str">
        <f t="shared" si="15"/>
        <v>December</v>
      </c>
      <c r="D365" s="7" t="str">
        <f t="shared" si="16"/>
        <v>Thu</v>
      </c>
      <c r="E365" s="4">
        <v>36</v>
      </c>
      <c r="F365" s="8" t="s">
        <v>24</v>
      </c>
      <c r="G365" s="8" t="s">
        <v>8</v>
      </c>
      <c r="H365" s="8" t="s">
        <v>71</v>
      </c>
      <c r="I365" s="8" t="str">
        <f t="shared" si="17"/>
        <v>Unsuccessful</v>
      </c>
      <c r="K365" s="8"/>
    </row>
    <row r="366" spans="1:11" x14ac:dyDescent="0.35">
      <c r="A366" s="5">
        <v>325</v>
      </c>
      <c r="B366" s="6">
        <v>45631</v>
      </c>
      <c r="C366" s="7" t="str">
        <f t="shared" si="15"/>
        <v>December</v>
      </c>
      <c r="D366" s="7" t="str">
        <f t="shared" si="16"/>
        <v>Thu</v>
      </c>
      <c r="E366" s="4">
        <v>41</v>
      </c>
      <c r="F366" s="8" t="s">
        <v>55</v>
      </c>
      <c r="G366" s="8" t="s">
        <v>69</v>
      </c>
      <c r="H366" s="8" t="s">
        <v>10</v>
      </c>
      <c r="I366" s="8" t="str">
        <f t="shared" si="17"/>
        <v>Unsuccessful</v>
      </c>
      <c r="K366" s="8"/>
    </row>
    <row r="367" spans="1:11" x14ac:dyDescent="0.35">
      <c r="A367" s="5">
        <v>326</v>
      </c>
      <c r="B367" s="6">
        <v>45631</v>
      </c>
      <c r="C367" s="7" t="str">
        <f t="shared" si="15"/>
        <v>December</v>
      </c>
      <c r="D367" s="7" t="str">
        <f t="shared" si="16"/>
        <v>Thu</v>
      </c>
      <c r="E367" s="4">
        <v>44</v>
      </c>
      <c r="F367" s="8" t="s">
        <v>24</v>
      </c>
      <c r="G367" s="8" t="s">
        <v>18</v>
      </c>
      <c r="H367" s="8" t="s">
        <v>71</v>
      </c>
      <c r="I367" s="8" t="str">
        <f t="shared" si="17"/>
        <v>Unsuccessful</v>
      </c>
      <c r="K367" s="8"/>
    </row>
    <row r="368" spans="1:11" x14ac:dyDescent="0.35">
      <c r="A368" s="5">
        <v>327</v>
      </c>
      <c r="B368" s="6">
        <v>45631</v>
      </c>
      <c r="C368" s="7" t="str">
        <f t="shared" si="15"/>
        <v>December</v>
      </c>
      <c r="D368" s="7" t="str">
        <f t="shared" si="16"/>
        <v>Thu</v>
      </c>
      <c r="E368" s="4">
        <v>36</v>
      </c>
      <c r="F368" s="8" t="s">
        <v>24</v>
      </c>
      <c r="G368" s="8" t="s">
        <v>11</v>
      </c>
      <c r="H368" s="8" t="s">
        <v>7</v>
      </c>
      <c r="I368" s="8" t="str">
        <f t="shared" si="17"/>
        <v>Unsuccessful</v>
      </c>
      <c r="K368" s="8"/>
    </row>
    <row r="369" spans="1:11" x14ac:dyDescent="0.35">
      <c r="A369" s="5">
        <v>328</v>
      </c>
      <c r="B369" s="6">
        <v>45631</v>
      </c>
      <c r="C369" s="7" t="str">
        <f t="shared" si="15"/>
        <v>December</v>
      </c>
      <c r="D369" s="7" t="str">
        <f t="shared" si="16"/>
        <v>Thu</v>
      </c>
      <c r="E369" s="4">
        <v>59</v>
      </c>
      <c r="F369" s="8" t="s">
        <v>24</v>
      </c>
      <c r="G369" s="8" t="s">
        <v>18</v>
      </c>
      <c r="H369" s="8" t="s">
        <v>7</v>
      </c>
      <c r="I369" s="8" t="str">
        <f t="shared" si="17"/>
        <v>Unsuccessful</v>
      </c>
      <c r="K369" s="8"/>
    </row>
    <row r="370" spans="1:11" x14ac:dyDescent="0.35">
      <c r="A370" s="5">
        <v>296</v>
      </c>
      <c r="B370" s="6">
        <v>45631</v>
      </c>
      <c r="C370" s="7" t="str">
        <f t="shared" si="15"/>
        <v>December</v>
      </c>
      <c r="D370" s="7" t="str">
        <f t="shared" si="16"/>
        <v>Thu</v>
      </c>
      <c r="E370" s="4">
        <v>18</v>
      </c>
      <c r="F370" s="8" t="s">
        <v>55</v>
      </c>
      <c r="G370" s="8" t="s">
        <v>42</v>
      </c>
      <c r="H370" s="8" t="s">
        <v>7</v>
      </c>
      <c r="I370" s="8" t="str">
        <f t="shared" si="17"/>
        <v>Unsuccessful</v>
      </c>
      <c r="K370" s="8"/>
    </row>
    <row r="371" spans="1:11" x14ac:dyDescent="0.35">
      <c r="A371" s="5">
        <v>329</v>
      </c>
      <c r="B371" s="6">
        <v>45631</v>
      </c>
      <c r="C371" s="7" t="str">
        <f t="shared" si="15"/>
        <v>December</v>
      </c>
      <c r="D371" s="7" t="str">
        <f t="shared" si="16"/>
        <v>Thu</v>
      </c>
      <c r="E371" s="4">
        <v>21</v>
      </c>
      <c r="F371" s="8" t="s">
        <v>55</v>
      </c>
      <c r="G371" s="8" t="s">
        <v>12</v>
      </c>
      <c r="H371" s="8" t="s">
        <v>7</v>
      </c>
      <c r="I371" s="8" t="str">
        <f t="shared" si="17"/>
        <v>Unsuccessful</v>
      </c>
      <c r="K371" s="8"/>
    </row>
    <row r="372" spans="1:11" x14ac:dyDescent="0.35">
      <c r="A372" s="5">
        <v>330</v>
      </c>
      <c r="B372" s="6">
        <v>45631</v>
      </c>
      <c r="C372" s="7" t="str">
        <f t="shared" si="15"/>
        <v>December</v>
      </c>
      <c r="D372" s="7" t="str">
        <f t="shared" si="16"/>
        <v>Thu</v>
      </c>
      <c r="E372" s="4">
        <v>43</v>
      </c>
      <c r="F372" s="8" t="s">
        <v>24</v>
      </c>
      <c r="G372" s="8" t="s">
        <v>70</v>
      </c>
      <c r="H372" s="8" t="s">
        <v>70</v>
      </c>
      <c r="I372" s="8" t="str">
        <f t="shared" si="17"/>
        <v>Unsuccessful</v>
      </c>
      <c r="K372" s="8"/>
    </row>
    <row r="373" spans="1:11" x14ac:dyDescent="0.35">
      <c r="A373" s="5">
        <v>331</v>
      </c>
      <c r="B373" s="6">
        <v>45632</v>
      </c>
      <c r="C373" s="7" t="str">
        <f t="shared" si="15"/>
        <v>December</v>
      </c>
      <c r="D373" s="7" t="str">
        <f t="shared" si="16"/>
        <v>Fri</v>
      </c>
      <c r="E373" s="4">
        <v>7</v>
      </c>
      <c r="F373" s="8" t="s">
        <v>24</v>
      </c>
      <c r="G373" s="8" t="s">
        <v>11</v>
      </c>
      <c r="H373" s="8" t="s">
        <v>7</v>
      </c>
      <c r="I373" s="8" t="str">
        <f t="shared" si="17"/>
        <v>Unsuccessful</v>
      </c>
      <c r="K373" s="8"/>
    </row>
    <row r="374" spans="1:11" x14ac:dyDescent="0.35">
      <c r="A374" s="5">
        <v>322</v>
      </c>
      <c r="B374" s="6">
        <v>45632</v>
      </c>
      <c r="C374" s="7" t="str">
        <f t="shared" si="15"/>
        <v>December</v>
      </c>
      <c r="D374" s="7" t="str">
        <f t="shared" si="16"/>
        <v>Fri</v>
      </c>
      <c r="E374" s="4">
        <v>40</v>
      </c>
      <c r="F374" s="8" t="s">
        <v>24</v>
      </c>
      <c r="G374" s="8" t="s">
        <v>18</v>
      </c>
      <c r="H374" s="8" t="s">
        <v>7</v>
      </c>
      <c r="I374" s="8" t="str">
        <f t="shared" si="17"/>
        <v>Unsuccessful</v>
      </c>
      <c r="K374" s="8"/>
    </row>
    <row r="375" spans="1:11" x14ac:dyDescent="0.35">
      <c r="A375" s="5">
        <v>332</v>
      </c>
      <c r="B375" s="6">
        <v>45632</v>
      </c>
      <c r="C375" s="7" t="str">
        <f t="shared" si="15"/>
        <v>December</v>
      </c>
      <c r="D375" s="7" t="str">
        <f t="shared" si="16"/>
        <v>Fri</v>
      </c>
      <c r="E375" s="4">
        <v>60</v>
      </c>
      <c r="F375" s="8" t="s">
        <v>55</v>
      </c>
      <c r="G375" s="8" t="s">
        <v>12</v>
      </c>
      <c r="H375" s="8" t="s">
        <v>71</v>
      </c>
      <c r="I375" s="8" t="str">
        <f t="shared" si="17"/>
        <v>Unsuccessful</v>
      </c>
      <c r="K375" s="8"/>
    </row>
    <row r="376" spans="1:11" x14ac:dyDescent="0.35">
      <c r="A376" s="5">
        <v>333</v>
      </c>
      <c r="B376" s="6">
        <v>45632</v>
      </c>
      <c r="C376" s="7" t="str">
        <f t="shared" si="15"/>
        <v>December</v>
      </c>
      <c r="D376" s="7" t="str">
        <f t="shared" si="16"/>
        <v>Fri</v>
      </c>
      <c r="E376" s="4">
        <v>20</v>
      </c>
      <c r="F376" s="8" t="s">
        <v>24</v>
      </c>
      <c r="G376" s="8" t="s">
        <v>11</v>
      </c>
      <c r="H376" s="8" t="s">
        <v>13</v>
      </c>
      <c r="I376" s="8" t="str">
        <f t="shared" si="17"/>
        <v>Successful</v>
      </c>
      <c r="J376" s="8" t="s">
        <v>43</v>
      </c>
      <c r="K376" s="8"/>
    </row>
    <row r="377" spans="1:11" x14ac:dyDescent="0.35">
      <c r="A377" s="5">
        <v>334</v>
      </c>
      <c r="B377" s="6">
        <v>45632</v>
      </c>
      <c r="C377" s="7" t="str">
        <f t="shared" si="15"/>
        <v>December</v>
      </c>
      <c r="D377" s="7" t="str">
        <f t="shared" si="16"/>
        <v>Fri</v>
      </c>
      <c r="E377" s="4">
        <v>42</v>
      </c>
      <c r="F377" s="8" t="s">
        <v>24</v>
      </c>
      <c r="G377" s="8" t="s">
        <v>12</v>
      </c>
      <c r="H377" s="8" t="s">
        <v>7</v>
      </c>
      <c r="I377" s="8" t="str">
        <f t="shared" si="17"/>
        <v>Unsuccessful</v>
      </c>
      <c r="K377" s="8"/>
    </row>
    <row r="378" spans="1:11" x14ac:dyDescent="0.35">
      <c r="A378" s="5">
        <v>335</v>
      </c>
      <c r="B378" s="6">
        <v>45632</v>
      </c>
      <c r="C378" s="7" t="str">
        <f t="shared" si="15"/>
        <v>December</v>
      </c>
      <c r="D378" s="7" t="str">
        <f t="shared" si="16"/>
        <v>Fri</v>
      </c>
      <c r="E378" s="4">
        <v>42</v>
      </c>
      <c r="F378" s="8" t="s">
        <v>24</v>
      </c>
      <c r="G378" s="8" t="s">
        <v>11</v>
      </c>
      <c r="H378" s="8" t="s">
        <v>7</v>
      </c>
      <c r="I378" s="8" t="str">
        <f t="shared" si="17"/>
        <v>Unsuccessful</v>
      </c>
      <c r="K378" s="8"/>
    </row>
    <row r="379" spans="1:11" x14ac:dyDescent="0.35">
      <c r="A379" s="5">
        <v>336</v>
      </c>
      <c r="B379" s="6">
        <v>45632</v>
      </c>
      <c r="C379" s="7" t="str">
        <f t="shared" si="15"/>
        <v>December</v>
      </c>
      <c r="D379" s="7" t="str">
        <f t="shared" si="16"/>
        <v>Fri</v>
      </c>
      <c r="E379" s="4">
        <v>49</v>
      </c>
      <c r="F379" s="8" t="s">
        <v>24</v>
      </c>
      <c r="G379" s="8" t="s">
        <v>40</v>
      </c>
      <c r="H379" s="8" t="s">
        <v>13</v>
      </c>
      <c r="I379" s="8" t="str">
        <f t="shared" si="17"/>
        <v>Successful</v>
      </c>
      <c r="J379" s="8" t="s">
        <v>17</v>
      </c>
      <c r="K379" s="8"/>
    </row>
    <row r="380" spans="1:11" x14ac:dyDescent="0.35">
      <c r="A380" s="5">
        <v>337</v>
      </c>
      <c r="B380" s="6">
        <v>45632</v>
      </c>
      <c r="C380" s="7" t="str">
        <f t="shared" si="15"/>
        <v>December</v>
      </c>
      <c r="D380" s="7" t="str">
        <f t="shared" si="16"/>
        <v>Fri</v>
      </c>
      <c r="E380" s="4">
        <v>55</v>
      </c>
      <c r="F380" s="8" t="s">
        <v>58</v>
      </c>
      <c r="G380" s="8" t="s">
        <v>12</v>
      </c>
      <c r="H380" s="8" t="s">
        <v>7</v>
      </c>
      <c r="I380" s="8" t="str">
        <f t="shared" si="17"/>
        <v>Unsuccessful</v>
      </c>
      <c r="K380" s="8"/>
    </row>
    <row r="381" spans="1:11" x14ac:dyDescent="0.35">
      <c r="A381" s="5">
        <v>338</v>
      </c>
      <c r="B381" s="6">
        <v>45632</v>
      </c>
      <c r="C381" s="7" t="str">
        <f t="shared" si="15"/>
        <v>December</v>
      </c>
      <c r="D381" s="7" t="str">
        <f t="shared" si="16"/>
        <v>Fri</v>
      </c>
      <c r="E381" s="4">
        <v>40</v>
      </c>
      <c r="F381" s="8" t="s">
        <v>24</v>
      </c>
      <c r="G381" s="8" t="s">
        <v>11</v>
      </c>
      <c r="H381" s="8" t="s">
        <v>10</v>
      </c>
      <c r="I381" s="8" t="str">
        <f t="shared" si="17"/>
        <v>Unsuccessful</v>
      </c>
      <c r="K381" s="8"/>
    </row>
    <row r="382" spans="1:11" x14ac:dyDescent="0.35">
      <c r="A382" s="5">
        <v>339</v>
      </c>
      <c r="B382" s="6">
        <v>45632</v>
      </c>
      <c r="C382" s="7" t="str">
        <f t="shared" si="15"/>
        <v>December</v>
      </c>
      <c r="D382" s="7" t="str">
        <f t="shared" si="16"/>
        <v>Fri</v>
      </c>
      <c r="E382" s="4">
        <v>57</v>
      </c>
      <c r="F382" s="8" t="s">
        <v>24</v>
      </c>
      <c r="G382" s="8" t="s">
        <v>11</v>
      </c>
      <c r="H382" s="8" t="s">
        <v>21</v>
      </c>
      <c r="I382" s="8" t="str">
        <f t="shared" si="17"/>
        <v>Unsuccessful</v>
      </c>
      <c r="K382" s="8"/>
    </row>
    <row r="383" spans="1:11" x14ac:dyDescent="0.35">
      <c r="A383" s="5">
        <v>340</v>
      </c>
      <c r="B383" s="6">
        <v>45632</v>
      </c>
      <c r="C383" s="7" t="str">
        <f t="shared" si="15"/>
        <v>December</v>
      </c>
      <c r="D383" s="7" t="str">
        <f t="shared" si="16"/>
        <v>Fri</v>
      </c>
      <c r="E383" s="4">
        <v>22</v>
      </c>
      <c r="F383" s="8" t="s">
        <v>55</v>
      </c>
      <c r="G383" s="8" t="s">
        <v>42</v>
      </c>
      <c r="H383" s="8" t="s">
        <v>7</v>
      </c>
      <c r="I383" s="8" t="str">
        <f t="shared" si="17"/>
        <v>Unsuccessful</v>
      </c>
      <c r="K383" s="8"/>
    </row>
    <row r="384" spans="1:11" x14ac:dyDescent="0.35">
      <c r="A384" s="5">
        <v>207</v>
      </c>
      <c r="B384" s="6">
        <v>45632</v>
      </c>
      <c r="C384" s="7" t="str">
        <f t="shared" si="15"/>
        <v>December</v>
      </c>
      <c r="D384" s="7" t="str">
        <f t="shared" si="16"/>
        <v>Fri</v>
      </c>
      <c r="E384" s="4">
        <v>36</v>
      </c>
      <c r="F384" s="8" t="s">
        <v>55</v>
      </c>
      <c r="G384" s="8" t="s">
        <v>42</v>
      </c>
      <c r="H384" s="8" t="s">
        <v>70</v>
      </c>
      <c r="I384" s="8" t="str">
        <f t="shared" si="17"/>
        <v>Unsuccessful</v>
      </c>
      <c r="K384" s="8"/>
    </row>
    <row r="385" spans="1:11" x14ac:dyDescent="0.35">
      <c r="A385" s="5">
        <v>337</v>
      </c>
      <c r="B385" s="6">
        <v>45632</v>
      </c>
      <c r="C385" s="7" t="str">
        <f t="shared" si="15"/>
        <v>December</v>
      </c>
      <c r="D385" s="7" t="str">
        <f t="shared" si="16"/>
        <v>Fri</v>
      </c>
      <c r="E385" s="4">
        <v>55</v>
      </c>
      <c r="F385" s="8" t="s">
        <v>58</v>
      </c>
      <c r="G385" s="8" t="s">
        <v>12</v>
      </c>
      <c r="H385" s="8" t="s">
        <v>13</v>
      </c>
      <c r="I385" s="8" t="str">
        <f t="shared" si="17"/>
        <v>Successful</v>
      </c>
      <c r="J385" s="8" t="s">
        <v>17</v>
      </c>
      <c r="K385" s="8"/>
    </row>
    <row r="386" spans="1:11" x14ac:dyDescent="0.35">
      <c r="A386" s="5">
        <v>341</v>
      </c>
      <c r="B386" s="6">
        <v>45632</v>
      </c>
      <c r="C386" s="7" t="str">
        <f t="shared" si="15"/>
        <v>December</v>
      </c>
      <c r="D386" s="7" t="str">
        <f t="shared" si="16"/>
        <v>Fri</v>
      </c>
      <c r="E386" s="4">
        <v>48</v>
      </c>
      <c r="F386" s="8" t="s">
        <v>55</v>
      </c>
      <c r="G386" s="8" t="s">
        <v>42</v>
      </c>
      <c r="H386" s="8" t="s">
        <v>7</v>
      </c>
      <c r="I386" s="8" t="str">
        <f t="shared" si="17"/>
        <v>Unsuccessful</v>
      </c>
      <c r="K386" s="8"/>
    </row>
    <row r="387" spans="1:11" x14ac:dyDescent="0.35">
      <c r="A387" s="5">
        <v>342</v>
      </c>
      <c r="B387" s="6">
        <v>45632</v>
      </c>
      <c r="C387" s="7" t="str">
        <f t="shared" ref="C387:C450" si="18">TEXT(B387, "mmmm")</f>
        <v>December</v>
      </c>
      <c r="D387" s="7" t="str">
        <f t="shared" ref="D387:D450" si="19">TEXT(B387, "ddd")</f>
        <v>Fri</v>
      </c>
      <c r="E387" s="4">
        <v>55</v>
      </c>
      <c r="F387" s="8" t="s">
        <v>55</v>
      </c>
      <c r="G387" s="8" t="s">
        <v>69</v>
      </c>
      <c r="H387" s="8" t="s">
        <v>13</v>
      </c>
      <c r="I387" s="8" t="str">
        <f t="shared" ref="I387:I450" si="20">IF(H387="Successful","Successful", "Unsuccessful")</f>
        <v>Successful</v>
      </c>
      <c r="J387" s="8" t="s">
        <v>6</v>
      </c>
      <c r="K387" s="8"/>
    </row>
    <row r="388" spans="1:11" x14ac:dyDescent="0.35">
      <c r="A388" s="5">
        <v>343</v>
      </c>
      <c r="B388" s="6">
        <v>45632</v>
      </c>
      <c r="C388" s="7" t="str">
        <f t="shared" si="18"/>
        <v>December</v>
      </c>
      <c r="D388" s="7" t="str">
        <f t="shared" si="19"/>
        <v>Fri</v>
      </c>
      <c r="E388" s="4">
        <v>19</v>
      </c>
      <c r="F388" s="8" t="s">
        <v>55</v>
      </c>
      <c r="G388" s="8" t="s">
        <v>69</v>
      </c>
      <c r="H388" s="8" t="s">
        <v>70</v>
      </c>
      <c r="I388" s="8" t="str">
        <f t="shared" si="20"/>
        <v>Unsuccessful</v>
      </c>
      <c r="K388" s="8"/>
    </row>
    <row r="389" spans="1:11" x14ac:dyDescent="0.35">
      <c r="A389" s="5">
        <v>344</v>
      </c>
      <c r="B389" s="6">
        <v>45636</v>
      </c>
      <c r="C389" s="7" t="str">
        <f t="shared" si="18"/>
        <v>December</v>
      </c>
      <c r="D389" s="7" t="str">
        <f t="shared" si="19"/>
        <v>Tue</v>
      </c>
      <c r="E389" s="4">
        <v>40</v>
      </c>
      <c r="F389" s="8" t="s">
        <v>24</v>
      </c>
      <c r="G389" s="8" t="s">
        <v>11</v>
      </c>
      <c r="H389" s="8" t="s">
        <v>10</v>
      </c>
      <c r="I389" s="8" t="str">
        <f t="shared" si="20"/>
        <v>Unsuccessful</v>
      </c>
      <c r="K389" s="8"/>
    </row>
    <row r="390" spans="1:11" x14ac:dyDescent="0.35">
      <c r="A390" s="5">
        <v>345</v>
      </c>
      <c r="B390" s="6">
        <v>45636</v>
      </c>
      <c r="C390" s="7" t="str">
        <f t="shared" si="18"/>
        <v>December</v>
      </c>
      <c r="D390" s="7" t="str">
        <f t="shared" si="19"/>
        <v>Tue</v>
      </c>
      <c r="E390" s="4">
        <v>19</v>
      </c>
      <c r="F390" s="8" t="s">
        <v>55</v>
      </c>
      <c r="G390" s="8" t="s">
        <v>12</v>
      </c>
      <c r="H390" s="8" t="s">
        <v>71</v>
      </c>
      <c r="I390" s="8" t="str">
        <f t="shared" si="20"/>
        <v>Unsuccessful</v>
      </c>
      <c r="K390" s="8"/>
    </row>
    <row r="391" spans="1:11" x14ac:dyDescent="0.35">
      <c r="A391" s="5">
        <v>346</v>
      </c>
      <c r="B391" s="6">
        <v>45636</v>
      </c>
      <c r="C391" s="7" t="str">
        <f t="shared" si="18"/>
        <v>December</v>
      </c>
      <c r="D391" s="7" t="str">
        <f t="shared" si="19"/>
        <v>Tue</v>
      </c>
      <c r="E391" s="4">
        <v>13</v>
      </c>
      <c r="F391" s="8" t="s">
        <v>55</v>
      </c>
      <c r="G391" s="8" t="s">
        <v>42</v>
      </c>
      <c r="H391" s="8" t="s">
        <v>71</v>
      </c>
      <c r="I391" s="8" t="str">
        <f t="shared" si="20"/>
        <v>Unsuccessful</v>
      </c>
      <c r="K391" s="8"/>
    </row>
    <row r="392" spans="1:11" x14ac:dyDescent="0.35">
      <c r="A392" s="5">
        <v>347</v>
      </c>
      <c r="B392" s="6">
        <v>45636</v>
      </c>
      <c r="C392" s="7" t="str">
        <f t="shared" si="18"/>
        <v>December</v>
      </c>
      <c r="D392" s="7" t="str">
        <f t="shared" si="19"/>
        <v>Tue</v>
      </c>
      <c r="E392" s="4">
        <v>21</v>
      </c>
      <c r="F392" s="8" t="s">
        <v>55</v>
      </c>
      <c r="G392" s="8" t="s">
        <v>9</v>
      </c>
      <c r="H392" s="8" t="s">
        <v>7</v>
      </c>
      <c r="I392" s="8" t="str">
        <f t="shared" si="20"/>
        <v>Unsuccessful</v>
      </c>
      <c r="K392" s="8"/>
    </row>
    <row r="393" spans="1:11" x14ac:dyDescent="0.35">
      <c r="A393" s="5">
        <v>348</v>
      </c>
      <c r="B393" s="6">
        <v>45636</v>
      </c>
      <c r="C393" s="7" t="str">
        <f t="shared" si="18"/>
        <v>December</v>
      </c>
      <c r="D393" s="7" t="str">
        <f t="shared" si="19"/>
        <v>Tue</v>
      </c>
      <c r="E393" s="4">
        <v>20</v>
      </c>
      <c r="F393" s="8" t="s">
        <v>24</v>
      </c>
      <c r="G393" s="8" t="s">
        <v>11</v>
      </c>
      <c r="H393" s="8" t="s">
        <v>7</v>
      </c>
      <c r="I393" s="8" t="str">
        <f t="shared" si="20"/>
        <v>Unsuccessful</v>
      </c>
      <c r="K393" s="8"/>
    </row>
    <row r="394" spans="1:11" x14ac:dyDescent="0.35">
      <c r="A394" s="5">
        <v>349</v>
      </c>
      <c r="B394" s="6">
        <v>45636</v>
      </c>
      <c r="C394" s="7" t="str">
        <f t="shared" si="18"/>
        <v>December</v>
      </c>
      <c r="D394" s="7" t="str">
        <f t="shared" si="19"/>
        <v>Tue</v>
      </c>
      <c r="E394" s="4">
        <v>36</v>
      </c>
      <c r="F394" s="8" t="s">
        <v>55</v>
      </c>
      <c r="G394" s="8" t="s">
        <v>11</v>
      </c>
      <c r="H394" s="8" t="s">
        <v>7</v>
      </c>
      <c r="I394" s="8" t="str">
        <f t="shared" si="20"/>
        <v>Unsuccessful</v>
      </c>
      <c r="K394" s="8"/>
    </row>
    <row r="395" spans="1:11" x14ac:dyDescent="0.35">
      <c r="A395" s="5">
        <v>350</v>
      </c>
      <c r="B395" s="6">
        <v>45636</v>
      </c>
      <c r="C395" s="7" t="str">
        <f t="shared" si="18"/>
        <v>December</v>
      </c>
      <c r="D395" s="7" t="str">
        <f t="shared" si="19"/>
        <v>Tue</v>
      </c>
      <c r="E395" s="4">
        <v>58</v>
      </c>
      <c r="F395" s="8" t="s">
        <v>55</v>
      </c>
      <c r="G395" s="8" t="s">
        <v>44</v>
      </c>
      <c r="H395" s="8" t="s">
        <v>13</v>
      </c>
      <c r="I395" s="8" t="str">
        <f t="shared" si="20"/>
        <v>Successful</v>
      </c>
      <c r="J395" s="8" t="s">
        <v>17</v>
      </c>
      <c r="K395" s="8"/>
    </row>
    <row r="396" spans="1:11" x14ac:dyDescent="0.35">
      <c r="A396" s="5">
        <v>351</v>
      </c>
      <c r="B396" s="6">
        <v>45637</v>
      </c>
      <c r="C396" s="7" t="str">
        <f t="shared" si="18"/>
        <v>December</v>
      </c>
      <c r="D396" s="7" t="str">
        <f t="shared" si="19"/>
        <v>Wed</v>
      </c>
      <c r="E396" s="4">
        <v>54</v>
      </c>
      <c r="F396" s="8" t="s">
        <v>24</v>
      </c>
      <c r="G396" s="8" t="s">
        <v>11</v>
      </c>
      <c r="H396" s="8" t="s">
        <v>71</v>
      </c>
      <c r="I396" s="8" t="str">
        <f t="shared" si="20"/>
        <v>Unsuccessful</v>
      </c>
      <c r="K396" s="8"/>
    </row>
    <row r="397" spans="1:11" x14ac:dyDescent="0.35">
      <c r="A397" s="5">
        <v>352</v>
      </c>
      <c r="B397" s="6">
        <v>45637</v>
      </c>
      <c r="C397" s="7" t="str">
        <f t="shared" si="18"/>
        <v>December</v>
      </c>
      <c r="D397" s="7" t="str">
        <f t="shared" si="19"/>
        <v>Wed</v>
      </c>
      <c r="E397" s="4">
        <v>43</v>
      </c>
      <c r="F397" s="8" t="s">
        <v>24</v>
      </c>
      <c r="G397" s="8" t="s">
        <v>40</v>
      </c>
      <c r="H397" s="8" t="s">
        <v>70</v>
      </c>
      <c r="I397" s="8" t="str">
        <f t="shared" si="20"/>
        <v>Unsuccessful</v>
      </c>
      <c r="K397" s="8"/>
    </row>
    <row r="398" spans="1:11" x14ac:dyDescent="0.35">
      <c r="A398" s="5">
        <v>353</v>
      </c>
      <c r="B398" s="6">
        <v>45637</v>
      </c>
      <c r="C398" s="7" t="str">
        <f t="shared" si="18"/>
        <v>December</v>
      </c>
      <c r="D398" s="7" t="str">
        <f t="shared" si="19"/>
        <v>Wed</v>
      </c>
      <c r="E398" s="4">
        <v>15</v>
      </c>
      <c r="F398" s="8" t="s">
        <v>55</v>
      </c>
      <c r="G398" s="8" t="s">
        <v>12</v>
      </c>
      <c r="H398" s="8" t="s">
        <v>13</v>
      </c>
      <c r="I398" s="8" t="str">
        <f t="shared" si="20"/>
        <v>Successful</v>
      </c>
      <c r="J398" s="8" t="s">
        <v>6</v>
      </c>
      <c r="K398" s="8"/>
    </row>
    <row r="399" spans="1:11" x14ac:dyDescent="0.35">
      <c r="A399" s="5">
        <v>354</v>
      </c>
      <c r="B399" s="6">
        <v>45637</v>
      </c>
      <c r="C399" s="7" t="str">
        <f t="shared" si="18"/>
        <v>December</v>
      </c>
      <c r="D399" s="7" t="str">
        <f t="shared" si="19"/>
        <v>Wed</v>
      </c>
      <c r="E399" s="4">
        <v>59</v>
      </c>
      <c r="F399" s="8" t="s">
        <v>55</v>
      </c>
      <c r="G399" s="8" t="s">
        <v>46</v>
      </c>
      <c r="H399" s="8" t="s">
        <v>13</v>
      </c>
      <c r="I399" s="8" t="str">
        <f t="shared" si="20"/>
        <v>Successful</v>
      </c>
      <c r="J399" s="8" t="s">
        <v>6</v>
      </c>
      <c r="K399" s="8"/>
    </row>
    <row r="400" spans="1:11" x14ac:dyDescent="0.35">
      <c r="A400" s="5">
        <v>355</v>
      </c>
      <c r="B400" s="6">
        <v>45637</v>
      </c>
      <c r="C400" s="7" t="str">
        <f t="shared" si="18"/>
        <v>December</v>
      </c>
      <c r="D400" s="7" t="str">
        <f t="shared" si="19"/>
        <v>Wed</v>
      </c>
      <c r="E400" s="4">
        <v>36</v>
      </c>
      <c r="F400" s="8" t="s">
        <v>70</v>
      </c>
      <c r="G400" s="8" t="s">
        <v>16</v>
      </c>
      <c r="H400" s="8" t="s">
        <v>13</v>
      </c>
      <c r="I400" s="8" t="str">
        <f t="shared" si="20"/>
        <v>Successful</v>
      </c>
      <c r="J400" s="8" t="s">
        <v>17</v>
      </c>
      <c r="K400" s="8"/>
    </row>
    <row r="401" spans="1:11" x14ac:dyDescent="0.35">
      <c r="A401" s="5">
        <v>356</v>
      </c>
      <c r="B401" s="6">
        <v>45637</v>
      </c>
      <c r="C401" s="7" t="str">
        <f t="shared" si="18"/>
        <v>December</v>
      </c>
      <c r="D401" s="7" t="str">
        <f t="shared" si="19"/>
        <v>Wed</v>
      </c>
      <c r="E401" s="4">
        <v>46</v>
      </c>
      <c r="F401" s="8" t="s">
        <v>24</v>
      </c>
      <c r="G401" s="8" t="s">
        <v>45</v>
      </c>
      <c r="H401" s="8" t="s">
        <v>10</v>
      </c>
      <c r="I401" s="8" t="str">
        <f t="shared" si="20"/>
        <v>Unsuccessful</v>
      </c>
      <c r="K401" s="8"/>
    </row>
    <row r="402" spans="1:11" x14ac:dyDescent="0.35">
      <c r="A402" s="5">
        <v>357</v>
      </c>
      <c r="B402" s="6">
        <v>45637</v>
      </c>
      <c r="C402" s="7" t="str">
        <f t="shared" si="18"/>
        <v>December</v>
      </c>
      <c r="D402" s="7" t="str">
        <f t="shared" si="19"/>
        <v>Wed</v>
      </c>
      <c r="E402" s="4">
        <v>61</v>
      </c>
      <c r="F402" s="8" t="s">
        <v>24</v>
      </c>
      <c r="G402" s="8" t="s">
        <v>18</v>
      </c>
      <c r="H402" s="8" t="s">
        <v>7</v>
      </c>
      <c r="I402" s="8" t="str">
        <f t="shared" si="20"/>
        <v>Unsuccessful</v>
      </c>
      <c r="K402" s="8"/>
    </row>
    <row r="403" spans="1:11" x14ac:dyDescent="0.35">
      <c r="A403" s="5">
        <v>358</v>
      </c>
      <c r="B403" s="6">
        <v>45637</v>
      </c>
      <c r="C403" s="7" t="str">
        <f t="shared" si="18"/>
        <v>December</v>
      </c>
      <c r="D403" s="7" t="str">
        <f t="shared" si="19"/>
        <v>Wed</v>
      </c>
      <c r="E403" s="4">
        <v>33</v>
      </c>
      <c r="F403" s="8" t="s">
        <v>55</v>
      </c>
      <c r="G403" s="8" t="s">
        <v>42</v>
      </c>
      <c r="H403" s="8" t="s">
        <v>7</v>
      </c>
      <c r="I403" s="8" t="str">
        <f t="shared" si="20"/>
        <v>Unsuccessful</v>
      </c>
      <c r="K403" s="8"/>
    </row>
    <row r="404" spans="1:11" x14ac:dyDescent="0.35">
      <c r="A404" s="5">
        <v>359</v>
      </c>
      <c r="B404" s="6">
        <v>45637</v>
      </c>
      <c r="C404" s="7" t="str">
        <f t="shared" si="18"/>
        <v>December</v>
      </c>
      <c r="D404" s="7" t="str">
        <f t="shared" si="19"/>
        <v>Wed</v>
      </c>
      <c r="E404" s="4">
        <v>52</v>
      </c>
      <c r="F404" s="8" t="s">
        <v>24</v>
      </c>
      <c r="G404" s="8" t="s">
        <v>12</v>
      </c>
      <c r="H404" s="8" t="s">
        <v>71</v>
      </c>
      <c r="I404" s="8" t="str">
        <f t="shared" si="20"/>
        <v>Unsuccessful</v>
      </c>
      <c r="K404" s="8"/>
    </row>
    <row r="405" spans="1:11" x14ac:dyDescent="0.35">
      <c r="A405" s="5">
        <v>360</v>
      </c>
      <c r="B405" s="6">
        <v>45637</v>
      </c>
      <c r="C405" s="7" t="str">
        <f t="shared" si="18"/>
        <v>December</v>
      </c>
      <c r="D405" s="7" t="str">
        <f t="shared" si="19"/>
        <v>Wed</v>
      </c>
      <c r="E405" s="4">
        <v>22</v>
      </c>
      <c r="F405" s="8" t="s">
        <v>55</v>
      </c>
      <c r="G405" s="8" t="s">
        <v>12</v>
      </c>
      <c r="H405" s="8" t="s">
        <v>71</v>
      </c>
      <c r="I405" s="8" t="str">
        <f t="shared" si="20"/>
        <v>Unsuccessful</v>
      </c>
      <c r="K405" s="8"/>
    </row>
    <row r="406" spans="1:11" x14ac:dyDescent="0.35">
      <c r="A406" s="5">
        <v>361</v>
      </c>
      <c r="B406" s="6">
        <v>45637</v>
      </c>
      <c r="C406" s="7" t="str">
        <f t="shared" si="18"/>
        <v>December</v>
      </c>
      <c r="D406" s="7" t="str">
        <f t="shared" si="19"/>
        <v>Wed</v>
      </c>
      <c r="E406" s="4">
        <v>17</v>
      </c>
      <c r="F406" s="8" t="s">
        <v>55</v>
      </c>
      <c r="G406" s="8" t="s">
        <v>12</v>
      </c>
      <c r="H406" s="8" t="s">
        <v>21</v>
      </c>
      <c r="I406" s="8" t="str">
        <f t="shared" si="20"/>
        <v>Unsuccessful</v>
      </c>
      <c r="K406" s="8"/>
    </row>
    <row r="407" spans="1:11" x14ac:dyDescent="0.35">
      <c r="A407" s="5">
        <v>362</v>
      </c>
      <c r="B407" s="6">
        <v>45637</v>
      </c>
      <c r="C407" s="7" t="str">
        <f t="shared" si="18"/>
        <v>December</v>
      </c>
      <c r="D407" s="7" t="str">
        <f t="shared" si="19"/>
        <v>Wed</v>
      </c>
      <c r="E407" s="4">
        <v>41</v>
      </c>
      <c r="F407" s="8" t="s">
        <v>24</v>
      </c>
      <c r="G407" s="8" t="s">
        <v>11</v>
      </c>
      <c r="H407" s="8" t="s">
        <v>13</v>
      </c>
      <c r="I407" s="8" t="str">
        <f t="shared" si="20"/>
        <v>Successful</v>
      </c>
      <c r="J407" s="8" t="s">
        <v>14</v>
      </c>
      <c r="K407" s="8"/>
    </row>
    <row r="408" spans="1:11" x14ac:dyDescent="0.35">
      <c r="A408" s="5">
        <v>356</v>
      </c>
      <c r="B408" s="6">
        <v>45637</v>
      </c>
      <c r="C408" s="7" t="str">
        <f t="shared" si="18"/>
        <v>December</v>
      </c>
      <c r="D408" s="7" t="str">
        <f t="shared" si="19"/>
        <v>Wed</v>
      </c>
      <c r="E408" s="4">
        <v>46</v>
      </c>
      <c r="F408" s="8" t="s">
        <v>24</v>
      </c>
      <c r="G408" s="8" t="s">
        <v>45</v>
      </c>
      <c r="H408" s="8" t="s">
        <v>7</v>
      </c>
      <c r="I408" s="8" t="str">
        <f t="shared" si="20"/>
        <v>Unsuccessful</v>
      </c>
      <c r="K408" s="8"/>
    </row>
    <row r="409" spans="1:11" x14ac:dyDescent="0.35">
      <c r="A409" s="5">
        <v>363</v>
      </c>
      <c r="B409" s="6">
        <v>45637</v>
      </c>
      <c r="C409" s="7" t="str">
        <f t="shared" si="18"/>
        <v>December</v>
      </c>
      <c r="D409" s="7" t="str">
        <f t="shared" si="19"/>
        <v>Wed</v>
      </c>
      <c r="E409" s="4">
        <v>29</v>
      </c>
      <c r="F409" s="8" t="s">
        <v>55</v>
      </c>
      <c r="G409" s="8" t="s">
        <v>42</v>
      </c>
      <c r="H409" s="8" t="s">
        <v>71</v>
      </c>
      <c r="I409" s="8" t="str">
        <f t="shared" si="20"/>
        <v>Unsuccessful</v>
      </c>
      <c r="K409" s="8"/>
    </row>
    <row r="410" spans="1:11" x14ac:dyDescent="0.35">
      <c r="A410" s="5">
        <v>364</v>
      </c>
      <c r="B410" s="6">
        <v>45637</v>
      </c>
      <c r="C410" s="7" t="str">
        <f t="shared" si="18"/>
        <v>December</v>
      </c>
      <c r="D410" s="7" t="str">
        <f t="shared" si="19"/>
        <v>Wed</v>
      </c>
      <c r="E410" s="4">
        <v>31</v>
      </c>
      <c r="F410" s="8" t="s">
        <v>55</v>
      </c>
      <c r="G410" s="8" t="s">
        <v>8</v>
      </c>
      <c r="H410" s="8" t="s">
        <v>71</v>
      </c>
      <c r="I410" s="8" t="str">
        <f t="shared" si="20"/>
        <v>Unsuccessful</v>
      </c>
      <c r="K410" s="8"/>
    </row>
    <row r="411" spans="1:11" x14ac:dyDescent="0.35">
      <c r="A411" s="5">
        <v>365</v>
      </c>
      <c r="B411" s="6">
        <v>45639</v>
      </c>
      <c r="C411" s="7" t="str">
        <f t="shared" si="18"/>
        <v>December</v>
      </c>
      <c r="D411" s="7" t="str">
        <f t="shared" si="19"/>
        <v>Fri</v>
      </c>
      <c r="E411" s="4">
        <v>43</v>
      </c>
      <c r="F411" s="8" t="s">
        <v>55</v>
      </c>
      <c r="G411" s="8" t="s">
        <v>12</v>
      </c>
      <c r="H411" s="8" t="s">
        <v>71</v>
      </c>
      <c r="I411" s="8" t="str">
        <f t="shared" si="20"/>
        <v>Unsuccessful</v>
      </c>
      <c r="K411" s="8"/>
    </row>
    <row r="412" spans="1:11" x14ac:dyDescent="0.35">
      <c r="A412" s="5">
        <v>366</v>
      </c>
      <c r="B412" s="6">
        <v>45639</v>
      </c>
      <c r="C412" s="7" t="str">
        <f t="shared" si="18"/>
        <v>December</v>
      </c>
      <c r="D412" s="7" t="str">
        <f t="shared" si="19"/>
        <v>Fri</v>
      </c>
      <c r="E412" s="4">
        <v>6</v>
      </c>
      <c r="F412" s="8" t="s">
        <v>55</v>
      </c>
      <c r="G412" s="8" t="s">
        <v>12</v>
      </c>
      <c r="H412" s="8" t="s">
        <v>7</v>
      </c>
      <c r="I412" s="8" t="str">
        <f t="shared" si="20"/>
        <v>Unsuccessful</v>
      </c>
      <c r="K412" s="8"/>
    </row>
    <row r="413" spans="1:11" x14ac:dyDescent="0.35">
      <c r="A413" s="5">
        <v>367</v>
      </c>
      <c r="B413" s="6">
        <v>45639</v>
      </c>
      <c r="C413" s="7" t="str">
        <f t="shared" si="18"/>
        <v>December</v>
      </c>
      <c r="D413" s="7" t="str">
        <f t="shared" si="19"/>
        <v>Fri</v>
      </c>
      <c r="E413" s="4">
        <v>52</v>
      </c>
      <c r="F413" s="8" t="s">
        <v>24</v>
      </c>
      <c r="G413" s="8" t="s">
        <v>11</v>
      </c>
      <c r="H413" s="8" t="s">
        <v>7</v>
      </c>
      <c r="I413" s="8" t="str">
        <f t="shared" si="20"/>
        <v>Unsuccessful</v>
      </c>
      <c r="K413" s="8"/>
    </row>
    <row r="414" spans="1:11" x14ac:dyDescent="0.35">
      <c r="A414" s="5">
        <v>368</v>
      </c>
      <c r="B414" s="6">
        <v>45639</v>
      </c>
      <c r="C414" s="7" t="str">
        <f t="shared" si="18"/>
        <v>December</v>
      </c>
      <c r="D414" s="7" t="str">
        <f t="shared" si="19"/>
        <v>Fri</v>
      </c>
      <c r="E414" s="4">
        <v>44</v>
      </c>
      <c r="F414" s="8" t="s">
        <v>24</v>
      </c>
      <c r="G414" s="8" t="s">
        <v>11</v>
      </c>
      <c r="H414" s="8" t="s">
        <v>13</v>
      </c>
      <c r="I414" s="8" t="str">
        <f t="shared" si="20"/>
        <v>Successful</v>
      </c>
      <c r="J414" s="8" t="s">
        <v>14</v>
      </c>
      <c r="K414" s="8"/>
    </row>
    <row r="415" spans="1:11" x14ac:dyDescent="0.35">
      <c r="A415" s="5">
        <v>369</v>
      </c>
      <c r="B415" s="6">
        <v>45639</v>
      </c>
      <c r="C415" s="7" t="str">
        <f t="shared" si="18"/>
        <v>December</v>
      </c>
      <c r="D415" s="7" t="str">
        <f t="shared" si="19"/>
        <v>Fri</v>
      </c>
      <c r="E415" s="4">
        <v>53</v>
      </c>
      <c r="F415" s="8" t="s">
        <v>24</v>
      </c>
      <c r="G415" s="8" t="s">
        <v>11</v>
      </c>
      <c r="H415" s="8" t="s">
        <v>71</v>
      </c>
      <c r="I415" s="8" t="str">
        <f t="shared" si="20"/>
        <v>Unsuccessful</v>
      </c>
      <c r="K415" s="8"/>
    </row>
    <row r="416" spans="1:11" x14ac:dyDescent="0.35">
      <c r="A416" s="5">
        <v>370</v>
      </c>
      <c r="B416" s="6">
        <v>45639</v>
      </c>
      <c r="C416" s="7" t="str">
        <f t="shared" si="18"/>
        <v>December</v>
      </c>
      <c r="D416" s="7" t="str">
        <f t="shared" si="19"/>
        <v>Fri</v>
      </c>
      <c r="E416" s="4">
        <v>40</v>
      </c>
      <c r="F416" s="8" t="s">
        <v>55</v>
      </c>
      <c r="G416" s="8" t="s">
        <v>6</v>
      </c>
      <c r="H416" s="8" t="s">
        <v>71</v>
      </c>
      <c r="I416" s="8" t="str">
        <f t="shared" si="20"/>
        <v>Unsuccessful</v>
      </c>
      <c r="K416" s="8"/>
    </row>
    <row r="417" spans="1:11" x14ac:dyDescent="0.35">
      <c r="A417" s="5">
        <v>371</v>
      </c>
      <c r="B417" s="6">
        <v>45639</v>
      </c>
      <c r="C417" s="7" t="str">
        <f t="shared" si="18"/>
        <v>December</v>
      </c>
      <c r="D417" s="7" t="str">
        <f t="shared" si="19"/>
        <v>Fri</v>
      </c>
      <c r="E417" s="4">
        <v>14</v>
      </c>
      <c r="F417" s="8" t="s">
        <v>55</v>
      </c>
      <c r="G417" s="8" t="s">
        <v>12</v>
      </c>
      <c r="H417" s="8" t="s">
        <v>7</v>
      </c>
      <c r="I417" s="8" t="str">
        <f t="shared" si="20"/>
        <v>Unsuccessful</v>
      </c>
      <c r="K417" s="8"/>
    </row>
    <row r="418" spans="1:11" x14ac:dyDescent="0.35">
      <c r="A418" s="5">
        <v>372</v>
      </c>
      <c r="B418" s="6">
        <v>45639</v>
      </c>
      <c r="C418" s="7" t="str">
        <f t="shared" si="18"/>
        <v>December</v>
      </c>
      <c r="D418" s="7" t="str">
        <f t="shared" si="19"/>
        <v>Fri</v>
      </c>
      <c r="E418" s="4">
        <v>16</v>
      </c>
      <c r="F418" s="8" t="s">
        <v>55</v>
      </c>
      <c r="G418" s="8" t="s">
        <v>12</v>
      </c>
      <c r="H418" s="8" t="s">
        <v>7</v>
      </c>
      <c r="I418" s="8" t="str">
        <f t="shared" si="20"/>
        <v>Unsuccessful</v>
      </c>
      <c r="K418" s="8"/>
    </row>
    <row r="419" spans="1:11" x14ac:dyDescent="0.35">
      <c r="A419" s="5">
        <v>373</v>
      </c>
      <c r="B419" s="6">
        <v>45639</v>
      </c>
      <c r="C419" s="7" t="str">
        <f t="shared" si="18"/>
        <v>December</v>
      </c>
      <c r="D419" s="7" t="str">
        <f t="shared" si="19"/>
        <v>Fri</v>
      </c>
      <c r="E419" s="4">
        <v>31</v>
      </c>
      <c r="F419" s="8" t="s">
        <v>24</v>
      </c>
      <c r="G419" s="8" t="s">
        <v>18</v>
      </c>
      <c r="H419" s="8" t="s">
        <v>71</v>
      </c>
      <c r="I419" s="8" t="str">
        <f t="shared" si="20"/>
        <v>Unsuccessful</v>
      </c>
      <c r="K419" s="8"/>
    </row>
    <row r="420" spans="1:11" x14ac:dyDescent="0.35">
      <c r="A420" s="5">
        <v>374</v>
      </c>
      <c r="B420" s="6">
        <v>45639</v>
      </c>
      <c r="C420" s="7" t="str">
        <f t="shared" si="18"/>
        <v>December</v>
      </c>
      <c r="D420" s="7" t="str">
        <f t="shared" si="19"/>
        <v>Fri</v>
      </c>
      <c r="E420" s="4">
        <v>58</v>
      </c>
      <c r="F420" s="8" t="s">
        <v>24</v>
      </c>
      <c r="G420" s="8" t="s">
        <v>11</v>
      </c>
      <c r="H420" s="8" t="s">
        <v>7</v>
      </c>
      <c r="I420" s="8" t="str">
        <f t="shared" si="20"/>
        <v>Unsuccessful</v>
      </c>
      <c r="K420" s="8"/>
    </row>
    <row r="421" spans="1:11" x14ac:dyDescent="0.35">
      <c r="A421" s="5">
        <v>375</v>
      </c>
      <c r="B421" s="6">
        <v>45639</v>
      </c>
      <c r="C421" s="7" t="str">
        <f t="shared" si="18"/>
        <v>December</v>
      </c>
      <c r="D421" s="7" t="str">
        <f t="shared" si="19"/>
        <v>Fri</v>
      </c>
      <c r="E421" s="4">
        <v>44</v>
      </c>
      <c r="F421" s="8" t="s">
        <v>24</v>
      </c>
      <c r="G421" s="8" t="s">
        <v>11</v>
      </c>
      <c r="H421" s="8" t="s">
        <v>13</v>
      </c>
      <c r="I421" s="8" t="str">
        <f t="shared" si="20"/>
        <v>Successful</v>
      </c>
      <c r="J421" s="8" t="s">
        <v>25</v>
      </c>
      <c r="K421" s="8"/>
    </row>
    <row r="422" spans="1:11" x14ac:dyDescent="0.35">
      <c r="A422" s="5">
        <v>376</v>
      </c>
      <c r="B422" s="6">
        <v>45639</v>
      </c>
      <c r="C422" s="7" t="str">
        <f t="shared" si="18"/>
        <v>December</v>
      </c>
      <c r="D422" s="7" t="str">
        <f t="shared" si="19"/>
        <v>Fri</v>
      </c>
      <c r="E422" s="4">
        <v>45</v>
      </c>
      <c r="F422" s="8" t="s">
        <v>24</v>
      </c>
      <c r="G422" s="8" t="s">
        <v>18</v>
      </c>
      <c r="H422" s="8" t="s">
        <v>70</v>
      </c>
      <c r="I422" s="8" t="str">
        <f t="shared" si="20"/>
        <v>Unsuccessful</v>
      </c>
      <c r="K422" s="8"/>
    </row>
    <row r="423" spans="1:11" x14ac:dyDescent="0.35">
      <c r="A423" s="5">
        <v>377</v>
      </c>
      <c r="B423" s="6">
        <v>45645</v>
      </c>
      <c r="C423" s="7" t="str">
        <f t="shared" si="18"/>
        <v>December</v>
      </c>
      <c r="D423" s="7" t="str">
        <f t="shared" si="19"/>
        <v>Thu</v>
      </c>
      <c r="E423" s="4">
        <v>46</v>
      </c>
      <c r="F423" s="8" t="s">
        <v>55</v>
      </c>
      <c r="G423" s="8" t="s">
        <v>45</v>
      </c>
      <c r="H423" s="8" t="s">
        <v>7</v>
      </c>
      <c r="I423" s="8" t="str">
        <f t="shared" si="20"/>
        <v>Unsuccessful</v>
      </c>
      <c r="K423" s="8"/>
    </row>
    <row r="424" spans="1:11" x14ac:dyDescent="0.35">
      <c r="A424" s="5">
        <v>378</v>
      </c>
      <c r="B424" s="6">
        <v>45645</v>
      </c>
      <c r="C424" s="7" t="str">
        <f t="shared" si="18"/>
        <v>December</v>
      </c>
      <c r="D424" s="7" t="str">
        <f t="shared" si="19"/>
        <v>Thu</v>
      </c>
      <c r="E424" s="4">
        <v>38</v>
      </c>
      <c r="F424" s="8" t="s">
        <v>55</v>
      </c>
      <c r="G424" s="8" t="s">
        <v>42</v>
      </c>
      <c r="H424" s="8" t="s">
        <v>13</v>
      </c>
      <c r="I424" s="8" t="str">
        <f t="shared" si="20"/>
        <v>Successful</v>
      </c>
      <c r="J424" s="8" t="s">
        <v>17</v>
      </c>
      <c r="K424" s="8"/>
    </row>
    <row r="425" spans="1:11" x14ac:dyDescent="0.35">
      <c r="A425" s="5">
        <v>379</v>
      </c>
      <c r="B425" s="6">
        <v>45645</v>
      </c>
      <c r="C425" s="7" t="str">
        <f t="shared" si="18"/>
        <v>December</v>
      </c>
      <c r="D425" s="7" t="str">
        <f t="shared" si="19"/>
        <v>Thu</v>
      </c>
      <c r="E425" s="4">
        <v>49</v>
      </c>
      <c r="F425" s="8" t="s">
        <v>24</v>
      </c>
      <c r="G425" s="8" t="s">
        <v>11</v>
      </c>
      <c r="H425" s="8" t="s">
        <v>7</v>
      </c>
      <c r="I425" s="8" t="str">
        <f t="shared" si="20"/>
        <v>Unsuccessful</v>
      </c>
      <c r="K425" s="8"/>
    </row>
    <row r="426" spans="1:11" x14ac:dyDescent="0.35">
      <c r="A426" s="5">
        <v>380</v>
      </c>
      <c r="B426" s="6">
        <v>45645</v>
      </c>
      <c r="C426" s="7" t="str">
        <f t="shared" si="18"/>
        <v>December</v>
      </c>
      <c r="D426" s="7" t="str">
        <f t="shared" si="19"/>
        <v>Thu</v>
      </c>
      <c r="E426" s="4">
        <v>46</v>
      </c>
      <c r="F426" s="8" t="s">
        <v>55</v>
      </c>
      <c r="G426" s="8" t="s">
        <v>42</v>
      </c>
      <c r="H426" s="8" t="s">
        <v>71</v>
      </c>
      <c r="I426" s="8" t="str">
        <f t="shared" si="20"/>
        <v>Unsuccessful</v>
      </c>
      <c r="K426" s="8"/>
    </row>
    <row r="427" spans="1:11" x14ac:dyDescent="0.35">
      <c r="A427" s="5">
        <v>381</v>
      </c>
      <c r="B427" s="6">
        <v>45645</v>
      </c>
      <c r="C427" s="7" t="str">
        <f t="shared" si="18"/>
        <v>December</v>
      </c>
      <c r="D427" s="7" t="str">
        <f t="shared" si="19"/>
        <v>Thu</v>
      </c>
      <c r="E427" s="4">
        <v>35</v>
      </c>
      <c r="F427" s="8" t="s">
        <v>55</v>
      </c>
      <c r="G427" s="8" t="s">
        <v>12</v>
      </c>
      <c r="H427" s="8" t="s">
        <v>70</v>
      </c>
      <c r="I427" s="8" t="str">
        <f t="shared" si="20"/>
        <v>Unsuccessful</v>
      </c>
      <c r="K427" s="8"/>
    </row>
    <row r="428" spans="1:11" x14ac:dyDescent="0.35">
      <c r="A428" s="5">
        <v>382</v>
      </c>
      <c r="B428" s="6">
        <v>45646</v>
      </c>
      <c r="C428" s="7" t="str">
        <f t="shared" si="18"/>
        <v>December</v>
      </c>
      <c r="D428" s="7" t="str">
        <f t="shared" si="19"/>
        <v>Fri</v>
      </c>
      <c r="E428" s="4">
        <v>20</v>
      </c>
      <c r="F428" s="8" t="s">
        <v>55</v>
      </c>
      <c r="G428" s="8" t="s">
        <v>12</v>
      </c>
      <c r="H428" s="8" t="s">
        <v>7</v>
      </c>
      <c r="I428" s="8" t="str">
        <f t="shared" si="20"/>
        <v>Unsuccessful</v>
      </c>
      <c r="K428" s="8"/>
    </row>
    <row r="429" spans="1:11" x14ac:dyDescent="0.35">
      <c r="A429" s="5">
        <v>383</v>
      </c>
      <c r="B429" s="6">
        <v>45646</v>
      </c>
      <c r="C429" s="7" t="str">
        <f t="shared" si="18"/>
        <v>December</v>
      </c>
      <c r="D429" s="7" t="str">
        <f t="shared" si="19"/>
        <v>Fri</v>
      </c>
      <c r="E429" s="4">
        <v>23</v>
      </c>
      <c r="F429" s="8" t="s">
        <v>24</v>
      </c>
      <c r="G429" s="8" t="s">
        <v>11</v>
      </c>
      <c r="H429" s="8" t="s">
        <v>7</v>
      </c>
      <c r="I429" s="8" t="str">
        <f t="shared" si="20"/>
        <v>Unsuccessful</v>
      </c>
      <c r="K429" s="8"/>
    </row>
    <row r="430" spans="1:11" x14ac:dyDescent="0.35">
      <c r="A430" s="5">
        <v>384</v>
      </c>
      <c r="B430" s="6">
        <v>45646</v>
      </c>
      <c r="C430" s="7" t="str">
        <f t="shared" si="18"/>
        <v>December</v>
      </c>
      <c r="D430" s="7" t="str">
        <f t="shared" si="19"/>
        <v>Fri</v>
      </c>
      <c r="E430" s="4">
        <v>35</v>
      </c>
      <c r="F430" s="8" t="s">
        <v>60</v>
      </c>
      <c r="G430" s="8" t="s">
        <v>46</v>
      </c>
      <c r="H430" s="8" t="s">
        <v>71</v>
      </c>
      <c r="I430" s="8" t="str">
        <f t="shared" si="20"/>
        <v>Unsuccessful</v>
      </c>
      <c r="K430" s="8"/>
    </row>
    <row r="431" spans="1:11" x14ac:dyDescent="0.35">
      <c r="A431" s="5">
        <v>69</v>
      </c>
      <c r="B431" s="6">
        <v>45646</v>
      </c>
      <c r="C431" s="7" t="str">
        <f t="shared" si="18"/>
        <v>December</v>
      </c>
      <c r="D431" s="7" t="str">
        <f t="shared" si="19"/>
        <v>Fri</v>
      </c>
      <c r="E431" s="4">
        <v>30</v>
      </c>
      <c r="F431" s="8" t="s">
        <v>55</v>
      </c>
      <c r="G431" s="8" t="s">
        <v>46</v>
      </c>
      <c r="H431" s="8" t="s">
        <v>71</v>
      </c>
      <c r="I431" s="8" t="str">
        <f t="shared" si="20"/>
        <v>Unsuccessful</v>
      </c>
      <c r="K431" s="8"/>
    </row>
    <row r="432" spans="1:11" x14ac:dyDescent="0.35">
      <c r="A432" s="5">
        <v>385</v>
      </c>
      <c r="B432" s="6">
        <v>45646</v>
      </c>
      <c r="C432" s="7" t="str">
        <f t="shared" si="18"/>
        <v>December</v>
      </c>
      <c r="D432" s="7" t="str">
        <f t="shared" si="19"/>
        <v>Fri</v>
      </c>
      <c r="E432" s="4">
        <v>51</v>
      </c>
      <c r="F432" s="8" t="s">
        <v>24</v>
      </c>
      <c r="G432" s="8" t="s">
        <v>46</v>
      </c>
      <c r="H432" s="8" t="s">
        <v>71</v>
      </c>
      <c r="I432" s="8" t="str">
        <f t="shared" si="20"/>
        <v>Unsuccessful</v>
      </c>
      <c r="K432" s="8"/>
    </row>
    <row r="433" spans="1:11" x14ac:dyDescent="0.35">
      <c r="A433" s="5">
        <v>386</v>
      </c>
      <c r="B433" s="6">
        <v>45646</v>
      </c>
      <c r="C433" s="7" t="str">
        <f t="shared" si="18"/>
        <v>December</v>
      </c>
      <c r="D433" s="7" t="str">
        <f t="shared" si="19"/>
        <v>Fri</v>
      </c>
      <c r="E433" s="4">
        <v>56</v>
      </c>
      <c r="F433" s="8" t="s">
        <v>24</v>
      </c>
      <c r="G433" s="8" t="s">
        <v>46</v>
      </c>
      <c r="H433" s="8" t="s">
        <v>71</v>
      </c>
      <c r="I433" s="8" t="str">
        <f t="shared" si="20"/>
        <v>Unsuccessful</v>
      </c>
      <c r="K433" s="8"/>
    </row>
    <row r="434" spans="1:11" x14ac:dyDescent="0.35">
      <c r="A434" s="5">
        <v>387</v>
      </c>
      <c r="B434" s="6">
        <v>45646</v>
      </c>
      <c r="C434" s="7" t="str">
        <f t="shared" si="18"/>
        <v>December</v>
      </c>
      <c r="D434" s="7" t="str">
        <f t="shared" si="19"/>
        <v>Fri</v>
      </c>
      <c r="E434" s="4">
        <v>20</v>
      </c>
      <c r="F434" s="8" t="s">
        <v>55</v>
      </c>
      <c r="G434" s="8" t="s">
        <v>46</v>
      </c>
      <c r="H434" s="8" t="s">
        <v>7</v>
      </c>
      <c r="I434" s="8" t="str">
        <f t="shared" si="20"/>
        <v>Unsuccessful</v>
      </c>
      <c r="K434" s="8"/>
    </row>
    <row r="435" spans="1:11" x14ac:dyDescent="0.35">
      <c r="A435" s="5">
        <v>379</v>
      </c>
      <c r="B435" s="6">
        <v>45646</v>
      </c>
      <c r="C435" s="7" t="str">
        <f t="shared" si="18"/>
        <v>December</v>
      </c>
      <c r="D435" s="7" t="str">
        <f t="shared" si="19"/>
        <v>Fri</v>
      </c>
      <c r="E435" s="4">
        <v>49</v>
      </c>
      <c r="F435" s="8" t="s">
        <v>24</v>
      </c>
      <c r="G435" s="8" t="s">
        <v>45</v>
      </c>
      <c r="H435" s="8" t="s">
        <v>7</v>
      </c>
      <c r="I435" s="8" t="str">
        <f t="shared" si="20"/>
        <v>Unsuccessful</v>
      </c>
      <c r="K435" s="8"/>
    </row>
    <row r="436" spans="1:11" x14ac:dyDescent="0.35">
      <c r="A436" s="5">
        <v>388</v>
      </c>
      <c r="B436" s="6">
        <v>45646</v>
      </c>
      <c r="C436" s="7" t="str">
        <f t="shared" si="18"/>
        <v>December</v>
      </c>
      <c r="D436" s="7" t="str">
        <f t="shared" si="19"/>
        <v>Fri</v>
      </c>
      <c r="E436" s="4">
        <v>56</v>
      </c>
      <c r="F436" s="8" t="s">
        <v>24</v>
      </c>
      <c r="G436" s="8" t="s">
        <v>46</v>
      </c>
      <c r="H436" s="8" t="s">
        <v>71</v>
      </c>
      <c r="I436" s="8" t="str">
        <f t="shared" si="20"/>
        <v>Unsuccessful</v>
      </c>
      <c r="K436" s="8"/>
    </row>
    <row r="437" spans="1:11" x14ac:dyDescent="0.35">
      <c r="A437" s="5">
        <v>389</v>
      </c>
      <c r="B437" s="6">
        <v>45646</v>
      </c>
      <c r="C437" s="7" t="str">
        <f t="shared" si="18"/>
        <v>December</v>
      </c>
      <c r="D437" s="7" t="str">
        <f t="shared" si="19"/>
        <v>Fri</v>
      </c>
      <c r="E437" s="4">
        <v>20</v>
      </c>
      <c r="F437" s="8" t="s">
        <v>57</v>
      </c>
      <c r="G437" s="8" t="s">
        <v>46</v>
      </c>
      <c r="H437" s="8" t="s">
        <v>70</v>
      </c>
      <c r="I437" s="8" t="str">
        <f t="shared" si="20"/>
        <v>Unsuccessful</v>
      </c>
      <c r="K437" s="8"/>
    </row>
    <row r="438" spans="1:11" x14ac:dyDescent="0.35">
      <c r="A438" s="5">
        <v>390</v>
      </c>
      <c r="B438" s="6">
        <v>45646</v>
      </c>
      <c r="C438" s="7" t="str">
        <f t="shared" si="18"/>
        <v>December</v>
      </c>
      <c r="D438" s="7" t="str">
        <f t="shared" si="19"/>
        <v>Fri</v>
      </c>
      <c r="E438" s="4">
        <v>24</v>
      </c>
      <c r="F438" s="8" t="s">
        <v>55</v>
      </c>
      <c r="G438" s="8" t="s">
        <v>12</v>
      </c>
      <c r="H438" s="8" t="s">
        <v>10</v>
      </c>
      <c r="I438" s="8" t="str">
        <f t="shared" si="20"/>
        <v>Unsuccessful</v>
      </c>
      <c r="K438" s="8"/>
    </row>
    <row r="439" spans="1:11" x14ac:dyDescent="0.35">
      <c r="A439" s="5">
        <v>391</v>
      </c>
      <c r="B439" s="6">
        <v>45646</v>
      </c>
      <c r="C439" s="7" t="str">
        <f t="shared" si="18"/>
        <v>December</v>
      </c>
      <c r="D439" s="7" t="str">
        <f t="shared" si="19"/>
        <v>Fri</v>
      </c>
      <c r="E439" s="4">
        <v>17</v>
      </c>
      <c r="F439" s="8" t="s">
        <v>55</v>
      </c>
      <c r="G439" s="8" t="s">
        <v>70</v>
      </c>
      <c r="H439" s="8" t="s">
        <v>70</v>
      </c>
      <c r="I439" s="8" t="str">
        <f t="shared" si="20"/>
        <v>Unsuccessful</v>
      </c>
      <c r="K439" s="8"/>
    </row>
    <row r="440" spans="1:11" x14ac:dyDescent="0.35">
      <c r="A440" s="5">
        <v>392</v>
      </c>
      <c r="B440" s="6">
        <v>45649</v>
      </c>
      <c r="C440" s="7" t="str">
        <f t="shared" si="18"/>
        <v>December</v>
      </c>
      <c r="D440" s="7" t="str">
        <f t="shared" si="19"/>
        <v>Mon</v>
      </c>
      <c r="E440" s="4">
        <v>27</v>
      </c>
      <c r="F440" s="8" t="s">
        <v>56</v>
      </c>
      <c r="G440" s="8" t="s">
        <v>46</v>
      </c>
      <c r="H440" s="8" t="s">
        <v>71</v>
      </c>
      <c r="I440" s="8" t="str">
        <f t="shared" si="20"/>
        <v>Unsuccessful</v>
      </c>
      <c r="K440" s="8"/>
    </row>
    <row r="441" spans="1:11" x14ac:dyDescent="0.35">
      <c r="A441" s="5">
        <v>393</v>
      </c>
      <c r="B441" s="6">
        <v>45649</v>
      </c>
      <c r="C441" s="7" t="str">
        <f t="shared" si="18"/>
        <v>December</v>
      </c>
      <c r="D441" s="7" t="str">
        <f t="shared" si="19"/>
        <v>Mon</v>
      </c>
      <c r="E441" s="4">
        <v>37</v>
      </c>
      <c r="F441" s="8" t="s">
        <v>24</v>
      </c>
      <c r="G441" s="8" t="s">
        <v>11</v>
      </c>
      <c r="H441" s="8" t="s">
        <v>71</v>
      </c>
      <c r="I441" s="8" t="str">
        <f t="shared" si="20"/>
        <v>Unsuccessful</v>
      </c>
      <c r="K441" s="8"/>
    </row>
    <row r="442" spans="1:11" x14ac:dyDescent="0.35">
      <c r="A442" s="5">
        <v>390</v>
      </c>
      <c r="B442" s="6">
        <v>45649</v>
      </c>
      <c r="C442" s="7" t="str">
        <f t="shared" si="18"/>
        <v>December</v>
      </c>
      <c r="D442" s="7" t="str">
        <f t="shared" si="19"/>
        <v>Mon</v>
      </c>
      <c r="E442" s="4">
        <v>24</v>
      </c>
      <c r="F442" s="8" t="s">
        <v>55</v>
      </c>
      <c r="G442" s="8" t="s">
        <v>12</v>
      </c>
      <c r="H442" s="8" t="s">
        <v>13</v>
      </c>
      <c r="I442" s="8" t="str">
        <f t="shared" si="20"/>
        <v>Successful</v>
      </c>
      <c r="J442" s="8" t="s">
        <v>6</v>
      </c>
      <c r="K442" s="8"/>
    </row>
    <row r="443" spans="1:11" x14ac:dyDescent="0.35">
      <c r="A443" s="5">
        <v>394</v>
      </c>
      <c r="B443" s="6">
        <v>45649</v>
      </c>
      <c r="C443" s="7" t="str">
        <f t="shared" si="18"/>
        <v>December</v>
      </c>
      <c r="D443" s="7" t="str">
        <f t="shared" si="19"/>
        <v>Mon</v>
      </c>
      <c r="E443" s="4">
        <v>32</v>
      </c>
      <c r="F443" s="8" t="s">
        <v>24</v>
      </c>
      <c r="G443" s="8" t="s">
        <v>47</v>
      </c>
      <c r="H443" s="8" t="s">
        <v>13</v>
      </c>
      <c r="I443" s="8" t="str">
        <f t="shared" si="20"/>
        <v>Successful</v>
      </c>
      <c r="J443" s="8" t="s">
        <v>17</v>
      </c>
      <c r="K443" s="8"/>
    </row>
    <row r="444" spans="1:11" x14ac:dyDescent="0.35">
      <c r="A444" s="5">
        <v>395</v>
      </c>
      <c r="B444" s="6">
        <v>45649</v>
      </c>
      <c r="C444" s="7" t="str">
        <f t="shared" si="18"/>
        <v>December</v>
      </c>
      <c r="D444" s="7" t="str">
        <f t="shared" si="19"/>
        <v>Mon</v>
      </c>
      <c r="E444" s="4">
        <v>20</v>
      </c>
      <c r="F444" s="8" t="s">
        <v>24</v>
      </c>
      <c r="G444" s="8" t="s">
        <v>11</v>
      </c>
      <c r="H444" s="8" t="s">
        <v>7</v>
      </c>
      <c r="I444" s="8" t="str">
        <f t="shared" si="20"/>
        <v>Unsuccessful</v>
      </c>
      <c r="K444" s="8"/>
    </row>
    <row r="445" spans="1:11" x14ac:dyDescent="0.35">
      <c r="A445" s="5">
        <v>396</v>
      </c>
      <c r="B445" s="6">
        <v>45649</v>
      </c>
      <c r="C445" s="7" t="str">
        <f t="shared" si="18"/>
        <v>December</v>
      </c>
      <c r="D445" s="7" t="str">
        <f t="shared" si="19"/>
        <v>Mon</v>
      </c>
      <c r="E445" s="4">
        <v>22</v>
      </c>
      <c r="F445" s="8" t="s">
        <v>24</v>
      </c>
      <c r="G445" s="8" t="s">
        <v>6</v>
      </c>
      <c r="H445" s="8" t="s">
        <v>71</v>
      </c>
      <c r="I445" s="8" t="str">
        <f t="shared" si="20"/>
        <v>Unsuccessful</v>
      </c>
      <c r="K445" s="8"/>
    </row>
    <row r="446" spans="1:11" x14ac:dyDescent="0.35">
      <c r="A446" s="5">
        <v>379</v>
      </c>
      <c r="B446" s="6">
        <v>45649</v>
      </c>
      <c r="C446" s="7" t="str">
        <f t="shared" si="18"/>
        <v>December</v>
      </c>
      <c r="D446" s="7" t="str">
        <f t="shared" si="19"/>
        <v>Mon</v>
      </c>
      <c r="E446" s="4">
        <v>49</v>
      </c>
      <c r="F446" s="8" t="s">
        <v>24</v>
      </c>
      <c r="G446" s="8" t="s">
        <v>45</v>
      </c>
      <c r="H446" s="8" t="s">
        <v>70</v>
      </c>
      <c r="I446" s="8" t="str">
        <f t="shared" si="20"/>
        <v>Unsuccessful</v>
      </c>
      <c r="K446" s="8"/>
    </row>
    <row r="447" spans="1:11" x14ac:dyDescent="0.35">
      <c r="A447" s="5">
        <v>382</v>
      </c>
      <c r="B447" s="6">
        <v>45650</v>
      </c>
      <c r="C447" s="7" t="str">
        <f t="shared" si="18"/>
        <v>December</v>
      </c>
      <c r="D447" s="7" t="str">
        <f t="shared" si="19"/>
        <v>Tue</v>
      </c>
      <c r="E447" s="4">
        <v>20</v>
      </c>
      <c r="F447" s="8" t="s">
        <v>55</v>
      </c>
      <c r="G447" s="8" t="s">
        <v>12</v>
      </c>
      <c r="H447" s="8" t="s">
        <v>13</v>
      </c>
      <c r="I447" s="8" t="str">
        <f t="shared" si="20"/>
        <v>Successful</v>
      </c>
      <c r="J447" s="8" t="s">
        <v>17</v>
      </c>
      <c r="K447" s="8"/>
    </row>
    <row r="448" spans="1:11" x14ac:dyDescent="0.35">
      <c r="A448" s="5">
        <v>397</v>
      </c>
      <c r="B448" s="6">
        <v>45650</v>
      </c>
      <c r="C448" s="7" t="str">
        <f t="shared" si="18"/>
        <v>December</v>
      </c>
      <c r="D448" s="7" t="str">
        <f t="shared" si="19"/>
        <v>Tue</v>
      </c>
      <c r="E448" s="4">
        <v>57</v>
      </c>
      <c r="F448" s="8" t="s">
        <v>55</v>
      </c>
      <c r="G448" s="8" t="s">
        <v>46</v>
      </c>
      <c r="H448" s="8" t="s">
        <v>21</v>
      </c>
      <c r="I448" s="8" t="str">
        <f t="shared" si="20"/>
        <v>Unsuccessful</v>
      </c>
      <c r="K448" s="8"/>
    </row>
    <row r="449" spans="1:11" x14ac:dyDescent="0.35">
      <c r="A449" s="5">
        <v>398</v>
      </c>
      <c r="B449" s="6">
        <v>45650</v>
      </c>
      <c r="C449" s="7" t="str">
        <f t="shared" si="18"/>
        <v>December</v>
      </c>
      <c r="D449" s="7" t="str">
        <f t="shared" si="19"/>
        <v>Tue</v>
      </c>
      <c r="E449" s="4">
        <v>36</v>
      </c>
      <c r="F449" s="8" t="s">
        <v>55</v>
      </c>
      <c r="G449" s="8" t="s">
        <v>48</v>
      </c>
      <c r="H449" s="8" t="s">
        <v>7</v>
      </c>
      <c r="I449" s="8" t="str">
        <f t="shared" si="20"/>
        <v>Unsuccessful</v>
      </c>
      <c r="K449" s="8"/>
    </row>
    <row r="450" spans="1:11" x14ac:dyDescent="0.35">
      <c r="A450" s="5">
        <v>399</v>
      </c>
      <c r="B450" s="6">
        <v>45650</v>
      </c>
      <c r="C450" s="7" t="str">
        <f t="shared" si="18"/>
        <v>December</v>
      </c>
      <c r="D450" s="7" t="str">
        <f t="shared" si="19"/>
        <v>Tue</v>
      </c>
      <c r="E450" s="4">
        <v>22</v>
      </c>
      <c r="F450" s="8" t="s">
        <v>55</v>
      </c>
      <c r="G450" s="8" t="s">
        <v>46</v>
      </c>
      <c r="H450" s="8" t="s">
        <v>7</v>
      </c>
      <c r="I450" s="8" t="str">
        <f t="shared" si="20"/>
        <v>Unsuccessful</v>
      </c>
      <c r="K450" s="8"/>
    </row>
    <row r="451" spans="1:11" x14ac:dyDescent="0.35">
      <c r="A451" s="5">
        <v>400</v>
      </c>
      <c r="B451" s="6">
        <v>45650</v>
      </c>
      <c r="C451" s="7" t="str">
        <f t="shared" ref="C451:C514" si="21">TEXT(B451, "mmmm")</f>
        <v>December</v>
      </c>
      <c r="D451" s="7" t="str">
        <f t="shared" ref="D451:D514" si="22">TEXT(B451, "ddd")</f>
        <v>Tue</v>
      </c>
      <c r="E451" s="4">
        <v>22</v>
      </c>
      <c r="F451" s="8" t="s">
        <v>55</v>
      </c>
      <c r="G451" s="8" t="s">
        <v>46</v>
      </c>
      <c r="H451" s="8" t="s">
        <v>71</v>
      </c>
      <c r="I451" s="8" t="str">
        <f t="shared" ref="I451:I514" si="23">IF(H451="Successful","Successful", "Unsuccessful")</f>
        <v>Unsuccessful</v>
      </c>
      <c r="K451" s="8"/>
    </row>
    <row r="452" spans="1:11" x14ac:dyDescent="0.35">
      <c r="A452" s="5">
        <v>401</v>
      </c>
      <c r="B452" s="6">
        <v>45650</v>
      </c>
      <c r="C452" s="7" t="str">
        <f t="shared" si="21"/>
        <v>December</v>
      </c>
      <c r="D452" s="7" t="str">
        <f t="shared" si="22"/>
        <v>Tue</v>
      </c>
      <c r="E452" s="4">
        <v>39</v>
      </c>
      <c r="F452" s="8" t="s">
        <v>55</v>
      </c>
      <c r="G452" s="8" t="s">
        <v>46</v>
      </c>
      <c r="H452" s="8" t="s">
        <v>71</v>
      </c>
      <c r="I452" s="8" t="str">
        <f t="shared" si="23"/>
        <v>Unsuccessful</v>
      </c>
      <c r="K452" s="8"/>
    </row>
    <row r="453" spans="1:11" x14ac:dyDescent="0.35">
      <c r="A453" s="5">
        <v>402</v>
      </c>
      <c r="B453" s="6">
        <v>45650</v>
      </c>
      <c r="C453" s="7" t="str">
        <f t="shared" si="21"/>
        <v>December</v>
      </c>
      <c r="D453" s="7" t="str">
        <f t="shared" si="22"/>
        <v>Tue</v>
      </c>
      <c r="E453" s="4">
        <v>31</v>
      </c>
      <c r="F453" s="8" t="s">
        <v>55</v>
      </c>
      <c r="G453" s="8" t="s">
        <v>6</v>
      </c>
      <c r="H453" s="8" t="s">
        <v>71</v>
      </c>
      <c r="I453" s="8" t="str">
        <f t="shared" si="23"/>
        <v>Unsuccessful</v>
      </c>
      <c r="K453" s="8"/>
    </row>
    <row r="454" spans="1:11" x14ac:dyDescent="0.35">
      <c r="A454" s="5">
        <v>403</v>
      </c>
      <c r="B454" s="6">
        <v>45650</v>
      </c>
      <c r="C454" s="7" t="str">
        <f t="shared" si="21"/>
        <v>December</v>
      </c>
      <c r="D454" s="7" t="str">
        <f t="shared" si="22"/>
        <v>Tue</v>
      </c>
      <c r="E454" s="4">
        <v>22</v>
      </c>
      <c r="F454" s="8" t="s">
        <v>55</v>
      </c>
      <c r="G454" s="8" t="s">
        <v>46</v>
      </c>
      <c r="H454" s="8" t="s">
        <v>10</v>
      </c>
      <c r="I454" s="8" t="str">
        <f t="shared" si="23"/>
        <v>Unsuccessful</v>
      </c>
      <c r="K454" s="8"/>
    </row>
    <row r="455" spans="1:11" x14ac:dyDescent="0.35">
      <c r="A455" s="5">
        <v>404</v>
      </c>
      <c r="B455" s="6">
        <v>45650</v>
      </c>
      <c r="C455" s="7" t="str">
        <f t="shared" si="21"/>
        <v>December</v>
      </c>
      <c r="D455" s="7" t="str">
        <f t="shared" si="22"/>
        <v>Tue</v>
      </c>
      <c r="E455" s="4">
        <v>55</v>
      </c>
      <c r="F455" s="8" t="s">
        <v>55</v>
      </c>
      <c r="G455" s="8" t="s">
        <v>19</v>
      </c>
      <c r="H455" s="8" t="s">
        <v>7</v>
      </c>
      <c r="I455" s="8" t="str">
        <f t="shared" si="23"/>
        <v>Unsuccessful</v>
      </c>
      <c r="K455" s="8"/>
    </row>
    <row r="456" spans="1:11" x14ac:dyDescent="0.35">
      <c r="A456" s="5">
        <v>405</v>
      </c>
      <c r="B456" s="6">
        <v>45650</v>
      </c>
      <c r="C456" s="7" t="str">
        <f t="shared" si="21"/>
        <v>December</v>
      </c>
      <c r="D456" s="7" t="str">
        <f t="shared" si="22"/>
        <v>Tue</v>
      </c>
      <c r="E456" s="4">
        <v>14</v>
      </c>
      <c r="F456" s="8" t="s">
        <v>55</v>
      </c>
      <c r="G456" s="8" t="s">
        <v>46</v>
      </c>
      <c r="H456" s="8" t="s">
        <v>7</v>
      </c>
      <c r="I456" s="8" t="str">
        <f t="shared" si="23"/>
        <v>Unsuccessful</v>
      </c>
      <c r="K456" s="8"/>
    </row>
    <row r="457" spans="1:11" x14ac:dyDescent="0.35">
      <c r="A457" s="5">
        <v>406</v>
      </c>
      <c r="B457" s="6">
        <v>45650</v>
      </c>
      <c r="C457" s="7" t="str">
        <f t="shared" si="21"/>
        <v>December</v>
      </c>
      <c r="D457" s="7" t="str">
        <f t="shared" si="22"/>
        <v>Tue</v>
      </c>
      <c r="E457" s="4">
        <v>14</v>
      </c>
      <c r="F457" s="8" t="s">
        <v>55</v>
      </c>
      <c r="G457" s="8" t="s">
        <v>46</v>
      </c>
      <c r="H457" s="8" t="s">
        <v>7</v>
      </c>
      <c r="I457" s="8" t="str">
        <f t="shared" si="23"/>
        <v>Unsuccessful</v>
      </c>
      <c r="K457" s="8"/>
    </row>
    <row r="458" spans="1:11" x14ac:dyDescent="0.35">
      <c r="A458" s="5">
        <v>407</v>
      </c>
      <c r="B458" s="6">
        <v>45650</v>
      </c>
      <c r="C458" s="7" t="str">
        <f t="shared" si="21"/>
        <v>December</v>
      </c>
      <c r="D458" s="7" t="str">
        <f t="shared" si="22"/>
        <v>Tue</v>
      </c>
      <c r="E458" s="4">
        <v>18</v>
      </c>
      <c r="F458" s="8" t="s">
        <v>55</v>
      </c>
      <c r="G458" s="8" t="s">
        <v>70</v>
      </c>
      <c r="H458" s="8" t="s">
        <v>70</v>
      </c>
      <c r="I458" s="8" t="str">
        <f t="shared" si="23"/>
        <v>Unsuccessful</v>
      </c>
      <c r="J458" s="8" t="s">
        <v>34</v>
      </c>
      <c r="K458" s="8"/>
    </row>
    <row r="459" spans="1:11" x14ac:dyDescent="0.35">
      <c r="A459" s="5">
        <v>408</v>
      </c>
      <c r="B459" s="6">
        <v>45653</v>
      </c>
      <c r="C459" s="7" t="str">
        <f t="shared" si="21"/>
        <v>December</v>
      </c>
      <c r="D459" s="7" t="str">
        <f t="shared" si="22"/>
        <v>Fri</v>
      </c>
      <c r="E459" s="5" t="s">
        <v>70</v>
      </c>
      <c r="F459" s="8" t="s">
        <v>24</v>
      </c>
      <c r="G459" s="8" t="s">
        <v>46</v>
      </c>
      <c r="H459" s="8" t="s">
        <v>13</v>
      </c>
      <c r="I459" s="8" t="str">
        <f t="shared" si="23"/>
        <v>Successful</v>
      </c>
      <c r="J459" s="8" t="s">
        <v>6</v>
      </c>
      <c r="K459" s="8"/>
    </row>
    <row r="460" spans="1:11" x14ac:dyDescent="0.35">
      <c r="A460" s="5">
        <v>409</v>
      </c>
      <c r="B460" s="6">
        <v>45653</v>
      </c>
      <c r="C460" s="7" t="str">
        <f t="shared" si="21"/>
        <v>December</v>
      </c>
      <c r="D460" s="7" t="str">
        <f t="shared" si="22"/>
        <v>Fri</v>
      </c>
      <c r="E460" s="4">
        <v>33</v>
      </c>
      <c r="F460" s="8" t="s">
        <v>60</v>
      </c>
      <c r="G460" s="8" t="s">
        <v>46</v>
      </c>
      <c r="H460" s="8" t="s">
        <v>7</v>
      </c>
      <c r="I460" s="8" t="str">
        <f t="shared" si="23"/>
        <v>Unsuccessful</v>
      </c>
      <c r="K460" s="8"/>
    </row>
    <row r="461" spans="1:11" x14ac:dyDescent="0.35">
      <c r="A461" s="5">
        <v>410</v>
      </c>
      <c r="B461" s="6">
        <v>45653</v>
      </c>
      <c r="C461" s="7" t="str">
        <f t="shared" si="21"/>
        <v>December</v>
      </c>
      <c r="D461" s="7" t="str">
        <f t="shared" si="22"/>
        <v>Fri</v>
      </c>
      <c r="E461" s="4">
        <v>53</v>
      </c>
      <c r="F461" s="8" t="s">
        <v>55</v>
      </c>
      <c r="G461" s="8" t="s">
        <v>46</v>
      </c>
      <c r="H461" s="8" t="s">
        <v>13</v>
      </c>
      <c r="I461" s="8" t="str">
        <f t="shared" si="23"/>
        <v>Successful</v>
      </c>
      <c r="J461" s="8" t="s">
        <v>17</v>
      </c>
      <c r="K461" s="8"/>
    </row>
    <row r="462" spans="1:11" x14ac:dyDescent="0.35">
      <c r="A462" s="5">
        <v>411</v>
      </c>
      <c r="B462" s="6">
        <v>45653</v>
      </c>
      <c r="C462" s="7" t="str">
        <f t="shared" si="21"/>
        <v>December</v>
      </c>
      <c r="D462" s="7" t="str">
        <f t="shared" si="22"/>
        <v>Fri</v>
      </c>
      <c r="E462" s="4">
        <v>31</v>
      </c>
      <c r="F462" s="8" t="s">
        <v>60</v>
      </c>
      <c r="G462" s="8" t="s">
        <v>46</v>
      </c>
      <c r="H462" s="8" t="s">
        <v>7</v>
      </c>
      <c r="I462" s="8" t="str">
        <f t="shared" si="23"/>
        <v>Unsuccessful</v>
      </c>
      <c r="K462" s="8"/>
    </row>
    <row r="463" spans="1:11" x14ac:dyDescent="0.35">
      <c r="A463" s="5">
        <v>412</v>
      </c>
      <c r="B463" s="6">
        <v>45653</v>
      </c>
      <c r="C463" s="7" t="str">
        <f t="shared" si="21"/>
        <v>December</v>
      </c>
      <c r="D463" s="7" t="str">
        <f t="shared" si="22"/>
        <v>Fri</v>
      </c>
      <c r="E463" s="4">
        <v>36</v>
      </c>
      <c r="F463" s="8" t="s">
        <v>55</v>
      </c>
      <c r="G463" s="8" t="s">
        <v>46</v>
      </c>
      <c r="H463" s="8" t="s">
        <v>7</v>
      </c>
      <c r="I463" s="8" t="str">
        <f t="shared" si="23"/>
        <v>Unsuccessful</v>
      </c>
      <c r="K463" s="8"/>
    </row>
    <row r="464" spans="1:11" x14ac:dyDescent="0.35">
      <c r="A464" s="5">
        <v>413</v>
      </c>
      <c r="B464" s="6">
        <v>45653</v>
      </c>
      <c r="C464" s="7" t="str">
        <f t="shared" si="21"/>
        <v>December</v>
      </c>
      <c r="D464" s="7" t="str">
        <f t="shared" si="22"/>
        <v>Fri</v>
      </c>
      <c r="E464" s="4">
        <v>18</v>
      </c>
      <c r="F464" s="8" t="s">
        <v>55</v>
      </c>
      <c r="G464" s="8" t="s">
        <v>12</v>
      </c>
      <c r="H464" s="8" t="s">
        <v>71</v>
      </c>
      <c r="I464" s="8" t="str">
        <f t="shared" si="23"/>
        <v>Unsuccessful</v>
      </c>
      <c r="K464" s="8"/>
    </row>
    <row r="465" spans="1:11" x14ac:dyDescent="0.35">
      <c r="A465" s="5">
        <v>414</v>
      </c>
      <c r="B465" s="6">
        <v>45653</v>
      </c>
      <c r="C465" s="7" t="str">
        <f t="shared" si="21"/>
        <v>December</v>
      </c>
      <c r="D465" s="7" t="str">
        <f t="shared" si="22"/>
        <v>Fri</v>
      </c>
      <c r="E465" s="4">
        <v>46</v>
      </c>
      <c r="F465" s="8" t="s">
        <v>24</v>
      </c>
      <c r="G465" s="8" t="s">
        <v>18</v>
      </c>
      <c r="H465" s="8" t="s">
        <v>7</v>
      </c>
      <c r="I465" s="8" t="str">
        <f t="shared" si="23"/>
        <v>Unsuccessful</v>
      </c>
      <c r="K465" s="8"/>
    </row>
    <row r="466" spans="1:11" x14ac:dyDescent="0.35">
      <c r="A466" s="5">
        <v>415</v>
      </c>
      <c r="B466" s="6">
        <v>45653</v>
      </c>
      <c r="C466" s="7" t="str">
        <f t="shared" si="21"/>
        <v>December</v>
      </c>
      <c r="D466" s="7" t="str">
        <f t="shared" si="22"/>
        <v>Fri</v>
      </c>
      <c r="E466" s="4">
        <v>37</v>
      </c>
      <c r="F466" s="8" t="s">
        <v>55</v>
      </c>
      <c r="G466" s="8" t="s">
        <v>12</v>
      </c>
      <c r="H466" s="8" t="s">
        <v>71</v>
      </c>
      <c r="I466" s="8" t="str">
        <f t="shared" si="23"/>
        <v>Unsuccessful</v>
      </c>
      <c r="K466" s="8"/>
    </row>
    <row r="467" spans="1:11" x14ac:dyDescent="0.35">
      <c r="A467" s="5">
        <v>416</v>
      </c>
      <c r="B467" s="6">
        <v>45653</v>
      </c>
      <c r="C467" s="7" t="str">
        <f t="shared" si="21"/>
        <v>December</v>
      </c>
      <c r="D467" s="7" t="str">
        <f t="shared" si="22"/>
        <v>Fri</v>
      </c>
      <c r="E467" s="4">
        <v>32</v>
      </c>
      <c r="F467" s="8" t="s">
        <v>24</v>
      </c>
      <c r="G467" s="8" t="s">
        <v>46</v>
      </c>
      <c r="H467" s="8" t="s">
        <v>7</v>
      </c>
      <c r="I467" s="8" t="str">
        <f t="shared" si="23"/>
        <v>Unsuccessful</v>
      </c>
      <c r="K467" s="8"/>
    </row>
    <row r="468" spans="1:11" x14ac:dyDescent="0.35">
      <c r="A468" s="5">
        <v>417</v>
      </c>
      <c r="B468" s="6">
        <v>45653</v>
      </c>
      <c r="C468" s="7" t="str">
        <f t="shared" si="21"/>
        <v>December</v>
      </c>
      <c r="D468" s="7" t="str">
        <f t="shared" si="22"/>
        <v>Fri</v>
      </c>
      <c r="E468" s="4">
        <v>47</v>
      </c>
      <c r="F468" s="8" t="s">
        <v>24</v>
      </c>
      <c r="G468" s="8" t="s">
        <v>46</v>
      </c>
      <c r="H468" s="8" t="s">
        <v>7</v>
      </c>
      <c r="I468" s="8" t="str">
        <f t="shared" si="23"/>
        <v>Unsuccessful</v>
      </c>
      <c r="K468" s="8"/>
    </row>
    <row r="469" spans="1:11" x14ac:dyDescent="0.35">
      <c r="A469" s="5">
        <v>418</v>
      </c>
      <c r="B469" s="6">
        <v>45653</v>
      </c>
      <c r="C469" s="7" t="str">
        <f t="shared" si="21"/>
        <v>December</v>
      </c>
      <c r="D469" s="7" t="str">
        <f t="shared" si="22"/>
        <v>Fri</v>
      </c>
      <c r="E469" s="4">
        <v>33</v>
      </c>
      <c r="F469" s="8" t="s">
        <v>24</v>
      </c>
      <c r="G469" s="8" t="s">
        <v>19</v>
      </c>
      <c r="H469" s="8" t="s">
        <v>7</v>
      </c>
      <c r="I469" s="8" t="str">
        <f t="shared" si="23"/>
        <v>Unsuccessful</v>
      </c>
      <c r="K469" s="8"/>
    </row>
    <row r="470" spans="1:11" x14ac:dyDescent="0.35">
      <c r="A470" s="5">
        <v>419</v>
      </c>
      <c r="B470" s="6">
        <v>45653</v>
      </c>
      <c r="C470" s="7" t="str">
        <f t="shared" si="21"/>
        <v>December</v>
      </c>
      <c r="D470" s="7" t="str">
        <f t="shared" si="22"/>
        <v>Fri</v>
      </c>
      <c r="E470" s="4">
        <v>43</v>
      </c>
      <c r="F470" s="8" t="s">
        <v>24</v>
      </c>
      <c r="G470" s="8" t="s">
        <v>19</v>
      </c>
      <c r="H470" s="8" t="s">
        <v>7</v>
      </c>
      <c r="I470" s="8" t="str">
        <f t="shared" si="23"/>
        <v>Unsuccessful</v>
      </c>
      <c r="K470" s="8"/>
    </row>
    <row r="471" spans="1:11" x14ac:dyDescent="0.35">
      <c r="A471" s="5">
        <v>420</v>
      </c>
      <c r="B471" s="6">
        <v>45653</v>
      </c>
      <c r="C471" s="7" t="str">
        <f t="shared" si="21"/>
        <v>December</v>
      </c>
      <c r="D471" s="7" t="str">
        <f t="shared" si="22"/>
        <v>Fri</v>
      </c>
      <c r="E471" s="4">
        <v>58</v>
      </c>
      <c r="F471" s="8" t="s">
        <v>24</v>
      </c>
      <c r="G471" s="8" t="s">
        <v>46</v>
      </c>
      <c r="H471" s="8" t="s">
        <v>7</v>
      </c>
      <c r="I471" s="8" t="str">
        <f t="shared" si="23"/>
        <v>Unsuccessful</v>
      </c>
      <c r="K471" s="8"/>
    </row>
    <row r="472" spans="1:11" x14ac:dyDescent="0.35">
      <c r="A472" s="5">
        <v>421</v>
      </c>
      <c r="B472" s="6">
        <v>45653</v>
      </c>
      <c r="C472" s="7" t="str">
        <f t="shared" si="21"/>
        <v>December</v>
      </c>
      <c r="D472" s="7" t="str">
        <f t="shared" si="22"/>
        <v>Fri</v>
      </c>
      <c r="E472" s="4">
        <v>40</v>
      </c>
      <c r="F472" s="8" t="s">
        <v>56</v>
      </c>
      <c r="G472" s="8" t="s">
        <v>19</v>
      </c>
      <c r="H472" s="8" t="s">
        <v>10</v>
      </c>
      <c r="I472" s="8" t="str">
        <f t="shared" si="23"/>
        <v>Unsuccessful</v>
      </c>
      <c r="K472" s="8"/>
    </row>
    <row r="473" spans="1:11" x14ac:dyDescent="0.35">
      <c r="A473" s="5">
        <v>422</v>
      </c>
      <c r="B473" s="6">
        <v>45653</v>
      </c>
      <c r="C473" s="7" t="str">
        <f t="shared" si="21"/>
        <v>December</v>
      </c>
      <c r="D473" s="7" t="str">
        <f t="shared" si="22"/>
        <v>Fri</v>
      </c>
      <c r="E473" s="4">
        <v>22</v>
      </c>
      <c r="F473" s="8" t="s">
        <v>55</v>
      </c>
      <c r="G473" s="8" t="s">
        <v>70</v>
      </c>
      <c r="H473" s="8" t="s">
        <v>7</v>
      </c>
      <c r="I473" s="8" t="str">
        <f t="shared" si="23"/>
        <v>Unsuccessful</v>
      </c>
      <c r="K473" s="8"/>
    </row>
    <row r="474" spans="1:11" x14ac:dyDescent="0.35">
      <c r="A474" s="5">
        <v>423</v>
      </c>
      <c r="B474" s="6">
        <v>45653</v>
      </c>
      <c r="C474" s="7" t="str">
        <f t="shared" si="21"/>
        <v>December</v>
      </c>
      <c r="D474" s="7" t="str">
        <f t="shared" si="22"/>
        <v>Fri</v>
      </c>
      <c r="E474" s="4">
        <v>38</v>
      </c>
      <c r="F474" s="8" t="s">
        <v>55</v>
      </c>
      <c r="G474" s="8" t="s">
        <v>19</v>
      </c>
      <c r="H474" s="8" t="s">
        <v>7</v>
      </c>
      <c r="I474" s="8" t="str">
        <f t="shared" si="23"/>
        <v>Unsuccessful</v>
      </c>
      <c r="K474" s="8"/>
    </row>
    <row r="475" spans="1:11" x14ac:dyDescent="0.35">
      <c r="A475" s="5">
        <v>424</v>
      </c>
      <c r="B475" s="6">
        <v>45656</v>
      </c>
      <c r="C475" s="7" t="str">
        <f t="shared" si="21"/>
        <v>December</v>
      </c>
      <c r="D475" s="7" t="str">
        <f t="shared" si="22"/>
        <v>Mon</v>
      </c>
      <c r="E475" s="4">
        <v>34</v>
      </c>
      <c r="F475" s="8" t="s">
        <v>55</v>
      </c>
      <c r="G475" s="8" t="s">
        <v>46</v>
      </c>
      <c r="H475" s="8" t="s">
        <v>7</v>
      </c>
      <c r="I475" s="8" t="str">
        <f t="shared" si="23"/>
        <v>Unsuccessful</v>
      </c>
      <c r="K475" s="8"/>
    </row>
    <row r="476" spans="1:11" x14ac:dyDescent="0.35">
      <c r="A476" s="5">
        <v>425</v>
      </c>
      <c r="B476" s="6">
        <v>45656</v>
      </c>
      <c r="C476" s="7" t="str">
        <f t="shared" si="21"/>
        <v>December</v>
      </c>
      <c r="D476" s="7" t="str">
        <f t="shared" si="22"/>
        <v>Mon</v>
      </c>
      <c r="E476" s="4">
        <v>47</v>
      </c>
      <c r="F476" s="8" t="s">
        <v>56</v>
      </c>
      <c r="G476" s="8" t="s">
        <v>18</v>
      </c>
      <c r="H476" s="8" t="s">
        <v>71</v>
      </c>
      <c r="I476" s="8" t="str">
        <f t="shared" si="23"/>
        <v>Unsuccessful</v>
      </c>
      <c r="K476" s="8"/>
    </row>
    <row r="477" spans="1:11" x14ac:dyDescent="0.35">
      <c r="A477" s="5">
        <v>216</v>
      </c>
      <c r="B477" s="6">
        <v>45656</v>
      </c>
      <c r="C477" s="7" t="str">
        <f t="shared" si="21"/>
        <v>December</v>
      </c>
      <c r="D477" s="7" t="str">
        <f t="shared" si="22"/>
        <v>Mon</v>
      </c>
      <c r="E477" s="4">
        <v>12</v>
      </c>
      <c r="F477" s="8" t="s">
        <v>24</v>
      </c>
      <c r="G477" s="8" t="s">
        <v>46</v>
      </c>
      <c r="H477" s="8" t="s">
        <v>13</v>
      </c>
      <c r="I477" s="8" t="str">
        <f t="shared" si="23"/>
        <v>Successful</v>
      </c>
      <c r="J477" s="8" t="s">
        <v>6</v>
      </c>
      <c r="K477" s="8"/>
    </row>
    <row r="478" spans="1:11" x14ac:dyDescent="0.35">
      <c r="A478" s="5">
        <v>426</v>
      </c>
      <c r="B478" s="6">
        <v>45656</v>
      </c>
      <c r="C478" s="7" t="str">
        <f t="shared" si="21"/>
        <v>December</v>
      </c>
      <c r="D478" s="7" t="str">
        <f t="shared" si="22"/>
        <v>Mon</v>
      </c>
      <c r="E478" s="4">
        <v>42</v>
      </c>
      <c r="F478" s="8" t="s">
        <v>24</v>
      </c>
      <c r="G478" s="8" t="s">
        <v>46</v>
      </c>
      <c r="H478" s="8" t="s">
        <v>7</v>
      </c>
      <c r="I478" s="8" t="str">
        <f t="shared" si="23"/>
        <v>Unsuccessful</v>
      </c>
      <c r="K478" s="8"/>
    </row>
    <row r="479" spans="1:11" x14ac:dyDescent="0.35">
      <c r="A479" s="5">
        <v>427</v>
      </c>
      <c r="B479" s="6">
        <v>45656</v>
      </c>
      <c r="C479" s="7" t="str">
        <f t="shared" si="21"/>
        <v>December</v>
      </c>
      <c r="D479" s="7" t="str">
        <f t="shared" si="22"/>
        <v>Mon</v>
      </c>
      <c r="E479" s="4">
        <v>38</v>
      </c>
      <c r="F479" s="8" t="s">
        <v>55</v>
      </c>
      <c r="G479" s="8" t="s">
        <v>45</v>
      </c>
      <c r="H479" s="8" t="s">
        <v>71</v>
      </c>
      <c r="I479" s="8" t="str">
        <f t="shared" si="23"/>
        <v>Unsuccessful</v>
      </c>
      <c r="K479" s="8"/>
    </row>
    <row r="480" spans="1:11" x14ac:dyDescent="0.35">
      <c r="A480" s="5">
        <v>428</v>
      </c>
      <c r="B480" s="6">
        <v>45656</v>
      </c>
      <c r="C480" s="7" t="str">
        <f t="shared" si="21"/>
        <v>December</v>
      </c>
      <c r="D480" s="7" t="str">
        <f t="shared" si="22"/>
        <v>Mon</v>
      </c>
      <c r="E480" s="4">
        <v>41</v>
      </c>
      <c r="F480" s="8" t="s">
        <v>55</v>
      </c>
      <c r="G480" s="8" t="s">
        <v>46</v>
      </c>
      <c r="H480" s="8" t="s">
        <v>7</v>
      </c>
      <c r="I480" s="8" t="str">
        <f t="shared" si="23"/>
        <v>Unsuccessful</v>
      </c>
      <c r="K480" s="8"/>
    </row>
    <row r="481" spans="1:11" x14ac:dyDescent="0.35">
      <c r="A481" s="5">
        <v>429</v>
      </c>
      <c r="B481" s="6">
        <v>45656</v>
      </c>
      <c r="C481" s="7" t="str">
        <f t="shared" si="21"/>
        <v>December</v>
      </c>
      <c r="D481" s="7" t="str">
        <f t="shared" si="22"/>
        <v>Mon</v>
      </c>
      <c r="E481" s="4">
        <v>61</v>
      </c>
      <c r="F481" s="8" t="s">
        <v>24</v>
      </c>
      <c r="G481" s="8" t="s">
        <v>46</v>
      </c>
      <c r="H481" s="8" t="s">
        <v>7</v>
      </c>
      <c r="I481" s="8" t="str">
        <f t="shared" si="23"/>
        <v>Unsuccessful</v>
      </c>
      <c r="K481" s="8"/>
    </row>
    <row r="482" spans="1:11" x14ac:dyDescent="0.35">
      <c r="A482" s="5">
        <v>284</v>
      </c>
      <c r="B482" s="6">
        <v>45656</v>
      </c>
      <c r="C482" s="7" t="str">
        <f t="shared" si="21"/>
        <v>December</v>
      </c>
      <c r="D482" s="7" t="str">
        <f t="shared" si="22"/>
        <v>Mon</v>
      </c>
      <c r="E482" s="4">
        <v>61</v>
      </c>
      <c r="F482" s="8" t="s">
        <v>24</v>
      </c>
      <c r="G482" s="8" t="s">
        <v>46</v>
      </c>
      <c r="H482" s="8" t="s">
        <v>71</v>
      </c>
      <c r="I482" s="8" t="str">
        <f t="shared" si="23"/>
        <v>Unsuccessful</v>
      </c>
      <c r="K482" s="8"/>
    </row>
    <row r="483" spans="1:11" x14ac:dyDescent="0.35">
      <c r="A483" s="5">
        <v>430</v>
      </c>
      <c r="B483" s="6">
        <v>45656</v>
      </c>
      <c r="C483" s="7" t="str">
        <f t="shared" si="21"/>
        <v>December</v>
      </c>
      <c r="D483" s="7" t="str">
        <f t="shared" si="22"/>
        <v>Mon</v>
      </c>
      <c r="E483" s="4">
        <v>59</v>
      </c>
      <c r="F483" s="8" t="s">
        <v>56</v>
      </c>
      <c r="G483" s="8" t="s">
        <v>11</v>
      </c>
      <c r="H483" s="8" t="s">
        <v>13</v>
      </c>
      <c r="I483" s="8" t="str">
        <f t="shared" si="23"/>
        <v>Successful</v>
      </c>
      <c r="J483" s="8" t="s">
        <v>25</v>
      </c>
      <c r="K483" s="8"/>
    </row>
    <row r="484" spans="1:11" x14ac:dyDescent="0.35">
      <c r="A484" s="5">
        <v>431</v>
      </c>
      <c r="B484" s="6">
        <v>45656</v>
      </c>
      <c r="C484" s="7" t="str">
        <f t="shared" si="21"/>
        <v>December</v>
      </c>
      <c r="D484" s="7" t="str">
        <f t="shared" si="22"/>
        <v>Mon</v>
      </c>
      <c r="E484" s="4">
        <v>38</v>
      </c>
      <c r="F484" s="8" t="s">
        <v>24</v>
      </c>
      <c r="G484" s="8" t="s">
        <v>18</v>
      </c>
      <c r="H484" s="8" t="s">
        <v>71</v>
      </c>
      <c r="I484" s="8" t="str">
        <f t="shared" si="23"/>
        <v>Unsuccessful</v>
      </c>
      <c r="K484" s="8"/>
    </row>
    <row r="485" spans="1:11" x14ac:dyDescent="0.35">
      <c r="A485" s="5">
        <v>427</v>
      </c>
      <c r="B485" s="6">
        <v>45659</v>
      </c>
      <c r="C485" s="7" t="str">
        <f t="shared" si="21"/>
        <v>January</v>
      </c>
      <c r="D485" s="7" t="str">
        <f t="shared" si="22"/>
        <v>Thu</v>
      </c>
      <c r="E485" s="4">
        <v>42</v>
      </c>
      <c r="F485" s="8" t="s">
        <v>55</v>
      </c>
      <c r="G485" s="8" t="s">
        <v>45</v>
      </c>
      <c r="H485" s="8" t="s">
        <v>71</v>
      </c>
      <c r="I485" s="8" t="str">
        <f t="shared" si="23"/>
        <v>Unsuccessful</v>
      </c>
      <c r="K485" s="8"/>
    </row>
    <row r="486" spans="1:11" x14ac:dyDescent="0.35">
      <c r="A486" s="5">
        <v>432</v>
      </c>
      <c r="B486" s="6">
        <v>45659</v>
      </c>
      <c r="C486" s="7" t="str">
        <f t="shared" si="21"/>
        <v>January</v>
      </c>
      <c r="D486" s="7" t="str">
        <f t="shared" si="22"/>
        <v>Thu</v>
      </c>
      <c r="E486" s="4">
        <v>36</v>
      </c>
      <c r="F486" s="8" t="s">
        <v>55</v>
      </c>
      <c r="G486" s="8" t="s">
        <v>6</v>
      </c>
      <c r="H486" s="8" t="s">
        <v>7</v>
      </c>
      <c r="I486" s="8" t="str">
        <f t="shared" si="23"/>
        <v>Unsuccessful</v>
      </c>
      <c r="K486" s="8"/>
    </row>
    <row r="487" spans="1:11" x14ac:dyDescent="0.35">
      <c r="A487" s="5">
        <v>433</v>
      </c>
      <c r="B487" s="6">
        <v>45659</v>
      </c>
      <c r="C487" s="7" t="str">
        <f t="shared" si="21"/>
        <v>January</v>
      </c>
      <c r="D487" s="7" t="str">
        <f t="shared" si="22"/>
        <v>Thu</v>
      </c>
      <c r="E487" s="4">
        <v>66</v>
      </c>
      <c r="F487" s="8" t="s">
        <v>55</v>
      </c>
      <c r="G487" s="8" t="s">
        <v>12</v>
      </c>
      <c r="H487" s="8" t="s">
        <v>7</v>
      </c>
      <c r="I487" s="8" t="str">
        <f t="shared" si="23"/>
        <v>Unsuccessful</v>
      </c>
      <c r="K487" s="8"/>
    </row>
    <row r="488" spans="1:11" x14ac:dyDescent="0.35">
      <c r="A488" s="5">
        <v>434</v>
      </c>
      <c r="B488" s="6">
        <v>45659</v>
      </c>
      <c r="C488" s="7" t="str">
        <f t="shared" si="21"/>
        <v>January</v>
      </c>
      <c r="D488" s="7" t="str">
        <f t="shared" si="22"/>
        <v>Thu</v>
      </c>
      <c r="E488" s="4">
        <v>43</v>
      </c>
      <c r="F488" s="8" t="s">
        <v>55</v>
      </c>
      <c r="G488" s="8" t="s">
        <v>49</v>
      </c>
      <c r="H488" s="8" t="s">
        <v>7</v>
      </c>
      <c r="I488" s="8" t="str">
        <f t="shared" si="23"/>
        <v>Unsuccessful</v>
      </c>
      <c r="K488" s="8"/>
    </row>
    <row r="489" spans="1:11" x14ac:dyDescent="0.35">
      <c r="A489" s="5">
        <v>435</v>
      </c>
      <c r="B489" s="6">
        <v>45659</v>
      </c>
      <c r="C489" s="7" t="str">
        <f t="shared" si="21"/>
        <v>January</v>
      </c>
      <c r="D489" s="7" t="str">
        <f t="shared" si="22"/>
        <v>Thu</v>
      </c>
      <c r="E489" s="4">
        <v>53</v>
      </c>
      <c r="F489" s="8" t="s">
        <v>55</v>
      </c>
      <c r="G489" s="8" t="s">
        <v>12</v>
      </c>
      <c r="H489" s="8" t="s">
        <v>71</v>
      </c>
      <c r="I489" s="8" t="str">
        <f t="shared" si="23"/>
        <v>Unsuccessful</v>
      </c>
      <c r="K489" s="8"/>
    </row>
    <row r="490" spans="1:11" x14ac:dyDescent="0.35">
      <c r="A490" s="5">
        <v>436</v>
      </c>
      <c r="B490" s="6">
        <v>45659</v>
      </c>
      <c r="C490" s="7" t="str">
        <f t="shared" si="21"/>
        <v>January</v>
      </c>
      <c r="D490" s="7" t="str">
        <f t="shared" si="22"/>
        <v>Thu</v>
      </c>
      <c r="E490" s="4">
        <v>36</v>
      </c>
      <c r="F490" s="8" t="s">
        <v>55</v>
      </c>
      <c r="G490" s="8" t="s">
        <v>12</v>
      </c>
      <c r="H490" s="8" t="s">
        <v>7</v>
      </c>
      <c r="I490" s="8" t="str">
        <f t="shared" si="23"/>
        <v>Unsuccessful</v>
      </c>
      <c r="K490" s="8"/>
    </row>
    <row r="491" spans="1:11" x14ac:dyDescent="0.35">
      <c r="A491" s="5">
        <v>415</v>
      </c>
      <c r="B491" s="6">
        <v>45659</v>
      </c>
      <c r="C491" s="7" t="str">
        <f t="shared" si="21"/>
        <v>January</v>
      </c>
      <c r="D491" s="7" t="str">
        <f t="shared" si="22"/>
        <v>Thu</v>
      </c>
      <c r="E491" s="4">
        <v>37</v>
      </c>
      <c r="F491" s="8" t="s">
        <v>55</v>
      </c>
      <c r="G491" s="8" t="s">
        <v>12</v>
      </c>
      <c r="H491" s="8" t="s">
        <v>71</v>
      </c>
      <c r="I491" s="8" t="str">
        <f t="shared" si="23"/>
        <v>Unsuccessful</v>
      </c>
      <c r="K491" s="8"/>
    </row>
    <row r="492" spans="1:11" x14ac:dyDescent="0.35">
      <c r="A492" s="5">
        <v>413</v>
      </c>
      <c r="B492" s="6">
        <v>45659</v>
      </c>
      <c r="C492" s="7" t="str">
        <f t="shared" si="21"/>
        <v>January</v>
      </c>
      <c r="D492" s="7" t="str">
        <f t="shared" si="22"/>
        <v>Thu</v>
      </c>
      <c r="E492" s="4">
        <v>18</v>
      </c>
      <c r="F492" s="8" t="s">
        <v>55</v>
      </c>
      <c r="G492" s="8" t="s">
        <v>12</v>
      </c>
      <c r="H492" s="8" t="s">
        <v>71</v>
      </c>
      <c r="I492" s="8" t="str">
        <f t="shared" si="23"/>
        <v>Unsuccessful</v>
      </c>
      <c r="K492" s="8"/>
    </row>
    <row r="493" spans="1:11" x14ac:dyDescent="0.35">
      <c r="A493" s="5">
        <v>414</v>
      </c>
      <c r="B493" s="6">
        <v>45659</v>
      </c>
      <c r="C493" s="7" t="str">
        <f t="shared" si="21"/>
        <v>January</v>
      </c>
      <c r="D493" s="7" t="str">
        <f t="shared" si="22"/>
        <v>Thu</v>
      </c>
      <c r="E493" s="4">
        <v>46</v>
      </c>
      <c r="F493" s="8" t="s">
        <v>24</v>
      </c>
      <c r="G493" s="8" t="s">
        <v>18</v>
      </c>
      <c r="H493" s="8" t="s">
        <v>13</v>
      </c>
      <c r="I493" s="8" t="str">
        <f t="shared" si="23"/>
        <v>Successful</v>
      </c>
      <c r="J493" s="8" t="s">
        <v>17</v>
      </c>
      <c r="K493" s="8"/>
    </row>
    <row r="494" spans="1:11" x14ac:dyDescent="0.35">
      <c r="A494" s="5">
        <v>437</v>
      </c>
      <c r="B494" s="6">
        <v>45659</v>
      </c>
      <c r="C494" s="7" t="str">
        <f t="shared" si="21"/>
        <v>January</v>
      </c>
      <c r="D494" s="7" t="str">
        <f t="shared" si="22"/>
        <v>Thu</v>
      </c>
      <c r="E494" s="4">
        <v>36</v>
      </c>
      <c r="F494" s="8" t="s">
        <v>55</v>
      </c>
      <c r="G494" s="8" t="s">
        <v>49</v>
      </c>
      <c r="H494" s="8" t="s">
        <v>71</v>
      </c>
      <c r="I494" s="8" t="str">
        <f t="shared" si="23"/>
        <v>Unsuccessful</v>
      </c>
      <c r="K494" s="8"/>
    </row>
    <row r="495" spans="1:11" x14ac:dyDescent="0.35">
      <c r="A495" s="5">
        <v>438</v>
      </c>
      <c r="B495" s="6">
        <v>45659</v>
      </c>
      <c r="C495" s="7" t="str">
        <f t="shared" si="21"/>
        <v>January</v>
      </c>
      <c r="D495" s="7" t="str">
        <f t="shared" si="22"/>
        <v>Thu</v>
      </c>
      <c r="E495" s="4">
        <v>56</v>
      </c>
      <c r="F495" s="8" t="s">
        <v>56</v>
      </c>
      <c r="G495" s="8" t="s">
        <v>11</v>
      </c>
      <c r="H495" s="8" t="s">
        <v>10</v>
      </c>
      <c r="I495" s="8" t="str">
        <f t="shared" si="23"/>
        <v>Unsuccessful</v>
      </c>
      <c r="K495" s="8"/>
    </row>
    <row r="496" spans="1:11" x14ac:dyDescent="0.35">
      <c r="A496" s="5">
        <v>439</v>
      </c>
      <c r="B496" s="6">
        <v>45659</v>
      </c>
      <c r="C496" s="7" t="str">
        <f t="shared" si="21"/>
        <v>January</v>
      </c>
      <c r="D496" s="7" t="str">
        <f t="shared" si="22"/>
        <v>Thu</v>
      </c>
      <c r="E496" s="4">
        <v>31</v>
      </c>
      <c r="F496" s="8" t="s">
        <v>24</v>
      </c>
      <c r="G496" s="8" t="s">
        <v>11</v>
      </c>
      <c r="H496" s="8" t="s">
        <v>70</v>
      </c>
      <c r="I496" s="8" t="str">
        <f t="shared" si="23"/>
        <v>Unsuccessful</v>
      </c>
      <c r="K496" s="8"/>
    </row>
    <row r="497" spans="1:11" x14ac:dyDescent="0.35">
      <c r="A497" s="5">
        <v>440</v>
      </c>
      <c r="B497" s="6">
        <v>45660</v>
      </c>
      <c r="C497" s="7" t="str">
        <f t="shared" si="21"/>
        <v>January</v>
      </c>
      <c r="D497" s="7" t="str">
        <f t="shared" si="22"/>
        <v>Fri</v>
      </c>
      <c r="E497" s="4">
        <v>41</v>
      </c>
      <c r="F497" s="8" t="s">
        <v>24</v>
      </c>
      <c r="G497" s="8" t="s">
        <v>11</v>
      </c>
      <c r="H497" s="8" t="s">
        <v>71</v>
      </c>
      <c r="I497" s="8" t="str">
        <f t="shared" si="23"/>
        <v>Unsuccessful</v>
      </c>
      <c r="K497" s="8"/>
    </row>
    <row r="498" spans="1:11" x14ac:dyDescent="0.35">
      <c r="A498" s="5">
        <v>441</v>
      </c>
      <c r="B498" s="6">
        <v>45660</v>
      </c>
      <c r="C498" s="7" t="str">
        <f t="shared" si="21"/>
        <v>January</v>
      </c>
      <c r="D498" s="7" t="str">
        <f t="shared" si="22"/>
        <v>Fri</v>
      </c>
      <c r="E498" s="4">
        <v>48</v>
      </c>
      <c r="F498" s="8" t="s">
        <v>24</v>
      </c>
      <c r="G498" s="8" t="s">
        <v>11</v>
      </c>
      <c r="H498" s="8" t="s">
        <v>71</v>
      </c>
      <c r="I498" s="8" t="str">
        <f t="shared" si="23"/>
        <v>Unsuccessful</v>
      </c>
      <c r="K498" s="8"/>
    </row>
    <row r="499" spans="1:11" x14ac:dyDescent="0.35">
      <c r="A499" s="5">
        <v>442</v>
      </c>
      <c r="B499" s="6">
        <v>45660</v>
      </c>
      <c r="C499" s="7" t="str">
        <f t="shared" si="21"/>
        <v>January</v>
      </c>
      <c r="D499" s="7" t="str">
        <f t="shared" si="22"/>
        <v>Fri</v>
      </c>
      <c r="E499" s="4">
        <v>5</v>
      </c>
      <c r="F499" s="8" t="s">
        <v>55</v>
      </c>
      <c r="G499" s="8" t="s">
        <v>11</v>
      </c>
      <c r="H499" s="8" t="s">
        <v>10</v>
      </c>
      <c r="I499" s="8" t="str">
        <f t="shared" si="23"/>
        <v>Unsuccessful</v>
      </c>
      <c r="K499" s="8"/>
    </row>
    <row r="500" spans="1:11" x14ac:dyDescent="0.35">
      <c r="A500" s="5">
        <v>443</v>
      </c>
      <c r="B500" s="6">
        <v>45660</v>
      </c>
      <c r="C500" s="7" t="str">
        <f t="shared" si="21"/>
        <v>January</v>
      </c>
      <c r="D500" s="7" t="str">
        <f t="shared" si="22"/>
        <v>Fri</v>
      </c>
      <c r="E500" s="4">
        <v>20</v>
      </c>
      <c r="F500" s="8" t="s">
        <v>55</v>
      </c>
      <c r="G500" s="8" t="s">
        <v>16</v>
      </c>
      <c r="H500" s="8" t="s">
        <v>13</v>
      </c>
      <c r="I500" s="8" t="str">
        <f t="shared" si="23"/>
        <v>Successful</v>
      </c>
      <c r="J500" s="8" t="s">
        <v>6</v>
      </c>
      <c r="K500" s="8"/>
    </row>
    <row r="501" spans="1:11" x14ac:dyDescent="0.35">
      <c r="A501" s="5">
        <v>431</v>
      </c>
      <c r="B501" s="6">
        <v>45660</v>
      </c>
      <c r="C501" s="7" t="str">
        <f t="shared" si="21"/>
        <v>January</v>
      </c>
      <c r="D501" s="7" t="str">
        <f t="shared" si="22"/>
        <v>Fri</v>
      </c>
      <c r="E501" s="4">
        <v>38</v>
      </c>
      <c r="F501" s="8" t="s">
        <v>24</v>
      </c>
      <c r="G501" s="8" t="s">
        <v>18</v>
      </c>
      <c r="H501" s="8" t="s">
        <v>7</v>
      </c>
      <c r="I501" s="8" t="str">
        <f t="shared" si="23"/>
        <v>Unsuccessful</v>
      </c>
      <c r="K501" s="8"/>
    </row>
    <row r="502" spans="1:11" x14ac:dyDescent="0.35">
      <c r="A502" s="5">
        <v>444</v>
      </c>
      <c r="B502" s="6">
        <v>45660</v>
      </c>
      <c r="C502" s="7" t="str">
        <f t="shared" si="21"/>
        <v>January</v>
      </c>
      <c r="D502" s="7" t="str">
        <f t="shared" si="22"/>
        <v>Fri</v>
      </c>
      <c r="E502" s="4">
        <v>24</v>
      </c>
      <c r="F502" s="8" t="s">
        <v>24</v>
      </c>
      <c r="G502" s="8" t="s">
        <v>50</v>
      </c>
      <c r="H502" s="8" t="s">
        <v>71</v>
      </c>
      <c r="I502" s="8" t="str">
        <f t="shared" si="23"/>
        <v>Unsuccessful</v>
      </c>
      <c r="K502" s="8"/>
    </row>
    <row r="503" spans="1:11" x14ac:dyDescent="0.35">
      <c r="A503" s="5">
        <v>445</v>
      </c>
      <c r="B503" s="6">
        <v>45660</v>
      </c>
      <c r="C503" s="7" t="str">
        <f t="shared" si="21"/>
        <v>January</v>
      </c>
      <c r="D503" s="7" t="str">
        <f t="shared" si="22"/>
        <v>Fri</v>
      </c>
      <c r="E503" s="4">
        <v>50</v>
      </c>
      <c r="F503" s="8" t="s">
        <v>24</v>
      </c>
      <c r="G503" s="8" t="s">
        <v>19</v>
      </c>
      <c r="H503" s="8" t="s">
        <v>7</v>
      </c>
      <c r="I503" s="8" t="str">
        <f t="shared" si="23"/>
        <v>Unsuccessful</v>
      </c>
      <c r="K503" s="8"/>
    </row>
    <row r="504" spans="1:11" x14ac:dyDescent="0.35">
      <c r="A504" s="5">
        <v>446</v>
      </c>
      <c r="B504" s="6">
        <v>45660</v>
      </c>
      <c r="C504" s="7" t="str">
        <f t="shared" si="21"/>
        <v>January</v>
      </c>
      <c r="D504" s="7" t="str">
        <f t="shared" si="22"/>
        <v>Fri</v>
      </c>
      <c r="E504" s="4">
        <v>53</v>
      </c>
      <c r="F504" s="8" t="s">
        <v>55</v>
      </c>
      <c r="G504" s="8" t="s">
        <v>51</v>
      </c>
      <c r="H504" s="8" t="s">
        <v>13</v>
      </c>
      <c r="I504" s="8" t="str">
        <f t="shared" si="23"/>
        <v>Successful</v>
      </c>
      <c r="J504" s="8" t="s">
        <v>17</v>
      </c>
      <c r="K504" s="8"/>
    </row>
    <row r="505" spans="1:11" x14ac:dyDescent="0.35">
      <c r="A505" s="5">
        <v>447</v>
      </c>
      <c r="B505" s="6">
        <v>45663</v>
      </c>
      <c r="C505" s="7" t="str">
        <f t="shared" si="21"/>
        <v>January</v>
      </c>
      <c r="D505" s="7" t="str">
        <f t="shared" si="22"/>
        <v>Mon</v>
      </c>
      <c r="E505" s="4">
        <v>33</v>
      </c>
      <c r="F505" s="8" t="s">
        <v>55</v>
      </c>
      <c r="G505" s="8" t="s">
        <v>12</v>
      </c>
      <c r="H505" s="8" t="s">
        <v>13</v>
      </c>
      <c r="I505" s="8" t="str">
        <f t="shared" si="23"/>
        <v>Successful</v>
      </c>
      <c r="J505" s="8" t="s">
        <v>15</v>
      </c>
      <c r="K505" s="8"/>
    </row>
    <row r="506" spans="1:11" x14ac:dyDescent="0.35">
      <c r="A506" s="5">
        <v>448</v>
      </c>
      <c r="B506" s="6">
        <v>45663</v>
      </c>
      <c r="C506" s="7" t="str">
        <f t="shared" si="21"/>
        <v>January</v>
      </c>
      <c r="D506" s="7" t="str">
        <f t="shared" si="22"/>
        <v>Mon</v>
      </c>
      <c r="E506" s="4">
        <v>61</v>
      </c>
      <c r="F506" s="8" t="s">
        <v>24</v>
      </c>
      <c r="G506" s="8" t="s">
        <v>12</v>
      </c>
      <c r="H506" s="8" t="s">
        <v>13</v>
      </c>
      <c r="I506" s="8" t="str">
        <f t="shared" si="23"/>
        <v>Successful</v>
      </c>
      <c r="J506" s="8" t="s">
        <v>17</v>
      </c>
      <c r="K506" s="8"/>
    </row>
    <row r="507" spans="1:11" x14ac:dyDescent="0.35">
      <c r="A507" s="5">
        <v>449</v>
      </c>
      <c r="B507" s="6">
        <v>45663</v>
      </c>
      <c r="C507" s="7" t="str">
        <f t="shared" si="21"/>
        <v>January</v>
      </c>
      <c r="D507" s="7" t="str">
        <f t="shared" si="22"/>
        <v>Mon</v>
      </c>
      <c r="E507" s="4">
        <v>45</v>
      </c>
      <c r="F507" s="8" t="s">
        <v>56</v>
      </c>
      <c r="G507" s="8" t="s">
        <v>11</v>
      </c>
      <c r="H507" s="8" t="s">
        <v>13</v>
      </c>
      <c r="I507" s="8" t="str">
        <f t="shared" si="23"/>
        <v>Successful</v>
      </c>
      <c r="J507" s="8" t="s">
        <v>14</v>
      </c>
      <c r="K507" s="8"/>
    </row>
    <row r="508" spans="1:11" x14ac:dyDescent="0.35">
      <c r="A508" s="5">
        <v>450</v>
      </c>
      <c r="B508" s="6">
        <v>45663</v>
      </c>
      <c r="C508" s="7" t="str">
        <f t="shared" si="21"/>
        <v>January</v>
      </c>
      <c r="D508" s="7" t="str">
        <f t="shared" si="22"/>
        <v>Mon</v>
      </c>
      <c r="E508" s="4">
        <v>60</v>
      </c>
      <c r="F508" s="8" t="s">
        <v>24</v>
      </c>
      <c r="G508" s="8" t="s">
        <v>18</v>
      </c>
      <c r="H508" s="8" t="s">
        <v>13</v>
      </c>
      <c r="I508" s="8" t="str">
        <f t="shared" si="23"/>
        <v>Successful</v>
      </c>
      <c r="J508" s="8" t="s">
        <v>17</v>
      </c>
      <c r="K508" s="8"/>
    </row>
    <row r="509" spans="1:11" x14ac:dyDescent="0.35">
      <c r="A509" s="5">
        <v>451</v>
      </c>
      <c r="B509" s="6">
        <v>45664</v>
      </c>
      <c r="C509" s="7" t="str">
        <f t="shared" si="21"/>
        <v>January</v>
      </c>
      <c r="D509" s="7" t="str">
        <f t="shared" si="22"/>
        <v>Tue</v>
      </c>
      <c r="E509" s="4">
        <v>58</v>
      </c>
      <c r="F509" s="8" t="s">
        <v>56</v>
      </c>
      <c r="G509" s="8" t="s">
        <v>11</v>
      </c>
      <c r="H509" s="8" t="s">
        <v>71</v>
      </c>
      <c r="I509" s="8" t="str">
        <f t="shared" si="23"/>
        <v>Unsuccessful</v>
      </c>
      <c r="K509" s="8"/>
    </row>
    <row r="510" spans="1:11" x14ac:dyDescent="0.35">
      <c r="A510" s="5">
        <v>452</v>
      </c>
      <c r="B510" s="6">
        <v>45664</v>
      </c>
      <c r="C510" s="7" t="str">
        <f t="shared" si="21"/>
        <v>January</v>
      </c>
      <c r="D510" s="7" t="str">
        <f t="shared" si="22"/>
        <v>Tue</v>
      </c>
      <c r="E510" s="4">
        <v>33</v>
      </c>
      <c r="F510" s="8" t="s">
        <v>55</v>
      </c>
      <c r="G510" s="8" t="s">
        <v>19</v>
      </c>
      <c r="H510" s="8" t="s">
        <v>71</v>
      </c>
      <c r="I510" s="8" t="str">
        <f t="shared" si="23"/>
        <v>Unsuccessful</v>
      </c>
      <c r="K510" s="8"/>
    </row>
    <row r="511" spans="1:11" x14ac:dyDescent="0.35">
      <c r="A511" s="5">
        <v>453</v>
      </c>
      <c r="B511" s="6">
        <v>45664</v>
      </c>
      <c r="C511" s="7" t="str">
        <f t="shared" si="21"/>
        <v>January</v>
      </c>
      <c r="D511" s="7" t="str">
        <f t="shared" si="22"/>
        <v>Tue</v>
      </c>
      <c r="E511" s="4">
        <v>20</v>
      </c>
      <c r="F511" s="8" t="s">
        <v>56</v>
      </c>
      <c r="G511" s="8" t="s">
        <v>11</v>
      </c>
      <c r="H511" s="8" t="s">
        <v>7</v>
      </c>
      <c r="I511" s="8" t="str">
        <f t="shared" si="23"/>
        <v>Unsuccessful</v>
      </c>
      <c r="K511" s="8"/>
    </row>
    <row r="512" spans="1:11" x14ac:dyDescent="0.35">
      <c r="A512" s="5">
        <v>454</v>
      </c>
      <c r="B512" s="6">
        <v>45664</v>
      </c>
      <c r="C512" s="7" t="str">
        <f t="shared" si="21"/>
        <v>January</v>
      </c>
      <c r="D512" s="7" t="str">
        <f t="shared" si="22"/>
        <v>Tue</v>
      </c>
      <c r="E512" s="4">
        <v>64</v>
      </c>
      <c r="F512" s="8" t="s">
        <v>55</v>
      </c>
      <c r="G512" s="8" t="s">
        <v>12</v>
      </c>
      <c r="H512" s="8" t="s">
        <v>13</v>
      </c>
      <c r="I512" s="8" t="str">
        <f t="shared" si="23"/>
        <v>Successful</v>
      </c>
      <c r="J512" s="8" t="s">
        <v>17</v>
      </c>
      <c r="K512" s="8"/>
    </row>
    <row r="513" spans="1:11" x14ac:dyDescent="0.35">
      <c r="A513" s="5">
        <v>455</v>
      </c>
      <c r="B513" s="6">
        <v>45664</v>
      </c>
      <c r="C513" s="7" t="str">
        <f t="shared" si="21"/>
        <v>January</v>
      </c>
      <c r="D513" s="7" t="str">
        <f t="shared" si="22"/>
        <v>Tue</v>
      </c>
      <c r="E513" s="4">
        <v>55</v>
      </c>
      <c r="F513" s="8" t="s">
        <v>55</v>
      </c>
      <c r="G513" s="8" t="s">
        <v>12</v>
      </c>
      <c r="H513" s="8" t="s">
        <v>7</v>
      </c>
      <c r="I513" s="8" t="str">
        <f t="shared" si="23"/>
        <v>Unsuccessful</v>
      </c>
      <c r="K513" s="8"/>
    </row>
    <row r="514" spans="1:11" x14ac:dyDescent="0.35">
      <c r="A514" s="5">
        <v>456</v>
      </c>
      <c r="B514" s="6">
        <v>45664</v>
      </c>
      <c r="C514" s="7" t="str">
        <f t="shared" si="21"/>
        <v>January</v>
      </c>
      <c r="D514" s="7" t="str">
        <f t="shared" si="22"/>
        <v>Tue</v>
      </c>
      <c r="E514" s="4">
        <v>53</v>
      </c>
      <c r="F514" s="8" t="s">
        <v>56</v>
      </c>
      <c r="G514" s="8" t="s">
        <v>11</v>
      </c>
      <c r="H514" s="8" t="s">
        <v>70</v>
      </c>
      <c r="I514" s="8" t="str">
        <f t="shared" si="23"/>
        <v>Unsuccessful</v>
      </c>
      <c r="K514" s="8"/>
    </row>
    <row r="515" spans="1:11" x14ac:dyDescent="0.35">
      <c r="A515" s="5">
        <v>457</v>
      </c>
      <c r="B515" s="6">
        <v>45665</v>
      </c>
      <c r="C515" s="7" t="str">
        <f t="shared" ref="C515:C578" si="24">TEXT(B515, "mmmm")</f>
        <v>January</v>
      </c>
      <c r="D515" s="7" t="str">
        <f t="shared" ref="D515:D578" si="25">TEXT(B515, "ddd")</f>
        <v>Wed</v>
      </c>
      <c r="E515" s="4">
        <v>19</v>
      </c>
      <c r="F515" s="8" t="s">
        <v>24</v>
      </c>
      <c r="G515" s="8" t="s">
        <v>6</v>
      </c>
      <c r="H515" s="8" t="s">
        <v>71</v>
      </c>
      <c r="I515" s="8" t="str">
        <f t="shared" ref="I515:I578" si="26">IF(H515="Successful","Successful", "Unsuccessful")</f>
        <v>Unsuccessful</v>
      </c>
      <c r="K515" s="8"/>
    </row>
    <row r="516" spans="1:11" x14ac:dyDescent="0.35">
      <c r="A516" s="5">
        <v>458</v>
      </c>
      <c r="B516" s="6">
        <v>45665</v>
      </c>
      <c r="C516" s="7" t="str">
        <f t="shared" si="24"/>
        <v>January</v>
      </c>
      <c r="D516" s="7" t="str">
        <f t="shared" si="25"/>
        <v>Wed</v>
      </c>
      <c r="E516" s="4">
        <v>31</v>
      </c>
      <c r="F516" s="8" t="s">
        <v>24</v>
      </c>
      <c r="G516" s="8" t="s">
        <v>19</v>
      </c>
      <c r="H516" s="8" t="s">
        <v>71</v>
      </c>
      <c r="I516" s="8" t="str">
        <f t="shared" si="26"/>
        <v>Unsuccessful</v>
      </c>
      <c r="K516" s="8"/>
    </row>
    <row r="517" spans="1:11" x14ac:dyDescent="0.35">
      <c r="A517" s="5">
        <v>459</v>
      </c>
      <c r="B517" s="6">
        <v>45665</v>
      </c>
      <c r="C517" s="7" t="str">
        <f t="shared" si="24"/>
        <v>January</v>
      </c>
      <c r="D517" s="7" t="str">
        <f t="shared" si="25"/>
        <v>Wed</v>
      </c>
      <c r="E517" s="4">
        <v>41</v>
      </c>
      <c r="F517" s="8" t="s">
        <v>56</v>
      </c>
      <c r="G517" s="8" t="s">
        <v>52</v>
      </c>
      <c r="H517" s="8" t="s">
        <v>13</v>
      </c>
      <c r="I517" s="8" t="str">
        <f t="shared" si="26"/>
        <v>Successful</v>
      </c>
      <c r="J517" s="8" t="s">
        <v>17</v>
      </c>
      <c r="K517" s="8"/>
    </row>
    <row r="518" spans="1:11" x14ac:dyDescent="0.35">
      <c r="A518" s="5">
        <v>460</v>
      </c>
      <c r="B518" s="6">
        <v>45665</v>
      </c>
      <c r="C518" s="7" t="str">
        <f t="shared" si="24"/>
        <v>January</v>
      </c>
      <c r="D518" s="7" t="str">
        <f t="shared" si="25"/>
        <v>Wed</v>
      </c>
      <c r="E518" s="4">
        <v>25</v>
      </c>
      <c r="F518" s="8" t="s">
        <v>55</v>
      </c>
      <c r="G518" s="8" t="s">
        <v>12</v>
      </c>
      <c r="H518" s="8" t="s">
        <v>10</v>
      </c>
      <c r="I518" s="8" t="str">
        <f t="shared" si="26"/>
        <v>Unsuccessful</v>
      </c>
      <c r="K518" s="8"/>
    </row>
    <row r="519" spans="1:11" x14ac:dyDescent="0.35">
      <c r="A519" s="5">
        <v>461</v>
      </c>
      <c r="B519" s="6">
        <v>45665</v>
      </c>
      <c r="C519" s="7" t="str">
        <f t="shared" si="24"/>
        <v>January</v>
      </c>
      <c r="D519" s="7" t="str">
        <f t="shared" si="25"/>
        <v>Wed</v>
      </c>
      <c r="E519" s="4">
        <v>55</v>
      </c>
      <c r="F519" s="8" t="s">
        <v>55</v>
      </c>
      <c r="G519" s="8" t="s">
        <v>19</v>
      </c>
      <c r="H519" s="8" t="s">
        <v>10</v>
      </c>
      <c r="I519" s="8" t="str">
        <f t="shared" si="26"/>
        <v>Unsuccessful</v>
      </c>
      <c r="K519" s="8"/>
    </row>
    <row r="520" spans="1:11" x14ac:dyDescent="0.35">
      <c r="A520" s="5">
        <v>462</v>
      </c>
      <c r="B520" s="6">
        <v>45665</v>
      </c>
      <c r="C520" s="7" t="str">
        <f t="shared" si="24"/>
        <v>January</v>
      </c>
      <c r="D520" s="7" t="str">
        <f t="shared" si="25"/>
        <v>Wed</v>
      </c>
      <c r="E520" s="4">
        <v>60</v>
      </c>
      <c r="F520" s="8" t="s">
        <v>55</v>
      </c>
      <c r="G520" s="8" t="s">
        <v>19</v>
      </c>
      <c r="H520" s="8" t="s">
        <v>36</v>
      </c>
      <c r="I520" s="8" t="str">
        <f t="shared" si="26"/>
        <v>Unsuccessful</v>
      </c>
      <c r="K520" s="8"/>
    </row>
    <row r="521" spans="1:11" x14ac:dyDescent="0.35">
      <c r="A521" s="5">
        <v>463</v>
      </c>
      <c r="B521" s="6">
        <v>45665</v>
      </c>
      <c r="C521" s="7" t="str">
        <f t="shared" si="24"/>
        <v>January</v>
      </c>
      <c r="D521" s="7" t="str">
        <f t="shared" si="25"/>
        <v>Wed</v>
      </c>
      <c r="E521" s="4">
        <v>51</v>
      </c>
      <c r="F521" s="8" t="s">
        <v>55</v>
      </c>
      <c r="G521" s="8" t="s">
        <v>18</v>
      </c>
      <c r="H521" s="8" t="s">
        <v>71</v>
      </c>
      <c r="I521" s="8" t="str">
        <f t="shared" si="26"/>
        <v>Unsuccessful</v>
      </c>
      <c r="K521" s="8"/>
    </row>
    <row r="522" spans="1:11" x14ac:dyDescent="0.35">
      <c r="A522" s="5">
        <v>464</v>
      </c>
      <c r="B522" s="6">
        <v>45665</v>
      </c>
      <c r="C522" s="7" t="str">
        <f t="shared" si="24"/>
        <v>January</v>
      </c>
      <c r="D522" s="7" t="str">
        <f t="shared" si="25"/>
        <v>Wed</v>
      </c>
      <c r="E522" s="4">
        <v>44</v>
      </c>
      <c r="F522" s="8" t="s">
        <v>24</v>
      </c>
      <c r="G522" s="8" t="s">
        <v>11</v>
      </c>
      <c r="H522" s="8" t="s">
        <v>13</v>
      </c>
      <c r="I522" s="8" t="str">
        <f t="shared" si="26"/>
        <v>Successful</v>
      </c>
      <c r="J522" s="8" t="s">
        <v>33</v>
      </c>
      <c r="K522" s="8"/>
    </row>
    <row r="523" spans="1:11" x14ac:dyDescent="0.35">
      <c r="A523" s="5">
        <v>465</v>
      </c>
      <c r="B523" s="6">
        <v>45665</v>
      </c>
      <c r="C523" s="7" t="str">
        <f t="shared" si="24"/>
        <v>January</v>
      </c>
      <c r="D523" s="7" t="str">
        <f t="shared" si="25"/>
        <v>Wed</v>
      </c>
      <c r="E523" s="4">
        <v>35</v>
      </c>
      <c r="F523" s="8" t="s">
        <v>55</v>
      </c>
      <c r="G523" s="8" t="s">
        <v>19</v>
      </c>
      <c r="H523" s="8" t="s">
        <v>71</v>
      </c>
      <c r="I523" s="8" t="str">
        <f t="shared" si="26"/>
        <v>Unsuccessful</v>
      </c>
      <c r="K523" s="8"/>
    </row>
    <row r="524" spans="1:11" x14ac:dyDescent="0.35">
      <c r="A524" s="5">
        <v>461</v>
      </c>
      <c r="B524" s="6">
        <v>45665</v>
      </c>
      <c r="C524" s="7" t="str">
        <f t="shared" si="24"/>
        <v>January</v>
      </c>
      <c r="D524" s="7" t="str">
        <f t="shared" si="25"/>
        <v>Wed</v>
      </c>
      <c r="E524" s="4">
        <v>55</v>
      </c>
      <c r="F524" s="8" t="s">
        <v>55</v>
      </c>
      <c r="G524" s="8" t="s">
        <v>19</v>
      </c>
      <c r="H524" s="8" t="s">
        <v>70</v>
      </c>
      <c r="I524" s="8" t="str">
        <f t="shared" si="26"/>
        <v>Unsuccessful</v>
      </c>
      <c r="K524" s="8"/>
    </row>
    <row r="525" spans="1:11" x14ac:dyDescent="0.35">
      <c r="A525" s="5">
        <v>466</v>
      </c>
      <c r="B525" s="6">
        <v>45666</v>
      </c>
      <c r="C525" s="7" t="str">
        <f t="shared" si="24"/>
        <v>January</v>
      </c>
      <c r="D525" s="7" t="str">
        <f t="shared" si="25"/>
        <v>Thu</v>
      </c>
      <c r="E525" s="4">
        <v>30</v>
      </c>
      <c r="F525" s="8" t="s">
        <v>55</v>
      </c>
      <c r="G525" s="8" t="s">
        <v>12</v>
      </c>
      <c r="H525" s="8" t="s">
        <v>7</v>
      </c>
      <c r="I525" s="8" t="str">
        <f t="shared" si="26"/>
        <v>Unsuccessful</v>
      </c>
      <c r="K525" s="8"/>
    </row>
    <row r="526" spans="1:11" x14ac:dyDescent="0.35">
      <c r="A526" s="5">
        <v>467</v>
      </c>
      <c r="B526" s="6">
        <v>45666</v>
      </c>
      <c r="C526" s="7" t="str">
        <f t="shared" si="24"/>
        <v>January</v>
      </c>
      <c r="D526" s="7" t="str">
        <f t="shared" si="25"/>
        <v>Thu</v>
      </c>
      <c r="E526" s="4">
        <v>39</v>
      </c>
      <c r="F526" s="8" t="s">
        <v>24</v>
      </c>
      <c r="G526" s="8" t="s">
        <v>12</v>
      </c>
      <c r="H526" s="8" t="s">
        <v>7</v>
      </c>
      <c r="I526" s="8" t="str">
        <f t="shared" si="26"/>
        <v>Unsuccessful</v>
      </c>
      <c r="K526" s="8"/>
    </row>
    <row r="527" spans="1:11" x14ac:dyDescent="0.35">
      <c r="A527" s="5">
        <v>468</v>
      </c>
      <c r="B527" s="6">
        <v>45666</v>
      </c>
      <c r="C527" s="7" t="str">
        <f t="shared" si="24"/>
        <v>January</v>
      </c>
      <c r="D527" s="7" t="str">
        <f t="shared" si="25"/>
        <v>Thu</v>
      </c>
      <c r="E527" s="4">
        <v>38</v>
      </c>
      <c r="F527" s="8" t="s">
        <v>24</v>
      </c>
      <c r="G527" s="8" t="s">
        <v>19</v>
      </c>
      <c r="H527" s="8" t="s">
        <v>13</v>
      </c>
      <c r="I527" s="8" t="str">
        <f t="shared" si="26"/>
        <v>Successful</v>
      </c>
      <c r="J527" s="8" t="s">
        <v>17</v>
      </c>
      <c r="K527" s="8"/>
    </row>
    <row r="528" spans="1:11" x14ac:dyDescent="0.35">
      <c r="A528" s="5">
        <v>469</v>
      </c>
      <c r="B528" s="6">
        <v>45666</v>
      </c>
      <c r="C528" s="7" t="str">
        <f t="shared" si="24"/>
        <v>January</v>
      </c>
      <c r="D528" s="7" t="str">
        <f t="shared" si="25"/>
        <v>Thu</v>
      </c>
      <c r="E528" s="4">
        <v>58</v>
      </c>
      <c r="F528" s="8" t="s">
        <v>24</v>
      </c>
      <c r="G528" s="8" t="s">
        <v>12</v>
      </c>
      <c r="H528" s="8" t="s">
        <v>13</v>
      </c>
      <c r="I528" s="8" t="str">
        <f t="shared" si="26"/>
        <v>Successful</v>
      </c>
      <c r="J528" s="8" t="s">
        <v>17</v>
      </c>
      <c r="K528" s="8"/>
    </row>
    <row r="529" spans="1:11" x14ac:dyDescent="0.35">
      <c r="A529" s="5">
        <v>470</v>
      </c>
      <c r="B529" s="6">
        <v>45666</v>
      </c>
      <c r="C529" s="7" t="str">
        <f t="shared" si="24"/>
        <v>January</v>
      </c>
      <c r="D529" s="7" t="str">
        <f t="shared" si="25"/>
        <v>Thu</v>
      </c>
      <c r="E529" s="4">
        <v>19</v>
      </c>
      <c r="F529" s="8" t="s">
        <v>55</v>
      </c>
      <c r="G529" s="8" t="s">
        <v>12</v>
      </c>
      <c r="H529" s="8" t="s">
        <v>13</v>
      </c>
      <c r="I529" s="8" t="str">
        <f t="shared" si="26"/>
        <v>Successful</v>
      </c>
      <c r="J529" s="8" t="s">
        <v>6</v>
      </c>
      <c r="K529" s="8"/>
    </row>
    <row r="530" spans="1:11" x14ac:dyDescent="0.35">
      <c r="A530" s="5">
        <v>471</v>
      </c>
      <c r="B530" s="6">
        <v>45667</v>
      </c>
      <c r="C530" s="7" t="str">
        <f t="shared" si="24"/>
        <v>January</v>
      </c>
      <c r="D530" s="7" t="str">
        <f t="shared" si="25"/>
        <v>Fri</v>
      </c>
      <c r="E530" s="4">
        <v>52</v>
      </c>
      <c r="F530" s="8" t="s">
        <v>55</v>
      </c>
      <c r="G530" s="8" t="s">
        <v>16</v>
      </c>
      <c r="H530" s="8" t="s">
        <v>7</v>
      </c>
      <c r="I530" s="8" t="str">
        <f t="shared" si="26"/>
        <v>Unsuccessful</v>
      </c>
      <c r="K530" s="8"/>
    </row>
    <row r="531" spans="1:11" x14ac:dyDescent="0.35">
      <c r="A531" s="5">
        <v>467</v>
      </c>
      <c r="B531" s="6">
        <v>45667</v>
      </c>
      <c r="C531" s="7" t="str">
        <f t="shared" si="24"/>
        <v>January</v>
      </c>
      <c r="D531" s="7" t="str">
        <f t="shared" si="25"/>
        <v>Fri</v>
      </c>
      <c r="E531" s="4">
        <v>39</v>
      </c>
      <c r="F531" s="8" t="s">
        <v>24</v>
      </c>
      <c r="G531" s="8" t="s">
        <v>12</v>
      </c>
      <c r="H531" s="8" t="s">
        <v>7</v>
      </c>
      <c r="I531" s="8" t="str">
        <f t="shared" si="26"/>
        <v>Unsuccessful</v>
      </c>
      <c r="K531" s="8"/>
    </row>
    <row r="532" spans="1:11" x14ac:dyDescent="0.35">
      <c r="A532" s="5">
        <v>472</v>
      </c>
      <c r="B532" s="6">
        <v>45667</v>
      </c>
      <c r="C532" s="7" t="str">
        <f t="shared" si="24"/>
        <v>January</v>
      </c>
      <c r="D532" s="7" t="str">
        <f t="shared" si="25"/>
        <v>Fri</v>
      </c>
      <c r="E532" s="4">
        <v>57</v>
      </c>
      <c r="F532" s="8" t="s">
        <v>60</v>
      </c>
      <c r="G532" s="8" t="s">
        <v>11</v>
      </c>
      <c r="H532" s="8" t="s">
        <v>71</v>
      </c>
      <c r="I532" s="8" t="str">
        <f t="shared" si="26"/>
        <v>Unsuccessful</v>
      </c>
      <c r="K532" s="8"/>
    </row>
    <row r="533" spans="1:11" x14ac:dyDescent="0.35">
      <c r="A533" s="5">
        <v>473</v>
      </c>
      <c r="B533" s="6">
        <v>45667</v>
      </c>
      <c r="C533" s="7" t="str">
        <f t="shared" si="24"/>
        <v>January</v>
      </c>
      <c r="D533" s="7" t="str">
        <f t="shared" si="25"/>
        <v>Fri</v>
      </c>
      <c r="E533" s="4">
        <v>41</v>
      </c>
      <c r="F533" s="8" t="s">
        <v>55</v>
      </c>
      <c r="G533" s="8" t="s">
        <v>19</v>
      </c>
      <c r="H533" s="8" t="s">
        <v>10</v>
      </c>
      <c r="I533" s="8" t="str">
        <f t="shared" si="26"/>
        <v>Unsuccessful</v>
      </c>
      <c r="K533" s="8"/>
    </row>
    <row r="534" spans="1:11" x14ac:dyDescent="0.35">
      <c r="A534" s="5">
        <v>474</v>
      </c>
      <c r="B534" s="6">
        <v>45667</v>
      </c>
      <c r="C534" s="7" t="str">
        <f t="shared" si="24"/>
        <v>January</v>
      </c>
      <c r="D534" s="7" t="str">
        <f t="shared" si="25"/>
        <v>Fri</v>
      </c>
      <c r="E534" s="4">
        <v>45</v>
      </c>
      <c r="F534" s="8" t="s">
        <v>55</v>
      </c>
      <c r="G534" s="8" t="s">
        <v>6</v>
      </c>
      <c r="H534" s="8" t="s">
        <v>71</v>
      </c>
      <c r="I534" s="8" t="str">
        <f t="shared" si="26"/>
        <v>Unsuccessful</v>
      </c>
      <c r="K534" s="8"/>
    </row>
    <row r="535" spans="1:11" x14ac:dyDescent="0.35">
      <c r="A535" s="5">
        <v>462</v>
      </c>
      <c r="B535" s="6">
        <v>45667</v>
      </c>
      <c r="C535" s="7" t="str">
        <f t="shared" si="24"/>
        <v>January</v>
      </c>
      <c r="D535" s="7" t="str">
        <f t="shared" si="25"/>
        <v>Fri</v>
      </c>
      <c r="E535" s="4">
        <v>60</v>
      </c>
      <c r="F535" s="8" t="s">
        <v>55</v>
      </c>
      <c r="G535" s="8" t="s">
        <v>19</v>
      </c>
      <c r="H535" s="8" t="s">
        <v>71</v>
      </c>
      <c r="I535" s="8" t="str">
        <f t="shared" si="26"/>
        <v>Unsuccessful</v>
      </c>
      <c r="K535" s="8"/>
    </row>
    <row r="536" spans="1:11" x14ac:dyDescent="0.35">
      <c r="A536" s="5">
        <v>475</v>
      </c>
      <c r="B536" s="6">
        <v>45667</v>
      </c>
      <c r="C536" s="7" t="str">
        <f t="shared" si="24"/>
        <v>January</v>
      </c>
      <c r="D536" s="7" t="str">
        <f t="shared" si="25"/>
        <v>Fri</v>
      </c>
      <c r="E536" s="4">
        <v>32</v>
      </c>
      <c r="F536" s="8" t="s">
        <v>55</v>
      </c>
      <c r="G536" s="8" t="s">
        <v>19</v>
      </c>
      <c r="H536" s="8" t="s">
        <v>71</v>
      </c>
      <c r="I536" s="8" t="str">
        <f t="shared" si="26"/>
        <v>Unsuccessful</v>
      </c>
      <c r="K536" s="8"/>
    </row>
    <row r="537" spans="1:11" x14ac:dyDescent="0.35">
      <c r="A537" s="5">
        <v>476</v>
      </c>
      <c r="B537" s="6">
        <v>45667</v>
      </c>
      <c r="C537" s="7" t="str">
        <f t="shared" si="24"/>
        <v>January</v>
      </c>
      <c r="D537" s="7" t="str">
        <f t="shared" si="25"/>
        <v>Fri</v>
      </c>
      <c r="E537" s="4">
        <v>40</v>
      </c>
      <c r="F537" s="8" t="s">
        <v>55</v>
      </c>
      <c r="G537" s="8" t="s">
        <v>19</v>
      </c>
      <c r="H537" s="8" t="s">
        <v>71</v>
      </c>
      <c r="I537" s="8" t="str">
        <f t="shared" si="26"/>
        <v>Unsuccessful</v>
      </c>
      <c r="K537" s="8"/>
    </row>
    <row r="538" spans="1:11" x14ac:dyDescent="0.35">
      <c r="A538" s="5">
        <v>477</v>
      </c>
      <c r="B538" s="6">
        <v>45667</v>
      </c>
      <c r="C538" s="7" t="str">
        <f t="shared" si="24"/>
        <v>January</v>
      </c>
      <c r="D538" s="7" t="str">
        <f t="shared" si="25"/>
        <v>Fri</v>
      </c>
      <c r="E538" s="4">
        <v>39</v>
      </c>
      <c r="F538" s="8" t="s">
        <v>55</v>
      </c>
      <c r="G538" s="8" t="s">
        <v>12</v>
      </c>
      <c r="H538" s="8" t="s">
        <v>7</v>
      </c>
      <c r="I538" s="8" t="str">
        <f t="shared" si="26"/>
        <v>Unsuccessful</v>
      </c>
      <c r="K538" s="8"/>
    </row>
    <row r="539" spans="1:11" x14ac:dyDescent="0.35">
      <c r="A539" s="5">
        <v>478</v>
      </c>
      <c r="B539" s="6">
        <v>45667</v>
      </c>
      <c r="C539" s="7" t="str">
        <f t="shared" si="24"/>
        <v>January</v>
      </c>
      <c r="D539" s="7" t="str">
        <f t="shared" si="25"/>
        <v>Fri</v>
      </c>
      <c r="E539" s="4">
        <v>51</v>
      </c>
      <c r="F539" s="8" t="s">
        <v>56</v>
      </c>
      <c r="G539" s="8" t="s">
        <v>40</v>
      </c>
      <c r="H539" s="8" t="s">
        <v>13</v>
      </c>
      <c r="I539" s="8" t="str">
        <f t="shared" si="26"/>
        <v>Successful</v>
      </c>
      <c r="J539" s="8" t="s">
        <v>17</v>
      </c>
      <c r="K539" s="8"/>
    </row>
    <row r="540" spans="1:11" x14ac:dyDescent="0.35">
      <c r="A540" s="5">
        <v>479</v>
      </c>
      <c r="B540" s="6">
        <v>45670</v>
      </c>
      <c r="C540" s="7" t="str">
        <f t="shared" si="24"/>
        <v>January</v>
      </c>
      <c r="D540" s="7" t="str">
        <f t="shared" si="25"/>
        <v>Mon</v>
      </c>
      <c r="E540" s="4">
        <v>57</v>
      </c>
      <c r="F540" s="8" t="s">
        <v>24</v>
      </c>
      <c r="G540" s="8" t="s">
        <v>12</v>
      </c>
      <c r="H540" s="8" t="s">
        <v>7</v>
      </c>
      <c r="I540" s="8" t="str">
        <f t="shared" si="26"/>
        <v>Unsuccessful</v>
      </c>
      <c r="K540" s="8"/>
    </row>
    <row r="541" spans="1:11" x14ac:dyDescent="0.35">
      <c r="A541" s="5">
        <v>480</v>
      </c>
      <c r="B541" s="6">
        <v>45670</v>
      </c>
      <c r="C541" s="7" t="str">
        <f t="shared" si="24"/>
        <v>January</v>
      </c>
      <c r="D541" s="7" t="str">
        <f t="shared" si="25"/>
        <v>Mon</v>
      </c>
      <c r="E541" s="4">
        <v>30</v>
      </c>
      <c r="F541" s="8" t="s">
        <v>55</v>
      </c>
      <c r="G541" s="8" t="s">
        <v>12</v>
      </c>
      <c r="H541" s="8" t="s">
        <v>7</v>
      </c>
      <c r="I541" s="8" t="str">
        <f t="shared" si="26"/>
        <v>Unsuccessful</v>
      </c>
      <c r="K541" s="8"/>
    </row>
    <row r="542" spans="1:11" x14ac:dyDescent="0.35">
      <c r="A542" s="5">
        <v>481</v>
      </c>
      <c r="B542" s="6">
        <v>45670</v>
      </c>
      <c r="C542" s="7" t="str">
        <f t="shared" si="24"/>
        <v>January</v>
      </c>
      <c r="D542" s="7" t="str">
        <f t="shared" si="25"/>
        <v>Mon</v>
      </c>
      <c r="E542" s="4">
        <v>59</v>
      </c>
      <c r="F542" s="8" t="s">
        <v>55</v>
      </c>
      <c r="G542" s="8" t="s">
        <v>11</v>
      </c>
      <c r="H542" s="8" t="s">
        <v>7</v>
      </c>
      <c r="I542" s="8" t="str">
        <f t="shared" si="26"/>
        <v>Unsuccessful</v>
      </c>
      <c r="K542" s="8"/>
    </row>
    <row r="543" spans="1:11" x14ac:dyDescent="0.35">
      <c r="A543" s="5">
        <v>482</v>
      </c>
      <c r="B543" s="6">
        <v>45670</v>
      </c>
      <c r="C543" s="7" t="str">
        <f t="shared" si="24"/>
        <v>January</v>
      </c>
      <c r="D543" s="7" t="str">
        <f t="shared" si="25"/>
        <v>Mon</v>
      </c>
      <c r="E543" s="4">
        <v>35</v>
      </c>
      <c r="F543" s="8" t="s">
        <v>55</v>
      </c>
      <c r="G543" s="8" t="s">
        <v>19</v>
      </c>
      <c r="H543" s="8" t="s">
        <v>71</v>
      </c>
      <c r="I543" s="8" t="str">
        <f t="shared" si="26"/>
        <v>Unsuccessful</v>
      </c>
      <c r="K543" s="8"/>
    </row>
    <row r="544" spans="1:11" x14ac:dyDescent="0.35">
      <c r="A544" s="5">
        <v>483</v>
      </c>
      <c r="B544" s="6">
        <v>45670</v>
      </c>
      <c r="C544" s="7" t="str">
        <f t="shared" si="24"/>
        <v>January</v>
      </c>
      <c r="D544" s="7" t="str">
        <f t="shared" si="25"/>
        <v>Mon</v>
      </c>
      <c r="E544" s="4">
        <v>21</v>
      </c>
      <c r="F544" s="8" t="s">
        <v>55</v>
      </c>
      <c r="G544" s="8" t="s">
        <v>12</v>
      </c>
      <c r="H544" s="8" t="s">
        <v>7</v>
      </c>
      <c r="I544" s="8" t="str">
        <f t="shared" si="26"/>
        <v>Unsuccessful</v>
      </c>
      <c r="K544" s="8"/>
    </row>
    <row r="545" spans="1:11" x14ac:dyDescent="0.35">
      <c r="A545" s="5">
        <v>484</v>
      </c>
      <c r="B545" s="6">
        <v>45670</v>
      </c>
      <c r="C545" s="7" t="str">
        <f t="shared" si="24"/>
        <v>January</v>
      </c>
      <c r="D545" s="7" t="str">
        <f t="shared" si="25"/>
        <v>Mon</v>
      </c>
      <c r="E545" s="4">
        <v>32</v>
      </c>
      <c r="F545" s="8" t="s">
        <v>24</v>
      </c>
      <c r="G545" s="8" t="s">
        <v>44</v>
      </c>
      <c r="H545" s="8" t="s">
        <v>7</v>
      </c>
      <c r="I545" s="8" t="str">
        <f t="shared" si="26"/>
        <v>Unsuccessful</v>
      </c>
      <c r="K545" s="8"/>
    </row>
    <row r="546" spans="1:11" x14ac:dyDescent="0.35">
      <c r="A546" s="5">
        <v>485</v>
      </c>
      <c r="B546" s="6">
        <v>45670</v>
      </c>
      <c r="C546" s="7" t="str">
        <f t="shared" si="24"/>
        <v>January</v>
      </c>
      <c r="D546" s="7" t="str">
        <f t="shared" si="25"/>
        <v>Mon</v>
      </c>
      <c r="E546" s="5" t="s">
        <v>70</v>
      </c>
      <c r="F546" s="8" t="s">
        <v>24</v>
      </c>
      <c r="G546" s="8" t="s">
        <v>11</v>
      </c>
      <c r="H546" s="8" t="s">
        <v>7</v>
      </c>
      <c r="I546" s="8" t="str">
        <f t="shared" si="26"/>
        <v>Unsuccessful</v>
      </c>
      <c r="K546" s="8"/>
    </row>
    <row r="547" spans="1:11" x14ac:dyDescent="0.35">
      <c r="A547" s="5">
        <v>486</v>
      </c>
      <c r="B547" s="6">
        <v>45670</v>
      </c>
      <c r="C547" s="7" t="str">
        <f t="shared" si="24"/>
        <v>January</v>
      </c>
      <c r="D547" s="7" t="str">
        <f t="shared" si="25"/>
        <v>Mon</v>
      </c>
      <c r="E547" s="4">
        <v>40</v>
      </c>
      <c r="F547" s="8" t="s">
        <v>24</v>
      </c>
      <c r="G547" s="8" t="s">
        <v>11</v>
      </c>
      <c r="H547" s="8" t="s">
        <v>7</v>
      </c>
      <c r="I547" s="8" t="str">
        <f t="shared" si="26"/>
        <v>Unsuccessful</v>
      </c>
      <c r="K547" s="8"/>
    </row>
    <row r="548" spans="1:11" x14ac:dyDescent="0.35">
      <c r="A548" s="5">
        <v>487</v>
      </c>
      <c r="B548" s="6">
        <v>45670</v>
      </c>
      <c r="C548" s="7" t="str">
        <f t="shared" si="24"/>
        <v>January</v>
      </c>
      <c r="D548" s="7" t="str">
        <f t="shared" si="25"/>
        <v>Mon</v>
      </c>
      <c r="E548" s="4">
        <v>56</v>
      </c>
      <c r="F548" s="8" t="s">
        <v>64</v>
      </c>
      <c r="G548" s="8" t="s">
        <v>11</v>
      </c>
      <c r="H548" s="8" t="s">
        <v>71</v>
      </c>
      <c r="I548" s="8" t="str">
        <f t="shared" si="26"/>
        <v>Unsuccessful</v>
      </c>
      <c r="K548" s="8"/>
    </row>
    <row r="549" spans="1:11" x14ac:dyDescent="0.35">
      <c r="A549" s="5">
        <v>488</v>
      </c>
      <c r="B549" s="6">
        <v>45670</v>
      </c>
      <c r="C549" s="7" t="str">
        <f t="shared" si="24"/>
        <v>January</v>
      </c>
      <c r="D549" s="7" t="str">
        <f t="shared" si="25"/>
        <v>Mon</v>
      </c>
      <c r="E549" s="4">
        <v>62</v>
      </c>
      <c r="F549" s="8" t="s">
        <v>24</v>
      </c>
      <c r="G549" s="8" t="s">
        <v>19</v>
      </c>
      <c r="H549" s="8" t="s">
        <v>71</v>
      </c>
      <c r="I549" s="8" t="str">
        <f t="shared" si="26"/>
        <v>Unsuccessful</v>
      </c>
      <c r="K549" s="8"/>
    </row>
    <row r="550" spans="1:11" x14ac:dyDescent="0.35">
      <c r="A550" s="5">
        <v>489</v>
      </c>
      <c r="B550" s="6">
        <v>45670</v>
      </c>
      <c r="C550" s="7" t="str">
        <f t="shared" si="24"/>
        <v>January</v>
      </c>
      <c r="D550" s="7" t="str">
        <f t="shared" si="25"/>
        <v>Mon</v>
      </c>
      <c r="E550" s="4">
        <v>48</v>
      </c>
      <c r="F550" s="8" t="s">
        <v>24</v>
      </c>
      <c r="G550" s="8" t="s">
        <v>18</v>
      </c>
      <c r="H550" s="8" t="s">
        <v>7</v>
      </c>
      <c r="I550" s="8" t="str">
        <f t="shared" si="26"/>
        <v>Unsuccessful</v>
      </c>
      <c r="K550" s="8"/>
    </row>
    <row r="551" spans="1:11" x14ac:dyDescent="0.35">
      <c r="A551" s="5">
        <v>490</v>
      </c>
      <c r="B551" s="6">
        <v>45670</v>
      </c>
      <c r="C551" s="7" t="str">
        <f t="shared" si="24"/>
        <v>January</v>
      </c>
      <c r="D551" s="7" t="str">
        <f t="shared" si="25"/>
        <v>Mon</v>
      </c>
      <c r="E551" s="4">
        <v>30</v>
      </c>
      <c r="F551" s="8" t="s">
        <v>55</v>
      </c>
      <c r="G551" s="8" t="s">
        <v>18</v>
      </c>
      <c r="H551" s="8" t="s">
        <v>7</v>
      </c>
      <c r="I551" s="8" t="str">
        <f t="shared" si="26"/>
        <v>Unsuccessful</v>
      </c>
      <c r="K551" s="8"/>
    </row>
    <row r="552" spans="1:11" x14ac:dyDescent="0.35">
      <c r="A552" s="5">
        <v>491</v>
      </c>
      <c r="B552" s="6">
        <v>45670</v>
      </c>
      <c r="C552" s="7" t="str">
        <f t="shared" si="24"/>
        <v>January</v>
      </c>
      <c r="D552" s="7" t="str">
        <f t="shared" si="25"/>
        <v>Mon</v>
      </c>
      <c r="E552" s="4">
        <v>27</v>
      </c>
      <c r="F552" s="8" t="s">
        <v>55</v>
      </c>
      <c r="G552" s="8" t="s">
        <v>19</v>
      </c>
      <c r="H552" s="8" t="s">
        <v>71</v>
      </c>
      <c r="I552" s="8" t="str">
        <f t="shared" si="26"/>
        <v>Unsuccessful</v>
      </c>
      <c r="K552" s="8"/>
    </row>
    <row r="553" spans="1:11" x14ac:dyDescent="0.35">
      <c r="A553" s="5">
        <v>492</v>
      </c>
      <c r="B553" s="6">
        <v>45670</v>
      </c>
      <c r="C553" s="7" t="str">
        <f t="shared" si="24"/>
        <v>January</v>
      </c>
      <c r="D553" s="7" t="str">
        <f t="shared" si="25"/>
        <v>Mon</v>
      </c>
      <c r="E553" s="4">
        <v>48</v>
      </c>
      <c r="F553" s="8" t="s">
        <v>24</v>
      </c>
      <c r="G553" s="8" t="s">
        <v>18</v>
      </c>
      <c r="H553" s="8" t="s">
        <v>7</v>
      </c>
      <c r="I553" s="8" t="str">
        <f t="shared" si="26"/>
        <v>Unsuccessful</v>
      </c>
      <c r="K553" s="8"/>
    </row>
    <row r="554" spans="1:11" x14ac:dyDescent="0.35">
      <c r="A554" s="5">
        <v>493</v>
      </c>
      <c r="B554" s="6">
        <v>45670</v>
      </c>
      <c r="C554" s="7" t="str">
        <f t="shared" si="24"/>
        <v>January</v>
      </c>
      <c r="D554" s="7" t="str">
        <f t="shared" si="25"/>
        <v>Mon</v>
      </c>
      <c r="E554" s="4">
        <v>63</v>
      </c>
      <c r="F554" s="8" t="s">
        <v>24</v>
      </c>
      <c r="G554" s="8" t="s">
        <v>11</v>
      </c>
      <c r="H554" s="8" t="s">
        <v>7</v>
      </c>
      <c r="I554" s="8" t="str">
        <f t="shared" si="26"/>
        <v>Unsuccessful</v>
      </c>
      <c r="K554" s="8"/>
    </row>
    <row r="555" spans="1:11" x14ac:dyDescent="0.35">
      <c r="A555" s="5">
        <v>494</v>
      </c>
      <c r="B555" s="6">
        <v>45670</v>
      </c>
      <c r="C555" s="7" t="str">
        <f t="shared" si="24"/>
        <v>January</v>
      </c>
      <c r="D555" s="7" t="str">
        <f t="shared" si="25"/>
        <v>Mon</v>
      </c>
      <c r="E555" s="4">
        <v>62</v>
      </c>
      <c r="F555" s="8" t="s">
        <v>55</v>
      </c>
      <c r="G555" s="8" t="s">
        <v>12</v>
      </c>
      <c r="H555" s="8" t="s">
        <v>13</v>
      </c>
      <c r="I555" s="8" t="str">
        <f t="shared" si="26"/>
        <v>Successful</v>
      </c>
      <c r="J555" s="8" t="s">
        <v>6</v>
      </c>
      <c r="K555" s="8"/>
    </row>
    <row r="556" spans="1:11" x14ac:dyDescent="0.35">
      <c r="A556" s="5">
        <v>495</v>
      </c>
      <c r="B556" s="6">
        <v>45670</v>
      </c>
      <c r="C556" s="7" t="str">
        <f t="shared" si="24"/>
        <v>January</v>
      </c>
      <c r="D556" s="7" t="str">
        <f t="shared" si="25"/>
        <v>Mon</v>
      </c>
      <c r="E556" s="4">
        <v>62</v>
      </c>
      <c r="F556" s="8" t="s">
        <v>24</v>
      </c>
      <c r="G556" s="8" t="s">
        <v>70</v>
      </c>
      <c r="H556" s="8" t="s">
        <v>70</v>
      </c>
      <c r="I556" s="8" t="str">
        <f t="shared" si="26"/>
        <v>Unsuccessful</v>
      </c>
      <c r="K556" s="8"/>
    </row>
    <row r="557" spans="1:11" x14ac:dyDescent="0.35">
      <c r="A557" s="5">
        <v>496</v>
      </c>
      <c r="B557" s="6">
        <v>45670</v>
      </c>
      <c r="C557" s="7" t="str">
        <f t="shared" si="24"/>
        <v>January</v>
      </c>
      <c r="D557" s="7" t="str">
        <f t="shared" si="25"/>
        <v>Mon</v>
      </c>
      <c r="E557" s="4">
        <v>61</v>
      </c>
      <c r="F557" s="8" t="s">
        <v>24</v>
      </c>
      <c r="G557" s="8" t="s">
        <v>53</v>
      </c>
      <c r="H557" s="8" t="s">
        <v>13</v>
      </c>
      <c r="I557" s="8" t="str">
        <f t="shared" si="26"/>
        <v>Successful</v>
      </c>
      <c r="J557" s="8" t="s">
        <v>17</v>
      </c>
      <c r="K557" s="8"/>
    </row>
    <row r="558" spans="1:11" x14ac:dyDescent="0.35">
      <c r="A558" s="5">
        <v>497</v>
      </c>
      <c r="B558" s="6">
        <v>45671</v>
      </c>
      <c r="C558" s="7" t="str">
        <f t="shared" si="24"/>
        <v>January</v>
      </c>
      <c r="D558" s="7" t="str">
        <f t="shared" si="25"/>
        <v>Tue</v>
      </c>
      <c r="E558" s="4">
        <v>61</v>
      </c>
      <c r="F558" s="8" t="s">
        <v>55</v>
      </c>
      <c r="G558" s="8" t="s">
        <v>27</v>
      </c>
      <c r="H558" s="8" t="s">
        <v>13</v>
      </c>
      <c r="I558" s="8" t="str">
        <f t="shared" si="26"/>
        <v>Successful</v>
      </c>
      <c r="J558" s="8" t="s">
        <v>6</v>
      </c>
      <c r="K558" s="8"/>
    </row>
    <row r="559" spans="1:11" x14ac:dyDescent="0.35">
      <c r="A559" s="5">
        <v>498</v>
      </c>
      <c r="B559" s="6">
        <v>45671</v>
      </c>
      <c r="C559" s="7" t="str">
        <f t="shared" si="24"/>
        <v>January</v>
      </c>
      <c r="D559" s="7" t="str">
        <f t="shared" si="25"/>
        <v>Tue</v>
      </c>
      <c r="E559" s="4">
        <v>42</v>
      </c>
      <c r="F559" s="8" t="s">
        <v>55</v>
      </c>
      <c r="G559" s="8" t="s">
        <v>12</v>
      </c>
      <c r="H559" s="8" t="s">
        <v>7</v>
      </c>
      <c r="I559" s="8" t="str">
        <f t="shared" si="26"/>
        <v>Unsuccessful</v>
      </c>
      <c r="K559" s="8"/>
    </row>
    <row r="560" spans="1:11" x14ac:dyDescent="0.35">
      <c r="A560" s="5">
        <v>471</v>
      </c>
      <c r="B560" s="6">
        <v>45671</v>
      </c>
      <c r="C560" s="7" t="str">
        <f t="shared" si="24"/>
        <v>January</v>
      </c>
      <c r="D560" s="7" t="str">
        <f t="shared" si="25"/>
        <v>Tue</v>
      </c>
      <c r="E560" s="4">
        <v>52</v>
      </c>
      <c r="F560" s="8" t="s">
        <v>55</v>
      </c>
      <c r="G560" s="8" t="s">
        <v>16</v>
      </c>
      <c r="H560" s="8" t="s">
        <v>31</v>
      </c>
      <c r="I560" s="8" t="str">
        <f t="shared" si="26"/>
        <v>Unsuccessful</v>
      </c>
      <c r="K560" s="8"/>
    </row>
    <row r="561" spans="1:11" x14ac:dyDescent="0.35">
      <c r="A561" s="5">
        <v>499</v>
      </c>
      <c r="B561" s="6">
        <v>45671</v>
      </c>
      <c r="C561" s="7" t="str">
        <f t="shared" si="24"/>
        <v>January</v>
      </c>
      <c r="D561" s="7" t="str">
        <f t="shared" si="25"/>
        <v>Tue</v>
      </c>
      <c r="E561" s="4">
        <v>49</v>
      </c>
      <c r="F561" s="8" t="s">
        <v>55</v>
      </c>
      <c r="G561" s="8" t="s">
        <v>12</v>
      </c>
      <c r="H561" s="8" t="s">
        <v>7</v>
      </c>
      <c r="I561" s="8" t="str">
        <f t="shared" si="26"/>
        <v>Unsuccessful</v>
      </c>
      <c r="K561" s="8"/>
    </row>
    <row r="562" spans="1:11" x14ac:dyDescent="0.35">
      <c r="A562" s="5">
        <v>500</v>
      </c>
      <c r="B562" s="6">
        <v>45671</v>
      </c>
      <c r="C562" s="7" t="str">
        <f t="shared" si="24"/>
        <v>January</v>
      </c>
      <c r="D562" s="7" t="str">
        <f t="shared" si="25"/>
        <v>Tue</v>
      </c>
      <c r="E562" s="4">
        <v>57</v>
      </c>
      <c r="F562" s="8" t="s">
        <v>55</v>
      </c>
      <c r="G562" s="8" t="s">
        <v>12</v>
      </c>
      <c r="H562" s="8" t="s">
        <v>21</v>
      </c>
      <c r="I562" s="8" t="str">
        <f t="shared" si="26"/>
        <v>Unsuccessful</v>
      </c>
      <c r="K562" s="8"/>
    </row>
    <row r="563" spans="1:11" x14ac:dyDescent="0.35">
      <c r="A563" s="5">
        <v>501</v>
      </c>
      <c r="B563" s="6">
        <v>45671</v>
      </c>
      <c r="C563" s="7" t="str">
        <f t="shared" si="24"/>
        <v>January</v>
      </c>
      <c r="D563" s="7" t="str">
        <f t="shared" si="25"/>
        <v>Tue</v>
      </c>
      <c r="E563" s="4">
        <v>29</v>
      </c>
      <c r="F563" s="8" t="s">
        <v>55</v>
      </c>
      <c r="G563" s="8" t="s">
        <v>12</v>
      </c>
      <c r="H563" s="8" t="s">
        <v>70</v>
      </c>
      <c r="I563" s="8" t="str">
        <f t="shared" si="26"/>
        <v>Unsuccessful</v>
      </c>
      <c r="K563" s="8"/>
    </row>
    <row r="564" spans="1:11" x14ac:dyDescent="0.35">
      <c r="A564" s="5">
        <v>502</v>
      </c>
      <c r="B564" s="6">
        <v>45672</v>
      </c>
      <c r="C564" s="7" t="str">
        <f t="shared" si="24"/>
        <v>January</v>
      </c>
      <c r="D564" s="7" t="str">
        <f t="shared" si="25"/>
        <v>Wed</v>
      </c>
      <c r="E564" s="4">
        <v>24</v>
      </c>
      <c r="F564" s="8" t="s">
        <v>55</v>
      </c>
      <c r="G564" s="8" t="s">
        <v>12</v>
      </c>
      <c r="H564" s="8" t="s">
        <v>31</v>
      </c>
      <c r="I564" s="8" t="str">
        <f t="shared" si="26"/>
        <v>Unsuccessful</v>
      </c>
      <c r="K564" s="8"/>
    </row>
    <row r="565" spans="1:11" x14ac:dyDescent="0.35">
      <c r="A565" s="5">
        <v>503</v>
      </c>
      <c r="B565" s="6">
        <v>45672</v>
      </c>
      <c r="C565" s="7" t="str">
        <f t="shared" si="24"/>
        <v>January</v>
      </c>
      <c r="D565" s="7" t="str">
        <f t="shared" si="25"/>
        <v>Wed</v>
      </c>
      <c r="E565" s="4">
        <v>21</v>
      </c>
      <c r="F565" s="8" t="s">
        <v>55</v>
      </c>
      <c r="G565" s="8" t="s">
        <v>12</v>
      </c>
      <c r="H565" s="8" t="s">
        <v>13</v>
      </c>
      <c r="I565" s="8" t="str">
        <f t="shared" si="26"/>
        <v>Successful</v>
      </c>
      <c r="J565" s="8" t="s">
        <v>43</v>
      </c>
      <c r="K565" s="8"/>
    </row>
    <row r="566" spans="1:11" x14ac:dyDescent="0.35">
      <c r="A566" s="5">
        <v>471</v>
      </c>
      <c r="B566" s="6">
        <v>45672</v>
      </c>
      <c r="C566" s="7" t="str">
        <f t="shared" si="24"/>
        <v>January</v>
      </c>
      <c r="D566" s="7" t="str">
        <f t="shared" si="25"/>
        <v>Wed</v>
      </c>
      <c r="E566" s="4">
        <v>52</v>
      </c>
      <c r="F566" s="8" t="s">
        <v>55</v>
      </c>
      <c r="G566" s="8" t="s">
        <v>16</v>
      </c>
      <c r="H566" s="8" t="s">
        <v>13</v>
      </c>
      <c r="I566" s="8" t="str">
        <f t="shared" si="26"/>
        <v>Successful</v>
      </c>
      <c r="J566" s="8" t="s">
        <v>17</v>
      </c>
      <c r="K566" s="8"/>
    </row>
    <row r="567" spans="1:11" x14ac:dyDescent="0.35">
      <c r="A567" s="5">
        <v>504</v>
      </c>
      <c r="B567" s="6">
        <v>45672</v>
      </c>
      <c r="C567" s="7" t="str">
        <f t="shared" si="24"/>
        <v>January</v>
      </c>
      <c r="D567" s="7" t="str">
        <f t="shared" si="25"/>
        <v>Wed</v>
      </c>
      <c r="E567" s="4">
        <v>52</v>
      </c>
      <c r="F567" s="8" t="s">
        <v>55</v>
      </c>
      <c r="G567" s="8" t="s">
        <v>12</v>
      </c>
      <c r="H567" s="8" t="s">
        <v>7</v>
      </c>
      <c r="I567" s="8" t="str">
        <f t="shared" si="26"/>
        <v>Unsuccessful</v>
      </c>
      <c r="K567" s="8"/>
    </row>
    <row r="568" spans="1:11" x14ac:dyDescent="0.35">
      <c r="A568" s="5">
        <v>505</v>
      </c>
      <c r="B568" s="6">
        <v>45672</v>
      </c>
      <c r="C568" s="7" t="str">
        <f t="shared" si="24"/>
        <v>January</v>
      </c>
      <c r="D568" s="7" t="str">
        <f t="shared" si="25"/>
        <v>Wed</v>
      </c>
      <c r="E568" s="4">
        <v>58</v>
      </c>
      <c r="F568" s="8" t="s">
        <v>24</v>
      </c>
      <c r="G568" s="8" t="s">
        <v>11</v>
      </c>
      <c r="H568" s="8" t="s">
        <v>7</v>
      </c>
      <c r="I568" s="8" t="str">
        <f t="shared" si="26"/>
        <v>Unsuccessful</v>
      </c>
      <c r="K568" s="8"/>
    </row>
    <row r="569" spans="1:11" x14ac:dyDescent="0.35">
      <c r="A569" s="5">
        <v>506</v>
      </c>
      <c r="B569" s="6">
        <v>45672</v>
      </c>
      <c r="C569" s="7" t="str">
        <f t="shared" si="24"/>
        <v>January</v>
      </c>
      <c r="D569" s="7" t="str">
        <f t="shared" si="25"/>
        <v>Wed</v>
      </c>
      <c r="E569" s="4">
        <v>35</v>
      </c>
      <c r="F569" s="8" t="s">
        <v>55</v>
      </c>
      <c r="G569" s="8" t="s">
        <v>12</v>
      </c>
      <c r="H569" s="8" t="s">
        <v>7</v>
      </c>
      <c r="I569" s="8" t="str">
        <f t="shared" si="26"/>
        <v>Unsuccessful</v>
      </c>
      <c r="K569" s="8"/>
    </row>
    <row r="570" spans="1:11" x14ac:dyDescent="0.35">
      <c r="A570" s="5">
        <v>507</v>
      </c>
      <c r="B570" s="6">
        <v>45672</v>
      </c>
      <c r="C570" s="7" t="str">
        <f t="shared" si="24"/>
        <v>January</v>
      </c>
      <c r="D570" s="7" t="str">
        <f t="shared" si="25"/>
        <v>Wed</v>
      </c>
      <c r="E570" s="4">
        <v>21</v>
      </c>
      <c r="F570" s="8" t="s">
        <v>24</v>
      </c>
      <c r="G570" s="8" t="s">
        <v>19</v>
      </c>
      <c r="H570" s="8" t="s">
        <v>7</v>
      </c>
      <c r="I570" s="8" t="str">
        <f t="shared" si="26"/>
        <v>Unsuccessful</v>
      </c>
      <c r="K570" s="8"/>
    </row>
    <row r="571" spans="1:11" x14ac:dyDescent="0.35">
      <c r="A571" s="5">
        <v>508</v>
      </c>
      <c r="B571" s="6">
        <v>45672</v>
      </c>
      <c r="C571" s="7" t="str">
        <f t="shared" si="24"/>
        <v>January</v>
      </c>
      <c r="D571" s="7" t="str">
        <f t="shared" si="25"/>
        <v>Wed</v>
      </c>
      <c r="E571" s="4">
        <v>27</v>
      </c>
      <c r="F571" s="8" t="s">
        <v>55</v>
      </c>
      <c r="G571" s="8" t="s">
        <v>12</v>
      </c>
      <c r="H571" s="8" t="s">
        <v>7</v>
      </c>
      <c r="I571" s="8" t="str">
        <f t="shared" si="26"/>
        <v>Unsuccessful</v>
      </c>
      <c r="K571" s="8"/>
    </row>
    <row r="572" spans="1:11" x14ac:dyDescent="0.35">
      <c r="A572" s="5">
        <v>509</v>
      </c>
      <c r="B572" s="6">
        <v>45672</v>
      </c>
      <c r="C572" s="7" t="str">
        <f t="shared" si="24"/>
        <v>January</v>
      </c>
      <c r="D572" s="7" t="str">
        <f t="shared" si="25"/>
        <v>Wed</v>
      </c>
      <c r="E572" s="4">
        <v>51</v>
      </c>
      <c r="F572" s="8" t="s">
        <v>55</v>
      </c>
      <c r="G572" s="8" t="s">
        <v>6</v>
      </c>
      <c r="H572" s="8" t="s">
        <v>13</v>
      </c>
      <c r="I572" s="8" t="str">
        <f t="shared" si="26"/>
        <v>Successful</v>
      </c>
      <c r="J572" s="8" t="s">
        <v>6</v>
      </c>
      <c r="K572" s="8"/>
    </row>
    <row r="573" spans="1:11" x14ac:dyDescent="0.35">
      <c r="A573" s="5">
        <v>510</v>
      </c>
      <c r="B573" s="6">
        <v>45672</v>
      </c>
      <c r="C573" s="7" t="str">
        <f t="shared" si="24"/>
        <v>January</v>
      </c>
      <c r="D573" s="7" t="str">
        <f t="shared" si="25"/>
        <v>Wed</v>
      </c>
      <c r="E573" s="5" t="s">
        <v>70</v>
      </c>
      <c r="F573" s="8" t="s">
        <v>70</v>
      </c>
      <c r="G573" s="8" t="s">
        <v>70</v>
      </c>
      <c r="H573" s="8" t="s">
        <v>70</v>
      </c>
      <c r="I573" s="8" t="str">
        <f t="shared" si="26"/>
        <v>Unsuccessful</v>
      </c>
      <c r="K573" s="8"/>
    </row>
    <row r="574" spans="1:11" x14ac:dyDescent="0.35">
      <c r="A574" s="5">
        <v>507</v>
      </c>
      <c r="B574" s="6">
        <v>45672</v>
      </c>
      <c r="C574" s="7" t="str">
        <f t="shared" si="24"/>
        <v>January</v>
      </c>
      <c r="D574" s="7" t="str">
        <f t="shared" si="25"/>
        <v>Wed</v>
      </c>
      <c r="E574" s="4">
        <v>21</v>
      </c>
      <c r="F574" s="8" t="s">
        <v>24</v>
      </c>
      <c r="G574" s="8" t="s">
        <v>19</v>
      </c>
      <c r="H574" s="8" t="s">
        <v>13</v>
      </c>
      <c r="I574" s="8" t="str">
        <f t="shared" si="26"/>
        <v>Successful</v>
      </c>
      <c r="J574" s="8" t="s">
        <v>17</v>
      </c>
      <c r="K574" s="8"/>
    </row>
    <row r="575" spans="1:11" x14ac:dyDescent="0.35">
      <c r="A575" s="5">
        <v>511</v>
      </c>
      <c r="B575" s="6">
        <v>45673</v>
      </c>
      <c r="C575" s="7" t="str">
        <f t="shared" si="24"/>
        <v>January</v>
      </c>
      <c r="D575" s="7" t="str">
        <f t="shared" si="25"/>
        <v>Thu</v>
      </c>
      <c r="E575" s="4">
        <v>64</v>
      </c>
      <c r="F575" s="8" t="s">
        <v>55</v>
      </c>
      <c r="G575" s="8" t="s">
        <v>12</v>
      </c>
      <c r="H575" s="8" t="s">
        <v>7</v>
      </c>
      <c r="I575" s="8" t="str">
        <f t="shared" si="26"/>
        <v>Unsuccessful</v>
      </c>
      <c r="K575" s="8"/>
    </row>
    <row r="576" spans="1:11" x14ac:dyDescent="0.35">
      <c r="A576" s="5">
        <v>512</v>
      </c>
      <c r="B576" s="6">
        <v>45673</v>
      </c>
      <c r="C576" s="7" t="str">
        <f t="shared" si="24"/>
        <v>January</v>
      </c>
      <c r="D576" s="7" t="str">
        <f t="shared" si="25"/>
        <v>Thu</v>
      </c>
      <c r="E576" s="4">
        <v>27</v>
      </c>
      <c r="F576" s="8" t="s">
        <v>55</v>
      </c>
      <c r="G576" s="8" t="s">
        <v>19</v>
      </c>
      <c r="H576" s="8" t="s">
        <v>71</v>
      </c>
      <c r="I576" s="8" t="str">
        <f t="shared" si="26"/>
        <v>Unsuccessful</v>
      </c>
      <c r="K576" s="8"/>
    </row>
    <row r="577" spans="1:11" x14ac:dyDescent="0.35">
      <c r="A577" s="5">
        <v>513</v>
      </c>
      <c r="B577" s="6">
        <v>45673</v>
      </c>
      <c r="C577" s="7" t="str">
        <f t="shared" si="24"/>
        <v>January</v>
      </c>
      <c r="D577" s="7" t="str">
        <f t="shared" si="25"/>
        <v>Thu</v>
      </c>
      <c r="E577" s="4">
        <v>23</v>
      </c>
      <c r="F577" s="8" t="s">
        <v>55</v>
      </c>
      <c r="G577" s="8" t="s">
        <v>12</v>
      </c>
      <c r="H577" s="8" t="s">
        <v>71</v>
      </c>
      <c r="I577" s="8" t="str">
        <f t="shared" si="26"/>
        <v>Unsuccessful</v>
      </c>
      <c r="K577" s="8"/>
    </row>
    <row r="578" spans="1:11" x14ac:dyDescent="0.35">
      <c r="A578" s="5">
        <v>514</v>
      </c>
      <c r="B578" s="6">
        <v>45673</v>
      </c>
      <c r="C578" s="7" t="str">
        <f t="shared" si="24"/>
        <v>January</v>
      </c>
      <c r="D578" s="7" t="str">
        <f t="shared" si="25"/>
        <v>Thu</v>
      </c>
      <c r="E578" s="4">
        <v>19</v>
      </c>
      <c r="F578" s="8" t="s">
        <v>55</v>
      </c>
      <c r="G578" s="8" t="s">
        <v>12</v>
      </c>
      <c r="H578" s="8" t="s">
        <v>7</v>
      </c>
      <c r="I578" s="8" t="str">
        <f t="shared" si="26"/>
        <v>Unsuccessful</v>
      </c>
      <c r="K578" s="8"/>
    </row>
    <row r="579" spans="1:11" x14ac:dyDescent="0.35">
      <c r="A579" s="5">
        <v>514</v>
      </c>
      <c r="B579" s="6">
        <v>45673</v>
      </c>
      <c r="C579" s="7" t="str">
        <f t="shared" ref="C579:C642" si="27">TEXT(B579, "mmmm")</f>
        <v>January</v>
      </c>
      <c r="D579" s="7" t="str">
        <f t="shared" ref="D579:D642" si="28">TEXT(B579, "ddd")</f>
        <v>Thu</v>
      </c>
      <c r="E579" s="4">
        <v>19</v>
      </c>
      <c r="F579" s="8" t="s">
        <v>55</v>
      </c>
      <c r="G579" s="8" t="s">
        <v>12</v>
      </c>
      <c r="H579" s="8" t="s">
        <v>13</v>
      </c>
      <c r="I579" s="8" t="str">
        <f t="shared" ref="I579:I642" si="29">IF(H579="Successful","Successful", "Unsuccessful")</f>
        <v>Successful</v>
      </c>
      <c r="J579" s="8" t="s">
        <v>17</v>
      </c>
      <c r="K579" s="8"/>
    </row>
    <row r="580" spans="1:11" x14ac:dyDescent="0.35">
      <c r="A580" s="5">
        <v>515</v>
      </c>
      <c r="B580" s="6">
        <v>45673</v>
      </c>
      <c r="C580" s="7" t="str">
        <f t="shared" si="27"/>
        <v>January</v>
      </c>
      <c r="D580" s="7" t="str">
        <f t="shared" si="28"/>
        <v>Thu</v>
      </c>
      <c r="E580" s="4">
        <v>33</v>
      </c>
      <c r="F580" s="8" t="s">
        <v>24</v>
      </c>
      <c r="G580" s="8" t="s">
        <v>11</v>
      </c>
      <c r="H580" s="8" t="s">
        <v>7</v>
      </c>
      <c r="I580" s="8" t="str">
        <f t="shared" si="29"/>
        <v>Unsuccessful</v>
      </c>
      <c r="K580" s="8"/>
    </row>
    <row r="581" spans="1:11" x14ac:dyDescent="0.35">
      <c r="A581" s="5">
        <v>516</v>
      </c>
      <c r="B581" s="6">
        <v>45673</v>
      </c>
      <c r="C581" s="7" t="str">
        <f t="shared" si="27"/>
        <v>January</v>
      </c>
      <c r="D581" s="7" t="str">
        <f t="shared" si="28"/>
        <v>Thu</v>
      </c>
      <c r="E581" s="4">
        <v>15</v>
      </c>
      <c r="F581" s="8" t="s">
        <v>55</v>
      </c>
      <c r="G581" s="8" t="s">
        <v>53</v>
      </c>
      <c r="H581" s="8" t="s">
        <v>7</v>
      </c>
      <c r="I581" s="8" t="str">
        <f t="shared" si="29"/>
        <v>Unsuccessful</v>
      </c>
      <c r="K581" s="8"/>
    </row>
    <row r="582" spans="1:11" x14ac:dyDescent="0.35">
      <c r="A582" s="5">
        <v>517</v>
      </c>
      <c r="B582" s="6">
        <v>45673</v>
      </c>
      <c r="C582" s="7" t="str">
        <f t="shared" si="27"/>
        <v>January</v>
      </c>
      <c r="D582" s="7" t="str">
        <f t="shared" si="28"/>
        <v>Thu</v>
      </c>
      <c r="E582" s="4">
        <v>53</v>
      </c>
      <c r="F582" s="8" t="s">
        <v>24</v>
      </c>
      <c r="G582" s="8" t="s">
        <v>11</v>
      </c>
      <c r="H582" s="8" t="s">
        <v>70</v>
      </c>
      <c r="I582" s="8" t="str">
        <f t="shared" si="29"/>
        <v>Unsuccessful</v>
      </c>
      <c r="K582" s="8"/>
    </row>
    <row r="583" spans="1:11" x14ac:dyDescent="0.35">
      <c r="A583" s="5">
        <v>484</v>
      </c>
      <c r="B583" s="6">
        <v>45674</v>
      </c>
      <c r="C583" s="7" t="str">
        <f t="shared" si="27"/>
        <v>January</v>
      </c>
      <c r="D583" s="7" t="str">
        <f t="shared" si="28"/>
        <v>Fri</v>
      </c>
      <c r="E583" s="4">
        <v>32</v>
      </c>
      <c r="F583" s="8" t="s">
        <v>24</v>
      </c>
      <c r="G583" s="8" t="s">
        <v>44</v>
      </c>
      <c r="H583" s="8" t="s">
        <v>13</v>
      </c>
      <c r="I583" s="8" t="str">
        <f t="shared" si="29"/>
        <v>Successful</v>
      </c>
      <c r="J583" s="8" t="s">
        <v>17</v>
      </c>
      <c r="K583" s="8"/>
    </row>
    <row r="584" spans="1:11" x14ac:dyDescent="0.35">
      <c r="A584" s="5">
        <v>518</v>
      </c>
      <c r="B584" s="6">
        <v>45674</v>
      </c>
      <c r="C584" s="7" t="str">
        <f t="shared" si="27"/>
        <v>January</v>
      </c>
      <c r="D584" s="7" t="str">
        <f t="shared" si="28"/>
        <v>Fri</v>
      </c>
      <c r="E584" s="4">
        <v>54</v>
      </c>
      <c r="F584" s="8" t="s">
        <v>55</v>
      </c>
      <c r="G584" s="8" t="s">
        <v>12</v>
      </c>
      <c r="H584" s="8" t="s">
        <v>13</v>
      </c>
      <c r="I584" s="8" t="str">
        <f t="shared" si="29"/>
        <v>Successful</v>
      </c>
      <c r="J584" s="8" t="s">
        <v>6</v>
      </c>
      <c r="K584" s="8"/>
    </row>
    <row r="585" spans="1:11" x14ac:dyDescent="0.35">
      <c r="A585" s="5">
        <v>519</v>
      </c>
      <c r="B585" s="6">
        <v>45678</v>
      </c>
      <c r="C585" s="7" t="str">
        <f t="shared" si="27"/>
        <v>January</v>
      </c>
      <c r="D585" s="7" t="str">
        <f t="shared" si="28"/>
        <v>Tue</v>
      </c>
      <c r="E585" s="4">
        <v>11</v>
      </c>
      <c r="F585" s="8" t="s">
        <v>56</v>
      </c>
      <c r="G585" s="8" t="s">
        <v>46</v>
      </c>
      <c r="H585" s="8" t="s">
        <v>31</v>
      </c>
      <c r="I585" s="8" t="str">
        <f t="shared" si="29"/>
        <v>Unsuccessful</v>
      </c>
      <c r="K585" s="8"/>
    </row>
    <row r="586" spans="1:11" x14ac:dyDescent="0.35">
      <c r="A586" s="5">
        <v>520</v>
      </c>
      <c r="B586" s="6">
        <v>45678</v>
      </c>
      <c r="C586" s="7" t="str">
        <f t="shared" si="27"/>
        <v>January</v>
      </c>
      <c r="D586" s="7" t="str">
        <f t="shared" si="28"/>
        <v>Tue</v>
      </c>
      <c r="E586" s="4">
        <v>15</v>
      </c>
      <c r="F586" s="8" t="s">
        <v>55</v>
      </c>
      <c r="G586" s="8" t="s">
        <v>46</v>
      </c>
      <c r="H586" s="8" t="s">
        <v>7</v>
      </c>
      <c r="I586" s="8" t="str">
        <f t="shared" si="29"/>
        <v>Unsuccessful</v>
      </c>
      <c r="K586" s="8"/>
    </row>
    <row r="587" spans="1:11" x14ac:dyDescent="0.35">
      <c r="A587" s="5">
        <v>502</v>
      </c>
      <c r="B587" s="6">
        <v>45678</v>
      </c>
      <c r="C587" s="7" t="str">
        <f t="shared" si="27"/>
        <v>January</v>
      </c>
      <c r="D587" s="7" t="str">
        <f t="shared" si="28"/>
        <v>Tue</v>
      </c>
      <c r="E587" s="4">
        <v>24</v>
      </c>
      <c r="F587" s="8" t="s">
        <v>55</v>
      </c>
      <c r="G587" s="8" t="s">
        <v>12</v>
      </c>
      <c r="H587" s="8" t="s">
        <v>31</v>
      </c>
      <c r="I587" s="8" t="str">
        <f t="shared" si="29"/>
        <v>Unsuccessful</v>
      </c>
      <c r="K587" s="8"/>
    </row>
    <row r="588" spans="1:11" x14ac:dyDescent="0.35">
      <c r="A588" s="5">
        <v>521</v>
      </c>
      <c r="B588" s="6">
        <v>45678</v>
      </c>
      <c r="C588" s="7" t="str">
        <f t="shared" si="27"/>
        <v>January</v>
      </c>
      <c r="D588" s="7" t="str">
        <f t="shared" si="28"/>
        <v>Tue</v>
      </c>
      <c r="E588" s="4">
        <v>50</v>
      </c>
      <c r="F588" s="8" t="s">
        <v>24</v>
      </c>
      <c r="G588" s="8" t="s">
        <v>6</v>
      </c>
      <c r="H588" s="8" t="s">
        <v>71</v>
      </c>
      <c r="I588" s="8" t="str">
        <f t="shared" si="29"/>
        <v>Unsuccessful</v>
      </c>
      <c r="K588" s="8"/>
    </row>
    <row r="589" spans="1:11" x14ac:dyDescent="0.35">
      <c r="A589" s="5">
        <v>522</v>
      </c>
      <c r="B589" s="6">
        <v>45678</v>
      </c>
      <c r="C589" s="7" t="str">
        <f t="shared" si="27"/>
        <v>January</v>
      </c>
      <c r="D589" s="7" t="str">
        <f t="shared" si="28"/>
        <v>Tue</v>
      </c>
      <c r="E589" s="4">
        <v>46</v>
      </c>
      <c r="F589" s="8" t="s">
        <v>24</v>
      </c>
      <c r="G589" s="8" t="s">
        <v>45</v>
      </c>
      <c r="H589" s="8" t="s">
        <v>7</v>
      </c>
      <c r="I589" s="8" t="str">
        <f t="shared" si="29"/>
        <v>Unsuccessful</v>
      </c>
      <c r="K589" s="8"/>
    </row>
    <row r="590" spans="1:11" x14ac:dyDescent="0.35">
      <c r="A590" s="5">
        <v>523</v>
      </c>
      <c r="B590" s="6">
        <v>45678</v>
      </c>
      <c r="C590" s="7" t="str">
        <f t="shared" si="27"/>
        <v>January</v>
      </c>
      <c r="D590" s="7" t="str">
        <f t="shared" si="28"/>
        <v>Tue</v>
      </c>
      <c r="E590" s="4">
        <v>41</v>
      </c>
      <c r="F590" s="8" t="s">
        <v>55</v>
      </c>
      <c r="G590" s="8" t="s">
        <v>18</v>
      </c>
      <c r="H590" s="8" t="s">
        <v>7</v>
      </c>
      <c r="I590" s="8" t="str">
        <f t="shared" si="29"/>
        <v>Unsuccessful</v>
      </c>
      <c r="K590" s="8"/>
    </row>
    <row r="591" spans="1:11" x14ac:dyDescent="0.35">
      <c r="A591" s="5">
        <v>524</v>
      </c>
      <c r="B591" s="6">
        <v>45678</v>
      </c>
      <c r="C591" s="7" t="str">
        <f t="shared" si="27"/>
        <v>January</v>
      </c>
      <c r="D591" s="7" t="str">
        <f t="shared" si="28"/>
        <v>Tue</v>
      </c>
      <c r="E591" s="4">
        <v>57</v>
      </c>
      <c r="F591" s="8" t="s">
        <v>55</v>
      </c>
      <c r="G591" s="8" t="s">
        <v>18</v>
      </c>
      <c r="H591" s="8" t="s">
        <v>7</v>
      </c>
      <c r="I591" s="8" t="str">
        <f t="shared" si="29"/>
        <v>Unsuccessful</v>
      </c>
      <c r="K591" s="8"/>
    </row>
    <row r="592" spans="1:11" x14ac:dyDescent="0.35">
      <c r="A592" s="5">
        <v>525</v>
      </c>
      <c r="B592" s="6">
        <v>45679</v>
      </c>
      <c r="C592" s="7" t="str">
        <f t="shared" si="27"/>
        <v>January</v>
      </c>
      <c r="D592" s="7" t="str">
        <f t="shared" si="28"/>
        <v>Wed</v>
      </c>
      <c r="E592" s="4">
        <v>38</v>
      </c>
      <c r="F592" s="8" t="s">
        <v>55</v>
      </c>
      <c r="G592" s="8" t="s">
        <v>46</v>
      </c>
      <c r="H592" s="8" t="s">
        <v>71</v>
      </c>
      <c r="I592" s="8" t="str">
        <f t="shared" si="29"/>
        <v>Unsuccessful</v>
      </c>
      <c r="K592" s="8"/>
    </row>
    <row r="593" spans="1:11" x14ac:dyDescent="0.35">
      <c r="A593" s="5">
        <v>526</v>
      </c>
      <c r="B593" s="6">
        <v>45679</v>
      </c>
      <c r="C593" s="7" t="str">
        <f t="shared" si="27"/>
        <v>January</v>
      </c>
      <c r="D593" s="7" t="str">
        <f t="shared" si="28"/>
        <v>Wed</v>
      </c>
      <c r="E593" s="4">
        <v>56</v>
      </c>
      <c r="F593" s="8" t="s">
        <v>24</v>
      </c>
      <c r="G593" s="8" t="s">
        <v>46</v>
      </c>
      <c r="H593" s="8" t="s">
        <v>7</v>
      </c>
      <c r="I593" s="8" t="str">
        <f t="shared" si="29"/>
        <v>Unsuccessful</v>
      </c>
      <c r="K593" s="8"/>
    </row>
    <row r="594" spans="1:11" x14ac:dyDescent="0.35">
      <c r="A594" s="5">
        <v>527</v>
      </c>
      <c r="B594" s="6">
        <v>45679</v>
      </c>
      <c r="C594" s="7" t="str">
        <f t="shared" si="27"/>
        <v>January</v>
      </c>
      <c r="D594" s="7" t="str">
        <f t="shared" si="28"/>
        <v>Wed</v>
      </c>
      <c r="E594" s="4">
        <v>59</v>
      </c>
      <c r="F594" s="8" t="s">
        <v>55</v>
      </c>
      <c r="G594" s="8" t="s">
        <v>46</v>
      </c>
      <c r="H594" s="8" t="s">
        <v>7</v>
      </c>
      <c r="I594" s="8" t="str">
        <f t="shared" si="29"/>
        <v>Unsuccessful</v>
      </c>
      <c r="K594" s="8"/>
    </row>
    <row r="595" spans="1:11" x14ac:dyDescent="0.35">
      <c r="A595" s="5">
        <v>528</v>
      </c>
      <c r="B595" s="6">
        <v>45679</v>
      </c>
      <c r="C595" s="7" t="str">
        <f t="shared" si="27"/>
        <v>January</v>
      </c>
      <c r="D595" s="7" t="str">
        <f t="shared" si="28"/>
        <v>Wed</v>
      </c>
      <c r="E595" s="4">
        <v>60</v>
      </c>
      <c r="F595" s="8" t="s">
        <v>55</v>
      </c>
      <c r="G595" s="8" t="s">
        <v>46</v>
      </c>
      <c r="H595" s="8" t="s">
        <v>7</v>
      </c>
      <c r="I595" s="8" t="str">
        <f t="shared" si="29"/>
        <v>Unsuccessful</v>
      </c>
      <c r="K595" s="8"/>
    </row>
    <row r="596" spans="1:11" x14ac:dyDescent="0.35">
      <c r="A596" s="5">
        <v>529</v>
      </c>
      <c r="B596" s="6">
        <v>45679</v>
      </c>
      <c r="C596" s="7" t="str">
        <f t="shared" si="27"/>
        <v>January</v>
      </c>
      <c r="D596" s="7" t="str">
        <f t="shared" si="28"/>
        <v>Wed</v>
      </c>
      <c r="E596" s="4">
        <v>54</v>
      </c>
      <c r="F596" s="8" t="s">
        <v>55</v>
      </c>
      <c r="G596" s="8" t="s">
        <v>46</v>
      </c>
      <c r="H596" s="8" t="s">
        <v>13</v>
      </c>
      <c r="I596" s="8" t="str">
        <f t="shared" si="29"/>
        <v>Successful</v>
      </c>
      <c r="J596" s="8" t="s">
        <v>23</v>
      </c>
      <c r="K596" s="8"/>
    </row>
    <row r="597" spans="1:11" x14ac:dyDescent="0.35">
      <c r="A597" s="5">
        <v>530</v>
      </c>
      <c r="B597" s="6">
        <v>45679</v>
      </c>
      <c r="C597" s="7" t="str">
        <f t="shared" si="27"/>
        <v>January</v>
      </c>
      <c r="D597" s="7" t="str">
        <f t="shared" si="28"/>
        <v>Wed</v>
      </c>
      <c r="E597" s="4">
        <v>18</v>
      </c>
      <c r="F597" s="8" t="s">
        <v>56</v>
      </c>
      <c r="G597" s="8" t="s">
        <v>11</v>
      </c>
      <c r="H597" s="8" t="s">
        <v>7</v>
      </c>
      <c r="I597" s="8" t="str">
        <f t="shared" si="29"/>
        <v>Unsuccessful</v>
      </c>
      <c r="K597" s="8"/>
    </row>
    <row r="598" spans="1:11" x14ac:dyDescent="0.35">
      <c r="A598" s="5">
        <v>531</v>
      </c>
      <c r="B598" s="6">
        <v>45679</v>
      </c>
      <c r="C598" s="7" t="str">
        <f t="shared" si="27"/>
        <v>January</v>
      </c>
      <c r="D598" s="7" t="str">
        <f t="shared" si="28"/>
        <v>Wed</v>
      </c>
      <c r="E598" s="4">
        <v>60</v>
      </c>
      <c r="F598" s="8" t="s">
        <v>24</v>
      </c>
      <c r="G598" s="8" t="s">
        <v>46</v>
      </c>
      <c r="H598" s="8" t="s">
        <v>13</v>
      </c>
      <c r="I598" s="8" t="str">
        <f t="shared" si="29"/>
        <v>Successful</v>
      </c>
      <c r="J598" s="8" t="s">
        <v>17</v>
      </c>
      <c r="K598" s="8"/>
    </row>
    <row r="599" spans="1:11" x14ac:dyDescent="0.35">
      <c r="A599" s="5">
        <v>532</v>
      </c>
      <c r="B599" s="6">
        <v>45679</v>
      </c>
      <c r="C599" s="7" t="str">
        <f t="shared" si="27"/>
        <v>January</v>
      </c>
      <c r="D599" s="7" t="str">
        <f t="shared" si="28"/>
        <v>Wed</v>
      </c>
      <c r="E599" s="4">
        <v>69</v>
      </c>
      <c r="F599" s="8" t="s">
        <v>24</v>
      </c>
      <c r="G599" s="8" t="s">
        <v>11</v>
      </c>
      <c r="H599" s="8" t="s">
        <v>31</v>
      </c>
      <c r="I599" s="8" t="str">
        <f t="shared" si="29"/>
        <v>Unsuccessful</v>
      </c>
      <c r="K599" s="8"/>
    </row>
    <row r="600" spans="1:11" x14ac:dyDescent="0.35">
      <c r="A600" s="5">
        <v>533</v>
      </c>
      <c r="B600" s="6">
        <v>45679</v>
      </c>
      <c r="C600" s="7" t="str">
        <f t="shared" si="27"/>
        <v>January</v>
      </c>
      <c r="D600" s="7" t="str">
        <f t="shared" si="28"/>
        <v>Wed</v>
      </c>
      <c r="E600" s="4">
        <v>49</v>
      </c>
      <c r="F600" s="8" t="s">
        <v>55</v>
      </c>
      <c r="G600" s="8" t="s">
        <v>46</v>
      </c>
      <c r="H600" s="8" t="s">
        <v>7</v>
      </c>
      <c r="I600" s="8" t="str">
        <f t="shared" si="29"/>
        <v>Unsuccessful</v>
      </c>
      <c r="K600" s="8"/>
    </row>
    <row r="601" spans="1:11" x14ac:dyDescent="0.35">
      <c r="A601" s="5">
        <v>534</v>
      </c>
      <c r="B601" s="6">
        <v>45679</v>
      </c>
      <c r="C601" s="7" t="str">
        <f t="shared" si="27"/>
        <v>January</v>
      </c>
      <c r="D601" s="7" t="str">
        <f t="shared" si="28"/>
        <v>Wed</v>
      </c>
      <c r="E601" s="4">
        <v>47</v>
      </c>
      <c r="F601" s="8" t="s">
        <v>55</v>
      </c>
      <c r="G601" s="8" t="s">
        <v>46</v>
      </c>
      <c r="H601" s="8" t="s">
        <v>71</v>
      </c>
      <c r="I601" s="8" t="str">
        <f t="shared" si="29"/>
        <v>Unsuccessful</v>
      </c>
      <c r="K601" s="8"/>
    </row>
    <row r="602" spans="1:11" x14ac:dyDescent="0.35">
      <c r="A602" s="5">
        <v>535</v>
      </c>
      <c r="B602" s="6">
        <v>45680</v>
      </c>
      <c r="C602" s="7" t="str">
        <f t="shared" si="27"/>
        <v>January</v>
      </c>
      <c r="D602" s="7" t="str">
        <f t="shared" si="28"/>
        <v>Thu</v>
      </c>
      <c r="E602" s="4">
        <v>61</v>
      </c>
      <c r="F602" s="8" t="s">
        <v>55</v>
      </c>
      <c r="G602" s="8" t="s">
        <v>46</v>
      </c>
      <c r="H602" s="8" t="s">
        <v>13</v>
      </c>
      <c r="I602" s="8" t="str">
        <f t="shared" si="29"/>
        <v>Successful</v>
      </c>
      <c r="J602" s="8" t="s">
        <v>33</v>
      </c>
      <c r="K602" s="8"/>
    </row>
    <row r="603" spans="1:11" x14ac:dyDescent="0.35">
      <c r="A603" s="5">
        <v>536</v>
      </c>
      <c r="B603" s="6">
        <v>45680</v>
      </c>
      <c r="C603" s="7" t="str">
        <f t="shared" si="27"/>
        <v>January</v>
      </c>
      <c r="D603" s="7" t="str">
        <f t="shared" si="28"/>
        <v>Thu</v>
      </c>
      <c r="E603" s="4">
        <v>52</v>
      </c>
      <c r="F603" s="8" t="s">
        <v>55</v>
      </c>
      <c r="G603" s="8" t="s">
        <v>46</v>
      </c>
      <c r="H603" s="8" t="s">
        <v>7</v>
      </c>
      <c r="I603" s="8" t="str">
        <f t="shared" si="29"/>
        <v>Unsuccessful</v>
      </c>
      <c r="K603" s="8"/>
    </row>
    <row r="604" spans="1:11" x14ac:dyDescent="0.35">
      <c r="A604" s="5">
        <v>537</v>
      </c>
      <c r="B604" s="6">
        <v>45680</v>
      </c>
      <c r="C604" s="7" t="str">
        <f t="shared" si="27"/>
        <v>January</v>
      </c>
      <c r="D604" s="7" t="str">
        <f t="shared" si="28"/>
        <v>Thu</v>
      </c>
      <c r="E604" s="4">
        <v>42</v>
      </c>
      <c r="F604" s="8" t="s">
        <v>55</v>
      </c>
      <c r="G604" s="8" t="s">
        <v>46</v>
      </c>
      <c r="H604" s="8" t="s">
        <v>13</v>
      </c>
      <c r="I604" s="8" t="str">
        <f t="shared" si="29"/>
        <v>Successful</v>
      </c>
      <c r="J604" s="8" t="s">
        <v>6</v>
      </c>
      <c r="K604" s="8"/>
    </row>
    <row r="605" spans="1:11" x14ac:dyDescent="0.35">
      <c r="A605" s="5">
        <v>536</v>
      </c>
      <c r="B605" s="6">
        <v>45680</v>
      </c>
      <c r="C605" s="7" t="str">
        <f t="shared" si="27"/>
        <v>January</v>
      </c>
      <c r="D605" s="7" t="str">
        <f t="shared" si="28"/>
        <v>Thu</v>
      </c>
      <c r="E605" s="4">
        <v>52</v>
      </c>
      <c r="F605" s="8" t="s">
        <v>55</v>
      </c>
      <c r="G605" s="8" t="s">
        <v>46</v>
      </c>
      <c r="H605" s="8" t="s">
        <v>13</v>
      </c>
      <c r="I605" s="8" t="str">
        <f t="shared" si="29"/>
        <v>Successful</v>
      </c>
      <c r="J605" s="8" t="s">
        <v>33</v>
      </c>
      <c r="K605" s="8"/>
    </row>
    <row r="606" spans="1:11" x14ac:dyDescent="0.35">
      <c r="A606" s="5">
        <v>527</v>
      </c>
      <c r="B606" s="6">
        <v>45680</v>
      </c>
      <c r="C606" s="7" t="str">
        <f t="shared" si="27"/>
        <v>January</v>
      </c>
      <c r="D606" s="7" t="str">
        <f t="shared" si="28"/>
        <v>Thu</v>
      </c>
      <c r="E606" s="4">
        <v>59</v>
      </c>
      <c r="F606" s="8" t="s">
        <v>55</v>
      </c>
      <c r="G606" s="8" t="s">
        <v>46</v>
      </c>
      <c r="H606" s="8" t="s">
        <v>13</v>
      </c>
      <c r="I606" s="8" t="str">
        <f t="shared" si="29"/>
        <v>Successful</v>
      </c>
      <c r="J606" s="8" t="s">
        <v>25</v>
      </c>
      <c r="K606" s="8"/>
    </row>
    <row r="607" spans="1:11" x14ac:dyDescent="0.35">
      <c r="A607" s="5">
        <v>538</v>
      </c>
      <c r="B607" s="6">
        <v>45680</v>
      </c>
      <c r="C607" s="7" t="str">
        <f t="shared" si="27"/>
        <v>January</v>
      </c>
      <c r="D607" s="7" t="str">
        <f t="shared" si="28"/>
        <v>Thu</v>
      </c>
      <c r="E607" s="4">
        <v>40</v>
      </c>
      <c r="F607" s="8" t="s">
        <v>56</v>
      </c>
      <c r="G607" s="8" t="s">
        <v>46</v>
      </c>
      <c r="H607" s="8" t="s">
        <v>7</v>
      </c>
      <c r="I607" s="8" t="str">
        <f t="shared" si="29"/>
        <v>Unsuccessful</v>
      </c>
      <c r="K607" s="8"/>
    </row>
    <row r="608" spans="1:11" x14ac:dyDescent="0.35">
      <c r="A608" s="5">
        <v>526</v>
      </c>
      <c r="B608" s="6">
        <v>45680</v>
      </c>
      <c r="C608" s="7" t="str">
        <f t="shared" si="27"/>
        <v>January</v>
      </c>
      <c r="D608" s="7" t="str">
        <f t="shared" si="28"/>
        <v>Thu</v>
      </c>
      <c r="E608" s="4">
        <v>56</v>
      </c>
      <c r="F608" s="8" t="s">
        <v>24</v>
      </c>
      <c r="G608" s="8" t="s">
        <v>46</v>
      </c>
      <c r="H608" s="8" t="s">
        <v>13</v>
      </c>
      <c r="I608" s="8" t="str">
        <f t="shared" si="29"/>
        <v>Successful</v>
      </c>
      <c r="J608" s="8" t="s">
        <v>17</v>
      </c>
      <c r="K608" s="8"/>
    </row>
    <row r="609" spans="1:11" x14ac:dyDescent="0.35">
      <c r="A609" s="5">
        <v>539</v>
      </c>
      <c r="B609" s="6">
        <v>45680</v>
      </c>
      <c r="C609" s="7" t="str">
        <f t="shared" si="27"/>
        <v>January</v>
      </c>
      <c r="D609" s="7" t="str">
        <f t="shared" si="28"/>
        <v>Thu</v>
      </c>
      <c r="E609" s="4">
        <v>54</v>
      </c>
      <c r="F609" s="8" t="s">
        <v>55</v>
      </c>
      <c r="G609" s="8" t="s">
        <v>46</v>
      </c>
      <c r="H609" s="8" t="s">
        <v>71</v>
      </c>
      <c r="I609" s="8" t="str">
        <f t="shared" si="29"/>
        <v>Unsuccessful</v>
      </c>
      <c r="K609" s="8"/>
    </row>
    <row r="610" spans="1:11" x14ac:dyDescent="0.35">
      <c r="A610" s="5">
        <v>540</v>
      </c>
      <c r="B610" s="6">
        <v>45680</v>
      </c>
      <c r="C610" s="7" t="str">
        <f t="shared" si="27"/>
        <v>January</v>
      </c>
      <c r="D610" s="7" t="str">
        <f t="shared" si="28"/>
        <v>Thu</v>
      </c>
      <c r="E610" s="4">
        <v>44</v>
      </c>
      <c r="F610" s="8" t="s">
        <v>55</v>
      </c>
      <c r="G610" s="8" t="s">
        <v>46</v>
      </c>
      <c r="H610" s="8" t="s">
        <v>71</v>
      </c>
      <c r="I610" s="8" t="str">
        <f t="shared" si="29"/>
        <v>Unsuccessful</v>
      </c>
      <c r="K610" s="8"/>
    </row>
    <row r="611" spans="1:11" x14ac:dyDescent="0.35">
      <c r="A611" s="5">
        <v>541</v>
      </c>
      <c r="B611" s="6">
        <v>45680</v>
      </c>
      <c r="C611" s="7" t="str">
        <f t="shared" si="27"/>
        <v>January</v>
      </c>
      <c r="D611" s="7" t="str">
        <f t="shared" si="28"/>
        <v>Thu</v>
      </c>
      <c r="E611" s="4">
        <v>36</v>
      </c>
      <c r="F611" s="8" t="s">
        <v>55</v>
      </c>
      <c r="G611" s="8" t="s">
        <v>46</v>
      </c>
      <c r="H611" s="8" t="s">
        <v>70</v>
      </c>
      <c r="I611" s="8" t="str">
        <f t="shared" si="29"/>
        <v>Unsuccessful</v>
      </c>
      <c r="K611" s="8"/>
    </row>
    <row r="612" spans="1:11" x14ac:dyDescent="0.35">
      <c r="A612" s="5">
        <v>542</v>
      </c>
      <c r="B612" s="6">
        <v>45684</v>
      </c>
      <c r="C612" s="7" t="str">
        <f t="shared" si="27"/>
        <v>January</v>
      </c>
      <c r="D612" s="7" t="str">
        <f t="shared" si="28"/>
        <v>Mon</v>
      </c>
      <c r="E612" s="4">
        <v>60</v>
      </c>
      <c r="F612" s="8" t="s">
        <v>55</v>
      </c>
      <c r="G612" s="8" t="s">
        <v>12</v>
      </c>
      <c r="H612" s="8" t="s">
        <v>28</v>
      </c>
      <c r="I612" s="8" t="str">
        <f t="shared" si="29"/>
        <v>Successful</v>
      </c>
      <c r="J612" s="8" t="s">
        <v>17</v>
      </c>
      <c r="K612" s="8"/>
    </row>
    <row r="613" spans="1:11" x14ac:dyDescent="0.35">
      <c r="A613" s="5">
        <v>543</v>
      </c>
      <c r="B613" s="6">
        <v>45684</v>
      </c>
      <c r="C613" s="7" t="str">
        <f t="shared" si="27"/>
        <v>January</v>
      </c>
      <c r="D613" s="7" t="str">
        <f t="shared" si="28"/>
        <v>Mon</v>
      </c>
      <c r="E613" s="4">
        <v>29</v>
      </c>
      <c r="F613" s="8" t="s">
        <v>55</v>
      </c>
      <c r="G613" s="8" t="s">
        <v>12</v>
      </c>
      <c r="H613" s="8" t="s">
        <v>71</v>
      </c>
      <c r="I613" s="8" t="str">
        <f t="shared" si="29"/>
        <v>Unsuccessful</v>
      </c>
      <c r="K613" s="8"/>
    </row>
    <row r="614" spans="1:11" x14ac:dyDescent="0.35">
      <c r="A614" s="5">
        <v>544</v>
      </c>
      <c r="B614" s="6">
        <v>45684</v>
      </c>
      <c r="C614" s="7" t="str">
        <f t="shared" si="27"/>
        <v>January</v>
      </c>
      <c r="D614" s="7" t="str">
        <f t="shared" si="28"/>
        <v>Mon</v>
      </c>
      <c r="E614" s="4">
        <v>56</v>
      </c>
      <c r="F614" s="8" t="s">
        <v>60</v>
      </c>
      <c r="G614" s="8" t="s">
        <v>16</v>
      </c>
      <c r="H614" s="8" t="s">
        <v>28</v>
      </c>
      <c r="I614" s="8" t="str">
        <f t="shared" si="29"/>
        <v>Successful</v>
      </c>
      <c r="J614" s="8" t="s">
        <v>17</v>
      </c>
      <c r="K614" s="8"/>
    </row>
    <row r="615" spans="1:11" x14ac:dyDescent="0.35">
      <c r="A615" s="5">
        <v>545</v>
      </c>
      <c r="B615" s="6">
        <v>45684</v>
      </c>
      <c r="C615" s="7" t="str">
        <f t="shared" si="27"/>
        <v>January</v>
      </c>
      <c r="D615" s="7" t="str">
        <f t="shared" si="28"/>
        <v>Mon</v>
      </c>
      <c r="E615" s="4">
        <v>34</v>
      </c>
      <c r="F615" s="8" t="s">
        <v>56</v>
      </c>
      <c r="G615" s="8" t="s">
        <v>46</v>
      </c>
      <c r="H615" s="9" t="s">
        <v>73</v>
      </c>
      <c r="I615" s="8" t="str">
        <f t="shared" si="29"/>
        <v>Unsuccessful</v>
      </c>
      <c r="K615" s="8"/>
    </row>
    <row r="616" spans="1:11" x14ac:dyDescent="0.35">
      <c r="A616" s="5">
        <v>546</v>
      </c>
      <c r="B616" s="6">
        <v>45684</v>
      </c>
      <c r="C616" s="7" t="str">
        <f t="shared" si="27"/>
        <v>January</v>
      </c>
      <c r="D616" s="7" t="str">
        <f t="shared" si="28"/>
        <v>Mon</v>
      </c>
      <c r="E616" s="4">
        <v>63</v>
      </c>
      <c r="F616" s="8" t="s">
        <v>55</v>
      </c>
      <c r="G616" s="8" t="s">
        <v>46</v>
      </c>
      <c r="H616" s="8" t="s">
        <v>71</v>
      </c>
      <c r="I616" s="8" t="str">
        <f t="shared" si="29"/>
        <v>Unsuccessful</v>
      </c>
      <c r="K616" s="8"/>
    </row>
    <row r="617" spans="1:11" x14ac:dyDescent="0.35">
      <c r="A617" s="5">
        <v>547</v>
      </c>
      <c r="B617" s="6">
        <v>45684</v>
      </c>
      <c r="C617" s="7" t="str">
        <f t="shared" si="27"/>
        <v>January</v>
      </c>
      <c r="D617" s="7" t="str">
        <f t="shared" si="28"/>
        <v>Mon</v>
      </c>
      <c r="E617" s="4">
        <v>49</v>
      </c>
      <c r="F617" s="8" t="s">
        <v>55</v>
      </c>
      <c r="G617" s="8" t="s">
        <v>46</v>
      </c>
      <c r="H617" s="8" t="s">
        <v>71</v>
      </c>
      <c r="I617" s="8" t="str">
        <f t="shared" si="29"/>
        <v>Unsuccessful</v>
      </c>
      <c r="K617" s="8"/>
    </row>
    <row r="618" spans="1:11" x14ac:dyDescent="0.35">
      <c r="A618" s="5">
        <v>532</v>
      </c>
      <c r="B618" s="6">
        <v>45684</v>
      </c>
      <c r="C618" s="7" t="str">
        <f t="shared" si="27"/>
        <v>January</v>
      </c>
      <c r="D618" s="7" t="str">
        <f t="shared" si="28"/>
        <v>Mon</v>
      </c>
      <c r="E618" s="4">
        <v>69</v>
      </c>
      <c r="F618" s="8" t="s">
        <v>24</v>
      </c>
      <c r="G618" s="8" t="s">
        <v>11</v>
      </c>
      <c r="H618" s="8" t="s">
        <v>7</v>
      </c>
      <c r="I618" s="8" t="str">
        <f t="shared" si="29"/>
        <v>Unsuccessful</v>
      </c>
      <c r="K618" s="8"/>
    </row>
    <row r="619" spans="1:11" x14ac:dyDescent="0.35">
      <c r="A619" s="5">
        <v>548</v>
      </c>
      <c r="B619" s="6">
        <v>45684</v>
      </c>
      <c r="C619" s="7" t="str">
        <f t="shared" si="27"/>
        <v>January</v>
      </c>
      <c r="D619" s="7" t="str">
        <f t="shared" si="28"/>
        <v>Mon</v>
      </c>
      <c r="E619" s="4">
        <v>60</v>
      </c>
      <c r="F619" s="8" t="s">
        <v>55</v>
      </c>
      <c r="G619" s="8" t="s">
        <v>46</v>
      </c>
      <c r="H619" s="8" t="s">
        <v>7</v>
      </c>
      <c r="I619" s="8" t="str">
        <f t="shared" si="29"/>
        <v>Unsuccessful</v>
      </c>
      <c r="K619" s="8"/>
    </row>
    <row r="620" spans="1:11" x14ac:dyDescent="0.35">
      <c r="A620" s="5">
        <v>549</v>
      </c>
      <c r="B620" s="6">
        <v>45684</v>
      </c>
      <c r="C620" s="7" t="str">
        <f t="shared" si="27"/>
        <v>January</v>
      </c>
      <c r="D620" s="7" t="str">
        <f t="shared" si="28"/>
        <v>Mon</v>
      </c>
      <c r="E620" s="4">
        <v>65</v>
      </c>
      <c r="F620" s="8" t="s">
        <v>55</v>
      </c>
      <c r="G620" s="8" t="s">
        <v>46</v>
      </c>
      <c r="H620" s="8" t="s">
        <v>71</v>
      </c>
      <c r="I620" s="8" t="str">
        <f t="shared" si="29"/>
        <v>Unsuccessful</v>
      </c>
      <c r="K620" s="8"/>
    </row>
    <row r="621" spans="1:11" x14ac:dyDescent="0.35">
      <c r="A621" s="5">
        <v>550</v>
      </c>
      <c r="B621" s="6">
        <v>45684</v>
      </c>
      <c r="C621" s="7" t="str">
        <f t="shared" si="27"/>
        <v>January</v>
      </c>
      <c r="D621" s="7" t="str">
        <f t="shared" si="28"/>
        <v>Mon</v>
      </c>
      <c r="E621" s="4">
        <v>47</v>
      </c>
      <c r="F621" s="8" t="s">
        <v>55</v>
      </c>
      <c r="G621" s="8" t="s">
        <v>46</v>
      </c>
      <c r="H621" s="8" t="s">
        <v>71</v>
      </c>
      <c r="I621" s="8" t="str">
        <f t="shared" si="29"/>
        <v>Unsuccessful</v>
      </c>
      <c r="K621" s="8"/>
    </row>
    <row r="622" spans="1:11" x14ac:dyDescent="0.35">
      <c r="A622" s="5">
        <v>551</v>
      </c>
      <c r="B622" s="6">
        <v>45685</v>
      </c>
      <c r="C622" s="7" t="str">
        <f t="shared" si="27"/>
        <v>January</v>
      </c>
      <c r="D622" s="7" t="str">
        <f t="shared" si="28"/>
        <v>Tue</v>
      </c>
      <c r="E622" s="4">
        <v>58</v>
      </c>
      <c r="F622" s="8" t="s">
        <v>55</v>
      </c>
      <c r="G622" s="8" t="s">
        <v>46</v>
      </c>
      <c r="H622" s="8" t="s">
        <v>28</v>
      </c>
      <c r="I622" s="8" t="str">
        <f t="shared" si="29"/>
        <v>Successful</v>
      </c>
      <c r="J622" s="8" t="s">
        <v>17</v>
      </c>
      <c r="K622" s="8"/>
    </row>
    <row r="623" spans="1:11" x14ac:dyDescent="0.35">
      <c r="A623" s="5">
        <v>493</v>
      </c>
      <c r="B623" s="6">
        <v>45685</v>
      </c>
      <c r="C623" s="7" t="str">
        <f t="shared" si="27"/>
        <v>January</v>
      </c>
      <c r="D623" s="7" t="str">
        <f t="shared" si="28"/>
        <v>Tue</v>
      </c>
      <c r="E623" s="4">
        <v>63</v>
      </c>
      <c r="F623" s="8" t="s">
        <v>55</v>
      </c>
      <c r="G623" s="8" t="s">
        <v>11</v>
      </c>
      <c r="H623" s="8" t="s">
        <v>28</v>
      </c>
      <c r="I623" s="8" t="str">
        <f t="shared" si="29"/>
        <v>Successful</v>
      </c>
      <c r="J623" s="8" t="s">
        <v>17</v>
      </c>
      <c r="K623" s="8"/>
    </row>
    <row r="624" spans="1:11" x14ac:dyDescent="0.35">
      <c r="A624" s="5">
        <v>552</v>
      </c>
      <c r="B624" s="6">
        <v>45685</v>
      </c>
      <c r="C624" s="7" t="str">
        <f t="shared" si="27"/>
        <v>January</v>
      </c>
      <c r="D624" s="7" t="str">
        <f t="shared" si="28"/>
        <v>Tue</v>
      </c>
      <c r="E624" s="4">
        <v>33</v>
      </c>
      <c r="F624" s="8" t="s">
        <v>55</v>
      </c>
      <c r="G624" s="8" t="s">
        <v>46</v>
      </c>
      <c r="H624" s="8" t="s">
        <v>7</v>
      </c>
      <c r="I624" s="8" t="str">
        <f t="shared" si="29"/>
        <v>Unsuccessful</v>
      </c>
      <c r="K624" s="8"/>
    </row>
    <row r="625" spans="1:11" x14ac:dyDescent="0.35">
      <c r="A625" s="5">
        <v>553</v>
      </c>
      <c r="B625" s="6">
        <v>45685</v>
      </c>
      <c r="C625" s="7" t="str">
        <f t="shared" si="27"/>
        <v>January</v>
      </c>
      <c r="D625" s="7" t="str">
        <f t="shared" si="28"/>
        <v>Tue</v>
      </c>
      <c r="E625" s="4">
        <v>49</v>
      </c>
      <c r="F625" s="8" t="s">
        <v>55</v>
      </c>
      <c r="G625" s="8" t="s">
        <v>46</v>
      </c>
      <c r="H625" s="8" t="s">
        <v>71</v>
      </c>
      <c r="I625" s="8" t="str">
        <f t="shared" si="29"/>
        <v>Unsuccessful</v>
      </c>
      <c r="K625" s="8"/>
    </row>
    <row r="626" spans="1:11" x14ac:dyDescent="0.35">
      <c r="A626" s="5">
        <v>554</v>
      </c>
      <c r="B626" s="6">
        <v>45685</v>
      </c>
      <c r="C626" s="7" t="str">
        <f t="shared" si="27"/>
        <v>January</v>
      </c>
      <c r="D626" s="7" t="str">
        <f t="shared" si="28"/>
        <v>Tue</v>
      </c>
      <c r="E626" s="4">
        <v>49</v>
      </c>
      <c r="F626" s="8" t="s">
        <v>55</v>
      </c>
      <c r="G626" s="8" t="s">
        <v>46</v>
      </c>
      <c r="H626" s="8" t="s">
        <v>28</v>
      </c>
      <c r="I626" s="8" t="str">
        <f t="shared" si="29"/>
        <v>Successful</v>
      </c>
      <c r="J626" s="8" t="s">
        <v>17</v>
      </c>
      <c r="K626" s="8"/>
    </row>
    <row r="627" spans="1:11" x14ac:dyDescent="0.35">
      <c r="A627" s="5">
        <v>552</v>
      </c>
      <c r="B627" s="6">
        <v>45685</v>
      </c>
      <c r="C627" s="7" t="str">
        <f t="shared" si="27"/>
        <v>January</v>
      </c>
      <c r="D627" s="7" t="str">
        <f t="shared" si="28"/>
        <v>Tue</v>
      </c>
      <c r="E627" s="4">
        <v>33</v>
      </c>
      <c r="F627" s="8" t="s">
        <v>55</v>
      </c>
      <c r="G627" s="8" t="s">
        <v>46</v>
      </c>
      <c r="H627" s="8" t="s">
        <v>28</v>
      </c>
      <c r="I627" s="8" t="str">
        <f t="shared" si="29"/>
        <v>Successful</v>
      </c>
      <c r="J627" s="8" t="s">
        <v>17</v>
      </c>
      <c r="K627" s="8"/>
    </row>
    <row r="628" spans="1:11" x14ac:dyDescent="0.35">
      <c r="A628" s="5">
        <v>555</v>
      </c>
      <c r="B628" s="6">
        <v>45685</v>
      </c>
      <c r="C628" s="7" t="str">
        <f t="shared" si="27"/>
        <v>January</v>
      </c>
      <c r="D628" s="7" t="str">
        <f t="shared" si="28"/>
        <v>Tue</v>
      </c>
      <c r="E628" s="4">
        <v>56</v>
      </c>
      <c r="F628" s="8" t="s">
        <v>55</v>
      </c>
      <c r="G628" s="8" t="s">
        <v>46</v>
      </c>
      <c r="H628" s="8" t="s">
        <v>7</v>
      </c>
      <c r="I628" s="8" t="str">
        <f t="shared" si="29"/>
        <v>Unsuccessful</v>
      </c>
      <c r="K628" s="8"/>
    </row>
    <row r="629" spans="1:11" x14ac:dyDescent="0.35">
      <c r="A629" s="5">
        <v>556</v>
      </c>
      <c r="B629" s="6">
        <v>45685</v>
      </c>
      <c r="C629" s="7" t="str">
        <f t="shared" si="27"/>
        <v>January</v>
      </c>
      <c r="D629" s="7" t="str">
        <f t="shared" si="28"/>
        <v>Tue</v>
      </c>
      <c r="E629" s="4">
        <v>32</v>
      </c>
      <c r="F629" s="8" t="s">
        <v>55</v>
      </c>
      <c r="G629" s="8" t="s">
        <v>18</v>
      </c>
      <c r="H629" s="8" t="s">
        <v>70</v>
      </c>
      <c r="I629" s="8" t="str">
        <f t="shared" si="29"/>
        <v>Unsuccessful</v>
      </c>
      <c r="K629" s="8"/>
    </row>
    <row r="630" spans="1:11" x14ac:dyDescent="0.35">
      <c r="A630" s="5">
        <v>557</v>
      </c>
      <c r="B630" s="6">
        <v>45686</v>
      </c>
      <c r="C630" s="7" t="str">
        <f t="shared" si="27"/>
        <v>January</v>
      </c>
      <c r="D630" s="7" t="str">
        <f t="shared" si="28"/>
        <v>Wed</v>
      </c>
      <c r="E630" s="4">
        <v>33</v>
      </c>
      <c r="F630" s="8" t="s">
        <v>55</v>
      </c>
      <c r="G630" s="8" t="s">
        <v>16</v>
      </c>
      <c r="H630" s="8" t="s">
        <v>7</v>
      </c>
      <c r="I630" s="8" t="str">
        <f t="shared" si="29"/>
        <v>Unsuccessful</v>
      </c>
      <c r="K630" s="8"/>
    </row>
    <row r="631" spans="1:11" x14ac:dyDescent="0.35">
      <c r="A631" s="5">
        <v>558</v>
      </c>
      <c r="B631" s="6">
        <v>45686</v>
      </c>
      <c r="C631" s="7" t="str">
        <f t="shared" si="27"/>
        <v>January</v>
      </c>
      <c r="D631" s="7" t="str">
        <f t="shared" si="28"/>
        <v>Wed</v>
      </c>
      <c r="E631" s="4">
        <v>42</v>
      </c>
      <c r="F631" s="8" t="s">
        <v>24</v>
      </c>
      <c r="G631" s="8" t="s">
        <v>11</v>
      </c>
      <c r="H631" s="8" t="s">
        <v>7</v>
      </c>
      <c r="I631" s="8" t="str">
        <f t="shared" si="29"/>
        <v>Unsuccessful</v>
      </c>
      <c r="K631" s="8"/>
    </row>
    <row r="632" spans="1:11" x14ac:dyDescent="0.35">
      <c r="A632" s="5">
        <v>559</v>
      </c>
      <c r="B632" s="6">
        <v>45686</v>
      </c>
      <c r="C632" s="7" t="str">
        <f t="shared" si="27"/>
        <v>January</v>
      </c>
      <c r="D632" s="7" t="str">
        <f t="shared" si="28"/>
        <v>Wed</v>
      </c>
      <c r="E632" s="4">
        <v>47</v>
      </c>
      <c r="F632" s="8" t="s">
        <v>24</v>
      </c>
      <c r="G632" s="8" t="s">
        <v>11</v>
      </c>
      <c r="H632" s="8" t="s">
        <v>10</v>
      </c>
      <c r="I632" s="8" t="str">
        <f t="shared" si="29"/>
        <v>Unsuccessful</v>
      </c>
      <c r="K632" s="8"/>
    </row>
    <row r="633" spans="1:11" x14ac:dyDescent="0.35">
      <c r="A633" s="5">
        <v>560</v>
      </c>
      <c r="B633" s="6">
        <v>45686</v>
      </c>
      <c r="C633" s="7" t="str">
        <f t="shared" si="27"/>
        <v>January</v>
      </c>
      <c r="D633" s="7" t="str">
        <f t="shared" si="28"/>
        <v>Wed</v>
      </c>
      <c r="E633" s="4">
        <v>59</v>
      </c>
      <c r="F633" s="8" t="s">
        <v>55</v>
      </c>
      <c r="G633" s="8" t="s">
        <v>6</v>
      </c>
      <c r="H633" s="8" t="s">
        <v>7</v>
      </c>
      <c r="I633" s="8" t="str">
        <f t="shared" si="29"/>
        <v>Unsuccessful</v>
      </c>
      <c r="K633" s="8"/>
    </row>
    <row r="634" spans="1:11" x14ac:dyDescent="0.35">
      <c r="A634" s="5">
        <v>561</v>
      </c>
      <c r="B634" s="6">
        <v>45686</v>
      </c>
      <c r="C634" s="7" t="str">
        <f t="shared" si="27"/>
        <v>January</v>
      </c>
      <c r="D634" s="7" t="str">
        <f t="shared" si="28"/>
        <v>Wed</v>
      </c>
      <c r="E634" s="4">
        <v>60</v>
      </c>
      <c r="F634" s="8" t="s">
        <v>55</v>
      </c>
      <c r="G634" s="8" t="s">
        <v>46</v>
      </c>
      <c r="H634" s="8" t="s">
        <v>71</v>
      </c>
      <c r="I634" s="8" t="str">
        <f t="shared" si="29"/>
        <v>Unsuccessful</v>
      </c>
      <c r="K634" s="8"/>
    </row>
    <row r="635" spans="1:11" x14ac:dyDescent="0.35">
      <c r="A635" s="5">
        <v>562</v>
      </c>
      <c r="B635" s="6">
        <v>45686</v>
      </c>
      <c r="C635" s="7" t="str">
        <f t="shared" si="27"/>
        <v>January</v>
      </c>
      <c r="D635" s="7" t="str">
        <f t="shared" si="28"/>
        <v>Wed</v>
      </c>
      <c r="E635" s="4">
        <v>53</v>
      </c>
      <c r="F635" s="8" t="s">
        <v>55</v>
      </c>
      <c r="G635" s="8" t="s">
        <v>46</v>
      </c>
      <c r="H635" s="8" t="s">
        <v>7</v>
      </c>
      <c r="I635" s="8" t="str">
        <f t="shared" si="29"/>
        <v>Unsuccessful</v>
      </c>
      <c r="K635" s="8"/>
    </row>
    <row r="636" spans="1:11" x14ac:dyDescent="0.35">
      <c r="A636" s="5">
        <v>563</v>
      </c>
      <c r="B636" s="6">
        <v>45686</v>
      </c>
      <c r="C636" s="7" t="str">
        <f t="shared" si="27"/>
        <v>January</v>
      </c>
      <c r="D636" s="7" t="str">
        <f t="shared" si="28"/>
        <v>Wed</v>
      </c>
      <c r="E636" s="4">
        <v>53</v>
      </c>
      <c r="F636" s="8" t="s">
        <v>24</v>
      </c>
      <c r="G636" s="8" t="s">
        <v>46</v>
      </c>
      <c r="H636" s="8" t="s">
        <v>71</v>
      </c>
      <c r="I636" s="8" t="str">
        <f t="shared" si="29"/>
        <v>Unsuccessful</v>
      </c>
      <c r="K636" s="8"/>
    </row>
    <row r="637" spans="1:11" x14ac:dyDescent="0.35">
      <c r="A637" s="5">
        <v>564</v>
      </c>
      <c r="B637" s="6">
        <v>45686</v>
      </c>
      <c r="C637" s="7" t="str">
        <f t="shared" si="27"/>
        <v>January</v>
      </c>
      <c r="D637" s="7" t="str">
        <f t="shared" si="28"/>
        <v>Wed</v>
      </c>
      <c r="E637" s="4">
        <v>42</v>
      </c>
      <c r="F637" s="8" t="s">
        <v>24</v>
      </c>
      <c r="G637" s="8" t="s">
        <v>46</v>
      </c>
      <c r="H637" s="8" t="s">
        <v>7</v>
      </c>
      <c r="I637" s="8" t="str">
        <f t="shared" si="29"/>
        <v>Unsuccessful</v>
      </c>
      <c r="K637" s="8"/>
    </row>
    <row r="638" spans="1:11" x14ac:dyDescent="0.35">
      <c r="A638" s="5">
        <v>565</v>
      </c>
      <c r="B638" s="6">
        <v>45686</v>
      </c>
      <c r="C638" s="7" t="str">
        <f t="shared" si="27"/>
        <v>January</v>
      </c>
      <c r="D638" s="7" t="str">
        <f t="shared" si="28"/>
        <v>Wed</v>
      </c>
      <c r="E638" s="4">
        <v>62</v>
      </c>
      <c r="F638" s="8" t="s">
        <v>55</v>
      </c>
      <c r="G638" s="8" t="s">
        <v>46</v>
      </c>
      <c r="H638" s="8" t="s">
        <v>13</v>
      </c>
      <c r="I638" s="8" t="str">
        <f t="shared" si="29"/>
        <v>Successful</v>
      </c>
      <c r="J638" s="8" t="s">
        <v>14</v>
      </c>
      <c r="K638" s="8"/>
    </row>
    <row r="639" spans="1:11" x14ac:dyDescent="0.35">
      <c r="A639" s="5">
        <v>566</v>
      </c>
      <c r="B639" s="6">
        <v>45686</v>
      </c>
      <c r="C639" s="7" t="str">
        <f t="shared" si="27"/>
        <v>January</v>
      </c>
      <c r="D639" s="7" t="str">
        <f t="shared" si="28"/>
        <v>Wed</v>
      </c>
      <c r="E639" s="4">
        <v>43</v>
      </c>
      <c r="F639" s="8" t="s">
        <v>55</v>
      </c>
      <c r="G639" s="8" t="s">
        <v>19</v>
      </c>
      <c r="H639" s="8" t="s">
        <v>70</v>
      </c>
      <c r="I639" s="8" t="str">
        <f t="shared" si="29"/>
        <v>Unsuccessful</v>
      </c>
      <c r="K639" s="8"/>
    </row>
    <row r="640" spans="1:11" x14ac:dyDescent="0.35">
      <c r="A640" s="5">
        <v>560</v>
      </c>
      <c r="B640" s="6">
        <v>45687</v>
      </c>
      <c r="C640" s="7" t="str">
        <f t="shared" si="27"/>
        <v>January</v>
      </c>
      <c r="D640" s="7" t="str">
        <f t="shared" si="28"/>
        <v>Thu</v>
      </c>
      <c r="E640" s="4">
        <v>59</v>
      </c>
      <c r="F640" s="8" t="s">
        <v>55</v>
      </c>
      <c r="G640" s="8" t="s">
        <v>6</v>
      </c>
      <c r="H640" s="8" t="s">
        <v>7</v>
      </c>
      <c r="I640" s="8" t="str">
        <f t="shared" si="29"/>
        <v>Unsuccessful</v>
      </c>
      <c r="K640" s="8"/>
    </row>
    <row r="641" spans="1:11" x14ac:dyDescent="0.35">
      <c r="A641" s="5">
        <v>567</v>
      </c>
      <c r="B641" s="6">
        <v>45687</v>
      </c>
      <c r="C641" s="7" t="str">
        <f t="shared" si="27"/>
        <v>January</v>
      </c>
      <c r="D641" s="7" t="str">
        <f t="shared" si="28"/>
        <v>Thu</v>
      </c>
      <c r="E641" s="4">
        <v>30</v>
      </c>
      <c r="F641" s="8" t="s">
        <v>55</v>
      </c>
      <c r="G641" s="8" t="s">
        <v>46</v>
      </c>
      <c r="H641" s="8" t="s">
        <v>28</v>
      </c>
      <c r="I641" s="8" t="str">
        <f t="shared" si="29"/>
        <v>Successful</v>
      </c>
      <c r="J641" s="8" t="s">
        <v>14</v>
      </c>
      <c r="K641" s="8"/>
    </row>
    <row r="642" spans="1:11" x14ac:dyDescent="0.35">
      <c r="A642" s="5">
        <v>568</v>
      </c>
      <c r="B642" s="6">
        <v>45687</v>
      </c>
      <c r="C642" s="7" t="str">
        <f t="shared" si="27"/>
        <v>January</v>
      </c>
      <c r="D642" s="7" t="str">
        <f t="shared" si="28"/>
        <v>Thu</v>
      </c>
      <c r="E642" s="4">
        <v>53</v>
      </c>
      <c r="F642" s="8" t="s">
        <v>55</v>
      </c>
      <c r="G642" s="8" t="s">
        <v>46</v>
      </c>
      <c r="H642" s="8" t="s">
        <v>71</v>
      </c>
      <c r="I642" s="8" t="str">
        <f t="shared" si="29"/>
        <v>Unsuccessful</v>
      </c>
      <c r="K642" s="8"/>
    </row>
    <row r="643" spans="1:11" x14ac:dyDescent="0.35">
      <c r="A643" s="5">
        <v>569</v>
      </c>
      <c r="B643" s="6">
        <v>45687</v>
      </c>
      <c r="C643" s="7" t="str">
        <f t="shared" ref="C643:C653" si="30">TEXT(B643, "mmmm")</f>
        <v>January</v>
      </c>
      <c r="D643" s="7" t="str">
        <f t="shared" ref="D643:D653" si="31">TEXT(B643, "ddd")</f>
        <v>Thu</v>
      </c>
      <c r="E643" s="4">
        <v>59</v>
      </c>
      <c r="F643" s="8" t="s">
        <v>55</v>
      </c>
      <c r="G643" s="8" t="s">
        <v>46</v>
      </c>
      <c r="H643" s="8" t="s">
        <v>13</v>
      </c>
      <c r="I643" s="8" t="str">
        <f t="shared" ref="I643:I653" si="32">IF(H643="Successful","Successful", "Unsuccessful")</f>
        <v>Successful</v>
      </c>
      <c r="J643" s="8" t="s">
        <v>17</v>
      </c>
      <c r="K643" s="8"/>
    </row>
    <row r="644" spans="1:11" x14ac:dyDescent="0.35">
      <c r="A644" s="5">
        <v>570</v>
      </c>
      <c r="B644" s="6">
        <v>45687</v>
      </c>
      <c r="C644" s="7" t="str">
        <f t="shared" si="30"/>
        <v>January</v>
      </c>
      <c r="D644" s="7" t="str">
        <f t="shared" si="31"/>
        <v>Thu</v>
      </c>
      <c r="E644" s="4">
        <v>18</v>
      </c>
      <c r="F644" s="8" t="s">
        <v>55</v>
      </c>
      <c r="G644" s="8" t="s">
        <v>18</v>
      </c>
      <c r="H644" s="8" t="s">
        <v>71</v>
      </c>
      <c r="I644" s="8" t="str">
        <f t="shared" si="32"/>
        <v>Unsuccessful</v>
      </c>
      <c r="K644" s="8"/>
    </row>
    <row r="645" spans="1:11" x14ac:dyDescent="0.35">
      <c r="A645" s="5">
        <v>553</v>
      </c>
      <c r="B645" s="6">
        <v>45687</v>
      </c>
      <c r="C645" s="7" t="str">
        <f t="shared" si="30"/>
        <v>January</v>
      </c>
      <c r="D645" s="7" t="str">
        <f t="shared" si="31"/>
        <v>Thu</v>
      </c>
      <c r="E645" s="4">
        <v>49</v>
      </c>
      <c r="F645" s="8" t="s">
        <v>55</v>
      </c>
      <c r="G645" s="8" t="s">
        <v>46</v>
      </c>
      <c r="H645" s="8" t="s">
        <v>71</v>
      </c>
      <c r="I645" s="8" t="str">
        <f t="shared" si="32"/>
        <v>Unsuccessful</v>
      </c>
      <c r="K645" s="8"/>
    </row>
    <row r="646" spans="1:11" x14ac:dyDescent="0.35">
      <c r="A646" s="5">
        <v>571</v>
      </c>
      <c r="B646" s="6">
        <v>45687</v>
      </c>
      <c r="C646" s="7" t="str">
        <f t="shared" si="30"/>
        <v>January</v>
      </c>
      <c r="D646" s="7" t="str">
        <f t="shared" si="31"/>
        <v>Thu</v>
      </c>
      <c r="E646" s="4">
        <v>61</v>
      </c>
      <c r="F646" s="8" t="s">
        <v>56</v>
      </c>
      <c r="G646" s="8" t="s">
        <v>46</v>
      </c>
      <c r="H646" s="8" t="s">
        <v>13</v>
      </c>
      <c r="I646" s="8" t="str">
        <f t="shared" si="32"/>
        <v>Successful</v>
      </c>
      <c r="J646" s="8" t="s">
        <v>17</v>
      </c>
      <c r="K646" s="8"/>
    </row>
    <row r="647" spans="1:11" x14ac:dyDescent="0.35">
      <c r="A647" s="5">
        <v>572</v>
      </c>
      <c r="B647" s="6">
        <v>45688</v>
      </c>
      <c r="C647" s="7" t="str">
        <f t="shared" si="30"/>
        <v>January</v>
      </c>
      <c r="D647" s="7" t="str">
        <f t="shared" si="31"/>
        <v>Fri</v>
      </c>
      <c r="E647" s="4">
        <v>54</v>
      </c>
      <c r="F647" s="8" t="s">
        <v>24</v>
      </c>
      <c r="G647" s="8" t="s">
        <v>46</v>
      </c>
      <c r="H647" s="8" t="s">
        <v>7</v>
      </c>
      <c r="I647" s="8" t="str">
        <f t="shared" si="32"/>
        <v>Unsuccessful</v>
      </c>
      <c r="K647" s="8"/>
    </row>
    <row r="648" spans="1:11" x14ac:dyDescent="0.35">
      <c r="A648" s="5">
        <v>194</v>
      </c>
      <c r="B648" s="6">
        <v>45688</v>
      </c>
      <c r="C648" s="7" t="str">
        <f t="shared" si="30"/>
        <v>January</v>
      </c>
      <c r="D648" s="7" t="str">
        <f t="shared" si="31"/>
        <v>Fri</v>
      </c>
      <c r="E648" s="4">
        <v>57</v>
      </c>
      <c r="F648" s="8" t="s">
        <v>24</v>
      </c>
      <c r="G648" s="8" t="s">
        <v>46</v>
      </c>
      <c r="H648" s="8" t="s">
        <v>10</v>
      </c>
      <c r="I648" s="8" t="str">
        <f t="shared" si="32"/>
        <v>Unsuccessful</v>
      </c>
      <c r="K648" s="8"/>
    </row>
    <row r="649" spans="1:11" x14ac:dyDescent="0.35">
      <c r="A649" s="5">
        <v>573</v>
      </c>
      <c r="B649" s="6">
        <v>45688</v>
      </c>
      <c r="C649" s="7" t="str">
        <f t="shared" si="30"/>
        <v>January</v>
      </c>
      <c r="D649" s="7" t="str">
        <f t="shared" si="31"/>
        <v>Fri</v>
      </c>
      <c r="E649" s="4">
        <v>53</v>
      </c>
      <c r="F649" s="8" t="s">
        <v>55</v>
      </c>
      <c r="G649" s="8" t="s">
        <v>46</v>
      </c>
      <c r="H649" s="8" t="s">
        <v>28</v>
      </c>
      <c r="I649" s="8" t="str">
        <f t="shared" si="32"/>
        <v>Successful</v>
      </c>
      <c r="J649" s="8" t="s">
        <v>25</v>
      </c>
      <c r="K649" s="8"/>
    </row>
    <row r="650" spans="1:11" x14ac:dyDescent="0.35">
      <c r="A650" s="5">
        <v>574</v>
      </c>
      <c r="B650" s="6">
        <v>45688</v>
      </c>
      <c r="C650" s="7" t="str">
        <f t="shared" si="30"/>
        <v>January</v>
      </c>
      <c r="D650" s="7" t="str">
        <f t="shared" si="31"/>
        <v>Fri</v>
      </c>
      <c r="E650" s="4">
        <v>55</v>
      </c>
      <c r="F650" s="8" t="s">
        <v>55</v>
      </c>
      <c r="G650" s="8" t="s">
        <v>9</v>
      </c>
      <c r="H650" s="8" t="s">
        <v>7</v>
      </c>
      <c r="I650" s="8" t="str">
        <f t="shared" si="32"/>
        <v>Unsuccessful</v>
      </c>
      <c r="K650" s="8"/>
    </row>
    <row r="651" spans="1:11" x14ac:dyDescent="0.35">
      <c r="A651" s="5">
        <v>575</v>
      </c>
      <c r="B651" s="6">
        <v>45688</v>
      </c>
      <c r="C651" s="7" t="str">
        <f t="shared" si="30"/>
        <v>January</v>
      </c>
      <c r="D651" s="7" t="str">
        <f t="shared" si="31"/>
        <v>Fri</v>
      </c>
      <c r="E651" s="4">
        <v>40</v>
      </c>
      <c r="F651" s="8" t="s">
        <v>55</v>
      </c>
      <c r="G651" s="8" t="s">
        <v>46</v>
      </c>
      <c r="H651" s="8" t="s">
        <v>71</v>
      </c>
      <c r="I651" s="8" t="str">
        <f t="shared" si="32"/>
        <v>Unsuccessful</v>
      </c>
      <c r="K651" s="8"/>
    </row>
    <row r="652" spans="1:11" x14ac:dyDescent="0.35">
      <c r="A652" s="5">
        <v>563</v>
      </c>
      <c r="B652" s="6">
        <v>45688</v>
      </c>
      <c r="C652" s="7" t="str">
        <f t="shared" si="30"/>
        <v>January</v>
      </c>
      <c r="D652" s="7" t="str">
        <f t="shared" si="31"/>
        <v>Fri</v>
      </c>
      <c r="E652" s="4">
        <v>53</v>
      </c>
      <c r="F652" s="8" t="s">
        <v>24</v>
      </c>
      <c r="G652" s="8" t="s">
        <v>18</v>
      </c>
      <c r="H652" s="8" t="s">
        <v>7</v>
      </c>
      <c r="I652" s="8" t="str">
        <f t="shared" si="32"/>
        <v>Unsuccessful</v>
      </c>
      <c r="K652" s="8"/>
    </row>
    <row r="653" spans="1:11" x14ac:dyDescent="0.35">
      <c r="A653" s="5">
        <v>572</v>
      </c>
      <c r="B653" s="6">
        <v>45688</v>
      </c>
      <c r="C653" s="7" t="str">
        <f t="shared" si="30"/>
        <v>January</v>
      </c>
      <c r="D653" s="7" t="str">
        <f t="shared" si="31"/>
        <v>Fri</v>
      </c>
      <c r="E653" s="4">
        <v>54</v>
      </c>
      <c r="F653" s="8" t="s">
        <v>24</v>
      </c>
      <c r="G653" s="8" t="s">
        <v>46</v>
      </c>
      <c r="H653" s="8" t="s">
        <v>13</v>
      </c>
      <c r="I653" s="8" t="str">
        <f t="shared" si="32"/>
        <v>Successful</v>
      </c>
      <c r="J653" s="8" t="s">
        <v>54</v>
      </c>
      <c r="K653" s="8"/>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09FD-63E8-4CFA-AAFB-D66ECA83F0C0}">
  <dimension ref="A1:J23"/>
  <sheetViews>
    <sheetView workbookViewId="0">
      <selection activeCell="A24" sqref="A24"/>
    </sheetView>
  </sheetViews>
  <sheetFormatPr defaultRowHeight="14.5" x14ac:dyDescent="0.35"/>
  <cols>
    <col min="1" max="2" width="17.36328125" bestFit="1" customWidth="1"/>
    <col min="3" max="3" width="12.26953125" bestFit="1" customWidth="1"/>
    <col min="4" max="4" width="12.7265625" bestFit="1" customWidth="1"/>
    <col min="5" max="5" width="12.26953125" bestFit="1" customWidth="1"/>
    <col min="6" max="6" width="18.36328125" bestFit="1" customWidth="1"/>
    <col min="7" max="7" width="12.26953125" bestFit="1" customWidth="1"/>
    <col min="8" max="8" width="21.90625" bestFit="1" customWidth="1"/>
    <col min="9" max="9" width="17.36328125" bestFit="1" customWidth="1"/>
    <col min="10" max="10" width="22.90625" bestFit="1" customWidth="1"/>
  </cols>
  <sheetData>
    <row r="1" spans="1:10" x14ac:dyDescent="0.35">
      <c r="B1" s="1" t="s">
        <v>76</v>
      </c>
    </row>
    <row r="2" spans="1:10" x14ac:dyDescent="0.35">
      <c r="B2" t="s">
        <v>72</v>
      </c>
      <c r="D2" t="s">
        <v>77</v>
      </c>
      <c r="F2" t="s">
        <v>96</v>
      </c>
      <c r="H2" t="s">
        <v>95</v>
      </c>
      <c r="I2" t="s">
        <v>100</v>
      </c>
      <c r="J2" t="s">
        <v>101</v>
      </c>
    </row>
    <row r="3" spans="1:10" x14ac:dyDescent="0.35">
      <c r="A3" s="1" t="s">
        <v>67</v>
      </c>
      <c r="B3" t="s">
        <v>13</v>
      </c>
      <c r="C3" t="s">
        <v>75</v>
      </c>
      <c r="D3" t="s">
        <v>13</v>
      </c>
      <c r="E3" t="s">
        <v>75</v>
      </c>
      <c r="F3" t="s">
        <v>13</v>
      </c>
      <c r="G3" t="s">
        <v>75</v>
      </c>
    </row>
    <row r="4" spans="1:10" x14ac:dyDescent="0.35">
      <c r="A4" s="2" t="s">
        <v>82</v>
      </c>
      <c r="B4" s="3">
        <v>43</v>
      </c>
      <c r="C4" s="3">
        <v>126</v>
      </c>
      <c r="D4" s="10">
        <v>48.581395348837212</v>
      </c>
      <c r="E4" s="10">
        <v>43.193548387096776</v>
      </c>
      <c r="F4" s="23">
        <v>6.5950920245398767E-2</v>
      </c>
      <c r="G4" s="23">
        <v>0.19325153374233128</v>
      </c>
      <c r="H4" s="3">
        <v>169</v>
      </c>
      <c r="I4" s="10">
        <v>44.580838323353291</v>
      </c>
      <c r="J4" s="23">
        <v>0.25920245398773006</v>
      </c>
    </row>
    <row r="5" spans="1:10" x14ac:dyDescent="0.35">
      <c r="A5" s="2" t="s">
        <v>83</v>
      </c>
      <c r="B5" s="3">
        <v>40</v>
      </c>
      <c r="C5" s="3">
        <v>131</v>
      </c>
      <c r="D5" s="10">
        <v>40.25</v>
      </c>
      <c r="E5" s="10">
        <v>34.809160305343511</v>
      </c>
      <c r="F5" s="23">
        <v>6.1349693251533742E-2</v>
      </c>
      <c r="G5" s="23">
        <v>0.20092024539877301</v>
      </c>
      <c r="H5" s="3">
        <v>171</v>
      </c>
      <c r="I5" s="10">
        <v>36.081871345029242</v>
      </c>
      <c r="J5" s="23">
        <v>0.26226993865030673</v>
      </c>
    </row>
    <row r="6" spans="1:10" x14ac:dyDescent="0.35">
      <c r="A6" s="2" t="s">
        <v>84</v>
      </c>
      <c r="B6" s="3">
        <v>39</v>
      </c>
      <c r="C6" s="3">
        <v>147</v>
      </c>
      <c r="D6" s="10">
        <v>37.307692307692307</v>
      </c>
      <c r="E6" s="10">
        <v>37.041095890410958</v>
      </c>
      <c r="F6" s="23">
        <v>5.98159509202454E-2</v>
      </c>
      <c r="G6" s="23">
        <v>0.22546012269938651</v>
      </c>
      <c r="H6" s="3">
        <v>186</v>
      </c>
      <c r="I6" s="10">
        <v>37.097297297297295</v>
      </c>
      <c r="J6" s="23">
        <v>0.28527607361963192</v>
      </c>
    </row>
    <row r="7" spans="1:10" x14ac:dyDescent="0.35">
      <c r="A7" s="2" t="s">
        <v>85</v>
      </c>
      <c r="B7" s="3">
        <v>21</v>
      </c>
      <c r="C7" s="3">
        <v>105</v>
      </c>
      <c r="D7" s="10">
        <v>40.15</v>
      </c>
      <c r="E7" s="10">
        <v>35.676190476190477</v>
      </c>
      <c r="F7" s="23">
        <v>3.2208588957055216E-2</v>
      </c>
      <c r="G7" s="23">
        <v>0.16104294478527606</v>
      </c>
      <c r="H7" s="3">
        <v>126</v>
      </c>
      <c r="I7" s="10">
        <v>36.392000000000003</v>
      </c>
      <c r="J7" s="23">
        <v>0.19325153374233128</v>
      </c>
    </row>
    <row r="8" spans="1:10" x14ac:dyDescent="0.35">
      <c r="A8" s="2" t="s">
        <v>68</v>
      </c>
      <c r="B8" s="3">
        <v>143</v>
      </c>
      <c r="C8" s="3">
        <v>509</v>
      </c>
      <c r="D8" s="10">
        <v>41.950704225352112</v>
      </c>
      <c r="E8" s="10">
        <v>37.687747035573125</v>
      </c>
      <c r="F8" s="23">
        <v>0.21932515337423314</v>
      </c>
      <c r="G8" s="23">
        <v>0.78067484662576692</v>
      </c>
      <c r="H8" s="3">
        <v>652</v>
      </c>
      <c r="I8" s="10">
        <v>38.621913580246911</v>
      </c>
      <c r="J8" s="23">
        <v>1</v>
      </c>
    </row>
    <row r="10" spans="1:10" x14ac:dyDescent="0.35">
      <c r="A10" t="s">
        <v>72</v>
      </c>
    </row>
    <row r="11" spans="1:10" x14ac:dyDescent="0.35">
      <c r="A11" s="3">
        <v>171</v>
      </c>
    </row>
    <row r="22" spans="1:4" x14ac:dyDescent="0.35">
      <c r="A22" t="s">
        <v>91</v>
      </c>
      <c r="B22" t="s">
        <v>97</v>
      </c>
      <c r="C22" t="s">
        <v>98</v>
      </c>
      <c r="D22" t="s">
        <v>99</v>
      </c>
    </row>
    <row r="23" spans="1:4" x14ac:dyDescent="0.35">
      <c r="A23">
        <f>GETPIVOTDATA("ID Number",$A$10)</f>
        <v>171</v>
      </c>
      <c r="B23" s="22">
        <f>GETPIVOTDATA("Count of ID Number2",$A$1,"Outcome 2","Successful")</f>
        <v>0.21932515337423314</v>
      </c>
      <c r="C23" s="24">
        <f>AVERAGE(B4:B7)</f>
        <v>35.75</v>
      </c>
      <c r="D23" s="10">
        <f>GETPIVOTDATA("Average of Age",$A$1,"Outcome 2","Successful")</f>
        <v>41.950704225352112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0C67A-B12B-4246-8F5B-690242E2C28D}">
  <dimension ref="A1:D26"/>
  <sheetViews>
    <sheetView workbookViewId="0">
      <selection activeCell="G23" sqref="G23"/>
    </sheetView>
  </sheetViews>
  <sheetFormatPr defaultRowHeight="14.5" x14ac:dyDescent="0.35"/>
  <cols>
    <col min="1" max="1" width="17.36328125" bestFit="1" customWidth="1"/>
    <col min="2" max="2" width="15.6328125" bestFit="1" customWidth="1"/>
    <col min="3" max="3" width="12.26953125" bestFit="1" customWidth="1"/>
    <col min="4" max="4" width="10.36328125" bestFit="1" customWidth="1"/>
  </cols>
  <sheetData>
    <row r="1" spans="1:4" x14ac:dyDescent="0.35">
      <c r="A1" s="1" t="s">
        <v>72</v>
      </c>
      <c r="B1" s="1" t="s">
        <v>76</v>
      </c>
    </row>
    <row r="2" spans="1:4" x14ac:dyDescent="0.35">
      <c r="A2" s="1" t="s">
        <v>67</v>
      </c>
      <c r="B2" t="s">
        <v>13</v>
      </c>
      <c r="C2" t="s">
        <v>75</v>
      </c>
      <c r="D2" t="s">
        <v>68</v>
      </c>
    </row>
    <row r="3" spans="1:4" x14ac:dyDescent="0.35">
      <c r="A3" s="2" t="s">
        <v>78</v>
      </c>
      <c r="B3" s="3">
        <v>6</v>
      </c>
      <c r="C3" s="3">
        <v>27</v>
      </c>
      <c r="D3" s="3">
        <v>33</v>
      </c>
    </row>
    <row r="4" spans="1:4" x14ac:dyDescent="0.35">
      <c r="A4" s="2" t="s">
        <v>79</v>
      </c>
      <c r="B4" s="3">
        <v>8</v>
      </c>
      <c r="C4" s="3">
        <v>40</v>
      </c>
      <c r="D4" s="3">
        <v>48</v>
      </c>
    </row>
    <row r="5" spans="1:4" x14ac:dyDescent="0.35">
      <c r="A5" s="2" t="s">
        <v>80</v>
      </c>
      <c r="B5" s="3">
        <v>12</v>
      </c>
      <c r="C5" s="3">
        <v>40</v>
      </c>
      <c r="D5" s="3">
        <v>52</v>
      </c>
    </row>
    <row r="6" spans="1:4" x14ac:dyDescent="0.35">
      <c r="A6" s="2" t="s">
        <v>81</v>
      </c>
      <c r="B6" s="3">
        <v>14</v>
      </c>
      <c r="C6" s="3">
        <v>24</v>
      </c>
      <c r="D6" s="3">
        <v>38</v>
      </c>
    </row>
    <row r="7" spans="1:4" x14ac:dyDescent="0.35">
      <c r="A7" s="2" t="s">
        <v>68</v>
      </c>
      <c r="B7" s="3">
        <v>40</v>
      </c>
      <c r="C7" s="3">
        <v>131</v>
      </c>
      <c r="D7" s="3">
        <v>171</v>
      </c>
    </row>
    <row r="19" spans="1:3" x14ac:dyDescent="0.35">
      <c r="A19" s="1" t="s">
        <v>67</v>
      </c>
      <c r="B19" t="s">
        <v>77</v>
      </c>
    </row>
    <row r="20" spans="1:3" x14ac:dyDescent="0.35">
      <c r="A20" s="2" t="s">
        <v>13</v>
      </c>
      <c r="B20" s="10">
        <v>42.156028368794324</v>
      </c>
    </row>
    <row r="21" spans="1:3" x14ac:dyDescent="0.35">
      <c r="A21" s="2" t="s">
        <v>75</v>
      </c>
      <c r="B21" s="10">
        <v>37.639053254437869</v>
      </c>
      <c r="C21" s="10"/>
    </row>
    <row r="22" spans="1:3" x14ac:dyDescent="0.35">
      <c r="A22" s="2" t="s">
        <v>68</v>
      </c>
      <c r="B22" s="10">
        <v>38.621913580246911</v>
      </c>
    </row>
    <row r="25" spans="1:3" x14ac:dyDescent="0.35">
      <c r="B25" t="s">
        <v>92</v>
      </c>
    </row>
    <row r="26" spans="1:3" x14ac:dyDescent="0.35">
      <c r="B26" s="10">
        <f>GETPIVOTDATA("Age",$A$19,"Outcome 2",A20)</f>
        <v>42.156028368794324</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0ECF4-40AD-46BB-84DD-D3803031BFF0}">
  <dimension ref="A1:E32"/>
  <sheetViews>
    <sheetView topLeftCell="A4" workbookViewId="0">
      <selection activeCell="K9" sqref="K9"/>
    </sheetView>
  </sheetViews>
  <sheetFormatPr defaultRowHeight="14.5" x14ac:dyDescent="0.35"/>
  <cols>
    <col min="1" max="1" width="17.36328125" bestFit="1" customWidth="1"/>
    <col min="2" max="2" width="15.6328125" bestFit="1" customWidth="1"/>
    <col min="3" max="3" width="12.26953125" bestFit="1" customWidth="1"/>
    <col min="4" max="4" width="10.36328125" bestFit="1" customWidth="1"/>
    <col min="5" max="5" width="18.81640625" bestFit="1" customWidth="1"/>
    <col min="6" max="6" width="21.90625" bestFit="1" customWidth="1"/>
    <col min="7" max="7" width="23.36328125" bestFit="1" customWidth="1"/>
  </cols>
  <sheetData>
    <row r="1" spans="1:4" x14ac:dyDescent="0.35">
      <c r="A1" s="1" t="s">
        <v>72</v>
      </c>
      <c r="B1" s="1" t="s">
        <v>76</v>
      </c>
    </row>
    <row r="2" spans="1:4" x14ac:dyDescent="0.35">
      <c r="A2" s="1" t="s">
        <v>67</v>
      </c>
      <c r="B2" t="s">
        <v>13</v>
      </c>
      <c r="C2" t="s">
        <v>75</v>
      </c>
      <c r="D2" t="s">
        <v>68</v>
      </c>
    </row>
    <row r="3" spans="1:4" x14ac:dyDescent="0.35">
      <c r="A3" s="2" t="s">
        <v>83</v>
      </c>
      <c r="B3" s="3">
        <v>40</v>
      </c>
      <c r="C3" s="3">
        <v>131</v>
      </c>
      <c r="D3" s="3">
        <v>171</v>
      </c>
    </row>
    <row r="4" spans="1:4" x14ac:dyDescent="0.35">
      <c r="A4" s="2" t="s">
        <v>84</v>
      </c>
      <c r="B4" s="3">
        <v>39</v>
      </c>
      <c r="C4" s="3">
        <v>147</v>
      </c>
      <c r="D4" s="3">
        <v>186</v>
      </c>
    </row>
    <row r="5" spans="1:4" x14ac:dyDescent="0.35">
      <c r="A5" s="2" t="s">
        <v>85</v>
      </c>
      <c r="B5" s="3">
        <v>21</v>
      </c>
      <c r="C5" s="3">
        <v>105</v>
      </c>
      <c r="D5" s="3">
        <v>126</v>
      </c>
    </row>
    <row r="6" spans="1:4" x14ac:dyDescent="0.35">
      <c r="A6" s="2" t="s">
        <v>82</v>
      </c>
      <c r="B6" s="3">
        <v>43</v>
      </c>
      <c r="C6" s="3">
        <v>126</v>
      </c>
      <c r="D6" s="3">
        <v>169</v>
      </c>
    </row>
    <row r="7" spans="1:4" x14ac:dyDescent="0.35">
      <c r="A7" s="2" t="s">
        <v>68</v>
      </c>
      <c r="B7" s="3">
        <v>143</v>
      </c>
      <c r="C7" s="3">
        <v>509</v>
      </c>
      <c r="D7" s="3">
        <v>652</v>
      </c>
    </row>
    <row r="16" spans="1:4" x14ac:dyDescent="0.35">
      <c r="A16" s="1" t="s">
        <v>72</v>
      </c>
      <c r="B16" s="1" t="s">
        <v>76</v>
      </c>
    </row>
    <row r="17" spans="1:5" x14ac:dyDescent="0.35">
      <c r="A17" s="1" t="s">
        <v>67</v>
      </c>
      <c r="B17" t="s">
        <v>13</v>
      </c>
      <c r="C17" t="s">
        <v>75</v>
      </c>
      <c r="D17" t="s">
        <v>68</v>
      </c>
    </row>
    <row r="18" spans="1:5" x14ac:dyDescent="0.35">
      <c r="A18" s="2" t="s">
        <v>86</v>
      </c>
      <c r="B18" s="3">
        <v>7</v>
      </c>
      <c r="C18" s="3">
        <v>21</v>
      </c>
      <c r="D18" s="3">
        <v>28</v>
      </c>
    </row>
    <row r="19" spans="1:5" x14ac:dyDescent="0.35">
      <c r="A19" s="2" t="s">
        <v>87</v>
      </c>
      <c r="B19" s="3">
        <v>9</v>
      </c>
      <c r="C19" s="3">
        <v>35</v>
      </c>
      <c r="D19" s="3">
        <v>44</v>
      </c>
    </row>
    <row r="20" spans="1:5" x14ac:dyDescent="0.35">
      <c r="A20" s="2" t="s">
        <v>88</v>
      </c>
      <c r="B20" s="3">
        <v>7</v>
      </c>
      <c r="C20" s="3">
        <v>22</v>
      </c>
      <c r="D20" s="3">
        <v>29</v>
      </c>
    </row>
    <row r="21" spans="1:5" x14ac:dyDescent="0.35">
      <c r="A21" s="2" t="s">
        <v>89</v>
      </c>
      <c r="B21" s="3">
        <v>10</v>
      </c>
      <c r="C21" s="3">
        <v>44</v>
      </c>
      <c r="D21" s="3">
        <v>54</v>
      </c>
    </row>
    <row r="22" spans="1:5" x14ac:dyDescent="0.35">
      <c r="A22" s="2" t="s">
        <v>90</v>
      </c>
      <c r="B22" s="3">
        <v>7</v>
      </c>
      <c r="C22" s="3">
        <v>9</v>
      </c>
      <c r="D22" s="3">
        <v>16</v>
      </c>
    </row>
    <row r="23" spans="1:5" x14ac:dyDescent="0.35">
      <c r="A23" s="2" t="s">
        <v>68</v>
      </c>
      <c r="B23" s="3">
        <v>40</v>
      </c>
      <c r="C23" s="3">
        <v>131</v>
      </c>
      <c r="D23" s="3">
        <v>171</v>
      </c>
    </row>
    <row r="29" spans="1:5" x14ac:dyDescent="0.35">
      <c r="A29" s="1" t="s">
        <v>72</v>
      </c>
      <c r="B29" s="1" t="s">
        <v>76</v>
      </c>
    </row>
    <row r="30" spans="1:5" x14ac:dyDescent="0.35">
      <c r="A30" s="1" t="s">
        <v>67</v>
      </c>
      <c r="B30" t="s">
        <v>13</v>
      </c>
      <c r="C30" t="s">
        <v>75</v>
      </c>
      <c r="D30" t="s">
        <v>68</v>
      </c>
    </row>
    <row r="31" spans="1:5" x14ac:dyDescent="0.35">
      <c r="A31" s="2" t="s">
        <v>83</v>
      </c>
      <c r="B31" s="3">
        <v>40</v>
      </c>
      <c r="C31" s="3">
        <v>131</v>
      </c>
      <c r="D31" s="3">
        <v>171</v>
      </c>
      <c r="E31" s="10"/>
    </row>
    <row r="32" spans="1:5" x14ac:dyDescent="0.35">
      <c r="A32" s="2" t="s">
        <v>68</v>
      </c>
      <c r="B32" s="3">
        <v>40</v>
      </c>
      <c r="C32" s="3">
        <v>131</v>
      </c>
      <c r="D32" s="3">
        <v>171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23DB5-0BE4-4D44-A1AC-C313E7292455}">
  <dimension ref="A3:F81"/>
  <sheetViews>
    <sheetView workbookViewId="0">
      <selection activeCell="C76" sqref="C76"/>
    </sheetView>
  </sheetViews>
  <sheetFormatPr defaultRowHeight="14.5" x14ac:dyDescent="0.35"/>
  <cols>
    <col min="1" max="1" width="17.36328125" bestFit="1" customWidth="1"/>
    <col min="2" max="2" width="15.6328125" bestFit="1" customWidth="1"/>
    <col min="3" max="3" width="12.26953125" bestFit="1" customWidth="1"/>
    <col min="4" max="4" width="10.36328125" bestFit="1" customWidth="1"/>
    <col min="5" max="5" width="16.08984375" customWidth="1"/>
    <col min="6" max="6" width="4.26953125" bestFit="1" customWidth="1"/>
    <col min="7" max="7" width="3.81640625" bestFit="1" customWidth="1"/>
    <col min="8" max="8" width="4.1796875" bestFit="1" customWidth="1"/>
    <col min="9" max="9" width="12.08984375" bestFit="1" customWidth="1"/>
    <col min="10" max="10" width="10.36328125" bestFit="1" customWidth="1"/>
    <col min="11" max="11" width="17.7265625" bestFit="1" customWidth="1"/>
    <col min="12" max="12" width="11.36328125" bestFit="1" customWidth="1"/>
    <col min="13" max="13" width="4.54296875" bestFit="1" customWidth="1"/>
    <col min="14" max="14" width="4.36328125" bestFit="1" customWidth="1"/>
    <col min="15" max="15" width="4.7265625" bestFit="1" customWidth="1"/>
    <col min="16" max="16" width="12.54296875" bestFit="1" customWidth="1"/>
    <col min="17" max="17" width="3.81640625" bestFit="1" customWidth="1"/>
    <col min="18" max="18" width="2.81640625" bestFit="1" customWidth="1"/>
    <col min="19" max="19" width="13.7265625" bestFit="1" customWidth="1"/>
    <col min="20" max="20" width="14.1796875" bestFit="1" customWidth="1"/>
    <col min="21" max="21" width="15" bestFit="1" customWidth="1"/>
    <col min="22" max="22" width="15.36328125" bestFit="1" customWidth="1"/>
    <col min="23" max="23" width="5.81640625" bestFit="1" customWidth="1"/>
    <col min="24" max="24" width="12.08984375" bestFit="1" customWidth="1"/>
    <col min="25" max="25" width="17.6328125" bestFit="1" customWidth="1"/>
    <col min="26" max="26" width="11.81640625" bestFit="1" customWidth="1"/>
    <col min="27" max="27" width="12.1796875" bestFit="1" customWidth="1"/>
    <col min="28" max="28" width="15.6328125" bestFit="1" customWidth="1"/>
    <col min="29" max="29" width="12.26953125" bestFit="1" customWidth="1"/>
    <col min="30" max="30" width="13.26953125" bestFit="1" customWidth="1"/>
    <col min="31" max="31" width="14.26953125" bestFit="1" customWidth="1"/>
    <col min="32" max="32" width="7.453125" bestFit="1" customWidth="1"/>
    <col min="33" max="33" width="15.08984375" bestFit="1" customWidth="1"/>
    <col min="34" max="34" width="5.7265625" bestFit="1" customWidth="1"/>
    <col min="35" max="35" width="4.7265625" bestFit="1" customWidth="1"/>
    <col min="36" max="36" width="3.90625" bestFit="1" customWidth="1"/>
    <col min="37" max="37" width="8.26953125" bestFit="1" customWidth="1"/>
    <col min="38" max="38" width="11.81640625" bestFit="1" customWidth="1"/>
    <col min="39" max="39" width="4.453125" bestFit="1" customWidth="1"/>
    <col min="40" max="40" width="13.81640625" bestFit="1" customWidth="1"/>
    <col min="41" max="41" width="4.26953125" bestFit="1" customWidth="1"/>
    <col min="42" max="42" width="10.81640625" bestFit="1" customWidth="1"/>
    <col min="43" max="43" width="6.81640625" bestFit="1" customWidth="1"/>
    <col min="44" max="44" width="10.36328125" bestFit="1" customWidth="1"/>
  </cols>
  <sheetData>
    <row r="3" spans="1:2" x14ac:dyDescent="0.35">
      <c r="A3" s="1" t="s">
        <v>67</v>
      </c>
      <c r="B3" t="s">
        <v>72</v>
      </c>
    </row>
    <row r="4" spans="1:2" x14ac:dyDescent="0.35">
      <c r="A4" s="2" t="s">
        <v>21</v>
      </c>
      <c r="B4" s="3">
        <v>4</v>
      </c>
    </row>
    <row r="5" spans="1:2" x14ac:dyDescent="0.35">
      <c r="A5" s="2" t="s">
        <v>7</v>
      </c>
      <c r="B5" s="3">
        <v>76</v>
      </c>
    </row>
    <row r="6" spans="1:2" x14ac:dyDescent="0.35">
      <c r="A6" s="2" t="s">
        <v>10</v>
      </c>
      <c r="B6" s="3">
        <v>7</v>
      </c>
    </row>
    <row r="7" spans="1:2" x14ac:dyDescent="0.35">
      <c r="A7" s="2" t="s">
        <v>13</v>
      </c>
      <c r="B7" s="3">
        <v>40</v>
      </c>
    </row>
    <row r="8" spans="1:2" x14ac:dyDescent="0.35">
      <c r="A8" s="2" t="s">
        <v>71</v>
      </c>
      <c r="B8" s="3">
        <v>29</v>
      </c>
    </row>
    <row r="9" spans="1:2" x14ac:dyDescent="0.35">
      <c r="A9" s="2" t="s">
        <v>70</v>
      </c>
      <c r="B9" s="3">
        <v>15</v>
      </c>
    </row>
    <row r="10" spans="1:2" x14ac:dyDescent="0.35">
      <c r="A10" s="2" t="s">
        <v>68</v>
      </c>
      <c r="B10" s="3">
        <v>171</v>
      </c>
    </row>
    <row r="16" spans="1:2" x14ac:dyDescent="0.35">
      <c r="A16" s="1" t="s">
        <v>67</v>
      </c>
      <c r="B16" t="s">
        <v>72</v>
      </c>
    </row>
    <row r="17" spans="1:5" x14ac:dyDescent="0.35">
      <c r="A17" s="2" t="s">
        <v>13</v>
      </c>
      <c r="B17" s="23">
        <v>0.23391812865497075</v>
      </c>
    </row>
    <row r="18" spans="1:5" x14ac:dyDescent="0.35">
      <c r="A18" s="2" t="s">
        <v>75</v>
      </c>
      <c r="B18" s="23">
        <v>0.76608187134502925</v>
      </c>
    </row>
    <row r="19" spans="1:5" x14ac:dyDescent="0.35">
      <c r="A19" s="2" t="s">
        <v>68</v>
      </c>
      <c r="B19" s="23">
        <v>1</v>
      </c>
    </row>
    <row r="31" spans="1:5" x14ac:dyDescent="0.35">
      <c r="A31" s="1" t="s">
        <v>72</v>
      </c>
      <c r="B31" s="1" t="s">
        <v>76</v>
      </c>
    </row>
    <row r="32" spans="1:5" x14ac:dyDescent="0.35">
      <c r="A32" s="1" t="s">
        <v>67</v>
      </c>
      <c r="B32" t="s">
        <v>13</v>
      </c>
      <c r="C32" t="s">
        <v>75</v>
      </c>
      <c r="D32" t="s">
        <v>68</v>
      </c>
      <c r="E32" t="s">
        <v>94</v>
      </c>
    </row>
    <row r="33" spans="1:6" x14ac:dyDescent="0.35">
      <c r="A33" s="2" t="s">
        <v>6</v>
      </c>
      <c r="B33" s="3">
        <v>2</v>
      </c>
      <c r="C33" s="3">
        <v>11</v>
      </c>
      <c r="D33" s="3">
        <v>13</v>
      </c>
      <c r="E33" t="str">
        <f>A33</f>
        <v>BH Carenet</v>
      </c>
      <c r="F33">
        <f>GETPIVOTDATA("ID Number",$A$31,"Source",A33,"Outcome 2","Successful")</f>
        <v>2</v>
      </c>
    </row>
    <row r="34" spans="1:6" x14ac:dyDescent="0.35">
      <c r="A34" s="2" t="s">
        <v>12</v>
      </c>
      <c r="B34" s="3">
        <v>14</v>
      </c>
      <c r="C34" s="3">
        <v>28</v>
      </c>
      <c r="D34" s="3">
        <v>42</v>
      </c>
      <c r="E34" t="str">
        <f t="shared" ref="E34:E37" si="0">A34</f>
        <v>HRS</v>
      </c>
      <c r="F34">
        <f t="shared" ref="F34:F37" si="1">GETPIVOTDATA("ID Number",$A$31,"Source",A34,"Outcome 2","Successful")</f>
        <v>14</v>
      </c>
    </row>
    <row r="35" spans="1:6" x14ac:dyDescent="0.35">
      <c r="A35" s="2" t="s">
        <v>11</v>
      </c>
      <c r="B35" s="3">
        <v>6</v>
      </c>
      <c r="C35" s="3">
        <v>30</v>
      </c>
      <c r="D35" s="3">
        <v>36</v>
      </c>
      <c r="E35" t="str">
        <f t="shared" si="0"/>
        <v>IP</v>
      </c>
      <c r="F35">
        <f t="shared" si="1"/>
        <v>6</v>
      </c>
    </row>
    <row r="36" spans="1:6" x14ac:dyDescent="0.35">
      <c r="A36" s="2" t="s">
        <v>20</v>
      </c>
      <c r="B36" s="3">
        <v>3</v>
      </c>
      <c r="C36" s="3">
        <v>22</v>
      </c>
      <c r="D36" s="3">
        <v>25</v>
      </c>
      <c r="E36" t="str">
        <f t="shared" si="0"/>
        <v>Oct Outreach</v>
      </c>
      <c r="F36">
        <f t="shared" si="1"/>
        <v>3</v>
      </c>
    </row>
    <row r="37" spans="1:6" x14ac:dyDescent="0.35">
      <c r="A37" s="2" t="s">
        <v>18</v>
      </c>
      <c r="B37" s="3">
        <v>5</v>
      </c>
      <c r="C37" s="3">
        <v>19</v>
      </c>
      <c r="D37" s="3">
        <v>24</v>
      </c>
      <c r="E37" t="str">
        <f t="shared" si="0"/>
        <v>UM Request</v>
      </c>
      <c r="F37">
        <f t="shared" si="1"/>
        <v>5</v>
      </c>
    </row>
    <row r="38" spans="1:6" x14ac:dyDescent="0.35">
      <c r="A38" s="2" t="s">
        <v>68</v>
      </c>
      <c r="B38" s="3">
        <v>30</v>
      </c>
      <c r="C38" s="3">
        <v>110</v>
      </c>
      <c r="D38" s="3">
        <v>140</v>
      </c>
    </row>
    <row r="64" spans="1:3" x14ac:dyDescent="0.35">
      <c r="A64" s="13"/>
      <c r="B64" s="14"/>
      <c r="C64" s="15"/>
    </row>
    <row r="65" spans="1:3" x14ac:dyDescent="0.35">
      <c r="A65" s="16"/>
      <c r="B65" s="17"/>
      <c r="C65" s="18"/>
    </row>
    <row r="66" spans="1:3" x14ac:dyDescent="0.35">
      <c r="A66" s="16"/>
      <c r="B66" s="17"/>
      <c r="C66" s="18"/>
    </row>
    <row r="67" spans="1:3" x14ac:dyDescent="0.35">
      <c r="A67" s="16"/>
      <c r="B67" s="17"/>
      <c r="C67" s="18"/>
    </row>
    <row r="68" spans="1:3" x14ac:dyDescent="0.35">
      <c r="A68" s="16"/>
      <c r="B68" s="17"/>
      <c r="C68" s="18"/>
    </row>
    <row r="69" spans="1:3" x14ac:dyDescent="0.35">
      <c r="A69" s="16"/>
      <c r="B69" s="17"/>
      <c r="C69" s="18"/>
    </row>
    <row r="70" spans="1:3" x14ac:dyDescent="0.35">
      <c r="A70" s="16"/>
      <c r="B70" s="17"/>
      <c r="C70" s="18"/>
    </row>
    <row r="71" spans="1:3" x14ac:dyDescent="0.35">
      <c r="A71" s="16"/>
      <c r="B71" s="17"/>
      <c r="C71" s="18"/>
    </row>
    <row r="72" spans="1:3" x14ac:dyDescent="0.35">
      <c r="A72" s="16"/>
      <c r="B72" s="17"/>
      <c r="C72" s="18"/>
    </row>
    <row r="73" spans="1:3" x14ac:dyDescent="0.35">
      <c r="A73" s="16"/>
      <c r="B73" s="17"/>
      <c r="C73" s="18"/>
    </row>
    <row r="74" spans="1:3" x14ac:dyDescent="0.35">
      <c r="A74" s="16"/>
      <c r="B74" s="17"/>
      <c r="C74" s="18"/>
    </row>
    <row r="75" spans="1:3" x14ac:dyDescent="0.35">
      <c r="A75" s="16"/>
      <c r="B75" s="17"/>
      <c r="C75" s="18"/>
    </row>
    <row r="76" spans="1:3" x14ac:dyDescent="0.35">
      <c r="A76" s="16"/>
      <c r="B76" s="17"/>
      <c r="C76" s="18"/>
    </row>
    <row r="77" spans="1:3" x14ac:dyDescent="0.35">
      <c r="A77" s="16"/>
      <c r="B77" s="17"/>
      <c r="C77" s="18"/>
    </row>
    <row r="78" spans="1:3" x14ac:dyDescent="0.35">
      <c r="A78" s="16"/>
      <c r="B78" s="17"/>
      <c r="C78" s="18"/>
    </row>
    <row r="79" spans="1:3" x14ac:dyDescent="0.35">
      <c r="A79" s="16"/>
      <c r="B79" s="17"/>
      <c r="C79" s="18"/>
    </row>
    <row r="80" spans="1:3" x14ac:dyDescent="0.35">
      <c r="A80" s="16"/>
      <c r="B80" s="17"/>
      <c r="C80" s="18"/>
    </row>
    <row r="81" spans="1:3" x14ac:dyDescent="0.35">
      <c r="A81" s="19"/>
      <c r="B81" s="20"/>
      <c r="C81" s="21"/>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C1898-FA29-4FA6-BE14-EF7A85AD4E55}">
  <dimension ref="A1:E26"/>
  <sheetViews>
    <sheetView workbookViewId="0">
      <selection activeCell="D3" sqref="D3:E11"/>
    </sheetView>
  </sheetViews>
  <sheetFormatPr defaultRowHeight="14.5" x14ac:dyDescent="0.35"/>
  <cols>
    <col min="1" max="1" width="13" bestFit="1" customWidth="1"/>
    <col min="2" max="2" width="12.7265625" bestFit="1" customWidth="1"/>
  </cols>
  <sheetData>
    <row r="1" spans="1:5" x14ac:dyDescent="0.35">
      <c r="A1" s="1" t="s">
        <v>67</v>
      </c>
      <c r="B1" t="s">
        <v>72</v>
      </c>
    </row>
    <row r="2" spans="1:5" x14ac:dyDescent="0.35">
      <c r="A2" s="2" t="s">
        <v>15</v>
      </c>
      <c r="B2" s="3">
        <v>1</v>
      </c>
      <c r="D2" t="s">
        <v>5</v>
      </c>
      <c r="E2" t="s">
        <v>93</v>
      </c>
    </row>
    <row r="3" spans="1:5" x14ac:dyDescent="0.35">
      <c r="A3" s="2" t="s">
        <v>6</v>
      </c>
      <c r="B3" s="3">
        <v>8</v>
      </c>
      <c r="D3" t="str">
        <f>A2</f>
        <v>Asthma</v>
      </c>
      <c r="E3">
        <f>GETPIVOTDATA("ID Number",$A$1,"DSCM",A2)</f>
        <v>1</v>
      </c>
    </row>
    <row r="4" spans="1:5" x14ac:dyDescent="0.35">
      <c r="A4" s="2" t="s">
        <v>33</v>
      </c>
      <c r="B4" s="3">
        <v>1</v>
      </c>
      <c r="D4" t="str">
        <f t="shared" ref="D4:D11" si="0">A3</f>
        <v>BH Carenet</v>
      </c>
      <c r="E4">
        <f t="shared" ref="E4:E11" si="1">GETPIVOTDATA("ID Number",$A$1,"DSCM",A3)</f>
        <v>8</v>
      </c>
    </row>
    <row r="5" spans="1:5" x14ac:dyDescent="0.35">
      <c r="A5" s="2" t="s">
        <v>25</v>
      </c>
      <c r="B5" s="3">
        <v>1</v>
      </c>
      <c r="D5" t="str">
        <f t="shared" si="0"/>
        <v>CHF</v>
      </c>
      <c r="E5">
        <f t="shared" si="1"/>
        <v>1</v>
      </c>
    </row>
    <row r="6" spans="1:5" x14ac:dyDescent="0.35">
      <c r="A6" s="2" t="s">
        <v>14</v>
      </c>
      <c r="B6" s="3">
        <v>3</v>
      </c>
      <c r="D6" t="str">
        <f t="shared" si="0"/>
        <v>COPD</v>
      </c>
      <c r="E6">
        <f t="shared" si="1"/>
        <v>1</v>
      </c>
    </row>
    <row r="7" spans="1:5" x14ac:dyDescent="0.35">
      <c r="A7" s="2" t="s">
        <v>17</v>
      </c>
      <c r="B7" s="3">
        <v>25</v>
      </c>
      <c r="D7" t="str">
        <f t="shared" si="0"/>
        <v>Diabetes</v>
      </c>
      <c r="E7">
        <f t="shared" si="1"/>
        <v>3</v>
      </c>
    </row>
    <row r="8" spans="1:5" x14ac:dyDescent="0.35">
      <c r="A8" s="2" t="s">
        <v>23</v>
      </c>
      <c r="B8" s="3">
        <v>1</v>
      </c>
      <c r="D8" t="str">
        <f t="shared" si="0"/>
        <v>Medical</v>
      </c>
      <c r="E8">
        <f t="shared" si="1"/>
        <v>25</v>
      </c>
    </row>
    <row r="9" spans="1:5" x14ac:dyDescent="0.35">
      <c r="A9" s="2" t="s">
        <v>68</v>
      </c>
      <c r="B9" s="3">
        <v>40</v>
      </c>
      <c r="D9" t="str">
        <f t="shared" si="0"/>
        <v>Substance Use</v>
      </c>
      <c r="E9">
        <f t="shared" si="1"/>
        <v>1</v>
      </c>
    </row>
    <row r="10" spans="1:5" x14ac:dyDescent="0.35">
      <c r="D10" t="str">
        <f t="shared" si="0"/>
        <v>Grand Total</v>
      </c>
      <c r="E10" t="e">
        <f t="shared" si="1"/>
        <v>#REF!</v>
      </c>
    </row>
    <row r="11" spans="1:5" x14ac:dyDescent="0.35">
      <c r="D11">
        <f t="shared" si="0"/>
        <v>0</v>
      </c>
      <c r="E11" t="e">
        <f t="shared" si="1"/>
        <v>#REF!</v>
      </c>
    </row>
    <row r="18" spans="1:2" x14ac:dyDescent="0.35">
      <c r="A18" s="1" t="s">
        <v>67</v>
      </c>
      <c r="B18" t="s">
        <v>77</v>
      </c>
    </row>
    <row r="19" spans="1:2" x14ac:dyDescent="0.35">
      <c r="A19" s="2" t="s">
        <v>15</v>
      </c>
      <c r="B19" s="10">
        <v>8</v>
      </c>
    </row>
    <row r="20" spans="1:2" x14ac:dyDescent="0.35">
      <c r="A20" s="2" t="s">
        <v>6</v>
      </c>
      <c r="B20" s="10">
        <v>37.5</v>
      </c>
    </row>
    <row r="21" spans="1:2" x14ac:dyDescent="0.35">
      <c r="A21" s="2" t="s">
        <v>17</v>
      </c>
      <c r="B21" s="10">
        <v>41.24</v>
      </c>
    </row>
    <row r="22" spans="1:2" x14ac:dyDescent="0.35">
      <c r="A22" s="2" t="s">
        <v>23</v>
      </c>
      <c r="B22" s="10">
        <v>33</v>
      </c>
    </row>
    <row r="23" spans="1:2" x14ac:dyDescent="0.35">
      <c r="A23" s="2" t="s">
        <v>14</v>
      </c>
      <c r="B23" s="10">
        <v>41</v>
      </c>
    </row>
    <row r="24" spans="1:2" x14ac:dyDescent="0.35">
      <c r="A24" s="2" t="s">
        <v>33</v>
      </c>
      <c r="B24" s="10">
        <v>56</v>
      </c>
    </row>
    <row r="25" spans="1:2" x14ac:dyDescent="0.35">
      <c r="A25" s="2" t="s">
        <v>25</v>
      </c>
      <c r="B25" s="10">
        <v>59</v>
      </c>
    </row>
    <row r="26" spans="1:2" x14ac:dyDescent="0.35">
      <c r="A26" s="2" t="s">
        <v>68</v>
      </c>
      <c r="B26" s="10">
        <v>40.25</v>
      </c>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Outreach Data</vt:lpstr>
      <vt:lpstr>KPI</vt:lpstr>
      <vt:lpstr>Age Pivot</vt:lpstr>
      <vt:lpstr>Timeline Outreach</vt:lpstr>
      <vt:lpstr>Outcome Pivot</vt:lpstr>
      <vt:lpstr>DSCM</vt:lpstr>
    </vt:vector>
  </TitlesOfParts>
  <Company>Molina Healthcare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Moss, Audrey</dc:creator>
  <cp:lastModifiedBy>Audrey Moss</cp:lastModifiedBy>
  <dcterms:created xsi:type="dcterms:W3CDTF">2025-02-16T02:58:35Z</dcterms:created>
  <dcterms:modified xsi:type="dcterms:W3CDTF">2025-03-10T23:25:29Z</dcterms:modified>
</cp:coreProperties>
</file>