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4.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24226"/>
  <mc:AlternateContent xmlns:mc="http://schemas.openxmlformats.org/markup-compatibility/2006">
    <mc:Choice Requires="x15">
      <x15ac:absPath xmlns:x15ac="http://schemas.microsoft.com/office/spreadsheetml/2010/11/ac" url="C:\Users\YOGESH\Downloads\"/>
    </mc:Choice>
  </mc:AlternateContent>
  <xr:revisionPtr revIDLastSave="0" documentId="13_ncr:1_{29AF6142-61EE-4D86-9E68-72DDFB29B08C}" xr6:coauthVersionLast="47" xr6:coauthVersionMax="47" xr10:uidLastSave="{00000000-0000-0000-0000-000000000000}"/>
  <bookViews>
    <workbookView xWindow="-110" yWindow="-110" windowWidth="19420" windowHeight="10300" firstSheet="4" activeTab="9" xr2:uid="{00000000-000D-0000-FFFF-FFFF00000000}"/>
  </bookViews>
  <sheets>
    <sheet name="SALES" sheetId="1" r:id="rId1"/>
    <sheet name="REVIEW" sheetId="2" r:id="rId2"/>
    <sheet name="SALES&amp;REVIEW" sheetId="3" r:id="rId3"/>
    <sheet name="Sheet1" sheetId="4" r:id="rId4"/>
    <sheet name="Sheet1 (2)" sheetId="6" r:id="rId5"/>
    <sheet name="Sheet1 (3)" sheetId="9" r:id="rId6"/>
    <sheet name="Sheet1 (4)" sheetId="10" r:id="rId7"/>
    <sheet name="Sheet1 (5)" sheetId="13" r:id="rId8"/>
    <sheet name="Sheet1 (6)" sheetId="14" r:id="rId9"/>
    <sheet name="DashBoard" sheetId="12" r:id="rId10"/>
  </sheets>
  <definedNames>
    <definedName name="NativeTimeline_Date">#N/A</definedName>
    <definedName name="Slicer_Beverage_Ordered">#N/A</definedName>
    <definedName name="Slicer_Brand_Name">#N/A</definedName>
    <definedName name="Slicer_Location">#N/A</definedName>
    <definedName name="Slicer_Ratings_1_5">#N/A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4" i="3" l="1"/>
  <c r="R10" i="3"/>
  <c r="R11" i="3"/>
  <c r="R12" i="3"/>
  <c r="R16" i="3"/>
  <c r="R22" i="3"/>
  <c r="R23" i="3"/>
  <c r="R24" i="3"/>
  <c r="R28" i="3"/>
  <c r="R34" i="3"/>
  <c r="R35" i="3"/>
  <c r="R36" i="3"/>
  <c r="R40" i="3"/>
  <c r="R46" i="3"/>
  <c r="R47" i="3"/>
  <c r="R48" i="3"/>
  <c r="R52" i="3"/>
  <c r="R58" i="3"/>
  <c r="R59" i="3"/>
  <c r="R60" i="3"/>
  <c r="R64" i="3"/>
  <c r="R70" i="3"/>
  <c r="R71" i="3"/>
  <c r="R72" i="3"/>
  <c r="R76" i="3"/>
  <c r="R82" i="3"/>
  <c r="R83" i="3"/>
  <c r="R84" i="3"/>
  <c r="R88" i="3"/>
  <c r="R94" i="3"/>
  <c r="R95" i="3"/>
  <c r="R96" i="3"/>
  <c r="R100" i="3"/>
  <c r="R106" i="3"/>
  <c r="R107" i="3"/>
  <c r="R108" i="3"/>
  <c r="R112" i="3"/>
  <c r="R118" i="3"/>
  <c r="R119" i="3"/>
  <c r="R120" i="3"/>
  <c r="R124" i="3"/>
  <c r="R130" i="3"/>
  <c r="R131" i="3"/>
  <c r="R132" i="3"/>
  <c r="R136" i="3"/>
  <c r="R142" i="3"/>
  <c r="R143" i="3"/>
  <c r="R144" i="3"/>
  <c r="R148" i="3"/>
  <c r="R154" i="3"/>
  <c r="R155" i="3"/>
  <c r="R156" i="3"/>
  <c r="R160" i="3"/>
  <c r="R166" i="3"/>
  <c r="R167" i="3"/>
  <c r="R168" i="3"/>
  <c r="R172" i="3"/>
  <c r="R178" i="3"/>
  <c r="R179" i="3"/>
  <c r="R180" i="3"/>
  <c r="R184" i="3"/>
  <c r="R190" i="3"/>
  <c r="R191" i="3"/>
  <c r="R192" i="3"/>
  <c r="R196" i="3"/>
  <c r="R202" i="3"/>
  <c r="R203" i="3"/>
  <c r="R204" i="3"/>
  <c r="R208" i="3"/>
  <c r="R214" i="3"/>
  <c r="R215" i="3"/>
  <c r="R216" i="3"/>
  <c r="R220" i="3"/>
  <c r="R226" i="3"/>
  <c r="R227" i="3"/>
  <c r="R228" i="3"/>
  <c r="R232" i="3"/>
  <c r="R238" i="3"/>
  <c r="R239" i="3"/>
  <c r="R240" i="3"/>
  <c r="R244" i="3"/>
  <c r="R250" i="3"/>
  <c r="R251" i="3"/>
  <c r="R252" i="3"/>
  <c r="R256" i="3"/>
  <c r="R262" i="3"/>
  <c r="R263" i="3"/>
  <c r="R264" i="3"/>
  <c r="R268" i="3"/>
  <c r="R274" i="3"/>
  <c r="R275" i="3"/>
  <c r="R276" i="3"/>
  <c r="R280" i="3"/>
  <c r="R286" i="3"/>
  <c r="R287" i="3"/>
  <c r="R288" i="3"/>
  <c r="R292" i="3"/>
  <c r="R298" i="3"/>
  <c r="R299" i="3"/>
  <c r="R300" i="3"/>
  <c r="R304" i="3"/>
  <c r="R310" i="3"/>
  <c r="R311" i="3"/>
  <c r="R312" i="3"/>
  <c r="R316" i="3"/>
  <c r="R322" i="3"/>
  <c r="R323" i="3"/>
  <c r="R324" i="3"/>
  <c r="R328" i="3"/>
  <c r="R334" i="3"/>
  <c r="R335" i="3"/>
  <c r="R336" i="3"/>
  <c r="R340" i="3"/>
  <c r="R346" i="3"/>
  <c r="R347" i="3"/>
  <c r="R348" i="3"/>
  <c r="R352" i="3"/>
  <c r="R358" i="3"/>
  <c r="R359" i="3"/>
  <c r="R360" i="3"/>
  <c r="R364" i="3"/>
  <c r="R370" i="3"/>
  <c r="R371" i="3"/>
  <c r="R372" i="3"/>
  <c r="R376" i="3"/>
  <c r="R382" i="3"/>
  <c r="R383" i="3"/>
  <c r="R384" i="3"/>
  <c r="R388" i="3"/>
  <c r="R394" i="3"/>
  <c r="R395" i="3"/>
  <c r="R396" i="3"/>
  <c r="R400"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Q252" i="3"/>
  <c r="Q253" i="3"/>
  <c r="Q254" i="3"/>
  <c r="Q255" i="3"/>
  <c r="Q256" i="3"/>
  <c r="Q257" i="3"/>
  <c r="Q258" i="3"/>
  <c r="Q259" i="3"/>
  <c r="Q260" i="3"/>
  <c r="Q261" i="3"/>
  <c r="Q262" i="3"/>
  <c r="Q263" i="3"/>
  <c r="Q264" i="3"/>
  <c r="Q265" i="3"/>
  <c r="Q266" i="3"/>
  <c r="Q267" i="3"/>
  <c r="Q268" i="3"/>
  <c r="Q269" i="3"/>
  <c r="Q270" i="3"/>
  <c r="Q271" i="3"/>
  <c r="Q272" i="3"/>
  <c r="Q273" i="3"/>
  <c r="Q274" i="3"/>
  <c r="Q275" i="3"/>
  <c r="Q276" i="3"/>
  <c r="Q277" i="3"/>
  <c r="Q278" i="3"/>
  <c r="Q279" i="3"/>
  <c r="Q280" i="3"/>
  <c r="Q281" i="3"/>
  <c r="Q282" i="3"/>
  <c r="Q283" i="3"/>
  <c r="Q284" i="3"/>
  <c r="Q285" i="3"/>
  <c r="Q286" i="3"/>
  <c r="Q287" i="3"/>
  <c r="Q288" i="3"/>
  <c r="Q289" i="3"/>
  <c r="Q290" i="3"/>
  <c r="Q291" i="3"/>
  <c r="Q292" i="3"/>
  <c r="Q293" i="3"/>
  <c r="Q294" i="3"/>
  <c r="Q295" i="3"/>
  <c r="Q296" i="3"/>
  <c r="Q297" i="3"/>
  <c r="Q298" i="3"/>
  <c r="Q299" i="3"/>
  <c r="Q300" i="3"/>
  <c r="Q301" i="3"/>
  <c r="Q302" i="3"/>
  <c r="Q303" i="3"/>
  <c r="Q304" i="3"/>
  <c r="Q305" i="3"/>
  <c r="Q306" i="3"/>
  <c r="Q307" i="3"/>
  <c r="Q308" i="3"/>
  <c r="Q309" i="3"/>
  <c r="Q310" i="3"/>
  <c r="Q311" i="3"/>
  <c r="Q312" i="3"/>
  <c r="Q313" i="3"/>
  <c r="Q314" i="3"/>
  <c r="Q315" i="3"/>
  <c r="Q316" i="3"/>
  <c r="Q317" i="3"/>
  <c r="Q318" i="3"/>
  <c r="Q319" i="3"/>
  <c r="Q320" i="3"/>
  <c r="Q321" i="3"/>
  <c r="Q322" i="3"/>
  <c r="Q323" i="3"/>
  <c r="Q324" i="3"/>
  <c r="Q325" i="3"/>
  <c r="Q326" i="3"/>
  <c r="Q327" i="3"/>
  <c r="Q328" i="3"/>
  <c r="Q329" i="3"/>
  <c r="Q330" i="3"/>
  <c r="Q331" i="3"/>
  <c r="Q332" i="3"/>
  <c r="Q333" i="3"/>
  <c r="Q334" i="3"/>
  <c r="Q335" i="3"/>
  <c r="Q336" i="3"/>
  <c r="Q337" i="3"/>
  <c r="Q338" i="3"/>
  <c r="Q339" i="3"/>
  <c r="Q340" i="3"/>
  <c r="Q341" i="3"/>
  <c r="Q342" i="3"/>
  <c r="Q343" i="3"/>
  <c r="Q344" i="3"/>
  <c r="Q345" i="3"/>
  <c r="Q346" i="3"/>
  <c r="Q347" i="3"/>
  <c r="Q348" i="3"/>
  <c r="Q349" i="3"/>
  <c r="Q350" i="3"/>
  <c r="Q351" i="3"/>
  <c r="Q352" i="3"/>
  <c r="Q353" i="3"/>
  <c r="Q354" i="3"/>
  <c r="Q355" i="3"/>
  <c r="Q356" i="3"/>
  <c r="Q357" i="3"/>
  <c r="Q358" i="3"/>
  <c r="Q359" i="3"/>
  <c r="Q360" i="3"/>
  <c r="Q361" i="3"/>
  <c r="Q362" i="3"/>
  <c r="Q363" i="3"/>
  <c r="Q364" i="3"/>
  <c r="Q365" i="3"/>
  <c r="Q366" i="3"/>
  <c r="Q367" i="3"/>
  <c r="Q368" i="3"/>
  <c r="Q369" i="3"/>
  <c r="Q370" i="3"/>
  <c r="Q371" i="3"/>
  <c r="Q372" i="3"/>
  <c r="Q373" i="3"/>
  <c r="Q374" i="3"/>
  <c r="Q375" i="3"/>
  <c r="Q376" i="3"/>
  <c r="Q377" i="3"/>
  <c r="Q378" i="3"/>
  <c r="Q379" i="3"/>
  <c r="Q380" i="3"/>
  <c r="Q381" i="3"/>
  <c r="Q382" i="3"/>
  <c r="Q383" i="3"/>
  <c r="Q384" i="3"/>
  <c r="Q385" i="3"/>
  <c r="Q386" i="3"/>
  <c r="Q387" i="3"/>
  <c r="Q388" i="3"/>
  <c r="Q389" i="3"/>
  <c r="Q390" i="3"/>
  <c r="Q391" i="3"/>
  <c r="Q392" i="3"/>
  <c r="Q393" i="3"/>
  <c r="Q394" i="3"/>
  <c r="Q395" i="3"/>
  <c r="Q396" i="3"/>
  <c r="Q397" i="3"/>
  <c r="Q398" i="3"/>
  <c r="Q399" i="3"/>
  <c r="Q400" i="3"/>
  <c r="Q401" i="3"/>
  <c r="Q2" i="3"/>
  <c r="P3" i="3"/>
  <c r="R3" i="3" s="1"/>
  <c r="P4" i="3"/>
  <c r="P5" i="3"/>
  <c r="R5" i="3" s="1"/>
  <c r="P6" i="3"/>
  <c r="R6" i="3" s="1"/>
  <c r="P7" i="3"/>
  <c r="R7" i="3" s="1"/>
  <c r="P8" i="3"/>
  <c r="R8" i="3" s="1"/>
  <c r="P9" i="3"/>
  <c r="R9" i="3" s="1"/>
  <c r="P10" i="3"/>
  <c r="P11" i="3"/>
  <c r="P12" i="3"/>
  <c r="P13" i="3"/>
  <c r="R13" i="3" s="1"/>
  <c r="P14" i="3"/>
  <c r="R14" i="3" s="1"/>
  <c r="P15" i="3"/>
  <c r="R15" i="3" s="1"/>
  <c r="P16" i="3"/>
  <c r="P17" i="3"/>
  <c r="R17" i="3" s="1"/>
  <c r="P18" i="3"/>
  <c r="R18" i="3" s="1"/>
  <c r="P19" i="3"/>
  <c r="R19" i="3" s="1"/>
  <c r="P20" i="3"/>
  <c r="R20" i="3" s="1"/>
  <c r="P21" i="3"/>
  <c r="R21" i="3" s="1"/>
  <c r="P22" i="3"/>
  <c r="P23" i="3"/>
  <c r="P24" i="3"/>
  <c r="P25" i="3"/>
  <c r="R25" i="3" s="1"/>
  <c r="P26" i="3"/>
  <c r="R26" i="3" s="1"/>
  <c r="P27" i="3"/>
  <c r="R27" i="3" s="1"/>
  <c r="P28" i="3"/>
  <c r="P29" i="3"/>
  <c r="R29" i="3" s="1"/>
  <c r="P30" i="3"/>
  <c r="R30" i="3" s="1"/>
  <c r="P31" i="3"/>
  <c r="R31" i="3" s="1"/>
  <c r="P32" i="3"/>
  <c r="R32" i="3" s="1"/>
  <c r="P33" i="3"/>
  <c r="R33" i="3" s="1"/>
  <c r="P34" i="3"/>
  <c r="P35" i="3"/>
  <c r="P36" i="3"/>
  <c r="P37" i="3"/>
  <c r="R37" i="3" s="1"/>
  <c r="P38" i="3"/>
  <c r="R38" i="3" s="1"/>
  <c r="P39" i="3"/>
  <c r="R39" i="3" s="1"/>
  <c r="P40" i="3"/>
  <c r="P41" i="3"/>
  <c r="R41" i="3" s="1"/>
  <c r="P42" i="3"/>
  <c r="R42" i="3" s="1"/>
  <c r="P43" i="3"/>
  <c r="R43" i="3" s="1"/>
  <c r="P44" i="3"/>
  <c r="R44" i="3" s="1"/>
  <c r="P45" i="3"/>
  <c r="R45" i="3" s="1"/>
  <c r="P46" i="3"/>
  <c r="P47" i="3"/>
  <c r="P48" i="3"/>
  <c r="P49" i="3"/>
  <c r="R49" i="3" s="1"/>
  <c r="P50" i="3"/>
  <c r="R50" i="3" s="1"/>
  <c r="P51" i="3"/>
  <c r="R51" i="3" s="1"/>
  <c r="P52" i="3"/>
  <c r="P53" i="3"/>
  <c r="R53" i="3" s="1"/>
  <c r="P54" i="3"/>
  <c r="R54" i="3" s="1"/>
  <c r="P55" i="3"/>
  <c r="R55" i="3" s="1"/>
  <c r="P56" i="3"/>
  <c r="R56" i="3" s="1"/>
  <c r="P57" i="3"/>
  <c r="R57" i="3" s="1"/>
  <c r="P58" i="3"/>
  <c r="P59" i="3"/>
  <c r="P60" i="3"/>
  <c r="P61" i="3"/>
  <c r="R61" i="3" s="1"/>
  <c r="P62" i="3"/>
  <c r="R62" i="3" s="1"/>
  <c r="P63" i="3"/>
  <c r="R63" i="3" s="1"/>
  <c r="P64" i="3"/>
  <c r="P65" i="3"/>
  <c r="R65" i="3" s="1"/>
  <c r="P66" i="3"/>
  <c r="R66" i="3" s="1"/>
  <c r="P67" i="3"/>
  <c r="R67" i="3" s="1"/>
  <c r="P68" i="3"/>
  <c r="R68" i="3" s="1"/>
  <c r="P69" i="3"/>
  <c r="R69" i="3" s="1"/>
  <c r="P70" i="3"/>
  <c r="P71" i="3"/>
  <c r="P72" i="3"/>
  <c r="P73" i="3"/>
  <c r="R73" i="3" s="1"/>
  <c r="P74" i="3"/>
  <c r="R74" i="3" s="1"/>
  <c r="P75" i="3"/>
  <c r="R75" i="3" s="1"/>
  <c r="P76" i="3"/>
  <c r="P77" i="3"/>
  <c r="R77" i="3" s="1"/>
  <c r="P78" i="3"/>
  <c r="R78" i="3" s="1"/>
  <c r="P79" i="3"/>
  <c r="R79" i="3" s="1"/>
  <c r="P80" i="3"/>
  <c r="R80" i="3" s="1"/>
  <c r="P81" i="3"/>
  <c r="R81" i="3" s="1"/>
  <c r="P82" i="3"/>
  <c r="P83" i="3"/>
  <c r="P84" i="3"/>
  <c r="P85" i="3"/>
  <c r="R85" i="3" s="1"/>
  <c r="P86" i="3"/>
  <c r="R86" i="3" s="1"/>
  <c r="P87" i="3"/>
  <c r="R87" i="3" s="1"/>
  <c r="P88" i="3"/>
  <c r="P89" i="3"/>
  <c r="R89" i="3" s="1"/>
  <c r="P90" i="3"/>
  <c r="R90" i="3" s="1"/>
  <c r="P91" i="3"/>
  <c r="R91" i="3" s="1"/>
  <c r="P92" i="3"/>
  <c r="R92" i="3" s="1"/>
  <c r="P93" i="3"/>
  <c r="R93" i="3" s="1"/>
  <c r="P94" i="3"/>
  <c r="P95" i="3"/>
  <c r="P96" i="3"/>
  <c r="P97" i="3"/>
  <c r="R97" i="3" s="1"/>
  <c r="P98" i="3"/>
  <c r="R98" i="3" s="1"/>
  <c r="P99" i="3"/>
  <c r="R99" i="3" s="1"/>
  <c r="P100" i="3"/>
  <c r="P101" i="3"/>
  <c r="R101" i="3" s="1"/>
  <c r="P102" i="3"/>
  <c r="R102" i="3" s="1"/>
  <c r="P103" i="3"/>
  <c r="R103" i="3" s="1"/>
  <c r="P104" i="3"/>
  <c r="R104" i="3" s="1"/>
  <c r="P105" i="3"/>
  <c r="R105" i="3" s="1"/>
  <c r="P106" i="3"/>
  <c r="P107" i="3"/>
  <c r="P108" i="3"/>
  <c r="P109" i="3"/>
  <c r="R109" i="3" s="1"/>
  <c r="P110" i="3"/>
  <c r="R110" i="3" s="1"/>
  <c r="P111" i="3"/>
  <c r="R111" i="3" s="1"/>
  <c r="P112" i="3"/>
  <c r="P113" i="3"/>
  <c r="R113" i="3" s="1"/>
  <c r="P114" i="3"/>
  <c r="R114" i="3" s="1"/>
  <c r="P115" i="3"/>
  <c r="R115" i="3" s="1"/>
  <c r="P116" i="3"/>
  <c r="R116" i="3" s="1"/>
  <c r="P117" i="3"/>
  <c r="R117" i="3" s="1"/>
  <c r="P118" i="3"/>
  <c r="P119" i="3"/>
  <c r="P120" i="3"/>
  <c r="P121" i="3"/>
  <c r="R121" i="3" s="1"/>
  <c r="P122" i="3"/>
  <c r="R122" i="3" s="1"/>
  <c r="P123" i="3"/>
  <c r="R123" i="3" s="1"/>
  <c r="P124" i="3"/>
  <c r="P125" i="3"/>
  <c r="R125" i="3" s="1"/>
  <c r="P126" i="3"/>
  <c r="R126" i="3" s="1"/>
  <c r="P127" i="3"/>
  <c r="R127" i="3" s="1"/>
  <c r="P128" i="3"/>
  <c r="R128" i="3" s="1"/>
  <c r="P129" i="3"/>
  <c r="R129" i="3" s="1"/>
  <c r="P130" i="3"/>
  <c r="P131" i="3"/>
  <c r="P132" i="3"/>
  <c r="P133" i="3"/>
  <c r="R133" i="3" s="1"/>
  <c r="P134" i="3"/>
  <c r="R134" i="3" s="1"/>
  <c r="P135" i="3"/>
  <c r="R135" i="3" s="1"/>
  <c r="P136" i="3"/>
  <c r="P137" i="3"/>
  <c r="R137" i="3" s="1"/>
  <c r="P138" i="3"/>
  <c r="R138" i="3" s="1"/>
  <c r="P139" i="3"/>
  <c r="R139" i="3" s="1"/>
  <c r="P140" i="3"/>
  <c r="R140" i="3" s="1"/>
  <c r="P141" i="3"/>
  <c r="R141" i="3" s="1"/>
  <c r="P142" i="3"/>
  <c r="P143" i="3"/>
  <c r="P144" i="3"/>
  <c r="P145" i="3"/>
  <c r="R145" i="3" s="1"/>
  <c r="P146" i="3"/>
  <c r="R146" i="3" s="1"/>
  <c r="P147" i="3"/>
  <c r="R147" i="3" s="1"/>
  <c r="P148" i="3"/>
  <c r="P149" i="3"/>
  <c r="R149" i="3" s="1"/>
  <c r="P150" i="3"/>
  <c r="R150" i="3" s="1"/>
  <c r="P151" i="3"/>
  <c r="R151" i="3" s="1"/>
  <c r="P152" i="3"/>
  <c r="R152" i="3" s="1"/>
  <c r="P153" i="3"/>
  <c r="R153" i="3" s="1"/>
  <c r="P154" i="3"/>
  <c r="P155" i="3"/>
  <c r="P156" i="3"/>
  <c r="P157" i="3"/>
  <c r="R157" i="3" s="1"/>
  <c r="P158" i="3"/>
  <c r="R158" i="3" s="1"/>
  <c r="P159" i="3"/>
  <c r="R159" i="3" s="1"/>
  <c r="P160" i="3"/>
  <c r="P161" i="3"/>
  <c r="R161" i="3" s="1"/>
  <c r="P162" i="3"/>
  <c r="R162" i="3" s="1"/>
  <c r="P163" i="3"/>
  <c r="R163" i="3" s="1"/>
  <c r="P164" i="3"/>
  <c r="R164" i="3" s="1"/>
  <c r="P165" i="3"/>
  <c r="R165" i="3" s="1"/>
  <c r="P166" i="3"/>
  <c r="P167" i="3"/>
  <c r="P168" i="3"/>
  <c r="P169" i="3"/>
  <c r="R169" i="3" s="1"/>
  <c r="P170" i="3"/>
  <c r="R170" i="3" s="1"/>
  <c r="P171" i="3"/>
  <c r="R171" i="3" s="1"/>
  <c r="P172" i="3"/>
  <c r="P173" i="3"/>
  <c r="R173" i="3" s="1"/>
  <c r="P174" i="3"/>
  <c r="R174" i="3" s="1"/>
  <c r="P175" i="3"/>
  <c r="R175" i="3" s="1"/>
  <c r="P176" i="3"/>
  <c r="R176" i="3" s="1"/>
  <c r="P177" i="3"/>
  <c r="R177" i="3" s="1"/>
  <c r="P178" i="3"/>
  <c r="P179" i="3"/>
  <c r="P180" i="3"/>
  <c r="P181" i="3"/>
  <c r="R181" i="3" s="1"/>
  <c r="P182" i="3"/>
  <c r="R182" i="3" s="1"/>
  <c r="P183" i="3"/>
  <c r="R183" i="3" s="1"/>
  <c r="P184" i="3"/>
  <c r="P185" i="3"/>
  <c r="R185" i="3" s="1"/>
  <c r="P186" i="3"/>
  <c r="R186" i="3" s="1"/>
  <c r="P187" i="3"/>
  <c r="R187" i="3" s="1"/>
  <c r="P188" i="3"/>
  <c r="R188" i="3" s="1"/>
  <c r="P189" i="3"/>
  <c r="R189" i="3" s="1"/>
  <c r="P190" i="3"/>
  <c r="P191" i="3"/>
  <c r="P192" i="3"/>
  <c r="P193" i="3"/>
  <c r="R193" i="3" s="1"/>
  <c r="P194" i="3"/>
  <c r="R194" i="3" s="1"/>
  <c r="P195" i="3"/>
  <c r="R195" i="3" s="1"/>
  <c r="P196" i="3"/>
  <c r="P197" i="3"/>
  <c r="R197" i="3" s="1"/>
  <c r="P198" i="3"/>
  <c r="R198" i="3" s="1"/>
  <c r="P199" i="3"/>
  <c r="R199" i="3" s="1"/>
  <c r="P200" i="3"/>
  <c r="R200" i="3" s="1"/>
  <c r="P201" i="3"/>
  <c r="R201" i="3" s="1"/>
  <c r="P202" i="3"/>
  <c r="P203" i="3"/>
  <c r="P204" i="3"/>
  <c r="P205" i="3"/>
  <c r="R205" i="3" s="1"/>
  <c r="P206" i="3"/>
  <c r="R206" i="3" s="1"/>
  <c r="P207" i="3"/>
  <c r="R207" i="3" s="1"/>
  <c r="P208" i="3"/>
  <c r="P209" i="3"/>
  <c r="R209" i="3" s="1"/>
  <c r="P210" i="3"/>
  <c r="R210" i="3" s="1"/>
  <c r="P211" i="3"/>
  <c r="R211" i="3" s="1"/>
  <c r="P212" i="3"/>
  <c r="R212" i="3" s="1"/>
  <c r="P213" i="3"/>
  <c r="R213" i="3" s="1"/>
  <c r="P214" i="3"/>
  <c r="P215" i="3"/>
  <c r="P216" i="3"/>
  <c r="P217" i="3"/>
  <c r="R217" i="3" s="1"/>
  <c r="P218" i="3"/>
  <c r="R218" i="3" s="1"/>
  <c r="P219" i="3"/>
  <c r="R219" i="3" s="1"/>
  <c r="P220" i="3"/>
  <c r="P221" i="3"/>
  <c r="R221" i="3" s="1"/>
  <c r="P222" i="3"/>
  <c r="R222" i="3" s="1"/>
  <c r="P223" i="3"/>
  <c r="R223" i="3" s="1"/>
  <c r="P224" i="3"/>
  <c r="R224" i="3" s="1"/>
  <c r="P225" i="3"/>
  <c r="R225" i="3" s="1"/>
  <c r="P226" i="3"/>
  <c r="P227" i="3"/>
  <c r="P228" i="3"/>
  <c r="P229" i="3"/>
  <c r="R229" i="3" s="1"/>
  <c r="P230" i="3"/>
  <c r="R230" i="3" s="1"/>
  <c r="P231" i="3"/>
  <c r="R231" i="3" s="1"/>
  <c r="P232" i="3"/>
  <c r="P233" i="3"/>
  <c r="R233" i="3" s="1"/>
  <c r="P234" i="3"/>
  <c r="R234" i="3" s="1"/>
  <c r="P235" i="3"/>
  <c r="R235" i="3" s="1"/>
  <c r="P236" i="3"/>
  <c r="R236" i="3" s="1"/>
  <c r="P237" i="3"/>
  <c r="R237" i="3" s="1"/>
  <c r="P238" i="3"/>
  <c r="P239" i="3"/>
  <c r="P240" i="3"/>
  <c r="P241" i="3"/>
  <c r="R241" i="3" s="1"/>
  <c r="P242" i="3"/>
  <c r="R242" i="3" s="1"/>
  <c r="P243" i="3"/>
  <c r="R243" i="3" s="1"/>
  <c r="P244" i="3"/>
  <c r="P245" i="3"/>
  <c r="R245" i="3" s="1"/>
  <c r="P246" i="3"/>
  <c r="R246" i="3" s="1"/>
  <c r="P247" i="3"/>
  <c r="R247" i="3" s="1"/>
  <c r="P248" i="3"/>
  <c r="R248" i="3" s="1"/>
  <c r="P249" i="3"/>
  <c r="R249" i="3" s="1"/>
  <c r="P250" i="3"/>
  <c r="P251" i="3"/>
  <c r="P252" i="3"/>
  <c r="P253" i="3"/>
  <c r="R253" i="3" s="1"/>
  <c r="P254" i="3"/>
  <c r="R254" i="3" s="1"/>
  <c r="P255" i="3"/>
  <c r="R255" i="3" s="1"/>
  <c r="P256" i="3"/>
  <c r="P257" i="3"/>
  <c r="R257" i="3" s="1"/>
  <c r="P258" i="3"/>
  <c r="R258" i="3" s="1"/>
  <c r="P259" i="3"/>
  <c r="R259" i="3" s="1"/>
  <c r="P260" i="3"/>
  <c r="R260" i="3" s="1"/>
  <c r="P261" i="3"/>
  <c r="R261" i="3" s="1"/>
  <c r="P262" i="3"/>
  <c r="P263" i="3"/>
  <c r="P264" i="3"/>
  <c r="P265" i="3"/>
  <c r="R265" i="3" s="1"/>
  <c r="P266" i="3"/>
  <c r="R266" i="3" s="1"/>
  <c r="P267" i="3"/>
  <c r="R267" i="3" s="1"/>
  <c r="P268" i="3"/>
  <c r="P269" i="3"/>
  <c r="R269" i="3" s="1"/>
  <c r="P270" i="3"/>
  <c r="R270" i="3" s="1"/>
  <c r="P271" i="3"/>
  <c r="R271" i="3" s="1"/>
  <c r="P272" i="3"/>
  <c r="R272" i="3" s="1"/>
  <c r="P273" i="3"/>
  <c r="R273" i="3" s="1"/>
  <c r="P274" i="3"/>
  <c r="P275" i="3"/>
  <c r="P276" i="3"/>
  <c r="P277" i="3"/>
  <c r="R277" i="3" s="1"/>
  <c r="P278" i="3"/>
  <c r="R278" i="3" s="1"/>
  <c r="P279" i="3"/>
  <c r="R279" i="3" s="1"/>
  <c r="P280" i="3"/>
  <c r="P281" i="3"/>
  <c r="R281" i="3" s="1"/>
  <c r="P282" i="3"/>
  <c r="R282" i="3" s="1"/>
  <c r="P283" i="3"/>
  <c r="R283" i="3" s="1"/>
  <c r="P284" i="3"/>
  <c r="R284" i="3" s="1"/>
  <c r="P285" i="3"/>
  <c r="R285" i="3" s="1"/>
  <c r="P286" i="3"/>
  <c r="P287" i="3"/>
  <c r="P288" i="3"/>
  <c r="P289" i="3"/>
  <c r="R289" i="3" s="1"/>
  <c r="P290" i="3"/>
  <c r="R290" i="3" s="1"/>
  <c r="P291" i="3"/>
  <c r="R291" i="3" s="1"/>
  <c r="P292" i="3"/>
  <c r="P293" i="3"/>
  <c r="R293" i="3" s="1"/>
  <c r="P294" i="3"/>
  <c r="R294" i="3" s="1"/>
  <c r="P295" i="3"/>
  <c r="R295" i="3" s="1"/>
  <c r="P296" i="3"/>
  <c r="R296" i="3" s="1"/>
  <c r="P297" i="3"/>
  <c r="R297" i="3" s="1"/>
  <c r="P298" i="3"/>
  <c r="P299" i="3"/>
  <c r="P300" i="3"/>
  <c r="P301" i="3"/>
  <c r="R301" i="3" s="1"/>
  <c r="P302" i="3"/>
  <c r="R302" i="3" s="1"/>
  <c r="P303" i="3"/>
  <c r="R303" i="3" s="1"/>
  <c r="P304" i="3"/>
  <c r="P305" i="3"/>
  <c r="R305" i="3" s="1"/>
  <c r="P306" i="3"/>
  <c r="R306" i="3" s="1"/>
  <c r="P307" i="3"/>
  <c r="R307" i="3" s="1"/>
  <c r="P308" i="3"/>
  <c r="R308" i="3" s="1"/>
  <c r="P309" i="3"/>
  <c r="R309" i="3" s="1"/>
  <c r="P310" i="3"/>
  <c r="P311" i="3"/>
  <c r="P312" i="3"/>
  <c r="P313" i="3"/>
  <c r="R313" i="3" s="1"/>
  <c r="P314" i="3"/>
  <c r="R314" i="3" s="1"/>
  <c r="P315" i="3"/>
  <c r="R315" i="3" s="1"/>
  <c r="P316" i="3"/>
  <c r="P317" i="3"/>
  <c r="R317" i="3" s="1"/>
  <c r="P318" i="3"/>
  <c r="R318" i="3" s="1"/>
  <c r="P319" i="3"/>
  <c r="R319" i="3" s="1"/>
  <c r="P320" i="3"/>
  <c r="R320" i="3" s="1"/>
  <c r="P321" i="3"/>
  <c r="R321" i="3" s="1"/>
  <c r="P322" i="3"/>
  <c r="P323" i="3"/>
  <c r="P324" i="3"/>
  <c r="P325" i="3"/>
  <c r="R325" i="3" s="1"/>
  <c r="P326" i="3"/>
  <c r="R326" i="3" s="1"/>
  <c r="P327" i="3"/>
  <c r="R327" i="3" s="1"/>
  <c r="P328" i="3"/>
  <c r="P329" i="3"/>
  <c r="R329" i="3" s="1"/>
  <c r="P330" i="3"/>
  <c r="R330" i="3" s="1"/>
  <c r="P331" i="3"/>
  <c r="R331" i="3" s="1"/>
  <c r="P332" i="3"/>
  <c r="R332" i="3" s="1"/>
  <c r="P333" i="3"/>
  <c r="R333" i="3" s="1"/>
  <c r="P334" i="3"/>
  <c r="P335" i="3"/>
  <c r="P336" i="3"/>
  <c r="P337" i="3"/>
  <c r="R337" i="3" s="1"/>
  <c r="P338" i="3"/>
  <c r="R338" i="3" s="1"/>
  <c r="P339" i="3"/>
  <c r="R339" i="3" s="1"/>
  <c r="P340" i="3"/>
  <c r="P341" i="3"/>
  <c r="R341" i="3" s="1"/>
  <c r="P342" i="3"/>
  <c r="R342" i="3" s="1"/>
  <c r="P343" i="3"/>
  <c r="R343" i="3" s="1"/>
  <c r="P344" i="3"/>
  <c r="R344" i="3" s="1"/>
  <c r="P345" i="3"/>
  <c r="R345" i="3" s="1"/>
  <c r="P346" i="3"/>
  <c r="P347" i="3"/>
  <c r="P348" i="3"/>
  <c r="P349" i="3"/>
  <c r="R349" i="3" s="1"/>
  <c r="P350" i="3"/>
  <c r="R350" i="3" s="1"/>
  <c r="P351" i="3"/>
  <c r="R351" i="3" s="1"/>
  <c r="P352" i="3"/>
  <c r="P353" i="3"/>
  <c r="R353" i="3" s="1"/>
  <c r="P354" i="3"/>
  <c r="R354" i="3" s="1"/>
  <c r="P355" i="3"/>
  <c r="R355" i="3" s="1"/>
  <c r="P356" i="3"/>
  <c r="R356" i="3" s="1"/>
  <c r="P357" i="3"/>
  <c r="R357" i="3" s="1"/>
  <c r="P358" i="3"/>
  <c r="P359" i="3"/>
  <c r="P360" i="3"/>
  <c r="P361" i="3"/>
  <c r="R361" i="3" s="1"/>
  <c r="P362" i="3"/>
  <c r="R362" i="3" s="1"/>
  <c r="P363" i="3"/>
  <c r="R363" i="3" s="1"/>
  <c r="P364" i="3"/>
  <c r="P365" i="3"/>
  <c r="R365" i="3" s="1"/>
  <c r="P366" i="3"/>
  <c r="R366" i="3" s="1"/>
  <c r="P367" i="3"/>
  <c r="R367" i="3" s="1"/>
  <c r="P368" i="3"/>
  <c r="R368" i="3" s="1"/>
  <c r="P369" i="3"/>
  <c r="R369" i="3" s="1"/>
  <c r="P370" i="3"/>
  <c r="P371" i="3"/>
  <c r="P372" i="3"/>
  <c r="P373" i="3"/>
  <c r="R373" i="3" s="1"/>
  <c r="P374" i="3"/>
  <c r="R374" i="3" s="1"/>
  <c r="P375" i="3"/>
  <c r="R375" i="3" s="1"/>
  <c r="P376" i="3"/>
  <c r="P377" i="3"/>
  <c r="R377" i="3" s="1"/>
  <c r="P378" i="3"/>
  <c r="R378" i="3" s="1"/>
  <c r="P379" i="3"/>
  <c r="R379" i="3" s="1"/>
  <c r="P380" i="3"/>
  <c r="R380" i="3" s="1"/>
  <c r="P381" i="3"/>
  <c r="R381" i="3" s="1"/>
  <c r="P382" i="3"/>
  <c r="P383" i="3"/>
  <c r="P384" i="3"/>
  <c r="P385" i="3"/>
  <c r="R385" i="3" s="1"/>
  <c r="P386" i="3"/>
  <c r="R386" i="3" s="1"/>
  <c r="P387" i="3"/>
  <c r="R387" i="3" s="1"/>
  <c r="P388" i="3"/>
  <c r="P389" i="3"/>
  <c r="R389" i="3" s="1"/>
  <c r="P390" i="3"/>
  <c r="R390" i="3" s="1"/>
  <c r="P391" i="3"/>
  <c r="R391" i="3" s="1"/>
  <c r="P392" i="3"/>
  <c r="R392" i="3" s="1"/>
  <c r="P393" i="3"/>
  <c r="R393" i="3" s="1"/>
  <c r="P394" i="3"/>
  <c r="P395" i="3"/>
  <c r="P396" i="3"/>
  <c r="P397" i="3"/>
  <c r="R397" i="3" s="1"/>
  <c r="P398" i="3"/>
  <c r="R398" i="3" s="1"/>
  <c r="P399" i="3"/>
  <c r="R399" i="3" s="1"/>
  <c r="P400" i="3"/>
  <c r="P401" i="3"/>
  <c r="R401" i="3" s="1"/>
  <c r="P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2" i="3"/>
  <c r="R2" i="3"/>
  <c r="L36" i="3"/>
  <c r="O36" i="3" s="1"/>
  <c r="L327" i="3"/>
  <c r="O327" i="3" s="1"/>
  <c r="L290" i="3"/>
  <c r="O290" i="3" s="1"/>
  <c r="L29" i="3"/>
  <c r="O29" i="3" s="1"/>
  <c r="L244" i="3"/>
  <c r="O244" i="3" s="1"/>
  <c r="L165" i="3"/>
  <c r="O165" i="3" s="1"/>
  <c r="L220" i="3"/>
  <c r="O220" i="3" s="1"/>
  <c r="L339" i="3"/>
  <c r="O339" i="3" s="1"/>
  <c r="L45" i="3"/>
  <c r="O45" i="3" s="1"/>
  <c r="L175" i="3"/>
  <c r="O175" i="3" s="1"/>
  <c r="L99" i="3"/>
  <c r="O99" i="3" s="1"/>
  <c r="L151" i="3"/>
  <c r="O151" i="3" s="1"/>
  <c r="L221" i="3"/>
  <c r="O221" i="3" s="1"/>
  <c r="L112" i="3"/>
  <c r="O112" i="3" s="1"/>
  <c r="L166" i="3"/>
  <c r="O166" i="3" s="1"/>
  <c r="L134" i="3"/>
  <c r="O134" i="3" s="1"/>
  <c r="L77" i="3"/>
  <c r="O77" i="3" s="1"/>
  <c r="L141" i="3"/>
  <c r="O141" i="3" s="1"/>
  <c r="L268" i="3"/>
  <c r="O268" i="3" s="1"/>
  <c r="L256" i="3"/>
  <c r="O256" i="3" s="1"/>
  <c r="L46" i="3"/>
  <c r="O46" i="3" s="1"/>
  <c r="L222" i="3"/>
  <c r="O222" i="3" s="1"/>
  <c r="L291" i="3"/>
  <c r="O291" i="3" s="1"/>
  <c r="L30" i="3"/>
  <c r="O30" i="3" s="1"/>
  <c r="L279" i="3"/>
  <c r="O279" i="3" s="1"/>
  <c r="L302" i="3"/>
  <c r="O302" i="3" s="1"/>
  <c r="L257" i="3"/>
  <c r="O257" i="3" s="1"/>
  <c r="L142" i="3"/>
  <c r="O142" i="3" s="1"/>
  <c r="L65" i="3"/>
  <c r="O65" i="3" s="1"/>
  <c r="L86" i="3"/>
  <c r="O86" i="3" s="1"/>
  <c r="L258" i="3"/>
  <c r="O258" i="3" s="1"/>
  <c r="L152" i="3"/>
  <c r="O152" i="3" s="1"/>
  <c r="L143" i="3"/>
  <c r="O143" i="3" s="1"/>
  <c r="L223" i="3"/>
  <c r="O223" i="3" s="1"/>
  <c r="L100" i="3"/>
  <c r="O100" i="3" s="1"/>
  <c r="L292" i="3"/>
  <c r="O292" i="3" s="1"/>
  <c r="L188" i="3"/>
  <c r="O188" i="3" s="1"/>
  <c r="L303" i="3"/>
  <c r="O303" i="3" s="1"/>
  <c r="L66" i="3"/>
  <c r="O66" i="3" s="1"/>
  <c r="L236" i="3"/>
  <c r="O236" i="3" s="1"/>
  <c r="L293" i="3"/>
  <c r="O293" i="3" s="1"/>
  <c r="L259" i="3"/>
  <c r="O259" i="3" s="1"/>
  <c r="L363" i="3"/>
  <c r="O363" i="3" s="1"/>
  <c r="L37" i="3"/>
  <c r="O37" i="3" s="1"/>
  <c r="L176" i="3"/>
  <c r="O176" i="3" s="1"/>
  <c r="L2" i="3"/>
  <c r="O2" i="3" s="1"/>
  <c r="L224" i="3"/>
  <c r="O224" i="3" s="1"/>
  <c r="L328" i="3"/>
  <c r="O328" i="3" s="1"/>
  <c r="L294" i="3"/>
  <c r="O294" i="3" s="1"/>
  <c r="L3" i="3"/>
  <c r="O3" i="3" s="1"/>
  <c r="L353" i="3"/>
  <c r="O353" i="3" s="1"/>
  <c r="L391" i="3"/>
  <c r="O391" i="3" s="1"/>
  <c r="L340" i="3"/>
  <c r="O340" i="3" s="1"/>
  <c r="L349" i="3"/>
  <c r="O349" i="3" s="1"/>
  <c r="L189" i="3"/>
  <c r="O189" i="3" s="1"/>
  <c r="L190" i="3"/>
  <c r="O190" i="3" s="1"/>
  <c r="L4" i="3"/>
  <c r="O4" i="3" s="1"/>
  <c r="L329" i="3"/>
  <c r="O329" i="3" s="1"/>
  <c r="L304" i="3"/>
  <c r="O304" i="3" s="1"/>
  <c r="L321" i="3"/>
  <c r="O321" i="3" s="1"/>
  <c r="L78" i="3"/>
  <c r="O78" i="3" s="1"/>
  <c r="L379" i="3"/>
  <c r="O379" i="3" s="1"/>
  <c r="L354" i="3"/>
  <c r="O354" i="3" s="1"/>
  <c r="L55" i="3"/>
  <c r="O55" i="3" s="1"/>
  <c r="L153" i="3"/>
  <c r="O153" i="3" s="1"/>
  <c r="L47" i="3"/>
  <c r="O47" i="3" s="1"/>
  <c r="L48" i="3"/>
  <c r="O48" i="3" s="1"/>
  <c r="L207" i="3"/>
  <c r="O207" i="3" s="1"/>
  <c r="L380" i="3"/>
  <c r="O380" i="3" s="1"/>
  <c r="L392" i="3"/>
  <c r="O392" i="3" s="1"/>
  <c r="L101" i="3"/>
  <c r="O101" i="3" s="1"/>
  <c r="L260" i="3"/>
  <c r="O260" i="3" s="1"/>
  <c r="L14" i="3"/>
  <c r="O14" i="3" s="1"/>
  <c r="L56" i="3"/>
  <c r="O56" i="3" s="1"/>
  <c r="L167" i="3"/>
  <c r="O167" i="3" s="1"/>
  <c r="L49" i="3"/>
  <c r="O49" i="3" s="1"/>
  <c r="L364" i="3"/>
  <c r="O364" i="3" s="1"/>
  <c r="L121" i="3"/>
  <c r="O121" i="3" s="1"/>
  <c r="L102" i="3"/>
  <c r="O102" i="3" s="1"/>
  <c r="L330" i="3"/>
  <c r="O330" i="3" s="1"/>
  <c r="L381" i="3"/>
  <c r="O381" i="3" s="1"/>
  <c r="L295" i="3"/>
  <c r="O295" i="3" s="1"/>
  <c r="L393" i="3"/>
  <c r="O393" i="3" s="1"/>
  <c r="L237" i="3"/>
  <c r="O237" i="3" s="1"/>
  <c r="L331" i="3"/>
  <c r="O331" i="3" s="1"/>
  <c r="L322" i="3"/>
  <c r="O322" i="3" s="1"/>
  <c r="L103" i="3"/>
  <c r="O103" i="3" s="1"/>
  <c r="L122" i="3"/>
  <c r="O122" i="3" s="1"/>
  <c r="L57" i="3"/>
  <c r="O57" i="3" s="1"/>
  <c r="L280" i="3"/>
  <c r="O280" i="3" s="1"/>
  <c r="L79" i="3"/>
  <c r="O79" i="3" s="1"/>
  <c r="L15" i="3"/>
  <c r="O15" i="3" s="1"/>
  <c r="L58" i="3"/>
  <c r="O58" i="3" s="1"/>
  <c r="L5" i="3"/>
  <c r="O5" i="3" s="1"/>
  <c r="L245" i="3"/>
  <c r="O245" i="3" s="1"/>
  <c r="L191" i="3"/>
  <c r="O191" i="3" s="1"/>
  <c r="L6" i="3"/>
  <c r="O6" i="3" s="1"/>
  <c r="L192" i="3"/>
  <c r="O192" i="3" s="1"/>
  <c r="L246" i="3"/>
  <c r="O246" i="3" s="1"/>
  <c r="L247" i="3"/>
  <c r="O247" i="3" s="1"/>
  <c r="L104" i="3"/>
  <c r="O104" i="3" s="1"/>
  <c r="L67" i="3"/>
  <c r="O67" i="3" s="1"/>
  <c r="L350" i="3"/>
  <c r="O350" i="3" s="1"/>
  <c r="L281" i="3"/>
  <c r="O281" i="3" s="1"/>
  <c r="L382" i="3"/>
  <c r="O382" i="3" s="1"/>
  <c r="L38" i="3"/>
  <c r="O38" i="3" s="1"/>
  <c r="L341" i="3"/>
  <c r="O341" i="3" s="1"/>
  <c r="L168" i="3"/>
  <c r="O168" i="3" s="1"/>
  <c r="L135" i="3"/>
  <c r="O135" i="3" s="1"/>
  <c r="L365" i="3"/>
  <c r="O365" i="3" s="1"/>
  <c r="L313" i="3"/>
  <c r="O313" i="3" s="1"/>
  <c r="L193" i="3"/>
  <c r="O193" i="3" s="1"/>
  <c r="L80" i="3"/>
  <c r="O80" i="3" s="1"/>
  <c r="L282" i="3"/>
  <c r="O282" i="3" s="1"/>
  <c r="L355" i="3"/>
  <c r="O355" i="3" s="1"/>
  <c r="L31" i="3"/>
  <c r="O31" i="3" s="1"/>
  <c r="L238" i="3"/>
  <c r="O238" i="3" s="1"/>
  <c r="L16" i="3"/>
  <c r="O16" i="3" s="1"/>
  <c r="L342" i="3"/>
  <c r="O342" i="3" s="1"/>
  <c r="L59" i="3"/>
  <c r="O59" i="3" s="1"/>
  <c r="L123" i="3"/>
  <c r="O123" i="3" s="1"/>
  <c r="L356" i="3"/>
  <c r="O356" i="3" s="1"/>
  <c r="L194" i="3"/>
  <c r="O194" i="3" s="1"/>
  <c r="L113" i="3"/>
  <c r="O113" i="3" s="1"/>
  <c r="L296" i="3"/>
  <c r="O296" i="3" s="1"/>
  <c r="L386" i="3"/>
  <c r="O386" i="3" s="1"/>
  <c r="L297" i="3"/>
  <c r="O297" i="3" s="1"/>
  <c r="L60" i="3"/>
  <c r="O60" i="3" s="1"/>
  <c r="L208" i="3"/>
  <c r="O208" i="3" s="1"/>
  <c r="L177" i="3"/>
  <c r="O177" i="3" s="1"/>
  <c r="L81" i="3"/>
  <c r="O81" i="3" s="1"/>
  <c r="L105" i="3"/>
  <c r="O105" i="3" s="1"/>
  <c r="L261" i="3"/>
  <c r="O261" i="3" s="1"/>
  <c r="L314" i="3"/>
  <c r="O314" i="3" s="1"/>
  <c r="L7" i="3"/>
  <c r="O7" i="3" s="1"/>
  <c r="L357" i="3"/>
  <c r="O357" i="3" s="1"/>
  <c r="L387" i="3"/>
  <c r="O387" i="3" s="1"/>
  <c r="L195" i="3"/>
  <c r="O195" i="3" s="1"/>
  <c r="L8" i="3"/>
  <c r="O8" i="3" s="1"/>
  <c r="L9" i="3"/>
  <c r="O9" i="3" s="1"/>
  <c r="L10" i="3"/>
  <c r="O10" i="3" s="1"/>
  <c r="L144" i="3"/>
  <c r="O144" i="3" s="1"/>
  <c r="L366" i="3"/>
  <c r="O366" i="3" s="1"/>
  <c r="L124" i="3"/>
  <c r="O124" i="3" s="1"/>
  <c r="L283" i="3"/>
  <c r="O283" i="3" s="1"/>
  <c r="L125" i="3"/>
  <c r="O125" i="3" s="1"/>
  <c r="L383" i="3"/>
  <c r="O383" i="3" s="1"/>
  <c r="L262" i="3"/>
  <c r="O262" i="3" s="1"/>
  <c r="L39" i="3"/>
  <c r="O39" i="3" s="1"/>
  <c r="L358" i="3"/>
  <c r="O358" i="3" s="1"/>
  <c r="L145" i="3"/>
  <c r="O145" i="3" s="1"/>
  <c r="L332" i="3"/>
  <c r="O332" i="3" s="1"/>
  <c r="L315" i="3"/>
  <c r="O315" i="3" s="1"/>
  <c r="L225" i="3"/>
  <c r="O225" i="3" s="1"/>
  <c r="L298" i="3"/>
  <c r="O298" i="3" s="1"/>
  <c r="L333" i="3"/>
  <c r="O333" i="3" s="1"/>
  <c r="L196" i="3"/>
  <c r="O196" i="3" s="1"/>
  <c r="L50" i="3"/>
  <c r="O50" i="3" s="1"/>
  <c r="L305" i="3"/>
  <c r="O305" i="3" s="1"/>
  <c r="L169" i="3"/>
  <c r="O169" i="3" s="1"/>
  <c r="L384" i="3"/>
  <c r="O384" i="3" s="1"/>
  <c r="L17" i="3"/>
  <c r="O17" i="3" s="1"/>
  <c r="L394" i="3"/>
  <c r="O394" i="3" s="1"/>
  <c r="L306" i="3"/>
  <c r="O306" i="3" s="1"/>
  <c r="L239" i="3"/>
  <c r="O239" i="3" s="1"/>
  <c r="L197" i="3"/>
  <c r="O197" i="3" s="1"/>
  <c r="L323" i="3"/>
  <c r="O323" i="3" s="1"/>
  <c r="L154" i="3"/>
  <c r="O154" i="3" s="1"/>
  <c r="L136" i="3"/>
  <c r="O136" i="3" s="1"/>
  <c r="L32" i="3"/>
  <c r="O32" i="3" s="1"/>
  <c r="L240" i="3"/>
  <c r="O240" i="3" s="1"/>
  <c r="L334" i="3"/>
  <c r="O334" i="3" s="1"/>
  <c r="L367" i="3"/>
  <c r="O367" i="3" s="1"/>
  <c r="L178" i="3"/>
  <c r="O178" i="3" s="1"/>
  <c r="L209" i="3"/>
  <c r="O209" i="3" s="1"/>
  <c r="L146" i="3"/>
  <c r="O146" i="3" s="1"/>
  <c r="L316" i="3"/>
  <c r="O316" i="3" s="1"/>
  <c r="L91" i="3"/>
  <c r="O91" i="3" s="1"/>
  <c r="L82" i="3"/>
  <c r="O82" i="3" s="1"/>
  <c r="L210" i="3"/>
  <c r="O210" i="3" s="1"/>
  <c r="L359" i="3"/>
  <c r="O359" i="3" s="1"/>
  <c r="L226" i="3"/>
  <c r="O226" i="3" s="1"/>
  <c r="L343" i="3"/>
  <c r="O343" i="3" s="1"/>
  <c r="L324" i="3"/>
  <c r="O324" i="3" s="1"/>
  <c r="L33" i="3"/>
  <c r="O33" i="3" s="1"/>
  <c r="L61" i="3"/>
  <c r="O61" i="3" s="1"/>
  <c r="L344" i="3"/>
  <c r="O344" i="3" s="1"/>
  <c r="L18" i="3"/>
  <c r="O18" i="3" s="1"/>
  <c r="L147" i="3"/>
  <c r="O147" i="3" s="1"/>
  <c r="L106" i="3"/>
  <c r="O106" i="3" s="1"/>
  <c r="L211" i="3"/>
  <c r="O211" i="3" s="1"/>
  <c r="L248" i="3"/>
  <c r="O248" i="3" s="1"/>
  <c r="L68" i="3"/>
  <c r="O68" i="3" s="1"/>
  <c r="L198" i="3"/>
  <c r="O198" i="3" s="1"/>
  <c r="L351" i="3"/>
  <c r="O351" i="3" s="1"/>
  <c r="L62" i="3"/>
  <c r="O62" i="3" s="1"/>
  <c r="L172" i="3"/>
  <c r="O172" i="3" s="1"/>
  <c r="L307" i="3"/>
  <c r="O307" i="3" s="1"/>
  <c r="L40" i="3"/>
  <c r="O40" i="3" s="1"/>
  <c r="L368" i="3"/>
  <c r="O368" i="3" s="1"/>
  <c r="L212" i="3"/>
  <c r="O212" i="3" s="1"/>
  <c r="L199" i="3"/>
  <c r="O199" i="3" s="1"/>
  <c r="L213" i="3"/>
  <c r="O213" i="3" s="1"/>
  <c r="L41" i="3"/>
  <c r="O41" i="3" s="1"/>
  <c r="L269" i="3"/>
  <c r="O269" i="3" s="1"/>
  <c r="L179" i="3"/>
  <c r="O179" i="3" s="1"/>
  <c r="L360" i="3"/>
  <c r="O360" i="3" s="1"/>
  <c r="L63" i="3"/>
  <c r="O63" i="3" s="1"/>
  <c r="L284" i="3"/>
  <c r="O284" i="3" s="1"/>
  <c r="L69" i="3"/>
  <c r="O69" i="3" s="1"/>
  <c r="L126" i="3"/>
  <c r="O126" i="3" s="1"/>
  <c r="L317" i="3"/>
  <c r="O317" i="3" s="1"/>
  <c r="L83" i="3"/>
  <c r="O83" i="3" s="1"/>
  <c r="L34" i="3"/>
  <c r="O34" i="3" s="1"/>
  <c r="L200" i="3"/>
  <c r="O200" i="3" s="1"/>
  <c r="L345" i="3"/>
  <c r="O345" i="3" s="1"/>
  <c r="L51" i="3"/>
  <c r="O51" i="3" s="1"/>
  <c r="L241" i="3"/>
  <c r="O241" i="3" s="1"/>
  <c r="L369" i="3"/>
  <c r="O369" i="3" s="1"/>
  <c r="L155" i="3"/>
  <c r="O155" i="3" s="1"/>
  <c r="L214" i="3"/>
  <c r="O214" i="3" s="1"/>
  <c r="L87" i="3"/>
  <c r="O87" i="3" s="1"/>
  <c r="L201" i="3"/>
  <c r="O201" i="3" s="1"/>
  <c r="L84" i="3"/>
  <c r="O84" i="3" s="1"/>
  <c r="L156" i="3"/>
  <c r="O156" i="3" s="1"/>
  <c r="L263" i="3"/>
  <c r="O263" i="3" s="1"/>
  <c r="L173" i="3"/>
  <c r="O173" i="3" s="1"/>
  <c r="L388" i="3"/>
  <c r="O388" i="3" s="1"/>
  <c r="L395" i="3"/>
  <c r="O395" i="3" s="1"/>
  <c r="L270" i="3"/>
  <c r="O270" i="3" s="1"/>
  <c r="L308" i="3"/>
  <c r="O308" i="3" s="1"/>
  <c r="L227" i="3"/>
  <c r="O227" i="3" s="1"/>
  <c r="L372" i="3"/>
  <c r="O372" i="3" s="1"/>
  <c r="L373" i="3"/>
  <c r="O373" i="3" s="1"/>
  <c r="L180" i="3"/>
  <c r="O180" i="3" s="1"/>
  <c r="L389" i="3"/>
  <c r="O389" i="3" s="1"/>
  <c r="L11" i="3"/>
  <c r="O11" i="3" s="1"/>
  <c r="L309" i="3"/>
  <c r="O309" i="3" s="1"/>
  <c r="L346" i="3"/>
  <c r="O346" i="3" s="1"/>
  <c r="L19" i="3"/>
  <c r="O19" i="3" s="1"/>
  <c r="L202" i="3"/>
  <c r="O202" i="3" s="1"/>
  <c r="L396" i="3"/>
  <c r="O396" i="3" s="1"/>
  <c r="L42" i="3"/>
  <c r="O42" i="3" s="1"/>
  <c r="L310" i="3"/>
  <c r="O310" i="3" s="1"/>
  <c r="L88" i="3"/>
  <c r="O88" i="3" s="1"/>
  <c r="L20" i="3"/>
  <c r="O20" i="3" s="1"/>
  <c r="L361" i="3"/>
  <c r="O361" i="3" s="1"/>
  <c r="L347" i="3"/>
  <c r="O347" i="3" s="1"/>
  <c r="L271" i="3"/>
  <c r="O271" i="3" s="1"/>
  <c r="L374" i="3"/>
  <c r="O374" i="3" s="1"/>
  <c r="L70" i="3"/>
  <c r="O70" i="3" s="1"/>
  <c r="L157" i="3"/>
  <c r="O157" i="3" s="1"/>
  <c r="L137" i="3"/>
  <c r="O137" i="3" s="1"/>
  <c r="L43" i="3"/>
  <c r="O43" i="3" s="1"/>
  <c r="L127" i="3"/>
  <c r="O127" i="3" s="1"/>
  <c r="L299" i="3"/>
  <c r="O299" i="3" s="1"/>
  <c r="L170" i="3"/>
  <c r="O170" i="3" s="1"/>
  <c r="L215" i="3"/>
  <c r="O215" i="3" s="1"/>
  <c r="L128" i="3"/>
  <c r="O128" i="3" s="1"/>
  <c r="L285" i="3"/>
  <c r="O285" i="3" s="1"/>
  <c r="L21" i="3"/>
  <c r="O21" i="3" s="1"/>
  <c r="L348" i="3"/>
  <c r="O348" i="3" s="1"/>
  <c r="L264" i="3"/>
  <c r="O264" i="3" s="1"/>
  <c r="L397" i="3"/>
  <c r="O397" i="3" s="1"/>
  <c r="L174" i="3"/>
  <c r="O174" i="3" s="1"/>
  <c r="L114" i="3"/>
  <c r="O114" i="3" s="1"/>
  <c r="L22" i="3"/>
  <c r="O22" i="3" s="1"/>
  <c r="L385" i="3"/>
  <c r="O385" i="3" s="1"/>
  <c r="L107" i="3"/>
  <c r="O107" i="3" s="1"/>
  <c r="L71" i="3"/>
  <c r="O71" i="3" s="1"/>
  <c r="L318" i="3"/>
  <c r="O318" i="3" s="1"/>
  <c r="L23" i="3"/>
  <c r="O23" i="3" s="1"/>
  <c r="L72" i="3"/>
  <c r="O72" i="3" s="1"/>
  <c r="L158" i="3"/>
  <c r="O158" i="3" s="1"/>
  <c r="L115" i="3"/>
  <c r="O115" i="3" s="1"/>
  <c r="L242" i="3"/>
  <c r="O242" i="3" s="1"/>
  <c r="L24" i="3"/>
  <c r="O24" i="3" s="1"/>
  <c r="L265" i="3"/>
  <c r="O265" i="3" s="1"/>
  <c r="L108" i="3"/>
  <c r="O108" i="3" s="1"/>
  <c r="L138" i="3"/>
  <c r="O138" i="3" s="1"/>
  <c r="L129" i="3"/>
  <c r="O129" i="3" s="1"/>
  <c r="L52" i="3"/>
  <c r="O52" i="3" s="1"/>
  <c r="L300" i="3"/>
  <c r="O300" i="3" s="1"/>
  <c r="L35" i="3"/>
  <c r="O35" i="3" s="1"/>
  <c r="L25" i="3"/>
  <c r="O25" i="3" s="1"/>
  <c r="L12" i="3"/>
  <c r="O12" i="3" s="1"/>
  <c r="L272" i="3"/>
  <c r="O272" i="3" s="1"/>
  <c r="L228" i="3"/>
  <c r="O228" i="3" s="1"/>
  <c r="L273" i="3"/>
  <c r="O273" i="3" s="1"/>
  <c r="L335" i="3"/>
  <c r="O335" i="3" s="1"/>
  <c r="L229" i="3"/>
  <c r="O229" i="3" s="1"/>
  <c r="L92" i="3"/>
  <c r="O92" i="3" s="1"/>
  <c r="L230" i="3"/>
  <c r="O230" i="3" s="1"/>
  <c r="L311" i="3"/>
  <c r="O311" i="3" s="1"/>
  <c r="L231" i="3"/>
  <c r="O231" i="3" s="1"/>
  <c r="L203" i="3"/>
  <c r="O203" i="3" s="1"/>
  <c r="L336" i="3"/>
  <c r="O336" i="3" s="1"/>
  <c r="L319" i="3"/>
  <c r="O319" i="3" s="1"/>
  <c r="L159" i="3"/>
  <c r="O159" i="3" s="1"/>
  <c r="L370" i="3"/>
  <c r="O370" i="3" s="1"/>
  <c r="L274" i="3"/>
  <c r="O274" i="3" s="1"/>
  <c r="L232" i="3"/>
  <c r="O232" i="3" s="1"/>
  <c r="L130" i="3"/>
  <c r="O130" i="3" s="1"/>
  <c r="L249" i="3"/>
  <c r="O249" i="3" s="1"/>
  <c r="L216" i="3"/>
  <c r="O216" i="3" s="1"/>
  <c r="L26" i="3"/>
  <c r="O26" i="3" s="1"/>
  <c r="L217" i="3"/>
  <c r="O217" i="3" s="1"/>
  <c r="L89" i="3"/>
  <c r="O89" i="3" s="1"/>
  <c r="L85" i="3"/>
  <c r="O85" i="3" s="1"/>
  <c r="L181" i="3"/>
  <c r="O181" i="3" s="1"/>
  <c r="L182" i="3"/>
  <c r="O182" i="3" s="1"/>
  <c r="L160" i="3"/>
  <c r="O160" i="3" s="1"/>
  <c r="L161" i="3"/>
  <c r="O161" i="3" s="1"/>
  <c r="L131" i="3"/>
  <c r="O131" i="3" s="1"/>
  <c r="L250" i="3"/>
  <c r="O250" i="3" s="1"/>
  <c r="L132" i="3"/>
  <c r="O132" i="3" s="1"/>
  <c r="L275" i="3"/>
  <c r="O275" i="3" s="1"/>
  <c r="L375" i="3"/>
  <c r="O375" i="3" s="1"/>
  <c r="L243" i="3"/>
  <c r="O243" i="3" s="1"/>
  <c r="L376" i="3"/>
  <c r="O376" i="3" s="1"/>
  <c r="L93" i="3"/>
  <c r="O93" i="3" s="1"/>
  <c r="L266" i="3"/>
  <c r="O266" i="3" s="1"/>
  <c r="L352" i="3"/>
  <c r="O352" i="3" s="1"/>
  <c r="L183" i="3"/>
  <c r="O183" i="3" s="1"/>
  <c r="L184" i="3"/>
  <c r="O184" i="3" s="1"/>
  <c r="L267" i="3"/>
  <c r="O267" i="3" s="1"/>
  <c r="L109" i="3"/>
  <c r="O109" i="3" s="1"/>
  <c r="L139" i="3"/>
  <c r="O139" i="3" s="1"/>
  <c r="L251" i="3"/>
  <c r="O251" i="3" s="1"/>
  <c r="L252" i="3"/>
  <c r="O252" i="3" s="1"/>
  <c r="L73" i="3"/>
  <c r="O73" i="3" s="1"/>
  <c r="L286" i="3"/>
  <c r="O286" i="3" s="1"/>
  <c r="L253" i="3"/>
  <c r="O253" i="3" s="1"/>
  <c r="L162" i="3"/>
  <c r="O162" i="3" s="1"/>
  <c r="L94" i="3"/>
  <c r="O94" i="3" s="1"/>
  <c r="L116" i="3"/>
  <c r="O116" i="3" s="1"/>
  <c r="L233" i="3"/>
  <c r="O233" i="3" s="1"/>
  <c r="L204" i="3"/>
  <c r="O204" i="3" s="1"/>
  <c r="L218" i="3"/>
  <c r="O218" i="3" s="1"/>
  <c r="L312" i="3"/>
  <c r="O312" i="3" s="1"/>
  <c r="L74" i="3"/>
  <c r="O74" i="3" s="1"/>
  <c r="L234" i="3"/>
  <c r="O234" i="3" s="1"/>
  <c r="L110" i="3"/>
  <c r="O110" i="3" s="1"/>
  <c r="L398" i="3"/>
  <c r="O398" i="3" s="1"/>
  <c r="L163" i="3"/>
  <c r="O163" i="3" s="1"/>
  <c r="L64" i="3"/>
  <c r="O64" i="3" s="1"/>
  <c r="L276" i="3"/>
  <c r="O276" i="3" s="1"/>
  <c r="L362" i="3"/>
  <c r="O362" i="3" s="1"/>
  <c r="L53" i="3"/>
  <c r="O53" i="3" s="1"/>
  <c r="L44" i="3"/>
  <c r="O44" i="3" s="1"/>
  <c r="L254" i="3"/>
  <c r="O254" i="3" s="1"/>
  <c r="L337" i="3"/>
  <c r="O337" i="3" s="1"/>
  <c r="L133" i="3"/>
  <c r="O133" i="3" s="1"/>
  <c r="L185" i="3"/>
  <c r="O185" i="3" s="1"/>
  <c r="L117" i="3"/>
  <c r="O117" i="3" s="1"/>
  <c r="L235" i="3"/>
  <c r="O235" i="3" s="1"/>
  <c r="L27" i="3"/>
  <c r="O27" i="3" s="1"/>
  <c r="L390" i="3"/>
  <c r="O390" i="3" s="1"/>
  <c r="L164" i="3"/>
  <c r="O164" i="3" s="1"/>
  <c r="L28" i="3"/>
  <c r="O28" i="3" s="1"/>
  <c r="L377" i="3"/>
  <c r="O377" i="3" s="1"/>
  <c r="L95" i="3"/>
  <c r="O95" i="3" s="1"/>
  <c r="L118" i="3"/>
  <c r="O118" i="3" s="1"/>
  <c r="L205" i="3"/>
  <c r="O205" i="3" s="1"/>
  <c r="L119" i="3"/>
  <c r="O119" i="3" s="1"/>
  <c r="L186" i="3"/>
  <c r="O186" i="3" s="1"/>
  <c r="L287" i="3"/>
  <c r="O287" i="3" s="1"/>
  <c r="L206" i="3"/>
  <c r="O206" i="3" s="1"/>
  <c r="L140" i="3"/>
  <c r="O140" i="3" s="1"/>
  <c r="L13" i="3"/>
  <c r="O13" i="3" s="1"/>
  <c r="L90" i="3"/>
  <c r="O90" i="3" s="1"/>
  <c r="L148" i="3"/>
  <c r="O148" i="3" s="1"/>
  <c r="L378" i="3"/>
  <c r="O378" i="3" s="1"/>
  <c r="L320" i="3"/>
  <c r="O320" i="3" s="1"/>
  <c r="L371" i="3"/>
  <c r="O371" i="3" s="1"/>
  <c r="L399" i="3"/>
  <c r="O399" i="3" s="1"/>
  <c r="L277" i="3"/>
  <c r="O277" i="3" s="1"/>
  <c r="L111" i="3"/>
  <c r="O111" i="3" s="1"/>
  <c r="L288" i="3"/>
  <c r="O288" i="3" s="1"/>
  <c r="L149" i="3"/>
  <c r="O149" i="3" s="1"/>
  <c r="L187" i="3"/>
  <c r="O187" i="3" s="1"/>
  <c r="L400" i="3"/>
  <c r="O400" i="3" s="1"/>
  <c r="L96" i="3"/>
  <c r="O96" i="3" s="1"/>
  <c r="L278" i="3"/>
  <c r="O278" i="3" s="1"/>
  <c r="L120" i="3"/>
  <c r="O120" i="3" s="1"/>
  <c r="L75" i="3"/>
  <c r="O75" i="3" s="1"/>
  <c r="L76" i="3"/>
  <c r="O76" i="3" s="1"/>
  <c r="L325" i="3"/>
  <c r="O325" i="3" s="1"/>
  <c r="L97" i="3"/>
  <c r="O97" i="3" s="1"/>
  <c r="L326" i="3"/>
  <c r="O326" i="3" s="1"/>
  <c r="L150" i="3"/>
  <c r="O150" i="3" s="1"/>
  <c r="L219" i="3"/>
  <c r="O219" i="3" s="1"/>
  <c r="L171" i="3"/>
  <c r="O171" i="3" s="1"/>
  <c r="L289" i="3"/>
  <c r="O289" i="3" s="1"/>
  <c r="L98" i="3"/>
  <c r="O98" i="3" s="1"/>
  <c r="L301" i="3"/>
  <c r="O301" i="3" s="1"/>
  <c r="L54" i="3"/>
  <c r="O54" i="3" s="1"/>
  <c r="L401" i="3"/>
  <c r="O401" i="3" s="1"/>
  <c r="L255" i="3"/>
  <c r="O255" i="3" s="1"/>
  <c r="L338" i="3"/>
  <c r="O338" i="3" s="1"/>
  <c r="K255" i="3"/>
  <c r="K401" i="3"/>
  <c r="K54" i="3"/>
  <c r="K301" i="3"/>
  <c r="K98" i="3"/>
  <c r="K289" i="3"/>
  <c r="K171" i="3"/>
  <c r="K219" i="3"/>
  <c r="K150" i="3"/>
  <c r="K326" i="3"/>
  <c r="K97" i="3"/>
  <c r="K325" i="3"/>
  <c r="K76" i="3"/>
  <c r="K75" i="3"/>
  <c r="K120" i="3"/>
  <c r="K278" i="3"/>
  <c r="K96" i="3"/>
  <c r="K400" i="3"/>
  <c r="K187" i="3"/>
  <c r="K149" i="3"/>
  <c r="K288" i="3"/>
  <c r="K111" i="3"/>
  <c r="K277" i="3"/>
  <c r="K399" i="3"/>
  <c r="K371" i="3"/>
  <c r="K320" i="3"/>
  <c r="K378" i="3"/>
  <c r="K148" i="3"/>
  <c r="K90" i="3"/>
  <c r="K13" i="3"/>
  <c r="K140" i="3"/>
  <c r="K206" i="3"/>
  <c r="K287" i="3"/>
  <c r="K186" i="3"/>
  <c r="K119" i="3"/>
  <c r="K205" i="3"/>
  <c r="K118" i="3"/>
  <c r="K95" i="3"/>
  <c r="K377" i="3"/>
  <c r="K28" i="3"/>
  <c r="K164" i="3"/>
  <c r="K390" i="3"/>
  <c r="K27" i="3"/>
  <c r="K235" i="3"/>
  <c r="K117" i="3"/>
  <c r="K185" i="3"/>
  <c r="K133" i="3"/>
  <c r="K337" i="3"/>
  <c r="K254" i="3"/>
  <c r="K44" i="3"/>
  <c r="K53" i="3"/>
  <c r="K362" i="3"/>
  <c r="K276" i="3"/>
  <c r="K64" i="3"/>
  <c r="K163" i="3"/>
  <c r="K398" i="3"/>
  <c r="K110" i="3"/>
  <c r="K234" i="3"/>
  <c r="K74" i="3"/>
  <c r="K312" i="3"/>
  <c r="K218" i="3"/>
  <c r="K204" i="3"/>
  <c r="K233" i="3"/>
  <c r="K116" i="3"/>
  <c r="K94" i="3"/>
  <c r="K162" i="3"/>
  <c r="K253" i="3"/>
  <c r="K286" i="3"/>
  <c r="K73" i="3"/>
  <c r="K252" i="3"/>
  <c r="K251" i="3"/>
  <c r="K139" i="3"/>
  <c r="K109" i="3"/>
  <c r="K267" i="3"/>
  <c r="K184" i="3"/>
  <c r="K183" i="3"/>
  <c r="K352" i="3"/>
  <c r="K266" i="3"/>
  <c r="K93" i="3"/>
  <c r="K376" i="3"/>
  <c r="K243" i="3"/>
  <c r="K375" i="3"/>
  <c r="K275" i="3"/>
  <c r="K132" i="3"/>
  <c r="K250" i="3"/>
  <c r="K131" i="3"/>
  <c r="K161" i="3"/>
  <c r="K160" i="3"/>
  <c r="K182" i="3"/>
  <c r="K181" i="3"/>
  <c r="K85" i="3"/>
  <c r="K89" i="3"/>
  <c r="K217" i="3"/>
  <c r="K26" i="3"/>
  <c r="K216" i="3"/>
  <c r="K249" i="3"/>
  <c r="K130" i="3"/>
  <c r="K232" i="3"/>
  <c r="K274" i="3"/>
  <c r="K370" i="3"/>
  <c r="K159" i="3"/>
  <c r="K319" i="3"/>
  <c r="K336" i="3"/>
  <c r="K203" i="3"/>
  <c r="K231" i="3"/>
  <c r="K311" i="3"/>
  <c r="K230" i="3"/>
  <c r="K92" i="3"/>
  <c r="K229" i="3"/>
  <c r="K335" i="3"/>
  <c r="K273" i="3"/>
  <c r="K228" i="3"/>
  <c r="K272" i="3"/>
  <c r="K12" i="3"/>
  <c r="K25" i="3"/>
  <c r="K35" i="3"/>
  <c r="K300" i="3"/>
  <c r="K52" i="3"/>
  <c r="K129" i="3"/>
  <c r="K138" i="3"/>
  <c r="K108" i="3"/>
  <c r="K265" i="3"/>
  <c r="K24" i="3"/>
  <c r="K242" i="3"/>
  <c r="K115" i="3"/>
  <c r="K158" i="3"/>
  <c r="K72" i="3"/>
  <c r="K23" i="3"/>
  <c r="K318" i="3"/>
  <c r="K71" i="3"/>
  <c r="K107" i="3"/>
  <c r="K385" i="3"/>
  <c r="K22" i="3"/>
  <c r="K114" i="3"/>
  <c r="K174" i="3"/>
  <c r="K397" i="3"/>
  <c r="K264" i="3"/>
  <c r="K348" i="3"/>
  <c r="K21" i="3"/>
  <c r="K285" i="3"/>
  <c r="K128" i="3"/>
  <c r="K215" i="3"/>
  <c r="K170" i="3"/>
  <c r="K299" i="3"/>
  <c r="K127" i="3"/>
  <c r="K43" i="3"/>
  <c r="K137" i="3"/>
  <c r="K157" i="3"/>
  <c r="K70" i="3"/>
  <c r="K374" i="3"/>
  <c r="K271" i="3"/>
  <c r="K347" i="3"/>
  <c r="K361" i="3"/>
  <c r="K20" i="3"/>
  <c r="K88" i="3"/>
  <c r="K310" i="3"/>
  <c r="K42" i="3"/>
  <c r="K396" i="3"/>
  <c r="K202" i="3"/>
  <c r="K19" i="3"/>
  <c r="K346" i="3"/>
  <c r="K309" i="3"/>
  <c r="K11" i="3"/>
  <c r="K389" i="3"/>
  <c r="K180" i="3"/>
  <c r="K373" i="3"/>
  <c r="K372" i="3"/>
  <c r="K227" i="3"/>
  <c r="K308" i="3"/>
  <c r="K270" i="3"/>
  <c r="K395" i="3"/>
  <c r="K388" i="3"/>
  <c r="K173" i="3"/>
  <c r="K263" i="3"/>
  <c r="K156" i="3"/>
  <c r="K84" i="3"/>
  <c r="K201" i="3"/>
  <c r="K87" i="3"/>
  <c r="K214" i="3"/>
  <c r="K155" i="3"/>
  <c r="K369" i="3"/>
  <c r="K241" i="3"/>
  <c r="K51" i="3"/>
  <c r="K345" i="3"/>
  <c r="K200" i="3"/>
  <c r="K34" i="3"/>
  <c r="K83" i="3"/>
  <c r="K317" i="3"/>
  <c r="K126" i="3"/>
  <c r="K69" i="3"/>
  <c r="K284" i="3"/>
  <c r="K63" i="3"/>
  <c r="K360" i="3"/>
  <c r="K179" i="3"/>
  <c r="K269" i="3"/>
  <c r="K41" i="3"/>
  <c r="K213" i="3"/>
  <c r="K199" i="3"/>
  <c r="K212" i="3"/>
  <c r="K368" i="3"/>
  <c r="K40" i="3"/>
  <c r="K307" i="3"/>
  <c r="K172" i="3"/>
  <c r="K62" i="3"/>
  <c r="K351" i="3"/>
  <c r="K198" i="3"/>
  <c r="K68" i="3"/>
  <c r="K248" i="3"/>
  <c r="K211" i="3"/>
  <c r="K106" i="3"/>
  <c r="K147" i="3"/>
  <c r="K18" i="3"/>
  <c r="K344" i="3"/>
  <c r="K61" i="3"/>
  <c r="K33" i="3"/>
  <c r="K324" i="3"/>
  <c r="K343" i="3"/>
  <c r="K226" i="3"/>
  <c r="K359" i="3"/>
  <c r="K210" i="3"/>
  <c r="K82" i="3"/>
  <c r="K91" i="3"/>
  <c r="K316" i="3"/>
  <c r="K146" i="3"/>
  <c r="K209" i="3"/>
  <c r="K178" i="3"/>
  <c r="K367" i="3"/>
  <c r="K334" i="3"/>
  <c r="K240" i="3"/>
  <c r="K32" i="3"/>
  <c r="K136" i="3"/>
  <c r="K154" i="3"/>
  <c r="K323" i="3"/>
  <c r="K197" i="3"/>
  <c r="K239" i="3"/>
  <c r="K306" i="3"/>
  <c r="K394" i="3"/>
  <c r="K17" i="3"/>
  <c r="K384" i="3"/>
  <c r="K169" i="3"/>
  <c r="K305" i="3"/>
  <c r="K50" i="3"/>
  <c r="K196" i="3"/>
  <c r="K333" i="3"/>
  <c r="K298" i="3"/>
  <c r="K225" i="3"/>
  <c r="K315" i="3"/>
  <c r="K332" i="3"/>
  <c r="K145" i="3"/>
  <c r="K358" i="3"/>
  <c r="K39" i="3"/>
  <c r="K262" i="3"/>
  <c r="K383" i="3"/>
  <c r="K125" i="3"/>
  <c r="K283" i="3"/>
  <c r="K124" i="3"/>
  <c r="K366" i="3"/>
  <c r="K144" i="3"/>
  <c r="K10" i="3"/>
  <c r="K9" i="3"/>
  <c r="K8" i="3"/>
  <c r="K195" i="3"/>
  <c r="K387" i="3"/>
  <c r="K357" i="3"/>
  <c r="K7" i="3"/>
  <c r="K314" i="3"/>
  <c r="K261" i="3"/>
  <c r="K105" i="3"/>
  <c r="K81" i="3"/>
  <c r="K177" i="3"/>
  <c r="K208" i="3"/>
  <c r="K60" i="3"/>
  <c r="K297" i="3"/>
  <c r="K386" i="3"/>
  <c r="K296" i="3"/>
  <c r="K113" i="3"/>
  <c r="K194" i="3"/>
  <c r="K356" i="3"/>
  <c r="K123" i="3"/>
  <c r="K59" i="3"/>
  <c r="K342" i="3"/>
  <c r="K16" i="3"/>
  <c r="K238" i="3"/>
  <c r="K31" i="3"/>
  <c r="K355" i="3"/>
  <c r="K282" i="3"/>
  <c r="K80" i="3"/>
  <c r="K193" i="3"/>
  <c r="K313" i="3"/>
  <c r="K365" i="3"/>
  <c r="K135" i="3"/>
  <c r="K168" i="3"/>
  <c r="K341" i="3"/>
  <c r="K38" i="3"/>
  <c r="K382" i="3"/>
  <c r="K281" i="3"/>
  <c r="K350" i="3"/>
  <c r="K67" i="3"/>
  <c r="K104" i="3"/>
  <c r="K247" i="3"/>
  <c r="K246" i="3"/>
  <c r="K192" i="3"/>
  <c r="K6" i="3"/>
  <c r="K191" i="3"/>
  <c r="K245" i="3"/>
  <c r="K5" i="3"/>
  <c r="K58" i="3"/>
  <c r="K15" i="3"/>
  <c r="K79" i="3"/>
  <c r="K280" i="3"/>
  <c r="K57" i="3"/>
  <c r="K122" i="3"/>
  <c r="K103" i="3"/>
  <c r="K322" i="3"/>
  <c r="K331" i="3"/>
  <c r="K237" i="3"/>
  <c r="K393" i="3"/>
  <c r="K295" i="3"/>
  <c r="K381" i="3"/>
  <c r="K330" i="3"/>
  <c r="K102" i="3"/>
  <c r="K121" i="3"/>
  <c r="K364" i="3"/>
  <c r="K49" i="3"/>
  <c r="K167" i="3"/>
  <c r="K56" i="3"/>
  <c r="K14" i="3"/>
  <c r="K260" i="3"/>
  <c r="K101" i="3"/>
  <c r="K392" i="3"/>
  <c r="K380" i="3"/>
  <c r="K207" i="3"/>
  <c r="K48" i="3"/>
  <c r="K47" i="3"/>
  <c r="K153" i="3"/>
  <c r="K55" i="3"/>
  <c r="K354" i="3"/>
  <c r="K379" i="3"/>
  <c r="K78" i="3"/>
  <c r="K321" i="3"/>
  <c r="K304" i="3"/>
  <c r="K329" i="3"/>
  <c r="K4" i="3"/>
  <c r="K190" i="3"/>
  <c r="K189" i="3"/>
  <c r="K349" i="3"/>
  <c r="K340" i="3"/>
  <c r="K391" i="3"/>
  <c r="K353" i="3"/>
  <c r="K3" i="3"/>
  <c r="K294" i="3"/>
  <c r="K328" i="3"/>
  <c r="K224" i="3"/>
  <c r="K2" i="3"/>
  <c r="K176" i="3"/>
  <c r="K37" i="3"/>
  <c r="K363" i="3"/>
  <c r="K259" i="3"/>
  <c r="K293" i="3"/>
  <c r="K236" i="3"/>
  <c r="K66" i="3"/>
  <c r="K303" i="3"/>
  <c r="K188" i="3"/>
  <c r="K292" i="3"/>
  <c r="K100" i="3"/>
  <c r="K223" i="3"/>
  <c r="K143" i="3"/>
  <c r="K152" i="3"/>
  <c r="K258" i="3"/>
  <c r="K86" i="3"/>
  <c r="K65" i="3"/>
  <c r="K142" i="3"/>
  <c r="K257" i="3"/>
  <c r="K302" i="3"/>
  <c r="K279" i="3"/>
  <c r="K30" i="3"/>
  <c r="K291" i="3"/>
  <c r="K222" i="3"/>
  <c r="K46" i="3"/>
  <c r="K256" i="3"/>
  <c r="K268" i="3"/>
  <c r="K141" i="3"/>
  <c r="K77" i="3"/>
  <c r="K134" i="3"/>
  <c r="K166" i="3"/>
  <c r="K112" i="3"/>
  <c r="K221" i="3"/>
  <c r="K151" i="3"/>
  <c r="K99" i="3"/>
  <c r="K175" i="3"/>
  <c r="K45" i="3"/>
  <c r="K339" i="3"/>
  <c r="K220" i="3"/>
  <c r="K165" i="3"/>
  <c r="K244" i="3"/>
  <c r="K29" i="3"/>
  <c r="K290" i="3"/>
  <c r="K36" i="3"/>
  <c r="K327" i="3"/>
  <c r="K338" i="3"/>
</calcChain>
</file>

<file path=xl/sharedStrings.xml><?xml version="1.0" encoding="utf-8"?>
<sst xmlns="http://schemas.openxmlformats.org/spreadsheetml/2006/main" count="9087" uniqueCount="1403">
  <si>
    <t>Transaction ID</t>
  </si>
  <si>
    <t>Brand Name</t>
  </si>
  <si>
    <t>Location</t>
  </si>
  <si>
    <t>Date</t>
  </si>
  <si>
    <t>Time</t>
  </si>
  <si>
    <t>Customer ID</t>
  </si>
  <si>
    <t>Beverage Ordered</t>
  </si>
  <si>
    <t>Quantity Sold</t>
  </si>
  <si>
    <t>Payment Method</t>
  </si>
  <si>
    <t>T001</t>
  </si>
  <si>
    <t>T002</t>
  </si>
  <si>
    <t>T003</t>
  </si>
  <si>
    <t>T004</t>
  </si>
  <si>
    <t>T005</t>
  </si>
  <si>
    <t>T006</t>
  </si>
  <si>
    <t>T007</t>
  </si>
  <si>
    <t>T008</t>
  </si>
  <si>
    <t>T009</t>
  </si>
  <si>
    <t>T010</t>
  </si>
  <si>
    <t>T011</t>
  </si>
  <si>
    <t>T012</t>
  </si>
  <si>
    <t>T013</t>
  </si>
  <si>
    <t>T014</t>
  </si>
  <si>
    <t>T015</t>
  </si>
  <si>
    <t>T016</t>
  </si>
  <si>
    <t>T017</t>
  </si>
  <si>
    <t>T018</t>
  </si>
  <si>
    <t>T019</t>
  </si>
  <si>
    <t>T020</t>
  </si>
  <si>
    <t>T021</t>
  </si>
  <si>
    <t>T022</t>
  </si>
  <si>
    <t>T023</t>
  </si>
  <si>
    <t>T024</t>
  </si>
  <si>
    <t>T025</t>
  </si>
  <si>
    <t>T026</t>
  </si>
  <si>
    <t>T027</t>
  </si>
  <si>
    <t>T028</t>
  </si>
  <si>
    <t>T029</t>
  </si>
  <si>
    <t>T030</t>
  </si>
  <si>
    <t>T031</t>
  </si>
  <si>
    <t>T032</t>
  </si>
  <si>
    <t>T033</t>
  </si>
  <si>
    <t>T034</t>
  </si>
  <si>
    <t>T035</t>
  </si>
  <si>
    <t>T036</t>
  </si>
  <si>
    <t>T037</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</si>
  <si>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</si>
  <si>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</si>
  <si>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</si>
  <si>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</si>
  <si>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</si>
  <si>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</si>
  <si>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</si>
  <si>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</si>
  <si>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</si>
  <si>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</si>
  <si>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</si>
  <si>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</si>
  <si>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</si>
  <si>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</si>
  <si>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</si>
  <si>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</si>
  <si>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</si>
  <si>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</si>
  <si>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</si>
  <si>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</si>
  <si>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</si>
  <si>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</si>
  <si>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T060</t>
  </si>
  <si>
    <t>T061</t>
  </si>
  <si>
    <t>T062</t>
  </si>
  <si>
    <t>T063</t>
  </si>
  <si>
    <t>T064</t>
  </si>
  <si>
    <t>T065</t>
  </si>
  <si>
    <t>T066</t>
  </si>
  <si>
    <t>T067</t>
  </si>
  <si>
    <t>T068</t>
  </si>
  <si>
    <t>T069</t>
  </si>
  <si>
    <t>T070</t>
  </si>
  <si>
    <t>T071</t>
  </si>
  <si>
    <t>T072</t>
  </si>
  <si>
    <t>T073</t>
  </si>
  <si>
    <t>T074</t>
  </si>
  <si>
    <t>T075</t>
  </si>
  <si>
    <t>T076</t>
  </si>
  <si>
    <t>T077</t>
  </si>
  <si>
    <t>T078</t>
  </si>
  <si>
    <t>T079</t>
  </si>
  <si>
    <t>T080</t>
  </si>
  <si>
    <t>T081</t>
  </si>
  <si>
    <t>T082</t>
  </si>
  <si>
    <t>T083</t>
  </si>
  <si>
    <t>T084</t>
  </si>
  <si>
    <t>T085</t>
  </si>
  <si>
    <t>T086</t>
  </si>
  <si>
    <t>T087</t>
  </si>
  <si>
    <t>T088</t>
  </si>
  <si>
    <t>T089</t>
  </si>
  <si>
    <t>T090</t>
  </si>
  <si>
    <t>T091</t>
  </si>
  <si>
    <t>T092</t>
  </si>
  <si>
    <t>T093</t>
  </si>
  <si>
    <t>T094</t>
  </si>
  <si>
    <t>T095</t>
  </si>
  <si>
    <t>T096</t>
  </si>
  <si>
    <t>T097</t>
  </si>
  <si>
    <t>T098</t>
  </si>
  <si>
    <t>T099</t>
  </si>
  <si>
    <t>T100</t>
  </si>
  <si>
    <t>T101</t>
  </si>
  <si>
    <t>T102</t>
  </si>
  <si>
    <t>T103</t>
  </si>
  <si>
    <t>T104</t>
  </si>
  <si>
    <t>T105</t>
  </si>
  <si>
    <t>T106</t>
  </si>
  <si>
    <t>T107</t>
  </si>
  <si>
    <t>T108</t>
  </si>
  <si>
    <t>T109</t>
  </si>
  <si>
    <t>T110</t>
  </si>
  <si>
    <t>T111</t>
  </si>
  <si>
    <t>T112</t>
  </si>
  <si>
    <t>T113</t>
  </si>
  <si>
    <t>T114</t>
  </si>
  <si>
    <t>T115</t>
  </si>
  <si>
    <t>T116</t>
  </si>
  <si>
    <t>T117</t>
  </si>
  <si>
    <t>T118</t>
  </si>
  <si>
    <t>T119</t>
  </si>
  <si>
    <t>T120</t>
  </si>
  <si>
    <t>T121</t>
  </si>
  <si>
    <t>T122</t>
  </si>
  <si>
    <t>T123</t>
  </si>
  <si>
    <t>T124</t>
  </si>
  <si>
    <t>T125</t>
  </si>
  <si>
    <t>T126</t>
  </si>
  <si>
    <t>T127</t>
  </si>
  <si>
    <t>T128</t>
  </si>
  <si>
    <t>T129</t>
  </si>
  <si>
    <t>T130</t>
  </si>
  <si>
    <t>T131</t>
  </si>
  <si>
    <t>T132</t>
  </si>
  <si>
    <t>T133</t>
  </si>
  <si>
    <t>T134</t>
  </si>
  <si>
    <t>T135</t>
  </si>
  <si>
    <t>T136</t>
  </si>
  <si>
    <t>T137</t>
  </si>
  <si>
    <t>T138</t>
  </si>
  <si>
    <t>T139</t>
  </si>
  <si>
    <t>T140</t>
  </si>
  <si>
    <t>T141</t>
  </si>
  <si>
    <t>T142</t>
  </si>
  <si>
    <t>T143</t>
  </si>
  <si>
    <t>T144</t>
  </si>
  <si>
    <t>T145</t>
  </si>
  <si>
    <t>T146</t>
  </si>
  <si>
    <t>T147</t>
  </si>
  <si>
    <t>T148</t>
  </si>
  <si>
    <t>T149</t>
  </si>
  <si>
    <t>T150</t>
  </si>
  <si>
    <t>T151</t>
  </si>
  <si>
    <t>T152</t>
  </si>
  <si>
    <t>T153</t>
  </si>
  <si>
    <t>T154</t>
  </si>
  <si>
    <t>T155</t>
  </si>
  <si>
    <t>T156</t>
  </si>
  <si>
    <t>T157</t>
  </si>
  <si>
    <t>T158</t>
  </si>
  <si>
    <t>T159</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</si>
  <si>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</si>
  <si>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</si>
  <si>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</si>
  <si>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</si>
  <si>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</si>
  <si>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</si>
  <si>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</si>
  <si>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</si>
  <si>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</si>
  <si>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</si>
  <si>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</si>
  <si>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</si>
  <si>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</si>
  <si>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</si>
  <si>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</si>
  <si>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</si>
  <si>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</si>
  <si>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</si>
  <si>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</si>
  <si>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</si>
  <si>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</si>
  <si>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</si>
  <si>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</si>
  <si>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T183</t>
  </si>
  <si>
    <t>T184</t>
  </si>
  <si>
    <t>T185</t>
  </si>
  <si>
    <t>T186</t>
  </si>
  <si>
    <t>T187</t>
  </si>
  <si>
    <t>T188</t>
  </si>
  <si>
    <t>T189</t>
  </si>
  <si>
    <t>T190</t>
  </si>
  <si>
    <t>T191</t>
  </si>
  <si>
    <t>T192</t>
  </si>
  <si>
    <t>T193</t>
  </si>
  <si>
    <t>T194</t>
  </si>
  <si>
    <t>T195</t>
  </si>
  <si>
    <t>T196</t>
  </si>
  <si>
    <t>T197</t>
  </si>
  <si>
    <t>T198</t>
  </si>
  <si>
    <t>T199</t>
  </si>
  <si>
    <t>T200</t>
  </si>
  <si>
    <t>T201</t>
  </si>
  <si>
    <t>T202</t>
  </si>
  <si>
    <t>T203</t>
  </si>
  <si>
    <t>T204</t>
  </si>
  <si>
    <t>T205</t>
  </si>
  <si>
    <t>T206</t>
  </si>
  <si>
    <t>T207</t>
  </si>
  <si>
    <t>T208</t>
  </si>
  <si>
    <t>T209</t>
  </si>
  <si>
    <t>T210</t>
  </si>
  <si>
    <t>T211</t>
  </si>
  <si>
    <t>T212</t>
  </si>
  <si>
    <t>T213</t>
  </si>
  <si>
    <t>T214</t>
  </si>
  <si>
    <t>T215</t>
  </si>
  <si>
    <t>T216</t>
  </si>
  <si>
    <t>T217</t>
  </si>
  <si>
    <t>T218</t>
  </si>
  <si>
    <t>T219</t>
  </si>
  <si>
    <t>T220</t>
  </si>
  <si>
    <t>T221</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</si>
  <si>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</si>
  <si>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</si>
  <si>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</si>
  <si>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</si>
  <si>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</si>
  <si>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</si>
  <si>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</si>
  <si>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</si>
  <si>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</si>
  <si>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</si>
  <si>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</si>
  <si>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</si>
  <si>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</si>
  <si>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</si>
  <si>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</si>
  <si>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</si>
  <si>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</si>
  <si>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</si>
  <si>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</si>
  <si>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</si>
  <si>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</si>
  <si>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</si>
  <si>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</si>
  <si>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</si>
  <si>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</si>
  <si>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</si>
  <si>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</si>
  <si>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</si>
  <si>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</si>
  <si>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</si>
  <si>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</si>
  <si>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</si>
  <si>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</si>
  <si>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</si>
  <si>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</si>
  <si>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</si>
  <si>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</si>
  <si>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T259</t>
  </si>
  <si>
    <t>T260</t>
  </si>
  <si>
    <t>T261</t>
  </si>
  <si>
    <t>T262</t>
  </si>
  <si>
    <t>T263</t>
  </si>
  <si>
    <t>T264</t>
  </si>
  <si>
    <t>T265</t>
  </si>
  <si>
    <t>T266</t>
  </si>
  <si>
    <t>T267</t>
  </si>
  <si>
    <t>T268</t>
  </si>
  <si>
    <t>T269</t>
  </si>
  <si>
    <t>T270</t>
  </si>
  <si>
    <t>T271</t>
  </si>
  <si>
    <t>T272</t>
  </si>
  <si>
    <t>T273</t>
  </si>
  <si>
    <t>T274</t>
  </si>
  <si>
    <t>T275</t>
  </si>
  <si>
    <t>T276</t>
  </si>
  <si>
    <t>T277</t>
  </si>
  <si>
    <t>T278</t>
  </si>
  <si>
    <t>T279</t>
  </si>
  <si>
    <t>T280</t>
  </si>
  <si>
    <t>T281</t>
  </si>
  <si>
    <t>T282</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</si>
  <si>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</si>
  <si>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</si>
  <si>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</si>
  <si>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</si>
  <si>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</si>
  <si>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</si>
  <si>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</si>
  <si>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</si>
  <si>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</si>
  <si>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</si>
  <si>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</si>
  <si>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</si>
  <si>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</si>
  <si>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</si>
  <si>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</si>
  <si>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</si>
  <si>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</si>
  <si>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</si>
  <si>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</si>
  <si>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</si>
  <si>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</si>
  <si>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</si>
  <si>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</si>
  <si>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</si>
  <si>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</si>
  <si>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</si>
  <si>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</si>
  <si>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</si>
  <si>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</si>
  <si>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</si>
  <si>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</si>
  <si>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</si>
  <si>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</si>
  <si>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</si>
  <si>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</si>
  <si>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</si>
  <si>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</si>
  <si>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</si>
  <si>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</si>
  <si>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</si>
  <si>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</si>
  <si>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</si>
  <si>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</si>
  <si>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</si>
  <si>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</si>
  <si>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</si>
  <si>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</si>
  <si>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</si>
  <si>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</si>
  <si>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</si>
  <si>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</si>
  <si>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</si>
  <si>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</si>
  <si>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</si>
  <si>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</si>
  <si>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</si>
  <si>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</si>
  <si>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</si>
  <si>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</si>
  <si>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</si>
  <si>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</si>
  <si>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</si>
  <si>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</si>
  <si>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</si>
  <si>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</si>
  <si>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</si>
  <si>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</si>
  <si>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</si>
  <si>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</si>
  <si>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</si>
  <si>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</si>
  <si>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</si>
  <si>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</si>
  <si>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</si>
  <si>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</si>
  <si>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T358</t>
  </si>
  <si>
    <t>T359</t>
  </si>
  <si>
    <t>T360</t>
  </si>
  <si>
    <t>T361</t>
  </si>
  <si>
    <t>T362</t>
  </si>
  <si>
    <t>T363</t>
  </si>
  <si>
    <t>T364</t>
  </si>
  <si>
    <t>T365</t>
  </si>
  <si>
    <t>T366</t>
  </si>
  <si>
    <t>T367</t>
  </si>
  <si>
    <t>T368</t>
  </si>
  <si>
    <t>T369</t>
  </si>
  <si>
    <t>T370</t>
  </si>
  <si>
    <t>T371</t>
  </si>
  <si>
    <t>T372</t>
  </si>
  <si>
    <t>T373</t>
  </si>
  <si>
    <t>T374</t>
  </si>
  <si>
    <t>T375</t>
  </si>
  <si>
    <t>T376</t>
  </si>
  <si>
    <t>T377</t>
  </si>
  <si>
    <t>T378</t>
  </si>
  <si>
    <t>T379</t>
  </si>
  <si>
    <t>T380</t>
  </si>
  <si>
    <t>T381</t>
  </si>
  <si>
    <t>T382</t>
  </si>
  <si>
    <t>T383</t>
  </si>
  <si>
    <t>T384</t>
  </si>
  <si>
    <t>T385</t>
  </si>
  <si>
    <t>T386</t>
  </si>
  <si>
    <t>T387</t>
  </si>
  <si>
    <t>T388</t>
  </si>
  <si>
    <t>T389</t>
  </si>
  <si>
    <t>T390</t>
  </si>
  <si>
    <t>T391</t>
  </si>
  <si>
    <t>T392</t>
  </si>
  <si>
    <t>T393</t>
  </si>
  <si>
    <t>T394</t>
  </si>
  <si>
    <t>T395</t>
  </si>
  <si>
    <t>T396</t>
  </si>
  <si>
    <t>T397</t>
  </si>
  <si>
    <t>T398</t>
  </si>
  <si>
    <t>T399</t>
  </si>
  <si>
    <t>T400</t>
  </si>
  <si>
    <t>Costa Coffee</t>
  </si>
  <si>
    <t>Cafe Coffee Day</t>
  </si>
  <si>
    <t>Barista</t>
  </si>
  <si>
    <t>Starbucks</t>
  </si>
  <si>
    <t>Madurai</t>
  </si>
  <si>
    <t>Chennai</t>
  </si>
  <si>
    <t>Coimbatore</t>
  </si>
  <si>
    <t>04:36:37</t>
  </si>
  <si>
    <t>19:06:02</t>
  </si>
  <si>
    <t>18:33:24</t>
  </si>
  <si>
    <t>08:15:15</t>
  </si>
  <si>
    <t>02:30:36</t>
  </si>
  <si>
    <t>07:36:37</t>
  </si>
  <si>
    <t>18:09:41</t>
  </si>
  <si>
    <t>09:38:54</t>
  </si>
  <si>
    <t>00:25:29</t>
  </si>
  <si>
    <t>15:00:16</t>
  </si>
  <si>
    <t>21:13:36</t>
  </si>
  <si>
    <t>11:57:17</t>
  </si>
  <si>
    <t>13:27:14</t>
  </si>
  <si>
    <t>06:03:18</t>
  </si>
  <si>
    <t>21:13:55</t>
  </si>
  <si>
    <t>14:22:47</t>
  </si>
  <si>
    <t>05:45:12</t>
  </si>
  <si>
    <t>22:27:55</t>
  </si>
  <si>
    <t>22:19:15</t>
  </si>
  <si>
    <t>11:59:33</t>
  </si>
  <si>
    <t>09:33:36</t>
  </si>
  <si>
    <t>12:28:12</t>
  </si>
  <si>
    <t>06:19:57</t>
  </si>
  <si>
    <t>14:42:04</t>
  </si>
  <si>
    <t>14:13:32</t>
  </si>
  <si>
    <t>17:54:44</t>
  </si>
  <si>
    <t>21:57:38</t>
  </si>
  <si>
    <t>05:28:13</t>
  </si>
  <si>
    <t>06:35:10</t>
  </si>
  <si>
    <t>08:02:34</t>
  </si>
  <si>
    <t>12:13:34</t>
  </si>
  <si>
    <t>11:17:24</t>
  </si>
  <si>
    <t>16:48:54</t>
  </si>
  <si>
    <t>09:09:55</t>
  </si>
  <si>
    <t>13:31:19</t>
  </si>
  <si>
    <t>05:37:01</t>
  </si>
  <si>
    <t>02:03:17</t>
  </si>
  <si>
    <t>00:02:37</t>
  </si>
  <si>
    <t>00:27:06</t>
  </si>
  <si>
    <t>16:52:32</t>
  </si>
  <si>
    <t>10:43:54</t>
  </si>
  <si>
    <t>11:18:00</t>
  </si>
  <si>
    <t>04:20:13</t>
  </si>
  <si>
    <t>16:58:54</t>
  </si>
  <si>
    <t>13:09:19</t>
  </si>
  <si>
    <t>14:20:58</t>
  </si>
  <si>
    <t>03:34:24</t>
  </si>
  <si>
    <t>21:20:00</t>
  </si>
  <si>
    <t>14:34:20</t>
  </si>
  <si>
    <t>08:56:21</t>
  </si>
  <si>
    <t>07:37:34</t>
  </si>
  <si>
    <t>02:40:27</t>
  </si>
  <si>
    <t>12:04:40</t>
  </si>
  <si>
    <t>13:05:50</t>
  </si>
  <si>
    <t>01:13:32</t>
  </si>
  <si>
    <t>00:08:17</t>
  </si>
  <si>
    <t>09:58:59</t>
  </si>
  <si>
    <t>04:19:47</t>
  </si>
  <si>
    <t>06:31:26</t>
  </si>
  <si>
    <t>00:40:45</t>
  </si>
  <si>
    <t>16:09:15</t>
  </si>
  <si>
    <t>05:27:55</t>
  </si>
  <si>
    <t>03:18:10</t>
  </si>
  <si>
    <t>06:44:19</t>
  </si>
  <si>
    <t>16:56:17</t>
  </si>
  <si>
    <t>08:53:33</t>
  </si>
  <si>
    <t>22:45:52</t>
  </si>
  <si>
    <t>22:56:48</t>
  </si>
  <si>
    <t>05:41:37</t>
  </si>
  <si>
    <t>16:26:43</t>
  </si>
  <si>
    <t>20:39:31</t>
  </si>
  <si>
    <t>00:57:42</t>
  </si>
  <si>
    <t>15:13:05</t>
  </si>
  <si>
    <t>19:59:12</t>
  </si>
  <si>
    <t>08:46:29</t>
  </si>
  <si>
    <t>23:37:00</t>
  </si>
  <si>
    <t>02:22:30</t>
  </si>
  <si>
    <t>02:37:30</t>
  </si>
  <si>
    <t>11:45:41</t>
  </si>
  <si>
    <t>19:04:30</t>
  </si>
  <si>
    <t>20:47:29</t>
  </si>
  <si>
    <t>12:20:53</t>
  </si>
  <si>
    <t>17:40:06</t>
  </si>
  <si>
    <t>10:16:32</t>
  </si>
  <si>
    <t>16:02:55</t>
  </si>
  <si>
    <t>11:59:23</t>
  </si>
  <si>
    <t>23:16:36</t>
  </si>
  <si>
    <t>16:23:52</t>
  </si>
  <si>
    <t>17:51:38</t>
  </si>
  <si>
    <t>00:56:54</t>
  </si>
  <si>
    <t>12:26:36</t>
  </si>
  <si>
    <t>14:33:06</t>
  </si>
  <si>
    <t>02:17:38</t>
  </si>
  <si>
    <t>16:21:27</t>
  </si>
  <si>
    <t>05:15:59</t>
  </si>
  <si>
    <t>07:10:19</t>
  </si>
  <si>
    <t>13:20:09</t>
  </si>
  <si>
    <t>03:53:40</t>
  </si>
  <si>
    <t>13:38:17</t>
  </si>
  <si>
    <t>00:06:12</t>
  </si>
  <si>
    <t>13:17:19</t>
  </si>
  <si>
    <t>13:51:08</t>
  </si>
  <si>
    <t>21:16:23</t>
  </si>
  <si>
    <t>19:57:11</t>
  </si>
  <si>
    <t>01:50:09</t>
  </si>
  <si>
    <t>07:02:17</t>
  </si>
  <si>
    <t>00:27:09</t>
  </si>
  <si>
    <t>15:28:52</t>
  </si>
  <si>
    <t>21:04:58</t>
  </si>
  <si>
    <t>10:32:09</t>
  </si>
  <si>
    <t>07:09:47</t>
  </si>
  <si>
    <t>12:54:33</t>
  </si>
  <si>
    <t>23:54:17</t>
  </si>
  <si>
    <t>17:58:31</t>
  </si>
  <si>
    <t>00:11:23</t>
  </si>
  <si>
    <t>11:38:05</t>
  </si>
  <si>
    <t>09:23:47</t>
  </si>
  <si>
    <t>22:51:28</t>
  </si>
  <si>
    <t>06:14:05</t>
  </si>
  <si>
    <t>21:55:55</t>
  </si>
  <si>
    <t>23:22:24</t>
  </si>
  <si>
    <t>08:42:50</t>
  </si>
  <si>
    <t>03:09:33</t>
  </si>
  <si>
    <t>03:51:42</t>
  </si>
  <si>
    <t>03:17:28</t>
  </si>
  <si>
    <t>12:25:54</t>
  </si>
  <si>
    <t>19:15:44</t>
  </si>
  <si>
    <t>04:23:57</t>
  </si>
  <si>
    <t>07:28:09</t>
  </si>
  <si>
    <t>07:38:43</t>
  </si>
  <si>
    <t>10:09:38</t>
  </si>
  <si>
    <t>23:07:37</t>
  </si>
  <si>
    <t>06:25:00</t>
  </si>
  <si>
    <t>19:40:20</t>
  </si>
  <si>
    <t>19:54:43</t>
  </si>
  <si>
    <t>00:20:44</t>
  </si>
  <si>
    <t>16:35:01</t>
  </si>
  <si>
    <t>03:05:01</t>
  </si>
  <si>
    <t>09:31:09</t>
  </si>
  <si>
    <t>00:46:34</t>
  </si>
  <si>
    <t>02:28:54</t>
  </si>
  <si>
    <t>15:07:23</t>
  </si>
  <si>
    <t>03:37:11</t>
  </si>
  <si>
    <t>09:37:57</t>
  </si>
  <si>
    <t>11:13:17</t>
  </si>
  <si>
    <t>04:15:17</t>
  </si>
  <si>
    <t>01:26:29</t>
  </si>
  <si>
    <t>19:38:31</t>
  </si>
  <si>
    <t>21:25:52</t>
  </si>
  <si>
    <t>20:19:29</t>
  </si>
  <si>
    <t>17:24:31</t>
  </si>
  <si>
    <t>20:44:31</t>
  </si>
  <si>
    <t>06:32:43</t>
  </si>
  <si>
    <t>18:09:09</t>
  </si>
  <si>
    <t>20:42:24</t>
  </si>
  <si>
    <t>03:05:43</t>
  </si>
  <si>
    <t>04:36:48</t>
  </si>
  <si>
    <t>04:37:43</t>
  </si>
  <si>
    <t>18:49:11</t>
  </si>
  <si>
    <t>22:20:34</t>
  </si>
  <si>
    <t>10:56:49</t>
  </si>
  <si>
    <t>22:12:04</t>
  </si>
  <si>
    <t>01:39:35</t>
  </si>
  <si>
    <t>11:31:30</t>
  </si>
  <si>
    <t>08:26:43</t>
  </si>
  <si>
    <t>03:06:56</t>
  </si>
  <si>
    <t>07:03:14</t>
  </si>
  <si>
    <t>10:39:52</t>
  </si>
  <si>
    <t>16:23:22</t>
  </si>
  <si>
    <t>04:32:00</t>
  </si>
  <si>
    <t>16:55:58</t>
  </si>
  <si>
    <t>16:58:34</t>
  </si>
  <si>
    <t>16:19:37</t>
  </si>
  <si>
    <t>22:00:14</t>
  </si>
  <si>
    <t>02:48:27</t>
  </si>
  <si>
    <t>21:43:17</t>
  </si>
  <si>
    <t>20:07:37</t>
  </si>
  <si>
    <t>16:19:08</t>
  </si>
  <si>
    <t>11:04:25</t>
  </si>
  <si>
    <t>03:37:47</t>
  </si>
  <si>
    <t>11:28:42</t>
  </si>
  <si>
    <t>13:20:45</t>
  </si>
  <si>
    <t>16:57:37</t>
  </si>
  <si>
    <t>13:12:17</t>
  </si>
  <si>
    <t>15:05:31</t>
  </si>
  <si>
    <t>02:29:51</t>
  </si>
  <si>
    <t>23:14:23</t>
  </si>
  <si>
    <t>16:36:02</t>
  </si>
  <si>
    <t>11:17:29</t>
  </si>
  <si>
    <t>01:34:51</t>
  </si>
  <si>
    <t>07:02:00</t>
  </si>
  <si>
    <t>08:17:19</t>
  </si>
  <si>
    <t>18:29:09</t>
  </si>
  <si>
    <t>04:19:06</t>
  </si>
  <si>
    <t>00:28:17</t>
  </si>
  <si>
    <t>21:04:59</t>
  </si>
  <si>
    <t>22:25:16</t>
  </si>
  <si>
    <t>00:33:16</t>
  </si>
  <si>
    <t>09:35:17</t>
  </si>
  <si>
    <t>00:24:16</t>
  </si>
  <si>
    <t>07:11:34</t>
  </si>
  <si>
    <t>18:47:19</t>
  </si>
  <si>
    <t>05:03:05</t>
  </si>
  <si>
    <t>01:49:09</t>
  </si>
  <si>
    <t>05:52:01</t>
  </si>
  <si>
    <t>09:25:00</t>
  </si>
  <si>
    <t>12:49:03</t>
  </si>
  <si>
    <t>10:12:14</t>
  </si>
  <si>
    <t>22:50:41</t>
  </si>
  <si>
    <t>19:41:13</t>
  </si>
  <si>
    <t>07:05:18</t>
  </si>
  <si>
    <t>10:58:56</t>
  </si>
  <si>
    <t>19:24:18</t>
  </si>
  <si>
    <t>21:10:29</t>
  </si>
  <si>
    <t>23:14:58</t>
  </si>
  <si>
    <t>20:30:46</t>
  </si>
  <si>
    <t>15:57:54</t>
  </si>
  <si>
    <t>23:57:16</t>
  </si>
  <si>
    <t>10:38:29</t>
  </si>
  <si>
    <t>08:40:25</t>
  </si>
  <si>
    <t>10:16:53</t>
  </si>
  <si>
    <t>08:08:39</t>
  </si>
  <si>
    <t>02:09:13</t>
  </si>
  <si>
    <t>19:43:46</t>
  </si>
  <si>
    <t>13:05:39</t>
  </si>
  <si>
    <t>04:34:25</t>
  </si>
  <si>
    <t>23:16:10</t>
  </si>
  <si>
    <t>08:45:01</t>
  </si>
  <si>
    <t>00:26:55</t>
  </si>
  <si>
    <t>06:51:53</t>
  </si>
  <si>
    <t>19:18:04</t>
  </si>
  <si>
    <t>13:09:15</t>
  </si>
  <si>
    <t>07:00:54</t>
  </si>
  <si>
    <t>14:54:17</t>
  </si>
  <si>
    <t>21:39:25</t>
  </si>
  <si>
    <t>23:13:25</t>
  </si>
  <si>
    <t>17:57:30</t>
  </si>
  <si>
    <t>06:35:23</t>
  </si>
  <si>
    <t>08:05:20</t>
  </si>
  <si>
    <t>11:21:11</t>
  </si>
  <si>
    <t>07:39:45</t>
  </si>
  <si>
    <t>07:03:54</t>
  </si>
  <si>
    <t>19:23:19</t>
  </si>
  <si>
    <t>04:10:57</t>
  </si>
  <si>
    <t>15:42:41</t>
  </si>
  <si>
    <t>21:00:42</t>
  </si>
  <si>
    <t>10:47:44</t>
  </si>
  <si>
    <t>11:54:45</t>
  </si>
  <si>
    <t>05:49:21</t>
  </si>
  <si>
    <t>15:50:25</t>
  </si>
  <si>
    <t>03:41:10</t>
  </si>
  <si>
    <t>21:45:27</t>
  </si>
  <si>
    <t>19:35:57</t>
  </si>
  <si>
    <t>20:18:18</t>
  </si>
  <si>
    <t>11:52:50</t>
  </si>
  <si>
    <t>19:55:01</t>
  </si>
  <si>
    <t>04:10:34</t>
  </si>
  <si>
    <t>20:53:16</t>
  </si>
  <si>
    <t>09:32:49</t>
  </si>
  <si>
    <t>08:06:32</t>
  </si>
  <si>
    <t>03:22:08</t>
  </si>
  <si>
    <t>08:47:48</t>
  </si>
  <si>
    <t>15:33:22</t>
  </si>
  <si>
    <t>08:48:40</t>
  </si>
  <si>
    <t>03:58:11</t>
  </si>
  <si>
    <t>15:31:44</t>
  </si>
  <si>
    <t>14:33:52</t>
  </si>
  <si>
    <t>11:46:38</t>
  </si>
  <si>
    <t>12:55:23</t>
  </si>
  <si>
    <t>07:37:22</t>
  </si>
  <si>
    <t>21:31:03</t>
  </si>
  <si>
    <t>17:57:57</t>
  </si>
  <si>
    <t>17:37:47</t>
  </si>
  <si>
    <t>04:50:23</t>
  </si>
  <si>
    <t>08:03:49</t>
  </si>
  <si>
    <t>09:35:26</t>
  </si>
  <si>
    <t>13:16:49</t>
  </si>
  <si>
    <t>07:20:45</t>
  </si>
  <si>
    <t>01:58:04</t>
  </si>
  <si>
    <t>09:22:47</t>
  </si>
  <si>
    <t>00:16:19</t>
  </si>
  <si>
    <t>07:57:53</t>
  </si>
  <si>
    <t>03:57:51</t>
  </si>
  <si>
    <t>19:33:14</t>
  </si>
  <si>
    <t>20:51:23</t>
  </si>
  <si>
    <t>07:06:22</t>
  </si>
  <si>
    <t>02:02:28</t>
  </si>
  <si>
    <t>18:10:45</t>
  </si>
  <si>
    <t>23:41:59</t>
  </si>
  <si>
    <t>17:09:43</t>
  </si>
  <si>
    <t>10:14:36</t>
  </si>
  <si>
    <t>18:47:15</t>
  </si>
  <si>
    <t>21:29:50</t>
  </si>
  <si>
    <t>19:25:28</t>
  </si>
  <si>
    <t>07:44:31</t>
  </si>
  <si>
    <t>06:26:22</t>
  </si>
  <si>
    <t>21:11:06</t>
  </si>
  <si>
    <t>01:58:29</t>
  </si>
  <si>
    <t>12:42:49</t>
  </si>
  <si>
    <t>07:30:21</t>
  </si>
  <si>
    <t>12:37:36</t>
  </si>
  <si>
    <t>04:48:39</t>
  </si>
  <si>
    <t>15:09:32</t>
  </si>
  <si>
    <t>09:38:41</t>
  </si>
  <si>
    <t>15:56:07</t>
  </si>
  <si>
    <t>02:32:21</t>
  </si>
  <si>
    <t>04:18:43</t>
  </si>
  <si>
    <t>06:58:26</t>
  </si>
  <si>
    <t>18:17:58</t>
  </si>
  <si>
    <t>23:04:41</t>
  </si>
  <si>
    <t>02:00:15</t>
  </si>
  <si>
    <t>05:58:44</t>
  </si>
  <si>
    <t>07:42:48</t>
  </si>
  <si>
    <t>05:42:07</t>
  </si>
  <si>
    <t>18:37:14</t>
  </si>
  <si>
    <t>16:11:15</t>
  </si>
  <si>
    <t>07:12:11</t>
  </si>
  <si>
    <t>23:54:19</t>
  </si>
  <si>
    <t>23:27:54</t>
  </si>
  <si>
    <t>07:05:04</t>
  </si>
  <si>
    <t>09:41:24</t>
  </si>
  <si>
    <t>10:50:42</t>
  </si>
  <si>
    <t>19:47:45</t>
  </si>
  <si>
    <t>19:09:22</t>
  </si>
  <si>
    <t>11:56:10</t>
  </si>
  <si>
    <t>05:25:52</t>
  </si>
  <si>
    <t>07:12:47</t>
  </si>
  <si>
    <t>03:55:38</t>
  </si>
  <si>
    <t>15:04:18</t>
  </si>
  <si>
    <t>14:16:55</t>
  </si>
  <si>
    <t>09:36:33</t>
  </si>
  <si>
    <t>06:01:59</t>
  </si>
  <si>
    <t>12:14:22</t>
  </si>
  <si>
    <t>12:00:30</t>
  </si>
  <si>
    <t>06:29:32</t>
  </si>
  <si>
    <t>15:09:46</t>
  </si>
  <si>
    <t>04:48:00</t>
  </si>
  <si>
    <t>23:54:03</t>
  </si>
  <si>
    <t>04:02:08</t>
  </si>
  <si>
    <t>07:44:39</t>
  </si>
  <si>
    <t>09:58:09</t>
  </si>
  <si>
    <t>22:44:14</t>
  </si>
  <si>
    <t>11:49:42</t>
  </si>
  <si>
    <t>11:42:12</t>
  </si>
  <si>
    <t>08:15:26</t>
  </si>
  <si>
    <t>01:41:50</t>
  </si>
  <si>
    <t>10:23:06</t>
  </si>
  <si>
    <t>04:31:53</t>
  </si>
  <si>
    <t>16:34:10</t>
  </si>
  <si>
    <t>09:49:01</t>
  </si>
  <si>
    <t>11:59:17</t>
  </si>
  <si>
    <t>21:37:22</t>
  </si>
  <si>
    <t>21:40:24</t>
  </si>
  <si>
    <t>14:17:07</t>
  </si>
  <si>
    <t>19:05:51</t>
  </si>
  <si>
    <t>02:36:12</t>
  </si>
  <si>
    <t>18:43:37</t>
  </si>
  <si>
    <t>23:46:20</t>
  </si>
  <si>
    <t>22:49:45</t>
  </si>
  <si>
    <t>23:06:08</t>
  </si>
  <si>
    <t>09:28:15</t>
  </si>
  <si>
    <t>03:36:49</t>
  </si>
  <si>
    <t>17:23:19</t>
  </si>
  <si>
    <t>17:16:07</t>
  </si>
  <si>
    <t>08:22:36</t>
  </si>
  <si>
    <t>20:15:58</t>
  </si>
  <si>
    <t>00:16:47</t>
  </si>
  <si>
    <t>19:55:52</t>
  </si>
  <si>
    <t>08:44:36</t>
  </si>
  <si>
    <t>20:28:32</t>
  </si>
  <si>
    <t>04:11:43</t>
  </si>
  <si>
    <t>20:28:27</t>
  </si>
  <si>
    <t>06:50:07</t>
  </si>
  <si>
    <t>02:01:23</t>
  </si>
  <si>
    <t>12:29:34</t>
  </si>
  <si>
    <t>01:16:00</t>
  </si>
  <si>
    <t>22:58:45</t>
  </si>
  <si>
    <t>10:21:36</t>
  </si>
  <si>
    <t>21:14:03</t>
  </si>
  <si>
    <t>00:02:26</t>
  </si>
  <si>
    <t>22:18:55</t>
  </si>
  <si>
    <t>09:05:55</t>
  </si>
  <si>
    <t>23:23:59</t>
  </si>
  <si>
    <t>10:24:37</t>
  </si>
  <si>
    <t>09:46:12</t>
  </si>
  <si>
    <t>01:15:15</t>
  </si>
  <si>
    <t>15:38:11</t>
  </si>
  <si>
    <t>07:42:42</t>
  </si>
  <si>
    <t>15:24:56</t>
  </si>
  <si>
    <t>02:15:50</t>
  </si>
  <si>
    <t>20:51:34</t>
  </si>
  <si>
    <t>09:14:50</t>
  </si>
  <si>
    <t>04:58:51</t>
  </si>
  <si>
    <t>12:16:11</t>
  </si>
  <si>
    <t>15:55:48</t>
  </si>
  <si>
    <t>09:46:03</t>
  </si>
  <si>
    <t>19:03:48</t>
  </si>
  <si>
    <t>14:47:14</t>
  </si>
  <si>
    <t>16:36:00</t>
  </si>
  <si>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</si>
  <si>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</si>
  <si>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</si>
  <si>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</si>
  <si>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</si>
  <si>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</si>
  <si>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</si>
  <si>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</si>
  <si>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</si>
  <si>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</si>
  <si>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</si>
  <si>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</si>
  <si>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</si>
  <si>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</si>
  <si>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</si>
  <si>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</si>
  <si>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</si>
  <si>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</si>
  <si>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</si>
  <si>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</si>
  <si>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</si>
  <si>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</si>
  <si>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</si>
  <si>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</si>
  <si>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</si>
  <si>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</si>
  <si>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</si>
  <si>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</si>
  <si>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</si>
  <si>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</si>
  <si>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</si>
  <si>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</si>
  <si>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</si>
  <si>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</si>
  <si>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</si>
  <si>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</si>
  <si>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</si>
  <si>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</si>
  <si>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</si>
  <si>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</si>
  <si>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</si>
  <si>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</si>
  <si>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</si>
  <si>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</si>
  <si>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</si>
  <si>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</si>
  <si>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</si>
  <si>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</si>
  <si>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</si>
  <si>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</si>
  <si>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</si>
  <si>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</si>
  <si>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</si>
  <si>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</si>
  <si>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</si>
  <si>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</si>
  <si>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</si>
  <si>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</si>
  <si>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</si>
  <si>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</si>
  <si>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</si>
  <si>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</si>
  <si>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</si>
  <si>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</si>
  <si>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</si>
  <si>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</si>
  <si>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</si>
  <si>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</si>
  <si>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</si>
  <si>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</si>
  <si>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</si>
  <si>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</si>
  <si>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</si>
  <si>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</si>
  <si>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</si>
  <si>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</si>
  <si>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</si>
  <si>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</si>
  <si>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</si>
  <si>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</si>
  <si>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</si>
  <si>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</si>
  <si>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</si>
  <si>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</si>
  <si>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</si>
  <si>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</si>
  <si>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</si>
  <si>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</si>
  <si>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</si>
  <si>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</si>
  <si>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</si>
  <si>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</si>
  <si>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</si>
  <si>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</si>
  <si>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</si>
  <si>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</si>
  <si>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</si>
  <si>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</si>
  <si>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</si>
  <si>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</si>
  <si>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</si>
  <si>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</si>
  <si>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</si>
  <si>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</si>
  <si>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</si>
  <si>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</si>
  <si>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</si>
  <si>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</si>
  <si>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</si>
  <si>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</si>
  <si>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</si>
  <si>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</si>
  <si>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</si>
  <si>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</si>
  <si>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</si>
  <si>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</si>
  <si>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</si>
  <si>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</si>
  <si>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</si>
  <si>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</si>
  <si>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</si>
  <si>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</si>
  <si>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</si>
  <si>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</si>
  <si>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</si>
  <si>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</si>
  <si>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</si>
  <si>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</si>
  <si>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</si>
  <si>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</si>
  <si>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</si>
  <si>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</si>
  <si>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</si>
  <si>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</si>
  <si>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</si>
  <si>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</si>
  <si>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</si>
  <si>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</si>
  <si>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</si>
  <si>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</si>
  <si>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</si>
  <si>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</si>
  <si>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</si>
  <si>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</si>
  <si>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</si>
  <si>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</si>
  <si>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</si>
  <si>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</si>
  <si>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</si>
  <si>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</si>
  <si>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</si>
  <si>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</si>
  <si>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</si>
  <si>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</si>
  <si>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</si>
  <si>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</si>
  <si>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</si>
  <si>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</si>
  <si>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</si>
  <si>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</si>
  <si>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</si>
  <si>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</si>
  <si>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</si>
  <si>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</si>
  <si>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</si>
  <si>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</si>
  <si>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</si>
  <si>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</si>
  <si>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</si>
  <si>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</si>
  <si>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</si>
  <si>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</si>
  <si>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</si>
  <si>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</si>
  <si>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</si>
  <si>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</si>
  <si>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</si>
  <si>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</si>
  <si>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</si>
  <si>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</si>
  <si>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</si>
  <si>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</si>
  <si>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</si>
  <si>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</si>
  <si>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</si>
  <si>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</si>
  <si>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</si>
  <si>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</si>
  <si>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</si>
  <si>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</si>
  <si>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</si>
  <si>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</si>
  <si>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</si>
  <si>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</si>
  <si>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</si>
  <si>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</si>
  <si>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</si>
  <si>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</si>
  <si>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</si>
  <si>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</si>
  <si>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</si>
  <si>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</si>
  <si>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</si>
  <si>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</si>
  <si>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</si>
  <si>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</si>
  <si>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</si>
  <si>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</si>
  <si>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</si>
  <si>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</si>
  <si>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</si>
  <si>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</si>
  <si>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</si>
  <si>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</si>
  <si>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</si>
  <si>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</si>
  <si>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</si>
  <si>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</si>
  <si>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</si>
  <si>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</si>
  <si>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</si>
  <si>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</si>
  <si>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</si>
  <si>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</si>
  <si>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</si>
  <si>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</si>
  <si>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</si>
  <si>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</si>
  <si>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</si>
  <si>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</si>
  <si>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</si>
  <si>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</si>
  <si>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</si>
  <si>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</si>
  <si>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</si>
  <si>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</si>
  <si>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</si>
  <si>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</si>
  <si>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</si>
  <si>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</si>
  <si>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</si>
  <si>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</si>
  <si>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</si>
  <si>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</si>
  <si>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</si>
  <si>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</si>
  <si>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</si>
  <si>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</si>
  <si>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</si>
  <si>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</si>
  <si>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</si>
  <si>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</si>
  <si>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</si>
  <si>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</si>
  <si>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</si>
  <si>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</si>
  <si>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</si>
  <si>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</si>
  <si>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</si>
  <si>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</si>
  <si>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</si>
  <si>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</si>
  <si>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</si>
  <si>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</si>
  <si>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</si>
  <si>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</si>
  <si>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</si>
  <si>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</si>
  <si>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</si>
  <si>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</si>
  <si>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</si>
  <si>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</si>
  <si>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</si>
  <si>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</si>
  <si>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</si>
  <si>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</si>
  <si>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</si>
  <si>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</si>
  <si>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</si>
  <si>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</si>
  <si>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</si>
  <si>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</si>
  <si>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</si>
  <si>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</si>
  <si>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</si>
  <si>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</si>
  <si>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</si>
  <si>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</si>
  <si>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</si>
  <si>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</si>
  <si>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</si>
  <si>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</si>
  <si>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</si>
  <si>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</si>
  <si>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</si>
  <si>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</si>
  <si>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</si>
  <si>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</si>
  <si>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</si>
  <si>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</si>
  <si>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</si>
  <si>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</si>
  <si>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</si>
  <si>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</si>
  <si>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</si>
  <si>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</si>
  <si>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</si>
  <si>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</si>
  <si>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</si>
  <si>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</si>
  <si>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</si>
  <si>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</si>
  <si>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</si>
  <si>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</si>
  <si>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</si>
  <si>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</si>
  <si>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</si>
  <si>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</si>
  <si>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</si>
  <si>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</si>
  <si>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</si>
  <si>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</si>
  <si>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</si>
  <si>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</si>
  <si>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</si>
  <si>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</si>
  <si>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</si>
  <si>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</si>
  <si>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</si>
  <si>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</si>
  <si>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</si>
  <si>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</si>
  <si>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</si>
  <si>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</si>
  <si>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</si>
  <si>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</si>
  <si>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</si>
  <si>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</si>
  <si>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</si>
  <si>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</si>
  <si>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</si>
  <si>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</si>
  <si>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</si>
  <si>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</si>
  <si>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</si>
  <si>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</si>
  <si>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</si>
  <si>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</si>
  <si>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</si>
  <si>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</si>
  <si>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</si>
  <si>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</si>
  <si>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</si>
  <si>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</si>
  <si>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</si>
  <si>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</si>
  <si>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</si>
  <si>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</si>
  <si>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</si>
  <si>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</si>
  <si>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</si>
  <si>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</si>
  <si>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</si>
  <si>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</si>
  <si>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</si>
  <si>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</si>
  <si>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</si>
  <si>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</si>
  <si>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</si>
  <si>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</si>
  <si>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</si>
  <si>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</si>
  <si>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</si>
  <si>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</si>
  <si>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</si>
  <si>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</si>
  <si>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</si>
  <si>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</si>
  <si>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</si>
  <si>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</si>
  <si>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</si>
  <si>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</si>
  <si>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</si>
  <si>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</si>
  <si>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</si>
  <si>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</si>
  <si>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</si>
  <si>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</si>
  <si>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</si>
  <si>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</si>
  <si>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</si>
  <si>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</si>
  <si>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</si>
  <si>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</si>
  <si>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</si>
  <si>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</si>
  <si>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</si>
  <si>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</si>
  <si>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</si>
  <si>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</si>
  <si>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Americano</t>
  </si>
  <si>
    <t>Mocha</t>
  </si>
  <si>
    <t>Cold Brew</t>
  </si>
  <si>
    <t>Caramel Macchiato</t>
  </si>
  <si>
    <t>Flat White</t>
  </si>
  <si>
    <t>Espresso</t>
  </si>
  <si>
    <t>Latte</t>
  </si>
  <si>
    <t>Cappuccino</t>
  </si>
  <si>
    <t>Mobile Payment</t>
  </si>
  <si>
    <t>Credit Card</t>
  </si>
  <si>
    <t>Cash</t>
  </si>
  <si>
    <t>Rating (1-5)</t>
  </si>
  <si>
    <t>Review Text</t>
  </si>
  <si>
    <t>Reason for Rating</t>
  </si>
  <si>
    <t>Sentiment</t>
  </si>
  <si>
    <t>Service Speed (min)</t>
  </si>
  <si>
    <t>The Americano was best coffee and friendly staff.</t>
  </si>
  <si>
    <t>Best coffee and friendly staff</t>
  </si>
  <si>
    <t>Positive</t>
  </si>
  <si>
    <t>The Mocha was best coffee and friendly staff.</t>
  </si>
  <si>
    <t>The Cold Brew was great coffee and ambiance.</t>
  </si>
  <si>
    <t>Great coffee and ambiance</t>
  </si>
  <si>
    <t>Negative</t>
  </si>
  <si>
    <t>The Cold Brew was expensive.</t>
  </si>
  <si>
    <t>Expensive</t>
  </si>
  <si>
    <t>The Caramel Macchiato was crowded place.</t>
  </si>
  <si>
    <t>Crowded place</t>
  </si>
  <si>
    <t>The Mocha was bitter coffee and slow service.</t>
  </si>
  <si>
    <t>Bitter coffee and slow service</t>
  </si>
  <si>
    <t>Neutral</t>
  </si>
  <si>
    <t>The Flat White was slow wi-fi.</t>
  </si>
  <si>
    <t>Slow Wi-Fi</t>
  </si>
  <si>
    <t>The Americano was great coffee and ambiance.</t>
  </si>
  <si>
    <t>The Espresso was noisy environment.</t>
  </si>
  <si>
    <t>Noisy environment</t>
  </si>
  <si>
    <t>The Caramel Macchiato was average taste.</t>
  </si>
  <si>
    <t>Average taste</t>
  </si>
  <si>
    <t>The Caramel Macchiato was noisy environment.</t>
  </si>
  <si>
    <t>The Mocha was slow service.</t>
  </si>
  <si>
    <t>Slow service</t>
  </si>
  <si>
    <t>The Flat White was expensive.</t>
  </si>
  <si>
    <t>The Cold Brew was average taste.</t>
  </si>
  <si>
    <t>The Americano was excellent coffee and service.</t>
  </si>
  <si>
    <t>Excellent coffee and service</t>
  </si>
  <si>
    <t>The Flat White was poor coffee and service.</t>
  </si>
  <si>
    <t>Poor coffee and service</t>
  </si>
  <si>
    <t>The Mocha was uninterested staff and average coffee.</t>
  </si>
  <si>
    <t>Uninterested staff and average coffee</t>
  </si>
  <si>
    <t>The Latte was slow service.</t>
  </si>
  <si>
    <t>The Cappuccino was noisy environment.</t>
  </si>
  <si>
    <t>The Americano was slow wi-fi.</t>
  </si>
  <si>
    <t>The Flat White was great coffee and ambiance.</t>
  </si>
  <si>
    <t>The Cold Brew was uninterested staff and average coffee.</t>
  </si>
  <si>
    <t>The Caramel Macchiato was great coffee and ambiance.</t>
  </si>
  <si>
    <t>The Caramel Macchiato was cozy atmosphere.</t>
  </si>
  <si>
    <t>Cozy atmosphere</t>
  </si>
  <si>
    <t>The Espresso was bitter coffee and slow service.</t>
  </si>
  <si>
    <t>The Americano was bitter coffee and slow service.</t>
  </si>
  <si>
    <t>The Latte was crowded place.</t>
  </si>
  <si>
    <t>The Latte was excellent coffee and service.</t>
  </si>
  <si>
    <t>The Americano was uninterested staff and average coffee.</t>
  </si>
  <si>
    <t>The Mocha was cozy atmosphere.</t>
  </si>
  <si>
    <t>The Latte was cozy seating and great coffee.</t>
  </si>
  <si>
    <t>Cozy seating and great coffee</t>
  </si>
  <si>
    <t>The Flat White was bitter coffee and slow service.</t>
  </si>
  <si>
    <t>The Caramel Macchiato was cold coffee and rude staff.</t>
  </si>
  <si>
    <t>Cold coffee and rude staff</t>
  </si>
  <si>
    <t>The Cold Brew was crowded place.</t>
  </si>
  <si>
    <t>The Espresso was slow wi-fi.</t>
  </si>
  <si>
    <t>The Latte was slow wi-fi.</t>
  </si>
  <si>
    <t>The Cold Brew was poor coffee and service.</t>
  </si>
  <si>
    <t>The Cold Brew was noisy environment.</t>
  </si>
  <si>
    <t>The Americano was crowded place.</t>
  </si>
  <si>
    <t>The Mocha was great coffee and ambiance.</t>
  </si>
  <si>
    <t>The Americano was cold coffee and rude staff.</t>
  </si>
  <si>
    <t>The Caramel Macchiato was poor coffee and service.</t>
  </si>
  <si>
    <t>The Mocha was cozy seating and great coffee.</t>
  </si>
  <si>
    <t>The Americano was poor coffee and service.</t>
  </si>
  <si>
    <t>The Cold Brew was bitter coffee and slow service.</t>
  </si>
  <si>
    <t>The Americano was cozy atmosphere.</t>
  </si>
  <si>
    <t>The Espresso was crowded place.</t>
  </si>
  <si>
    <t>The Latte was best coffee and friendly staff.</t>
  </si>
  <si>
    <t>The Mocha was expensive.</t>
  </si>
  <si>
    <t>The Flat White was cold coffee and rude staff.</t>
  </si>
  <si>
    <t>The Mocha was noisy environment.</t>
  </si>
  <si>
    <t>The Espresso was excellent coffee and service.</t>
  </si>
  <si>
    <t>The Espresso was best coffee and friendly staff.</t>
  </si>
  <si>
    <t>The Espresso was cozy atmosphere.</t>
  </si>
  <si>
    <t>The Mocha was excellent coffee and service.</t>
  </si>
  <si>
    <t>The Cappuccino was poor coffee and service.</t>
  </si>
  <si>
    <t>The Flat White was best coffee and friendly staff.</t>
  </si>
  <si>
    <t>The Espresso was average taste.</t>
  </si>
  <si>
    <t>The Cold Brew was slow service.</t>
  </si>
  <si>
    <t>The Espresso was cold coffee and rude staff.</t>
  </si>
  <si>
    <t>The Flat White was average taste.</t>
  </si>
  <si>
    <t>The Mocha was poor coffee and service.</t>
  </si>
  <si>
    <t>The Latte was cold coffee and rude staff.</t>
  </si>
  <si>
    <t>The Espresso was poor coffee and service.</t>
  </si>
  <si>
    <t>The Flat White was noisy environment.</t>
  </si>
  <si>
    <t>The Caramel Macchiato was cozy seating and great coffee.</t>
  </si>
  <si>
    <t>The Cappuccino was average taste.</t>
  </si>
  <si>
    <t>The Flat White was slow service.</t>
  </si>
  <si>
    <t>The Americano was slow service.</t>
  </si>
  <si>
    <t>The Cold Brew was slow wi-fi.</t>
  </si>
  <si>
    <t>The Caramel Macchiato was bitter coffee and slow service.</t>
  </si>
  <si>
    <t>The Cappuccino was slow wi-fi.</t>
  </si>
  <si>
    <t>The Caramel Macchiato was uninterested staff and average coffee.</t>
  </si>
  <si>
    <t>The Flat White was crowded place.</t>
  </si>
  <si>
    <t>The Americano was expensive.</t>
  </si>
  <si>
    <t>The Cold Brew was best coffee and friendly staff.</t>
  </si>
  <si>
    <t>The Caramel Macchiato was excellent coffee and service.</t>
  </si>
  <si>
    <t>The Cappuccino was best coffee and friendly staff.</t>
  </si>
  <si>
    <t>The Espresso was great coffee and ambiance.</t>
  </si>
  <si>
    <t>The Latte was great coffee and ambiance.</t>
  </si>
  <si>
    <t>The Caramel Macchiato was slow service.</t>
  </si>
  <si>
    <t>The Flat White was cozy seating and great coffee.</t>
  </si>
  <si>
    <t>The Americano was noisy environment.</t>
  </si>
  <si>
    <t>The Latte was poor coffee and service.</t>
  </si>
  <si>
    <t>The Cold Brew was cozy seating and great coffee.</t>
  </si>
  <si>
    <t>The Flat White was excellent coffee and service.</t>
  </si>
  <si>
    <t>The Espresso was cozy seating and great coffee.</t>
  </si>
  <si>
    <t>The Cappuccino was excellent coffee and service.</t>
  </si>
  <si>
    <t>The Espresso was expensive.</t>
  </si>
  <si>
    <t>The Caramel Macchiato was best coffee and friendly staff.</t>
  </si>
  <si>
    <t>The Espresso was uninterested staff and average coffee.</t>
  </si>
  <si>
    <t>The Cappuccino was bitter coffee and slow service.</t>
  </si>
  <si>
    <t>The Mocha was cold coffee and rude staff.</t>
  </si>
  <si>
    <t>The Flat White was cozy atmosphere.</t>
  </si>
  <si>
    <t>The Caramel Macchiato was expensive.</t>
  </si>
  <si>
    <t>The Cappuccino was cozy atmosphere.</t>
  </si>
  <si>
    <t>The Cold Brew was excellent coffee and service.</t>
  </si>
  <si>
    <t>The Mocha was crowded place.</t>
  </si>
  <si>
    <t>The Latte was uninterested staff and average coffee.</t>
  </si>
  <si>
    <t>The Americano was cozy seating and great coffee.</t>
  </si>
  <si>
    <t>The Latte was expensive.</t>
  </si>
  <si>
    <t>The Cold Brew was cozy atmosphere.</t>
  </si>
  <si>
    <t>The Cappuccino was crowded place.</t>
  </si>
  <si>
    <t>The Latte was average taste.</t>
  </si>
  <si>
    <t>The Mocha was slow wi-fi.</t>
  </si>
  <si>
    <t>The Espresso was slow service.</t>
  </si>
  <si>
    <t>The Latte was noisy environment.</t>
  </si>
  <si>
    <t>The Latte was cozy atmosphere.</t>
  </si>
  <si>
    <t>The Cappuccino was slow service.</t>
  </si>
  <si>
    <t>The Americano was average taste.</t>
  </si>
  <si>
    <t>The Cappuccino was cold coffee and rude staff.</t>
  </si>
  <si>
    <t>The Cappuccino was uninterested staff and average coffee.</t>
  </si>
  <si>
    <t>The Latte was bitter coffee and slow service.</t>
  </si>
  <si>
    <t>The Flat White was uninterested staff and average coffee.</t>
  </si>
  <si>
    <t>The Cappuccino was great coffee and ambiance.</t>
  </si>
  <si>
    <t>Unit Price</t>
  </si>
  <si>
    <t>Staff Friendliness</t>
  </si>
  <si>
    <t>Amount</t>
  </si>
  <si>
    <t>Ratings(1-5)</t>
  </si>
  <si>
    <t>Service Speed</t>
  </si>
  <si>
    <t>Row Labels</t>
  </si>
  <si>
    <t>Sum of Amount</t>
  </si>
  <si>
    <t>Jan</t>
  </si>
  <si>
    <t>Mar</t>
  </si>
  <si>
    <t>Jun</t>
  </si>
  <si>
    <t>Jul</t>
  </si>
  <si>
    <t>May</t>
  </si>
  <si>
    <t>Feb</t>
  </si>
  <si>
    <t>Apr</t>
  </si>
  <si>
    <t>Aug</t>
  </si>
  <si>
    <t>Months (Date)</t>
  </si>
  <si>
    <t>Grand Total</t>
  </si>
  <si>
    <t>Count of Ratings(1-5)</t>
  </si>
  <si>
    <t>Count of Staff Friendliness</t>
  </si>
  <si>
    <t>Average taste Total</t>
  </si>
  <si>
    <t>Best coffee and friendly staff Total</t>
  </si>
  <si>
    <t>Bitter coffee and slow service Total</t>
  </si>
  <si>
    <t>Cold coffee and rude staff Total</t>
  </si>
  <si>
    <t>Cozy atmosphere Total</t>
  </si>
  <si>
    <t>Cozy seating and great coffee Total</t>
  </si>
  <si>
    <t>Crowded place Total</t>
  </si>
  <si>
    <t>Excellent coffee and service Total</t>
  </si>
  <si>
    <t>Great coffee and ambiance Total</t>
  </si>
  <si>
    <t>Noisy environment Total</t>
  </si>
  <si>
    <t>Poor coffee and service Total</t>
  </si>
  <si>
    <t>Slow service Total</t>
  </si>
  <si>
    <t>Slow Wi-Fi Total</t>
  </si>
  <si>
    <t>Uninterested staff and average coffee Total</t>
  </si>
  <si>
    <t>Expensive Total</t>
  </si>
  <si>
    <t>10-12mins</t>
  </si>
  <si>
    <t>13-15mins</t>
  </si>
  <si>
    <t>4-6mins</t>
  </si>
  <si>
    <t>7-9mins</t>
  </si>
  <si>
    <t>Count of Service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</si>
</sst>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numFmt numFmtId="165" formatCode="&quot;₹&quot;\ #,##0"/>
    <numFmt numFmtId="166" formatCode="&quot;₹&quot;\ #,##0.0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9"/>
      <color theme="1"/>
      <name val="Calibri"/>
      <family val="2"/>
      <scheme val="minor"/>
    </font>
  </fonts>
  <fills count="3">
    <fill>
      <patternFill patternType="none"/>
    </fill>
    <fill>
      <patternFill patternType="gray125"/>
    </fill>
    <fill>
      <patternFill patternType="solid">
        <fgColor theme="9" tint="0.39997558519241921"/>
        <bgColor indexed="65"/>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s>
  <cellStyleXfs count="2">
    <xf numFmtId="0" fontId="0" fillId="0" borderId="0"/>
    <xf numFmtId="0" fontId="2" fillId="2" borderId="0" applyNumberFormat="0" applyBorder="0" applyAlignment="0" applyProtection="0"/>
  </cellStyleXfs>
  <cellXfs count="17">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2" fillId="2" borderId="0" xfId="1"/>
    <xf numFmtId="164" fontId="2" fillId="2" borderId="0" xfId="1"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0" applyNumberFormat="1"/>
    <xf numFmtId="166" fontId="0" fillId="0" borderId="0" xfId="0" applyNumberFormat="1"/>
    <xf numFmtId="166" fontId="1" fillId="0" borderId="2" xfId="0" applyNumberFormat="1" applyFont="1" applyBorder="1" applyAlignment="1">
      <alignment horizontal="center" vertical="top"/>
    </xf>
    <xf numFmtId="166" fontId="2" fillId="2" borderId="0" xfId="1" applyNumberFormat="1"/>
    <xf numFmtId="164" fontId="0" fillId="0" borderId="0" xfId="0" applyNumberFormat="1" applyAlignment="1">
      <alignment horizontal="left" indent="3"/>
    </xf>
    <xf numFmtId="0" fontId="4" fillId="0" borderId="3" xfId="0" applyFont="1" applyBorder="1"/>
    <xf numFmtId="0" fontId="0" fillId="0" borderId="0" xfId="0" applyNumberFormat="1"/>
  </cellXfs>
  <cellStyles count="2">
    <cellStyle name="60% - Accent6" xfId="1" builtinId="52"/>
    <cellStyle name="Normal" xfId="0" builtinId="0"/>
  </cellStyles>
  <dxfs count="11">
    <dxf>
      <numFmt numFmtId="0" formatCode="General"/>
    </dxf>
    <dxf>
      <numFmt numFmtId="0" formatCode="General"/>
    </dxf>
    <dxf>
      <numFmt numFmtId="166" formatCode="&quot;₹&quot;\ #,##0.00"/>
    </dxf>
    <dxf>
      <numFmt numFmtId="166" formatCode="&quot;₹&quot;\ #,##0.00"/>
    </dxf>
    <dxf>
      <numFmt numFmtId="164" formatCode="yyyy\-mm\-dd"/>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sz val="11"/>
        <color theme="1"/>
      </font>
      <fill>
        <patternFill>
          <bgColor theme="0"/>
        </patternFill>
      </fill>
    </dxf>
    <dxf>
      <fill>
        <patternFill patternType="solid">
          <fgColor theme="0"/>
          <bgColor theme="9"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theme="9" tint="0.39994506668294322"/>
        </patternFill>
      </fill>
    </dxf>
    <dxf>
      <fill>
        <patternFill>
          <bgColor theme="0"/>
        </patternFill>
      </fill>
    </dxf>
    <dxf>
      <fill>
        <patternFill>
          <bgColor theme="9" tint="0.39994506668294322"/>
        </patternFill>
      </fill>
    </dxf>
  </dxfs>
  <tableStyles count="3" defaultTableStyle="TableStyleMedium9" defaultPivotStyle="PivotStyleLight16">
    <tableStyle name="Slicer Style 1" pivot="0" table="0" count="8" xr9:uid="{BF3AA33D-05C3-4010-8FCE-29B22986385B}">
      <tableStyleElement type="wholeTable" dxfId="10"/>
      <tableStyleElement type="headerRow" dxfId="9"/>
    </tableStyle>
    <tableStyle name="Table Style 1" pivot="0" count="1" xr9:uid="{B93233A8-ED5E-43C9-934F-A0C8D4C88184}">
      <tableStyleElement type="wholeTable" dxfId="8"/>
    </tableStyle>
    <tableStyle name="Timeline Style 1" pivot="0" table="0" count="9" xr9:uid="{896342B8-7B9F-4B25-BD13-41ECBD9BA3FE}">
      <tableStyleElement type="wholeTable" dxfId="7"/>
      <tableStyleElement type="headerRow" dxfId="6"/>
    </tableStyle>
  </tableStyles>
  <colors>
    <mruColors>
      <color rgb="FFF6882E"/>
      <color rgb="FFF47710"/>
      <color rgb="FFB9B7B7"/>
    </mruColors>
  </colors>
  <extLst>
    <ext xmlns:x14="http://schemas.microsoft.com/office/spreadsheetml/2009/9/main" uri="{46F421CA-312F-682f-3DD2-61675219B42D}">
      <x14:dxfs count="6">
        <dxf>
          <fill>
            <patternFill>
              <bgColor rgb="FF00B0F0"/>
            </patternFill>
          </fill>
        </dxf>
        <dxf>
          <fill>
            <patternFill>
              <bgColor theme="9" tint="-0.24994659260841701"/>
            </patternFill>
          </fill>
        </dxf>
        <dxf>
          <fill>
            <patternFill>
              <bgColor theme="9" tint="0.79998168889431442"/>
            </patternFill>
          </fill>
        </dxf>
        <dxf>
          <fill>
            <patternFill>
              <bgColor rgb="FFF47710"/>
            </patternFill>
          </fill>
        </dxf>
        <dxf>
          <fill>
            <patternFill>
              <bgColor theme="9" tint="0.79998168889431442"/>
            </patternFill>
          </fill>
        </dxf>
        <dxf>
          <fill>
            <patternFill>
              <bgColor theme="0" tint="-4.9989318521683403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1" tint="4.9989318521683403E-2"/>
            </patternFill>
          </fill>
        </dxf>
        <dxf>
          <fill>
            <patternFill patternType="solid">
              <fgColor theme="0" tint="-0.14993743705557422"/>
              <bgColor theme="0" tint="-4.9989318521683403E-2"/>
            </patternFill>
          </fill>
        </dxf>
        <dxf>
          <fill>
            <patternFill patternType="solid">
              <fgColor theme="0"/>
              <bgColor theme="9" tint="-0.24994659260841701"/>
            </patternFill>
          </fill>
          <border diagonalUp="0" diagonalDown="0">
            <left/>
            <right/>
            <top/>
            <bottom/>
            <vertical/>
            <horizontal/>
          </border>
        </dxf>
        <dxf>
          <font>
            <b val="0"/>
            <i val="0"/>
            <sz val="10"/>
            <color auto="1"/>
            <name val="Calibri"/>
            <family val="2"/>
            <scheme val="minor"/>
          </font>
        </dxf>
        <dxf>
          <font>
            <b val="0"/>
            <i val="0"/>
            <sz val="10"/>
            <color auto="1"/>
            <name val="Calibri"/>
            <family val="2"/>
            <scheme val="minor"/>
          </font>
        </dxf>
        <dxf>
          <font>
            <b val="0"/>
            <i val="0"/>
            <sz val="10"/>
            <color theme="1"/>
            <name val="Calibri"/>
            <family val="2"/>
            <scheme val="minor"/>
          </font>
        </dxf>
        <dxf>
          <font>
            <b/>
            <i val="0"/>
            <sz val="12"/>
            <color auto="1"/>
            <name val="Cambria"/>
            <family val="1"/>
            <scheme val="maj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(2)!PivotTable2</c:name>
    <c:fmtId val="40"/>
  </c:pivotSource>
  <c:chart>
    <c:title>
      <c:tx>
        <c:rich>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r>
              <a:rPr lang="en-IN"/>
              <a:t>Trend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(2)'!$B$3:$B$4</c:f>
              <c:strCache>
                <c:ptCount val="1"/>
                <c:pt idx="0">
                  <c:v>Barista</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 (2)'!$A$5:$A$12</c:f>
              <c:strCache>
                <c:ptCount val="8"/>
                <c:pt idx="0">
                  <c:v>Jan</c:v>
                </c:pt>
                <c:pt idx="1">
                  <c:v>Feb</c:v>
                </c:pt>
                <c:pt idx="2">
                  <c:v>Mar</c:v>
                </c:pt>
                <c:pt idx="3">
                  <c:v>Apr</c:v>
                </c:pt>
                <c:pt idx="4">
                  <c:v>May</c:v>
                </c:pt>
                <c:pt idx="5">
                  <c:v>Jun</c:v>
                </c:pt>
                <c:pt idx="6">
                  <c:v>Jul</c:v>
                </c:pt>
                <c:pt idx="7">
                  <c:v>Aug</c:v>
                </c:pt>
              </c:strCache>
            </c:strRef>
          </c:cat>
          <c:val>
            <c:numRef>
              <c:f>'Sheet1 (2)'!$B$5:$B$12</c:f>
              <c:numCache>
                <c:formatCode>"₹"\ #,##0.00</c:formatCode>
                <c:ptCount val="8"/>
                <c:pt idx="0">
                  <c:v>7180</c:v>
                </c:pt>
                <c:pt idx="1">
                  <c:v>5954</c:v>
                </c:pt>
                <c:pt idx="2">
                  <c:v>8888</c:v>
                </c:pt>
                <c:pt idx="3">
                  <c:v>4150</c:v>
                </c:pt>
                <c:pt idx="4">
                  <c:v>6814</c:v>
                </c:pt>
                <c:pt idx="5">
                  <c:v>4338</c:v>
                </c:pt>
                <c:pt idx="6">
                  <c:v>9418</c:v>
                </c:pt>
                <c:pt idx="7">
                  <c:v>2772</c:v>
                </c:pt>
              </c:numCache>
            </c:numRef>
          </c:val>
          <c:smooth val="0"/>
          <c:extLst>
            <c:ext xmlns:c16="http://schemas.microsoft.com/office/drawing/2014/chart" uri="{C3380CC4-5D6E-409C-BE32-E72D297353CC}">
              <c16:uniqueId val="{00000004-E2D1-4429-A21A-ECB836740837}"/>
            </c:ext>
          </c:extLst>
        </c:ser>
        <c:ser>
          <c:idx val="1"/>
          <c:order val="1"/>
          <c:tx>
            <c:strRef>
              <c:f>'Sheet1 (2)'!$C$3:$C$4</c:f>
              <c:strCache>
                <c:ptCount val="1"/>
                <c:pt idx="0">
                  <c:v>Cafe Coffee Day</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 (2)'!$A$5:$A$12</c:f>
              <c:strCache>
                <c:ptCount val="8"/>
                <c:pt idx="0">
                  <c:v>Jan</c:v>
                </c:pt>
                <c:pt idx="1">
                  <c:v>Feb</c:v>
                </c:pt>
                <c:pt idx="2">
                  <c:v>Mar</c:v>
                </c:pt>
                <c:pt idx="3">
                  <c:v>Apr</c:v>
                </c:pt>
                <c:pt idx="4">
                  <c:v>May</c:v>
                </c:pt>
                <c:pt idx="5">
                  <c:v>Jun</c:v>
                </c:pt>
                <c:pt idx="6">
                  <c:v>Jul</c:v>
                </c:pt>
                <c:pt idx="7">
                  <c:v>Aug</c:v>
                </c:pt>
              </c:strCache>
            </c:strRef>
          </c:cat>
          <c:val>
            <c:numRef>
              <c:f>'Sheet1 (2)'!$C$5:$C$12</c:f>
              <c:numCache>
                <c:formatCode>"₹"\ #,##0.00</c:formatCode>
                <c:ptCount val="8"/>
                <c:pt idx="0">
                  <c:v>4932</c:v>
                </c:pt>
                <c:pt idx="1">
                  <c:v>3965</c:v>
                </c:pt>
                <c:pt idx="2">
                  <c:v>6605</c:v>
                </c:pt>
                <c:pt idx="3">
                  <c:v>6518</c:v>
                </c:pt>
                <c:pt idx="4">
                  <c:v>8498</c:v>
                </c:pt>
                <c:pt idx="5">
                  <c:v>3004</c:v>
                </c:pt>
                <c:pt idx="6">
                  <c:v>7209</c:v>
                </c:pt>
                <c:pt idx="7">
                  <c:v>1690</c:v>
                </c:pt>
              </c:numCache>
            </c:numRef>
          </c:val>
          <c:smooth val="0"/>
          <c:extLst>
            <c:ext xmlns:c16="http://schemas.microsoft.com/office/drawing/2014/chart" uri="{C3380CC4-5D6E-409C-BE32-E72D297353CC}">
              <c16:uniqueId val="{00000005-E2D1-4429-A21A-ECB836740837}"/>
            </c:ext>
          </c:extLst>
        </c:ser>
        <c:ser>
          <c:idx val="2"/>
          <c:order val="2"/>
          <c:tx>
            <c:strRef>
              <c:f>'Sheet1 (2)'!$D$3:$D$4</c:f>
              <c:strCache>
                <c:ptCount val="1"/>
                <c:pt idx="0">
                  <c:v>Costa Coffee</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 (2)'!$A$5:$A$12</c:f>
              <c:strCache>
                <c:ptCount val="8"/>
                <c:pt idx="0">
                  <c:v>Jan</c:v>
                </c:pt>
                <c:pt idx="1">
                  <c:v>Feb</c:v>
                </c:pt>
                <c:pt idx="2">
                  <c:v>Mar</c:v>
                </c:pt>
                <c:pt idx="3">
                  <c:v>Apr</c:v>
                </c:pt>
                <c:pt idx="4">
                  <c:v>May</c:v>
                </c:pt>
                <c:pt idx="5">
                  <c:v>Jun</c:v>
                </c:pt>
                <c:pt idx="6">
                  <c:v>Jul</c:v>
                </c:pt>
                <c:pt idx="7">
                  <c:v>Aug</c:v>
                </c:pt>
              </c:strCache>
            </c:strRef>
          </c:cat>
          <c:val>
            <c:numRef>
              <c:f>'Sheet1 (2)'!$D$5:$D$12</c:f>
              <c:numCache>
                <c:formatCode>"₹"\ #,##0.00</c:formatCode>
                <c:ptCount val="8"/>
                <c:pt idx="0">
                  <c:v>5892</c:v>
                </c:pt>
                <c:pt idx="1">
                  <c:v>7956</c:v>
                </c:pt>
                <c:pt idx="2">
                  <c:v>5791</c:v>
                </c:pt>
                <c:pt idx="3">
                  <c:v>3787</c:v>
                </c:pt>
                <c:pt idx="4">
                  <c:v>6363</c:v>
                </c:pt>
                <c:pt idx="5">
                  <c:v>5393</c:v>
                </c:pt>
                <c:pt idx="6">
                  <c:v>5002</c:v>
                </c:pt>
                <c:pt idx="7">
                  <c:v>1485</c:v>
                </c:pt>
              </c:numCache>
            </c:numRef>
          </c:val>
          <c:smooth val="0"/>
          <c:extLst>
            <c:ext xmlns:c16="http://schemas.microsoft.com/office/drawing/2014/chart" uri="{C3380CC4-5D6E-409C-BE32-E72D297353CC}">
              <c16:uniqueId val="{00000006-E2D1-4429-A21A-ECB836740837}"/>
            </c:ext>
          </c:extLst>
        </c:ser>
        <c:ser>
          <c:idx val="3"/>
          <c:order val="3"/>
          <c:tx>
            <c:strRef>
              <c:f>'Sheet1 (2)'!$E$3:$E$4</c:f>
              <c:strCache>
                <c:ptCount val="1"/>
                <c:pt idx="0">
                  <c:v>Starbucks</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 (2)'!$A$5:$A$12</c:f>
              <c:strCache>
                <c:ptCount val="8"/>
                <c:pt idx="0">
                  <c:v>Jan</c:v>
                </c:pt>
                <c:pt idx="1">
                  <c:v>Feb</c:v>
                </c:pt>
                <c:pt idx="2">
                  <c:v>Mar</c:v>
                </c:pt>
                <c:pt idx="3">
                  <c:v>Apr</c:v>
                </c:pt>
                <c:pt idx="4">
                  <c:v>May</c:v>
                </c:pt>
                <c:pt idx="5">
                  <c:v>Jun</c:v>
                </c:pt>
                <c:pt idx="6">
                  <c:v>Jul</c:v>
                </c:pt>
                <c:pt idx="7">
                  <c:v>Aug</c:v>
                </c:pt>
              </c:strCache>
            </c:strRef>
          </c:cat>
          <c:val>
            <c:numRef>
              <c:f>'Sheet1 (2)'!$E$5:$E$12</c:f>
              <c:numCache>
                <c:formatCode>"₹"\ #,##0.00</c:formatCode>
                <c:ptCount val="8"/>
                <c:pt idx="0">
                  <c:v>7341</c:v>
                </c:pt>
                <c:pt idx="1">
                  <c:v>6729</c:v>
                </c:pt>
                <c:pt idx="2">
                  <c:v>8137</c:v>
                </c:pt>
                <c:pt idx="3">
                  <c:v>6926</c:v>
                </c:pt>
                <c:pt idx="4">
                  <c:v>4876</c:v>
                </c:pt>
                <c:pt idx="5">
                  <c:v>2600</c:v>
                </c:pt>
                <c:pt idx="6">
                  <c:v>7227</c:v>
                </c:pt>
                <c:pt idx="7">
                  <c:v>2532</c:v>
                </c:pt>
              </c:numCache>
            </c:numRef>
          </c:val>
          <c:smooth val="0"/>
          <c:extLst>
            <c:ext xmlns:c16="http://schemas.microsoft.com/office/drawing/2014/chart" uri="{C3380CC4-5D6E-409C-BE32-E72D297353CC}">
              <c16:uniqueId val="{00000007-E2D1-4429-A21A-ECB836740837}"/>
            </c:ext>
          </c:extLst>
        </c:ser>
        <c:dLbls>
          <c:showLegendKey val="0"/>
          <c:showVal val="0"/>
          <c:showCatName val="0"/>
          <c:showSerName val="0"/>
          <c:showPercent val="0"/>
          <c:showBubbleSize val="0"/>
        </c:dLbls>
        <c:marker val="1"/>
        <c:smooth val="0"/>
        <c:axId val="1638693919"/>
        <c:axId val="1638694399"/>
      </c:lineChart>
      <c:catAx>
        <c:axId val="16386939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38694399"/>
        <c:crosses val="autoZero"/>
        <c:auto val="1"/>
        <c:lblAlgn val="ctr"/>
        <c:lblOffset val="100"/>
        <c:noMultiLvlLbl val="0"/>
      </c:catAx>
      <c:valAx>
        <c:axId val="16386943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38693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cap="flat" cmpd="sng" algn="ctr">
      <a:no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(3)!PivotTable2</c:name>
    <c:fmtId val="71"/>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 (3)'!$B$3:$B$4</c:f>
              <c:strCache>
                <c:ptCount val="1"/>
                <c:pt idx="0">
                  <c:v>1</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(3)'!$B$5:$B$8</c:f>
              <c:numCache>
                <c:formatCode>General</c:formatCode>
                <c:ptCount val="4"/>
                <c:pt idx="0">
                  <c:v>20</c:v>
                </c:pt>
                <c:pt idx="1">
                  <c:v>20</c:v>
                </c:pt>
                <c:pt idx="2">
                  <c:v>27</c:v>
                </c:pt>
                <c:pt idx="3">
                  <c:v>17</c:v>
                </c:pt>
              </c:numCache>
            </c:numRef>
          </c:val>
          <c:extLst>
            <c:ext xmlns:c16="http://schemas.microsoft.com/office/drawing/2014/chart" uri="{C3380CC4-5D6E-409C-BE32-E72D297353CC}">
              <c16:uniqueId val="{00000005-C104-4590-8F83-67C5A34F3D0E}"/>
            </c:ext>
          </c:extLst>
        </c:ser>
        <c:ser>
          <c:idx val="1"/>
          <c:order val="1"/>
          <c:tx>
            <c:strRef>
              <c:f>'Sheet1 (3)'!$C$3:$C$4</c:f>
              <c:strCache>
                <c:ptCount val="1"/>
                <c:pt idx="0">
                  <c:v>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(3)'!$C$5:$C$8</c:f>
              <c:numCache>
                <c:formatCode>General</c:formatCode>
                <c:ptCount val="4"/>
                <c:pt idx="0">
                  <c:v>25</c:v>
                </c:pt>
                <c:pt idx="1">
                  <c:v>16</c:v>
                </c:pt>
                <c:pt idx="2">
                  <c:v>17</c:v>
                </c:pt>
                <c:pt idx="3">
                  <c:v>21</c:v>
                </c:pt>
              </c:numCache>
            </c:numRef>
          </c:val>
          <c:extLst>
            <c:ext xmlns:c16="http://schemas.microsoft.com/office/drawing/2014/chart" uri="{C3380CC4-5D6E-409C-BE32-E72D297353CC}">
              <c16:uniqueId val="{00000006-C104-4590-8F83-67C5A34F3D0E}"/>
            </c:ext>
          </c:extLst>
        </c:ser>
        <c:ser>
          <c:idx val="2"/>
          <c:order val="2"/>
          <c:tx>
            <c:strRef>
              <c:f>'Sheet1 (3)'!$D$3:$D$4</c:f>
              <c:strCache>
                <c:ptCount val="1"/>
                <c:pt idx="0">
                  <c:v>3</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(3)'!$D$5:$D$8</c:f>
              <c:numCache>
                <c:formatCode>General</c:formatCode>
                <c:ptCount val="4"/>
                <c:pt idx="0">
                  <c:v>18</c:v>
                </c:pt>
                <c:pt idx="1">
                  <c:v>23</c:v>
                </c:pt>
                <c:pt idx="2">
                  <c:v>21</c:v>
                </c:pt>
                <c:pt idx="3">
                  <c:v>29</c:v>
                </c:pt>
              </c:numCache>
            </c:numRef>
          </c:val>
          <c:extLst>
            <c:ext xmlns:c16="http://schemas.microsoft.com/office/drawing/2014/chart" uri="{C3380CC4-5D6E-409C-BE32-E72D297353CC}">
              <c16:uniqueId val="{00000007-C104-4590-8F83-67C5A34F3D0E}"/>
            </c:ext>
          </c:extLst>
        </c:ser>
        <c:ser>
          <c:idx val="3"/>
          <c:order val="3"/>
          <c:tx>
            <c:strRef>
              <c:f>'Sheet1 (3)'!$E$3:$E$4</c:f>
              <c:strCache>
                <c:ptCount val="1"/>
                <c:pt idx="0">
                  <c:v>4</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(3)'!$E$5:$E$8</c:f>
              <c:numCache>
                <c:formatCode>General</c:formatCode>
                <c:ptCount val="4"/>
                <c:pt idx="0">
                  <c:v>23</c:v>
                </c:pt>
                <c:pt idx="1">
                  <c:v>21</c:v>
                </c:pt>
                <c:pt idx="2">
                  <c:v>16</c:v>
                </c:pt>
                <c:pt idx="3">
                  <c:v>22</c:v>
                </c:pt>
              </c:numCache>
            </c:numRef>
          </c:val>
          <c:extLst>
            <c:ext xmlns:c16="http://schemas.microsoft.com/office/drawing/2014/chart" uri="{C3380CC4-5D6E-409C-BE32-E72D297353CC}">
              <c16:uniqueId val="{00000008-C104-4590-8F83-67C5A34F3D0E}"/>
            </c:ext>
          </c:extLst>
        </c:ser>
        <c:ser>
          <c:idx val="4"/>
          <c:order val="4"/>
          <c:tx>
            <c:strRef>
              <c:f>'Sheet1 (3)'!$F$3:$F$4</c:f>
              <c:strCache>
                <c:ptCount val="1"/>
                <c:pt idx="0">
                  <c:v>5</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(3)'!$F$5:$F$8</c:f>
              <c:numCache>
                <c:formatCode>General</c:formatCode>
                <c:ptCount val="4"/>
                <c:pt idx="0">
                  <c:v>21</c:v>
                </c:pt>
                <c:pt idx="1">
                  <c:v>16</c:v>
                </c:pt>
                <c:pt idx="2">
                  <c:v>13</c:v>
                </c:pt>
                <c:pt idx="3">
                  <c:v>14</c:v>
                </c:pt>
              </c:numCache>
            </c:numRef>
          </c:val>
          <c:extLst>
            <c:ext xmlns:c16="http://schemas.microsoft.com/office/drawing/2014/chart" uri="{C3380CC4-5D6E-409C-BE32-E72D297353CC}">
              <c16:uniqueId val="{00000009-C104-4590-8F83-67C5A34F3D0E}"/>
            </c:ext>
          </c:extLst>
        </c:ser>
        <c:dLbls>
          <c:showLegendKey val="0"/>
          <c:showVal val="0"/>
          <c:showCatName val="0"/>
          <c:showSerName val="0"/>
          <c:showPercent val="0"/>
          <c:showBubbleSize val="0"/>
        </c:dLbls>
        <c:gapWidth val="115"/>
        <c:overlap val="-20"/>
        <c:axId val="112483599"/>
        <c:axId val="112485519"/>
      </c:barChart>
      <c:catAx>
        <c:axId val="11248359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85519"/>
        <c:crosses val="autoZero"/>
        <c:auto val="1"/>
        <c:lblAlgn val="ctr"/>
        <c:lblOffset val="100"/>
        <c:noMultiLvlLbl val="0"/>
      </c:catAx>
      <c:valAx>
        <c:axId val="1124855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8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771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(4)!PivotTable2</c:name>
    <c:fmtId val="6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STAFF</a:t>
            </a:r>
            <a:r>
              <a:rPr lang="en-IN" baseline="0"/>
              <a:t> FRIENDLINESS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 (4)'!$B$3:$B$4</c:f>
              <c:strCache>
                <c:ptCount val="1"/>
                <c:pt idx="0">
                  <c:v>1</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(4)'!$B$5:$B$8</c:f>
              <c:numCache>
                <c:formatCode>General</c:formatCode>
                <c:ptCount val="4"/>
                <c:pt idx="0">
                  <c:v>14</c:v>
                </c:pt>
                <c:pt idx="1">
                  <c:v>16</c:v>
                </c:pt>
                <c:pt idx="2">
                  <c:v>15</c:v>
                </c:pt>
                <c:pt idx="3">
                  <c:v>25</c:v>
                </c:pt>
              </c:numCache>
            </c:numRef>
          </c:val>
          <c:extLst>
            <c:ext xmlns:c16="http://schemas.microsoft.com/office/drawing/2014/chart" uri="{C3380CC4-5D6E-409C-BE32-E72D297353CC}">
              <c16:uniqueId val="{00000005-89B1-428E-A65A-12499084609B}"/>
            </c:ext>
          </c:extLst>
        </c:ser>
        <c:ser>
          <c:idx val="1"/>
          <c:order val="1"/>
          <c:tx>
            <c:strRef>
              <c:f>'Sheet1 (4)'!$C$3:$C$4</c:f>
              <c:strCache>
                <c:ptCount val="1"/>
                <c:pt idx="0">
                  <c:v>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(4)'!$C$5:$C$8</c:f>
              <c:numCache>
                <c:formatCode>General</c:formatCode>
                <c:ptCount val="4"/>
                <c:pt idx="0">
                  <c:v>22</c:v>
                </c:pt>
                <c:pt idx="1">
                  <c:v>23</c:v>
                </c:pt>
                <c:pt idx="2">
                  <c:v>25</c:v>
                </c:pt>
                <c:pt idx="3">
                  <c:v>25</c:v>
                </c:pt>
              </c:numCache>
            </c:numRef>
          </c:val>
          <c:extLst>
            <c:ext xmlns:c16="http://schemas.microsoft.com/office/drawing/2014/chart" uri="{C3380CC4-5D6E-409C-BE32-E72D297353CC}">
              <c16:uniqueId val="{00000006-89B1-428E-A65A-12499084609B}"/>
            </c:ext>
          </c:extLst>
        </c:ser>
        <c:ser>
          <c:idx val="2"/>
          <c:order val="2"/>
          <c:tx>
            <c:strRef>
              <c:f>'Sheet1 (4)'!$D$3:$D$4</c:f>
              <c:strCache>
                <c:ptCount val="1"/>
                <c:pt idx="0">
                  <c:v>3</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(4)'!$D$5:$D$8</c:f>
              <c:numCache>
                <c:formatCode>General</c:formatCode>
                <c:ptCount val="4"/>
                <c:pt idx="0">
                  <c:v>30</c:v>
                </c:pt>
                <c:pt idx="1">
                  <c:v>21</c:v>
                </c:pt>
                <c:pt idx="2">
                  <c:v>18</c:v>
                </c:pt>
                <c:pt idx="3">
                  <c:v>19</c:v>
                </c:pt>
              </c:numCache>
            </c:numRef>
          </c:val>
          <c:extLst>
            <c:ext xmlns:c16="http://schemas.microsoft.com/office/drawing/2014/chart" uri="{C3380CC4-5D6E-409C-BE32-E72D297353CC}">
              <c16:uniqueId val="{00000007-89B1-428E-A65A-12499084609B}"/>
            </c:ext>
          </c:extLst>
        </c:ser>
        <c:ser>
          <c:idx val="3"/>
          <c:order val="3"/>
          <c:tx>
            <c:strRef>
              <c:f>'Sheet1 (4)'!$E$3:$E$4</c:f>
              <c:strCache>
                <c:ptCount val="1"/>
                <c:pt idx="0">
                  <c:v>4</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(4)'!$E$5:$E$8</c:f>
              <c:numCache>
                <c:formatCode>General</c:formatCode>
                <c:ptCount val="4"/>
                <c:pt idx="0">
                  <c:v>21</c:v>
                </c:pt>
                <c:pt idx="1">
                  <c:v>14</c:v>
                </c:pt>
                <c:pt idx="2">
                  <c:v>18</c:v>
                </c:pt>
                <c:pt idx="3">
                  <c:v>14</c:v>
                </c:pt>
              </c:numCache>
            </c:numRef>
          </c:val>
          <c:extLst>
            <c:ext xmlns:c16="http://schemas.microsoft.com/office/drawing/2014/chart" uri="{C3380CC4-5D6E-409C-BE32-E72D297353CC}">
              <c16:uniqueId val="{00000008-89B1-428E-A65A-12499084609B}"/>
            </c:ext>
          </c:extLst>
        </c:ser>
        <c:ser>
          <c:idx val="4"/>
          <c:order val="4"/>
          <c:tx>
            <c:strRef>
              <c:f>'Sheet1 (4)'!$F$3:$F$4</c:f>
              <c:strCache>
                <c:ptCount val="1"/>
                <c:pt idx="0">
                  <c:v>5</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(4)'!$F$5:$F$8</c:f>
              <c:numCache>
                <c:formatCode>General</c:formatCode>
                <c:ptCount val="4"/>
                <c:pt idx="0">
                  <c:v>20</c:v>
                </c:pt>
                <c:pt idx="1">
                  <c:v>22</c:v>
                </c:pt>
                <c:pt idx="2">
                  <c:v>18</c:v>
                </c:pt>
                <c:pt idx="3">
                  <c:v>20</c:v>
                </c:pt>
              </c:numCache>
            </c:numRef>
          </c:val>
          <c:extLst>
            <c:ext xmlns:c16="http://schemas.microsoft.com/office/drawing/2014/chart" uri="{C3380CC4-5D6E-409C-BE32-E72D297353CC}">
              <c16:uniqueId val="{00000009-89B1-428E-A65A-12499084609B}"/>
            </c:ext>
          </c:extLst>
        </c:ser>
        <c:dLbls>
          <c:showLegendKey val="0"/>
          <c:showVal val="0"/>
          <c:showCatName val="0"/>
          <c:showSerName val="0"/>
          <c:showPercent val="0"/>
          <c:showBubbleSize val="0"/>
        </c:dLbls>
        <c:gapWidth val="115"/>
        <c:overlap val="-20"/>
        <c:axId val="1281684255"/>
        <c:axId val="1281665055"/>
      </c:barChart>
      <c:catAx>
        <c:axId val="1281684255"/>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665055"/>
        <c:crosses val="autoZero"/>
        <c:auto val="1"/>
        <c:lblAlgn val="ctr"/>
        <c:lblOffset val="100"/>
        <c:noMultiLvlLbl val="0"/>
      </c:catAx>
      <c:valAx>
        <c:axId val="1281665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68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771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(5)!PivotTable2</c:name>
    <c:fmtId val="7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 (5)'!$B$3:$B$4</c:f>
              <c:strCache>
                <c:ptCount val="1"/>
                <c:pt idx="0">
                  <c:v>10-12mins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(5)'!$A$5:$A$8</c:f>
              <c:strCache>
                <c:ptCount val="4"/>
                <c:pt idx="0">
                  <c:v>Barista</c:v>
                </c:pt>
                <c:pt idx="1">
                  <c:v>Cafe Coffee Day</c:v>
                </c:pt>
                <c:pt idx="2">
                  <c:v>Costa Coffee</c:v>
                </c:pt>
                <c:pt idx="3">
                  <c:v>Starbucks</c:v>
                </c:pt>
              </c:strCache>
            </c:strRef>
          </c:cat>
          <c:val>
            <c:numRef>
              <c:f>'Sheet1 (5)'!$B$5:$B$8</c:f>
              <c:numCache>
                <c:formatCode>General</c:formatCode>
                <c:ptCount val="4"/>
                <c:pt idx="0">
                  <c:v>29</c:v>
                </c:pt>
                <c:pt idx="1">
                  <c:v>19</c:v>
                </c:pt>
                <c:pt idx="2">
                  <c:v>20</c:v>
                </c:pt>
                <c:pt idx="3">
                  <c:v>28</c:v>
                </c:pt>
              </c:numCache>
            </c:numRef>
          </c:val>
          <c:extLst>
            <c:ext xmlns:c16="http://schemas.microsoft.com/office/drawing/2014/chart" uri="{C3380CC4-5D6E-409C-BE32-E72D297353CC}">
              <c16:uniqueId val="{00000004-F386-44A6-B3ED-2EC4902BF788}"/>
            </c:ext>
          </c:extLst>
        </c:ser>
        <c:ser>
          <c:idx val="1"/>
          <c:order val="1"/>
          <c:tx>
            <c:strRef>
              <c:f>'Sheet1 (5)'!$C$3:$C$4</c:f>
              <c:strCache>
                <c:ptCount val="1"/>
                <c:pt idx="0">
                  <c:v>13-15mins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(5)'!$A$5:$A$8</c:f>
              <c:strCache>
                <c:ptCount val="4"/>
                <c:pt idx="0">
                  <c:v>Barista</c:v>
                </c:pt>
                <c:pt idx="1">
                  <c:v>Cafe Coffee Day</c:v>
                </c:pt>
                <c:pt idx="2">
                  <c:v>Costa Coffee</c:v>
                </c:pt>
                <c:pt idx="3">
                  <c:v>Starbucks</c:v>
                </c:pt>
              </c:strCache>
            </c:strRef>
          </c:cat>
          <c:val>
            <c:numRef>
              <c:f>'Sheet1 (5)'!$C$5:$C$8</c:f>
              <c:numCache>
                <c:formatCode>General</c:formatCode>
                <c:ptCount val="4"/>
                <c:pt idx="0">
                  <c:v>26</c:v>
                </c:pt>
                <c:pt idx="1">
                  <c:v>28</c:v>
                </c:pt>
                <c:pt idx="2">
                  <c:v>25</c:v>
                </c:pt>
                <c:pt idx="3">
                  <c:v>23</c:v>
                </c:pt>
              </c:numCache>
            </c:numRef>
          </c:val>
          <c:extLst>
            <c:ext xmlns:c16="http://schemas.microsoft.com/office/drawing/2014/chart" uri="{C3380CC4-5D6E-409C-BE32-E72D297353CC}">
              <c16:uniqueId val="{00000005-F386-44A6-B3ED-2EC4902BF788}"/>
            </c:ext>
          </c:extLst>
        </c:ser>
        <c:ser>
          <c:idx val="2"/>
          <c:order val="2"/>
          <c:tx>
            <c:strRef>
              <c:f>'Sheet1 (5)'!$D$3:$D$4</c:f>
              <c:strCache>
                <c:ptCount val="1"/>
                <c:pt idx="0">
                  <c:v>4-6mins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(5)'!$A$5:$A$8</c:f>
              <c:strCache>
                <c:ptCount val="4"/>
                <c:pt idx="0">
                  <c:v>Barista</c:v>
                </c:pt>
                <c:pt idx="1">
                  <c:v>Cafe Coffee Day</c:v>
                </c:pt>
                <c:pt idx="2">
                  <c:v>Costa Coffee</c:v>
                </c:pt>
                <c:pt idx="3">
                  <c:v>Starbucks</c:v>
                </c:pt>
              </c:strCache>
            </c:strRef>
          </c:cat>
          <c:val>
            <c:numRef>
              <c:f>'Sheet1 (5)'!$D$5:$D$8</c:f>
              <c:numCache>
                <c:formatCode>General</c:formatCode>
                <c:ptCount val="4"/>
                <c:pt idx="0">
                  <c:v>30</c:v>
                </c:pt>
                <c:pt idx="1">
                  <c:v>15</c:v>
                </c:pt>
                <c:pt idx="2">
                  <c:v>26</c:v>
                </c:pt>
                <c:pt idx="3">
                  <c:v>29</c:v>
                </c:pt>
              </c:numCache>
            </c:numRef>
          </c:val>
          <c:extLst>
            <c:ext xmlns:c16="http://schemas.microsoft.com/office/drawing/2014/chart" uri="{C3380CC4-5D6E-409C-BE32-E72D297353CC}">
              <c16:uniqueId val="{00000006-F386-44A6-B3ED-2EC4902BF788}"/>
            </c:ext>
          </c:extLst>
        </c:ser>
        <c:ser>
          <c:idx val="3"/>
          <c:order val="3"/>
          <c:tx>
            <c:strRef>
              <c:f>'Sheet1 (5)'!$E$3:$E$4</c:f>
              <c:strCache>
                <c:ptCount val="1"/>
                <c:pt idx="0">
                  <c:v>7-9mins</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(5)'!$A$5:$A$8</c:f>
              <c:strCache>
                <c:ptCount val="4"/>
                <c:pt idx="0">
                  <c:v>Barista</c:v>
                </c:pt>
                <c:pt idx="1">
                  <c:v>Cafe Coffee Day</c:v>
                </c:pt>
                <c:pt idx="2">
                  <c:v>Costa Coffee</c:v>
                </c:pt>
                <c:pt idx="3">
                  <c:v>Starbucks</c:v>
                </c:pt>
              </c:strCache>
            </c:strRef>
          </c:cat>
          <c:val>
            <c:numRef>
              <c:f>'Sheet1 (5)'!$E$5:$E$8</c:f>
              <c:numCache>
                <c:formatCode>General</c:formatCode>
                <c:ptCount val="4"/>
                <c:pt idx="0">
                  <c:v>22</c:v>
                </c:pt>
                <c:pt idx="1">
                  <c:v>34</c:v>
                </c:pt>
                <c:pt idx="2">
                  <c:v>23</c:v>
                </c:pt>
                <c:pt idx="3">
                  <c:v>23</c:v>
                </c:pt>
              </c:numCache>
            </c:numRef>
          </c:val>
          <c:extLst>
            <c:ext xmlns:c16="http://schemas.microsoft.com/office/drawing/2014/chart" uri="{C3380CC4-5D6E-409C-BE32-E72D297353CC}">
              <c16:uniqueId val="{00000007-F386-44A6-B3ED-2EC4902BF788}"/>
            </c:ext>
          </c:extLst>
        </c:ser>
        <c:dLbls>
          <c:showLegendKey val="0"/>
          <c:showVal val="0"/>
          <c:showCatName val="0"/>
          <c:showSerName val="0"/>
          <c:showPercent val="0"/>
          <c:showBubbleSize val="0"/>
        </c:dLbls>
        <c:gapWidth val="100"/>
        <c:overlap val="-24"/>
        <c:axId val="1281714495"/>
        <c:axId val="1281686175"/>
      </c:barChart>
      <c:catAx>
        <c:axId val="12817144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686175"/>
        <c:crosses val="autoZero"/>
        <c:auto val="1"/>
        <c:lblAlgn val="ctr"/>
        <c:lblOffset val="100"/>
        <c:noMultiLvlLbl val="0"/>
      </c:catAx>
      <c:valAx>
        <c:axId val="1281686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714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771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(6)!PivotTable2</c:name>
    <c:fmtId val="8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s>
    <c:plotArea>
      <c:layout/>
      <c:pieChart>
        <c:varyColors val="1"/>
        <c:ser>
          <c:idx val="0"/>
          <c:order val="0"/>
          <c:tx>
            <c:strRef>
              <c:f>'Sheet1 (6)'!$C$3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cat>
            <c:multiLvlStrRef>
              <c:f>'Sheet1 (6)'!$A$4:$B$78</c:f>
              <c:multiLvlStrCache>
                <c:ptCount val="60"/>
                <c:lvl>
                  <c:pt idx="0">
                    <c:v>Barista</c:v>
                  </c:pt>
                  <c:pt idx="1">
                    <c:v>Cafe Coffee Day</c:v>
                  </c:pt>
                  <c:pt idx="2">
                    <c:v>Costa Coffee</c:v>
                  </c:pt>
                  <c:pt idx="3">
                    <c:v>Starbucks</c:v>
                  </c:pt>
                  <c:pt idx="4">
                    <c:v>Barista</c:v>
                  </c:pt>
                  <c:pt idx="5">
                    <c:v>Cafe Coffee Day</c:v>
                  </c:pt>
                  <c:pt idx="6">
                    <c:v>Costa Coffee</c:v>
                  </c:pt>
                  <c:pt idx="7">
                    <c:v>Starbucks</c:v>
                  </c:pt>
                  <c:pt idx="8">
                    <c:v>Barista</c:v>
                  </c:pt>
                  <c:pt idx="9">
                    <c:v>Cafe Coffee Day</c:v>
                  </c:pt>
                  <c:pt idx="10">
                    <c:v>Costa Coffee</c:v>
                  </c:pt>
                  <c:pt idx="11">
                    <c:v>Starbucks</c:v>
                  </c:pt>
                  <c:pt idx="12">
                    <c:v>Barista</c:v>
                  </c:pt>
                  <c:pt idx="13">
                    <c:v>Cafe Coffee Day</c:v>
                  </c:pt>
                  <c:pt idx="14">
                    <c:v>Costa Coffee</c:v>
                  </c:pt>
                  <c:pt idx="15">
                    <c:v>Starbucks</c:v>
                  </c:pt>
                  <c:pt idx="16">
                    <c:v>Barista</c:v>
                  </c:pt>
                  <c:pt idx="17">
                    <c:v>Cafe Coffee Day</c:v>
                  </c:pt>
                  <c:pt idx="18">
                    <c:v>Costa Coffee</c:v>
                  </c:pt>
                  <c:pt idx="19">
                    <c:v>Starbucks</c:v>
                  </c:pt>
                  <c:pt idx="20">
                    <c:v>Barista</c:v>
                  </c:pt>
                  <c:pt idx="21">
                    <c:v>Cafe Coffee Day</c:v>
                  </c:pt>
                  <c:pt idx="22">
                    <c:v>Costa Coffee</c:v>
                  </c:pt>
                  <c:pt idx="23">
                    <c:v>Starbucks</c:v>
                  </c:pt>
                  <c:pt idx="24">
                    <c:v>Barista</c:v>
                  </c:pt>
                  <c:pt idx="25">
                    <c:v>Cafe Coffee Day</c:v>
                  </c:pt>
                  <c:pt idx="26">
                    <c:v>Costa Coffee</c:v>
                  </c:pt>
                  <c:pt idx="27">
                    <c:v>Starbucks</c:v>
                  </c:pt>
                  <c:pt idx="28">
                    <c:v>Barista</c:v>
                  </c:pt>
                  <c:pt idx="29">
                    <c:v>Cafe Coffee Day</c:v>
                  </c:pt>
                  <c:pt idx="30">
                    <c:v>Costa Coffee</c:v>
                  </c:pt>
                  <c:pt idx="31">
                    <c:v>Starbucks</c:v>
                  </c:pt>
                  <c:pt idx="32">
                    <c:v>Barista</c:v>
                  </c:pt>
                  <c:pt idx="33">
                    <c:v>Cafe Coffee Day</c:v>
                  </c:pt>
                  <c:pt idx="34">
                    <c:v>Costa Coffee</c:v>
                  </c:pt>
                  <c:pt idx="35">
                    <c:v>Starbucks</c:v>
                  </c:pt>
                  <c:pt idx="36">
                    <c:v>Barista</c:v>
                  </c:pt>
                  <c:pt idx="37">
                    <c:v>Cafe Coffee Day</c:v>
                  </c:pt>
                  <c:pt idx="38">
                    <c:v>Costa Coffee</c:v>
                  </c:pt>
                  <c:pt idx="39">
                    <c:v>Starbucks</c:v>
                  </c:pt>
                  <c:pt idx="40">
                    <c:v>Barista</c:v>
                  </c:pt>
                  <c:pt idx="41">
                    <c:v>Cafe Coffee Day</c:v>
                  </c:pt>
                  <c:pt idx="42">
                    <c:v>Costa Coffee</c:v>
                  </c:pt>
                  <c:pt idx="43">
                    <c:v>Starbucks</c:v>
                  </c:pt>
                  <c:pt idx="44">
                    <c:v>Barista</c:v>
                  </c:pt>
                  <c:pt idx="45">
                    <c:v>Cafe Coffee Day</c:v>
                  </c:pt>
                  <c:pt idx="46">
                    <c:v>Costa Coffee</c:v>
                  </c:pt>
                  <c:pt idx="47">
                    <c:v>Starbucks</c:v>
                  </c:pt>
                  <c:pt idx="48">
                    <c:v>Barista</c:v>
                  </c:pt>
                  <c:pt idx="49">
                    <c:v>Cafe Coffee Day</c:v>
                  </c:pt>
                  <c:pt idx="50">
                    <c:v>Costa Coffee</c:v>
                  </c:pt>
                  <c:pt idx="51">
                    <c:v>Starbucks</c:v>
                  </c:pt>
                  <c:pt idx="52">
                    <c:v>Barista</c:v>
                  </c:pt>
                  <c:pt idx="53">
                    <c:v>Cafe Coffee Day</c:v>
                  </c:pt>
                  <c:pt idx="54">
                    <c:v>Costa Coffee</c:v>
                  </c:pt>
                  <c:pt idx="55">
                    <c:v>Starbucks</c:v>
                  </c:pt>
                  <c:pt idx="56">
                    <c:v>Barista</c:v>
                  </c:pt>
                  <c:pt idx="57">
                    <c:v>Cafe Coffee Day</c:v>
                  </c:pt>
                  <c:pt idx="58">
                    <c:v>Costa Coffee</c:v>
                  </c:pt>
                  <c:pt idx="59">
                    <c:v>Starbucks</c:v>
                  </c:pt>
                </c:lvl>
                <c:lvl>
                  <c:pt idx="0">
                    <c:v>Average taste</c:v>
                  </c:pt>
                  <c:pt idx="4">
                    <c:v>Best coffee and friendly staff</c:v>
                  </c:pt>
                  <c:pt idx="8">
                    <c:v>Bitter coffee and slow service</c:v>
                  </c:pt>
                  <c:pt idx="12">
                    <c:v>Cold coffee and rude staff</c:v>
                  </c:pt>
                  <c:pt idx="16">
                    <c:v>Cozy atmosphere</c:v>
                  </c:pt>
                  <c:pt idx="20">
                    <c:v>Cozy seating and great coffee</c:v>
                  </c:pt>
                  <c:pt idx="24">
                    <c:v>Crowded place</c:v>
                  </c:pt>
                  <c:pt idx="28">
                    <c:v>Excellent coffee and service</c:v>
                  </c:pt>
                  <c:pt idx="32">
                    <c:v>Expensive</c:v>
                  </c:pt>
                  <c:pt idx="36">
                    <c:v>Great coffee and ambiance</c:v>
                  </c:pt>
                  <c:pt idx="40">
                    <c:v>Noisy environment</c:v>
                  </c:pt>
                  <c:pt idx="44">
                    <c:v>Poor coffee and service</c:v>
                  </c:pt>
                  <c:pt idx="48">
                    <c:v>Slow service</c:v>
                  </c:pt>
                  <c:pt idx="52">
                    <c:v>Slow Wi-Fi</c:v>
                  </c:pt>
                  <c:pt idx="56">
                    <c:v>Uninterested staff and average coffee</c:v>
                  </c:pt>
                </c:lvl>
              </c:multiLvlStrCache>
            </c:multiLvlStrRef>
          </c:cat>
          <c:val>
            <c:numRef>
              <c:f>'Sheet1 (6)'!$C$4:$C$78</c:f>
              <c:numCache>
                <c:formatCode>General</c:formatCode>
                <c:ptCount val="60"/>
                <c:pt idx="0">
                  <c:v>4</c:v>
                </c:pt>
                <c:pt idx="1">
                  <c:v>7</c:v>
                </c:pt>
                <c:pt idx="2">
                  <c:v>2</c:v>
                </c:pt>
                <c:pt idx="3">
                  <c:v>8</c:v>
                </c:pt>
                <c:pt idx="4">
                  <c:v>8</c:v>
                </c:pt>
                <c:pt idx="5">
                  <c:v>6</c:v>
                </c:pt>
                <c:pt idx="6">
                  <c:v>4</c:v>
                </c:pt>
                <c:pt idx="7">
                  <c:v>4</c:v>
                </c:pt>
                <c:pt idx="8">
                  <c:v>7</c:v>
                </c:pt>
                <c:pt idx="9">
                  <c:v>1</c:v>
                </c:pt>
                <c:pt idx="10">
                  <c:v>6</c:v>
                </c:pt>
                <c:pt idx="11">
                  <c:v>6</c:v>
                </c:pt>
                <c:pt idx="12">
                  <c:v>5</c:v>
                </c:pt>
                <c:pt idx="13">
                  <c:v>7</c:v>
                </c:pt>
                <c:pt idx="14">
                  <c:v>6</c:v>
                </c:pt>
                <c:pt idx="15">
                  <c:v>7</c:v>
                </c:pt>
                <c:pt idx="16">
                  <c:v>6</c:v>
                </c:pt>
                <c:pt idx="17">
                  <c:v>6</c:v>
                </c:pt>
                <c:pt idx="18">
                  <c:v>7</c:v>
                </c:pt>
                <c:pt idx="19">
                  <c:v>3</c:v>
                </c:pt>
                <c:pt idx="20">
                  <c:v>9</c:v>
                </c:pt>
                <c:pt idx="21">
                  <c:v>7</c:v>
                </c:pt>
                <c:pt idx="22">
                  <c:v>5</c:v>
                </c:pt>
                <c:pt idx="23">
                  <c:v>5</c:v>
                </c:pt>
                <c:pt idx="24">
                  <c:v>8</c:v>
                </c:pt>
                <c:pt idx="25">
                  <c:v>8</c:v>
                </c:pt>
                <c:pt idx="26">
                  <c:v>8</c:v>
                </c:pt>
                <c:pt idx="27">
                  <c:v>10</c:v>
                </c:pt>
                <c:pt idx="28">
                  <c:v>7</c:v>
                </c:pt>
                <c:pt idx="29">
                  <c:v>6</c:v>
                </c:pt>
                <c:pt idx="30">
                  <c:v>5</c:v>
                </c:pt>
                <c:pt idx="31">
                  <c:v>5</c:v>
                </c:pt>
                <c:pt idx="32">
                  <c:v>3</c:v>
                </c:pt>
                <c:pt idx="33">
                  <c:v>7</c:v>
                </c:pt>
                <c:pt idx="34">
                  <c:v>5</c:v>
                </c:pt>
                <c:pt idx="35">
                  <c:v>13</c:v>
                </c:pt>
                <c:pt idx="36">
                  <c:v>5</c:v>
                </c:pt>
                <c:pt idx="37">
                  <c:v>8</c:v>
                </c:pt>
                <c:pt idx="38">
                  <c:v>9</c:v>
                </c:pt>
                <c:pt idx="39">
                  <c:v>7</c:v>
                </c:pt>
                <c:pt idx="40">
                  <c:v>7</c:v>
                </c:pt>
                <c:pt idx="41">
                  <c:v>11</c:v>
                </c:pt>
                <c:pt idx="42">
                  <c:v>12</c:v>
                </c:pt>
                <c:pt idx="43">
                  <c:v>5</c:v>
                </c:pt>
                <c:pt idx="44">
                  <c:v>8</c:v>
                </c:pt>
                <c:pt idx="45">
                  <c:v>6</c:v>
                </c:pt>
                <c:pt idx="46">
                  <c:v>7</c:v>
                </c:pt>
                <c:pt idx="47">
                  <c:v>12</c:v>
                </c:pt>
                <c:pt idx="48">
                  <c:v>12</c:v>
                </c:pt>
                <c:pt idx="49">
                  <c:v>3</c:v>
                </c:pt>
                <c:pt idx="50">
                  <c:v>6</c:v>
                </c:pt>
                <c:pt idx="51">
                  <c:v>5</c:v>
                </c:pt>
                <c:pt idx="52">
                  <c:v>10</c:v>
                </c:pt>
                <c:pt idx="53">
                  <c:v>6</c:v>
                </c:pt>
                <c:pt idx="54">
                  <c:v>2</c:v>
                </c:pt>
                <c:pt idx="55">
                  <c:v>8</c:v>
                </c:pt>
                <c:pt idx="56">
                  <c:v>8</c:v>
                </c:pt>
                <c:pt idx="57">
                  <c:v>7</c:v>
                </c:pt>
                <c:pt idx="58">
                  <c:v>10</c:v>
                </c:pt>
                <c:pt idx="59">
                  <c:v>5</c:v>
                </c:pt>
              </c:numCache>
            </c:numRef>
          </c:val>
          <c:extLst>
            <c:ext xmlns:c16="http://schemas.microsoft.com/office/drawing/2014/chart" uri="{C3380CC4-5D6E-409C-BE32-E72D297353CC}">
              <c16:uniqueId val="{00000079-A69A-4C02-A322-9C60E9D3922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(2)!PivotTable2</c:name>
    <c:fmtId val="46"/>
  </c:pivotSource>
  <c:chart>
    <c:title>
      <c:tx>
        <c:rich>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r>
              <a:rPr lang="en-IN"/>
              <a:t>Trend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(2)'!$B$3:$B$4</c:f>
              <c:strCache>
                <c:ptCount val="1"/>
                <c:pt idx="0">
                  <c:v>Barista</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 (2)'!$A$5:$A$12</c:f>
              <c:strCache>
                <c:ptCount val="8"/>
                <c:pt idx="0">
                  <c:v>Jan</c:v>
                </c:pt>
                <c:pt idx="1">
                  <c:v>Feb</c:v>
                </c:pt>
                <c:pt idx="2">
                  <c:v>Mar</c:v>
                </c:pt>
                <c:pt idx="3">
                  <c:v>Apr</c:v>
                </c:pt>
                <c:pt idx="4">
                  <c:v>May</c:v>
                </c:pt>
                <c:pt idx="5">
                  <c:v>Jun</c:v>
                </c:pt>
                <c:pt idx="6">
                  <c:v>Jul</c:v>
                </c:pt>
                <c:pt idx="7">
                  <c:v>Aug</c:v>
                </c:pt>
              </c:strCache>
            </c:strRef>
          </c:cat>
          <c:val>
            <c:numRef>
              <c:f>'Sheet1 (2)'!$B$5:$B$12</c:f>
              <c:numCache>
                <c:formatCode>"₹"\ #,##0.00</c:formatCode>
                <c:ptCount val="8"/>
                <c:pt idx="0">
                  <c:v>7180</c:v>
                </c:pt>
                <c:pt idx="1">
                  <c:v>5954</c:v>
                </c:pt>
                <c:pt idx="2">
                  <c:v>8888</c:v>
                </c:pt>
                <c:pt idx="3">
                  <c:v>4150</c:v>
                </c:pt>
                <c:pt idx="4">
                  <c:v>6814</c:v>
                </c:pt>
                <c:pt idx="5">
                  <c:v>4338</c:v>
                </c:pt>
                <c:pt idx="6">
                  <c:v>9418</c:v>
                </c:pt>
                <c:pt idx="7">
                  <c:v>2772</c:v>
                </c:pt>
              </c:numCache>
            </c:numRef>
          </c:val>
          <c:smooth val="0"/>
          <c:extLst>
            <c:ext xmlns:c16="http://schemas.microsoft.com/office/drawing/2014/chart" uri="{C3380CC4-5D6E-409C-BE32-E72D297353CC}">
              <c16:uniqueId val="{00000005-B696-4F44-AA24-64C2D8840EEC}"/>
            </c:ext>
          </c:extLst>
        </c:ser>
        <c:ser>
          <c:idx val="1"/>
          <c:order val="1"/>
          <c:tx>
            <c:strRef>
              <c:f>'Sheet1 (2)'!$C$3:$C$4</c:f>
              <c:strCache>
                <c:ptCount val="1"/>
                <c:pt idx="0">
                  <c:v>Cafe Coffee Day</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 (2)'!$A$5:$A$12</c:f>
              <c:strCache>
                <c:ptCount val="8"/>
                <c:pt idx="0">
                  <c:v>Jan</c:v>
                </c:pt>
                <c:pt idx="1">
                  <c:v>Feb</c:v>
                </c:pt>
                <c:pt idx="2">
                  <c:v>Mar</c:v>
                </c:pt>
                <c:pt idx="3">
                  <c:v>Apr</c:v>
                </c:pt>
                <c:pt idx="4">
                  <c:v>May</c:v>
                </c:pt>
                <c:pt idx="5">
                  <c:v>Jun</c:v>
                </c:pt>
                <c:pt idx="6">
                  <c:v>Jul</c:v>
                </c:pt>
                <c:pt idx="7">
                  <c:v>Aug</c:v>
                </c:pt>
              </c:strCache>
            </c:strRef>
          </c:cat>
          <c:val>
            <c:numRef>
              <c:f>'Sheet1 (2)'!$C$5:$C$12</c:f>
              <c:numCache>
                <c:formatCode>"₹"\ #,##0.00</c:formatCode>
                <c:ptCount val="8"/>
                <c:pt idx="0">
                  <c:v>4932</c:v>
                </c:pt>
                <c:pt idx="1">
                  <c:v>3965</c:v>
                </c:pt>
                <c:pt idx="2">
                  <c:v>6605</c:v>
                </c:pt>
                <c:pt idx="3">
                  <c:v>6518</c:v>
                </c:pt>
                <c:pt idx="4">
                  <c:v>8498</c:v>
                </c:pt>
                <c:pt idx="5">
                  <c:v>3004</c:v>
                </c:pt>
                <c:pt idx="6">
                  <c:v>7209</c:v>
                </c:pt>
                <c:pt idx="7">
                  <c:v>1690</c:v>
                </c:pt>
              </c:numCache>
            </c:numRef>
          </c:val>
          <c:smooth val="0"/>
          <c:extLst>
            <c:ext xmlns:c16="http://schemas.microsoft.com/office/drawing/2014/chart" uri="{C3380CC4-5D6E-409C-BE32-E72D297353CC}">
              <c16:uniqueId val="{00000006-B696-4F44-AA24-64C2D8840EEC}"/>
            </c:ext>
          </c:extLst>
        </c:ser>
        <c:ser>
          <c:idx val="2"/>
          <c:order val="2"/>
          <c:tx>
            <c:strRef>
              <c:f>'Sheet1 (2)'!$D$3:$D$4</c:f>
              <c:strCache>
                <c:ptCount val="1"/>
                <c:pt idx="0">
                  <c:v>Costa Coffee</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 (2)'!$A$5:$A$12</c:f>
              <c:strCache>
                <c:ptCount val="8"/>
                <c:pt idx="0">
                  <c:v>Jan</c:v>
                </c:pt>
                <c:pt idx="1">
                  <c:v>Feb</c:v>
                </c:pt>
                <c:pt idx="2">
                  <c:v>Mar</c:v>
                </c:pt>
                <c:pt idx="3">
                  <c:v>Apr</c:v>
                </c:pt>
                <c:pt idx="4">
                  <c:v>May</c:v>
                </c:pt>
                <c:pt idx="5">
                  <c:v>Jun</c:v>
                </c:pt>
                <c:pt idx="6">
                  <c:v>Jul</c:v>
                </c:pt>
                <c:pt idx="7">
                  <c:v>Aug</c:v>
                </c:pt>
              </c:strCache>
            </c:strRef>
          </c:cat>
          <c:val>
            <c:numRef>
              <c:f>'Sheet1 (2)'!$D$5:$D$12</c:f>
              <c:numCache>
                <c:formatCode>"₹"\ #,##0.00</c:formatCode>
                <c:ptCount val="8"/>
                <c:pt idx="0">
                  <c:v>5892</c:v>
                </c:pt>
                <c:pt idx="1">
                  <c:v>7956</c:v>
                </c:pt>
                <c:pt idx="2">
                  <c:v>5791</c:v>
                </c:pt>
                <c:pt idx="3">
                  <c:v>3787</c:v>
                </c:pt>
                <c:pt idx="4">
                  <c:v>6363</c:v>
                </c:pt>
                <c:pt idx="5">
                  <c:v>5393</c:v>
                </c:pt>
                <c:pt idx="6">
                  <c:v>5002</c:v>
                </c:pt>
                <c:pt idx="7">
                  <c:v>1485</c:v>
                </c:pt>
              </c:numCache>
            </c:numRef>
          </c:val>
          <c:smooth val="0"/>
          <c:extLst>
            <c:ext xmlns:c16="http://schemas.microsoft.com/office/drawing/2014/chart" uri="{C3380CC4-5D6E-409C-BE32-E72D297353CC}">
              <c16:uniqueId val="{00000007-B696-4F44-AA24-64C2D8840EEC}"/>
            </c:ext>
          </c:extLst>
        </c:ser>
        <c:ser>
          <c:idx val="3"/>
          <c:order val="3"/>
          <c:tx>
            <c:strRef>
              <c:f>'Sheet1 (2)'!$E$3:$E$4</c:f>
              <c:strCache>
                <c:ptCount val="1"/>
                <c:pt idx="0">
                  <c:v>Starbucks</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 (2)'!$A$5:$A$12</c:f>
              <c:strCache>
                <c:ptCount val="8"/>
                <c:pt idx="0">
                  <c:v>Jan</c:v>
                </c:pt>
                <c:pt idx="1">
                  <c:v>Feb</c:v>
                </c:pt>
                <c:pt idx="2">
                  <c:v>Mar</c:v>
                </c:pt>
                <c:pt idx="3">
                  <c:v>Apr</c:v>
                </c:pt>
                <c:pt idx="4">
                  <c:v>May</c:v>
                </c:pt>
                <c:pt idx="5">
                  <c:v>Jun</c:v>
                </c:pt>
                <c:pt idx="6">
                  <c:v>Jul</c:v>
                </c:pt>
                <c:pt idx="7">
                  <c:v>Aug</c:v>
                </c:pt>
              </c:strCache>
            </c:strRef>
          </c:cat>
          <c:val>
            <c:numRef>
              <c:f>'Sheet1 (2)'!$E$5:$E$12</c:f>
              <c:numCache>
                <c:formatCode>"₹"\ #,##0.00</c:formatCode>
                <c:ptCount val="8"/>
                <c:pt idx="0">
                  <c:v>7341</c:v>
                </c:pt>
                <c:pt idx="1">
                  <c:v>6729</c:v>
                </c:pt>
                <c:pt idx="2">
                  <c:v>8137</c:v>
                </c:pt>
                <c:pt idx="3">
                  <c:v>6926</c:v>
                </c:pt>
                <c:pt idx="4">
                  <c:v>4876</c:v>
                </c:pt>
                <c:pt idx="5">
                  <c:v>2600</c:v>
                </c:pt>
                <c:pt idx="6">
                  <c:v>7227</c:v>
                </c:pt>
                <c:pt idx="7">
                  <c:v>2532</c:v>
                </c:pt>
              </c:numCache>
            </c:numRef>
          </c:val>
          <c:smooth val="0"/>
          <c:extLst>
            <c:ext xmlns:c16="http://schemas.microsoft.com/office/drawing/2014/chart" uri="{C3380CC4-5D6E-409C-BE32-E72D297353CC}">
              <c16:uniqueId val="{00000008-B696-4F44-AA24-64C2D8840EEC}"/>
            </c:ext>
          </c:extLst>
        </c:ser>
        <c:dLbls>
          <c:showLegendKey val="0"/>
          <c:showVal val="0"/>
          <c:showCatName val="0"/>
          <c:showSerName val="0"/>
          <c:showPercent val="0"/>
          <c:showBubbleSize val="0"/>
        </c:dLbls>
        <c:marker val="1"/>
        <c:smooth val="0"/>
        <c:axId val="1638693919"/>
        <c:axId val="1638694399"/>
      </c:lineChart>
      <c:catAx>
        <c:axId val="16386939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38694399"/>
        <c:crosses val="autoZero"/>
        <c:auto val="1"/>
        <c:lblAlgn val="ctr"/>
        <c:lblOffset val="100"/>
        <c:noMultiLvlLbl val="0"/>
      </c:catAx>
      <c:valAx>
        <c:axId val="16386943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38693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cap="flat" cmpd="sng" algn="ctr">
      <a:no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(3)!PivotTable2</c:name>
    <c:fmtId val="76"/>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IN">
                <a:solidFill>
                  <a:schemeClr val="bg1"/>
                </a:solidFill>
              </a:rPr>
              <a:t>RATINGS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square"/>
          <c:size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triangle"/>
          <c:size val="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x"/>
          <c:size val="5"/>
          <c:spPr>
            <a:noFill/>
            <a:ln w="9525">
              <a:solidFill>
                <a:schemeClr val="accent4"/>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star"/>
          <c:size val="5"/>
          <c:spPr>
            <a:noFill/>
            <a:ln w="9525">
              <a:solidFill>
                <a:schemeClr val="accent5"/>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 (3)'!$B$3:$B$4</c:f>
              <c:strCache>
                <c:ptCount val="1"/>
                <c:pt idx="0">
                  <c:v>1</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(3)'!$B$5:$B$8</c:f>
              <c:numCache>
                <c:formatCode>General</c:formatCode>
                <c:ptCount val="4"/>
                <c:pt idx="0">
                  <c:v>20</c:v>
                </c:pt>
                <c:pt idx="1">
                  <c:v>20</c:v>
                </c:pt>
                <c:pt idx="2">
                  <c:v>27</c:v>
                </c:pt>
                <c:pt idx="3">
                  <c:v>17</c:v>
                </c:pt>
              </c:numCache>
            </c:numRef>
          </c:val>
          <c:extLst>
            <c:ext xmlns:c16="http://schemas.microsoft.com/office/drawing/2014/chart" uri="{C3380CC4-5D6E-409C-BE32-E72D297353CC}">
              <c16:uniqueId val="{00000006-D150-472B-A795-9CFCAA88B2E9}"/>
            </c:ext>
          </c:extLst>
        </c:ser>
        <c:ser>
          <c:idx val="1"/>
          <c:order val="1"/>
          <c:tx>
            <c:strRef>
              <c:f>'Sheet1 (3)'!$C$3:$C$4</c:f>
              <c:strCache>
                <c:ptCount val="1"/>
                <c:pt idx="0">
                  <c:v>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(3)'!$C$5:$C$8</c:f>
              <c:numCache>
                <c:formatCode>General</c:formatCode>
                <c:ptCount val="4"/>
                <c:pt idx="0">
                  <c:v>25</c:v>
                </c:pt>
                <c:pt idx="1">
                  <c:v>16</c:v>
                </c:pt>
                <c:pt idx="2">
                  <c:v>17</c:v>
                </c:pt>
                <c:pt idx="3">
                  <c:v>21</c:v>
                </c:pt>
              </c:numCache>
            </c:numRef>
          </c:val>
          <c:extLst>
            <c:ext xmlns:c16="http://schemas.microsoft.com/office/drawing/2014/chart" uri="{C3380CC4-5D6E-409C-BE32-E72D297353CC}">
              <c16:uniqueId val="{00000007-D150-472B-A795-9CFCAA88B2E9}"/>
            </c:ext>
          </c:extLst>
        </c:ser>
        <c:ser>
          <c:idx val="2"/>
          <c:order val="2"/>
          <c:tx>
            <c:strRef>
              <c:f>'Sheet1 (3)'!$D$3:$D$4</c:f>
              <c:strCache>
                <c:ptCount val="1"/>
                <c:pt idx="0">
                  <c:v>3</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(3)'!$D$5:$D$8</c:f>
              <c:numCache>
                <c:formatCode>General</c:formatCode>
                <c:ptCount val="4"/>
                <c:pt idx="0">
                  <c:v>18</c:v>
                </c:pt>
                <c:pt idx="1">
                  <c:v>23</c:v>
                </c:pt>
                <c:pt idx="2">
                  <c:v>21</c:v>
                </c:pt>
                <c:pt idx="3">
                  <c:v>29</c:v>
                </c:pt>
              </c:numCache>
            </c:numRef>
          </c:val>
          <c:extLst>
            <c:ext xmlns:c16="http://schemas.microsoft.com/office/drawing/2014/chart" uri="{C3380CC4-5D6E-409C-BE32-E72D297353CC}">
              <c16:uniqueId val="{00000008-D150-472B-A795-9CFCAA88B2E9}"/>
            </c:ext>
          </c:extLst>
        </c:ser>
        <c:ser>
          <c:idx val="3"/>
          <c:order val="3"/>
          <c:tx>
            <c:strRef>
              <c:f>'Sheet1 (3)'!$E$3:$E$4</c:f>
              <c:strCache>
                <c:ptCount val="1"/>
                <c:pt idx="0">
                  <c:v>4</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(3)'!$E$5:$E$8</c:f>
              <c:numCache>
                <c:formatCode>General</c:formatCode>
                <c:ptCount val="4"/>
                <c:pt idx="0">
                  <c:v>23</c:v>
                </c:pt>
                <c:pt idx="1">
                  <c:v>21</c:v>
                </c:pt>
                <c:pt idx="2">
                  <c:v>16</c:v>
                </c:pt>
                <c:pt idx="3">
                  <c:v>22</c:v>
                </c:pt>
              </c:numCache>
            </c:numRef>
          </c:val>
          <c:extLst>
            <c:ext xmlns:c16="http://schemas.microsoft.com/office/drawing/2014/chart" uri="{C3380CC4-5D6E-409C-BE32-E72D297353CC}">
              <c16:uniqueId val="{00000009-D150-472B-A795-9CFCAA88B2E9}"/>
            </c:ext>
          </c:extLst>
        </c:ser>
        <c:ser>
          <c:idx val="4"/>
          <c:order val="4"/>
          <c:tx>
            <c:strRef>
              <c:f>'Sheet1 (3)'!$F$3:$F$4</c:f>
              <c:strCache>
                <c:ptCount val="1"/>
                <c:pt idx="0">
                  <c:v>5</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(3)'!$A$5:$A$8</c:f>
              <c:strCache>
                <c:ptCount val="4"/>
                <c:pt idx="0">
                  <c:v>Barista</c:v>
                </c:pt>
                <c:pt idx="1">
                  <c:v>Cafe Coffee Day</c:v>
                </c:pt>
                <c:pt idx="2">
                  <c:v>Costa Coffee</c:v>
                </c:pt>
                <c:pt idx="3">
                  <c:v>Starbucks</c:v>
                </c:pt>
              </c:strCache>
            </c:strRef>
          </c:cat>
          <c:val>
            <c:numRef>
              <c:f>'Sheet1 (3)'!$F$5:$F$8</c:f>
              <c:numCache>
                <c:formatCode>General</c:formatCode>
                <c:ptCount val="4"/>
                <c:pt idx="0">
                  <c:v>21</c:v>
                </c:pt>
                <c:pt idx="1">
                  <c:v>16</c:v>
                </c:pt>
                <c:pt idx="2">
                  <c:v>13</c:v>
                </c:pt>
                <c:pt idx="3">
                  <c:v>14</c:v>
                </c:pt>
              </c:numCache>
            </c:numRef>
          </c:val>
          <c:extLst>
            <c:ext xmlns:c16="http://schemas.microsoft.com/office/drawing/2014/chart" uri="{C3380CC4-5D6E-409C-BE32-E72D297353CC}">
              <c16:uniqueId val="{0000000A-D150-472B-A795-9CFCAA88B2E9}"/>
            </c:ext>
          </c:extLst>
        </c:ser>
        <c:dLbls>
          <c:showLegendKey val="0"/>
          <c:showVal val="0"/>
          <c:showCatName val="0"/>
          <c:showSerName val="0"/>
          <c:showPercent val="0"/>
          <c:showBubbleSize val="0"/>
        </c:dLbls>
        <c:gapWidth val="115"/>
        <c:overlap val="-20"/>
        <c:axId val="112483599"/>
        <c:axId val="112485519"/>
      </c:barChart>
      <c:catAx>
        <c:axId val="11248359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2485519"/>
        <c:crosses val="autoZero"/>
        <c:auto val="1"/>
        <c:lblAlgn val="ctr"/>
        <c:lblOffset val="100"/>
        <c:noMultiLvlLbl val="0"/>
      </c:catAx>
      <c:valAx>
        <c:axId val="112485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8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882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(4)!PivotTable2</c:name>
    <c:fmtId val="66"/>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IN">
                <a:solidFill>
                  <a:schemeClr val="bg1"/>
                </a:solidFill>
              </a:rPr>
              <a:t>STAFF</a:t>
            </a:r>
            <a:r>
              <a:rPr lang="en-IN" baseline="0">
                <a:solidFill>
                  <a:schemeClr val="bg1"/>
                </a:solidFill>
              </a:rPr>
              <a:t> FRIENDLINESS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 (4)'!$B$3:$B$4</c:f>
              <c:strCache>
                <c:ptCount val="1"/>
                <c:pt idx="0">
                  <c:v>1</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(4)'!$B$5:$B$8</c:f>
              <c:numCache>
                <c:formatCode>General</c:formatCode>
                <c:ptCount val="4"/>
                <c:pt idx="0">
                  <c:v>14</c:v>
                </c:pt>
                <c:pt idx="1">
                  <c:v>16</c:v>
                </c:pt>
                <c:pt idx="2">
                  <c:v>15</c:v>
                </c:pt>
                <c:pt idx="3">
                  <c:v>25</c:v>
                </c:pt>
              </c:numCache>
            </c:numRef>
          </c:val>
          <c:extLst>
            <c:ext xmlns:c16="http://schemas.microsoft.com/office/drawing/2014/chart" uri="{C3380CC4-5D6E-409C-BE32-E72D297353CC}">
              <c16:uniqueId val="{00000006-549D-4B11-A026-0A23EE9758A8}"/>
            </c:ext>
          </c:extLst>
        </c:ser>
        <c:ser>
          <c:idx val="1"/>
          <c:order val="1"/>
          <c:tx>
            <c:strRef>
              <c:f>'Sheet1 (4)'!$C$3:$C$4</c:f>
              <c:strCache>
                <c:ptCount val="1"/>
                <c:pt idx="0">
                  <c:v>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(4)'!$C$5:$C$8</c:f>
              <c:numCache>
                <c:formatCode>General</c:formatCode>
                <c:ptCount val="4"/>
                <c:pt idx="0">
                  <c:v>22</c:v>
                </c:pt>
                <c:pt idx="1">
                  <c:v>23</c:v>
                </c:pt>
                <c:pt idx="2">
                  <c:v>25</c:v>
                </c:pt>
                <c:pt idx="3">
                  <c:v>25</c:v>
                </c:pt>
              </c:numCache>
            </c:numRef>
          </c:val>
          <c:extLst>
            <c:ext xmlns:c16="http://schemas.microsoft.com/office/drawing/2014/chart" uri="{C3380CC4-5D6E-409C-BE32-E72D297353CC}">
              <c16:uniqueId val="{00000007-549D-4B11-A026-0A23EE9758A8}"/>
            </c:ext>
          </c:extLst>
        </c:ser>
        <c:ser>
          <c:idx val="2"/>
          <c:order val="2"/>
          <c:tx>
            <c:strRef>
              <c:f>'Sheet1 (4)'!$D$3:$D$4</c:f>
              <c:strCache>
                <c:ptCount val="1"/>
                <c:pt idx="0">
                  <c:v>3</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(4)'!$D$5:$D$8</c:f>
              <c:numCache>
                <c:formatCode>General</c:formatCode>
                <c:ptCount val="4"/>
                <c:pt idx="0">
                  <c:v>30</c:v>
                </c:pt>
                <c:pt idx="1">
                  <c:v>21</c:v>
                </c:pt>
                <c:pt idx="2">
                  <c:v>18</c:v>
                </c:pt>
                <c:pt idx="3">
                  <c:v>19</c:v>
                </c:pt>
              </c:numCache>
            </c:numRef>
          </c:val>
          <c:extLst>
            <c:ext xmlns:c16="http://schemas.microsoft.com/office/drawing/2014/chart" uri="{C3380CC4-5D6E-409C-BE32-E72D297353CC}">
              <c16:uniqueId val="{00000008-549D-4B11-A026-0A23EE9758A8}"/>
            </c:ext>
          </c:extLst>
        </c:ser>
        <c:ser>
          <c:idx val="3"/>
          <c:order val="3"/>
          <c:tx>
            <c:strRef>
              <c:f>'Sheet1 (4)'!$E$3:$E$4</c:f>
              <c:strCache>
                <c:ptCount val="1"/>
                <c:pt idx="0">
                  <c:v>4</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(4)'!$E$5:$E$8</c:f>
              <c:numCache>
                <c:formatCode>General</c:formatCode>
                <c:ptCount val="4"/>
                <c:pt idx="0">
                  <c:v>21</c:v>
                </c:pt>
                <c:pt idx="1">
                  <c:v>14</c:v>
                </c:pt>
                <c:pt idx="2">
                  <c:v>18</c:v>
                </c:pt>
                <c:pt idx="3">
                  <c:v>14</c:v>
                </c:pt>
              </c:numCache>
            </c:numRef>
          </c:val>
          <c:extLst>
            <c:ext xmlns:c16="http://schemas.microsoft.com/office/drawing/2014/chart" uri="{C3380CC4-5D6E-409C-BE32-E72D297353CC}">
              <c16:uniqueId val="{00000009-549D-4B11-A026-0A23EE9758A8}"/>
            </c:ext>
          </c:extLst>
        </c:ser>
        <c:ser>
          <c:idx val="4"/>
          <c:order val="4"/>
          <c:tx>
            <c:strRef>
              <c:f>'Sheet1 (4)'!$F$3:$F$4</c:f>
              <c:strCache>
                <c:ptCount val="1"/>
                <c:pt idx="0">
                  <c:v>5</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(4)'!$A$5:$A$8</c:f>
              <c:strCache>
                <c:ptCount val="4"/>
                <c:pt idx="0">
                  <c:v>Barista</c:v>
                </c:pt>
                <c:pt idx="1">
                  <c:v>Cafe Coffee Day</c:v>
                </c:pt>
                <c:pt idx="2">
                  <c:v>Costa Coffee</c:v>
                </c:pt>
                <c:pt idx="3">
                  <c:v>Starbucks</c:v>
                </c:pt>
              </c:strCache>
            </c:strRef>
          </c:cat>
          <c:val>
            <c:numRef>
              <c:f>'Sheet1 (4)'!$F$5:$F$8</c:f>
              <c:numCache>
                <c:formatCode>General</c:formatCode>
                <c:ptCount val="4"/>
                <c:pt idx="0">
                  <c:v>20</c:v>
                </c:pt>
                <c:pt idx="1">
                  <c:v>22</c:v>
                </c:pt>
                <c:pt idx="2">
                  <c:v>18</c:v>
                </c:pt>
                <c:pt idx="3">
                  <c:v>20</c:v>
                </c:pt>
              </c:numCache>
            </c:numRef>
          </c:val>
          <c:extLst>
            <c:ext xmlns:c16="http://schemas.microsoft.com/office/drawing/2014/chart" uri="{C3380CC4-5D6E-409C-BE32-E72D297353CC}">
              <c16:uniqueId val="{0000000A-549D-4B11-A026-0A23EE9758A8}"/>
            </c:ext>
          </c:extLst>
        </c:ser>
        <c:dLbls>
          <c:showLegendKey val="0"/>
          <c:showVal val="0"/>
          <c:showCatName val="0"/>
          <c:showSerName val="0"/>
          <c:showPercent val="0"/>
          <c:showBubbleSize val="0"/>
        </c:dLbls>
        <c:gapWidth val="115"/>
        <c:overlap val="-20"/>
        <c:axId val="1281684255"/>
        <c:axId val="1281665055"/>
      </c:barChart>
      <c:catAx>
        <c:axId val="1281684255"/>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281665055"/>
        <c:crosses val="autoZero"/>
        <c:auto val="1"/>
        <c:lblAlgn val="ctr"/>
        <c:lblOffset val="100"/>
        <c:noMultiLvlLbl val="0"/>
      </c:catAx>
      <c:valAx>
        <c:axId val="128166505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68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882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(5)!PivotTable2</c:name>
    <c:fmtId val="78"/>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SERVICE SPEED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 (5)'!$B$3:$B$4</c:f>
              <c:strCache>
                <c:ptCount val="1"/>
                <c:pt idx="0">
                  <c:v>10-12mins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(5)'!$A$5:$A$8</c:f>
              <c:strCache>
                <c:ptCount val="4"/>
                <c:pt idx="0">
                  <c:v>Barista</c:v>
                </c:pt>
                <c:pt idx="1">
                  <c:v>Cafe Coffee Day</c:v>
                </c:pt>
                <c:pt idx="2">
                  <c:v>Costa Coffee</c:v>
                </c:pt>
                <c:pt idx="3">
                  <c:v>Starbucks</c:v>
                </c:pt>
              </c:strCache>
            </c:strRef>
          </c:cat>
          <c:val>
            <c:numRef>
              <c:f>'Sheet1 (5)'!$B$5:$B$8</c:f>
              <c:numCache>
                <c:formatCode>General</c:formatCode>
                <c:ptCount val="4"/>
                <c:pt idx="0">
                  <c:v>29</c:v>
                </c:pt>
                <c:pt idx="1">
                  <c:v>19</c:v>
                </c:pt>
                <c:pt idx="2">
                  <c:v>20</c:v>
                </c:pt>
                <c:pt idx="3">
                  <c:v>28</c:v>
                </c:pt>
              </c:numCache>
            </c:numRef>
          </c:val>
          <c:extLst>
            <c:ext xmlns:c16="http://schemas.microsoft.com/office/drawing/2014/chart" uri="{C3380CC4-5D6E-409C-BE32-E72D297353CC}">
              <c16:uniqueId val="{00000005-D053-456A-94E5-8EEB4F01B86E}"/>
            </c:ext>
          </c:extLst>
        </c:ser>
        <c:ser>
          <c:idx val="1"/>
          <c:order val="1"/>
          <c:tx>
            <c:strRef>
              <c:f>'Sheet1 (5)'!$C$3:$C$4</c:f>
              <c:strCache>
                <c:ptCount val="1"/>
                <c:pt idx="0">
                  <c:v>13-15mins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(5)'!$A$5:$A$8</c:f>
              <c:strCache>
                <c:ptCount val="4"/>
                <c:pt idx="0">
                  <c:v>Barista</c:v>
                </c:pt>
                <c:pt idx="1">
                  <c:v>Cafe Coffee Day</c:v>
                </c:pt>
                <c:pt idx="2">
                  <c:v>Costa Coffee</c:v>
                </c:pt>
                <c:pt idx="3">
                  <c:v>Starbucks</c:v>
                </c:pt>
              </c:strCache>
            </c:strRef>
          </c:cat>
          <c:val>
            <c:numRef>
              <c:f>'Sheet1 (5)'!$C$5:$C$8</c:f>
              <c:numCache>
                <c:formatCode>General</c:formatCode>
                <c:ptCount val="4"/>
                <c:pt idx="0">
                  <c:v>26</c:v>
                </c:pt>
                <c:pt idx="1">
                  <c:v>28</c:v>
                </c:pt>
                <c:pt idx="2">
                  <c:v>25</c:v>
                </c:pt>
                <c:pt idx="3">
                  <c:v>23</c:v>
                </c:pt>
              </c:numCache>
            </c:numRef>
          </c:val>
          <c:extLst>
            <c:ext xmlns:c16="http://schemas.microsoft.com/office/drawing/2014/chart" uri="{C3380CC4-5D6E-409C-BE32-E72D297353CC}">
              <c16:uniqueId val="{00000006-D053-456A-94E5-8EEB4F01B86E}"/>
            </c:ext>
          </c:extLst>
        </c:ser>
        <c:ser>
          <c:idx val="2"/>
          <c:order val="2"/>
          <c:tx>
            <c:strRef>
              <c:f>'Sheet1 (5)'!$D$3:$D$4</c:f>
              <c:strCache>
                <c:ptCount val="1"/>
                <c:pt idx="0">
                  <c:v>4-6mins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(5)'!$A$5:$A$8</c:f>
              <c:strCache>
                <c:ptCount val="4"/>
                <c:pt idx="0">
                  <c:v>Barista</c:v>
                </c:pt>
                <c:pt idx="1">
                  <c:v>Cafe Coffee Day</c:v>
                </c:pt>
                <c:pt idx="2">
                  <c:v>Costa Coffee</c:v>
                </c:pt>
                <c:pt idx="3">
                  <c:v>Starbucks</c:v>
                </c:pt>
              </c:strCache>
            </c:strRef>
          </c:cat>
          <c:val>
            <c:numRef>
              <c:f>'Sheet1 (5)'!$D$5:$D$8</c:f>
              <c:numCache>
                <c:formatCode>General</c:formatCode>
                <c:ptCount val="4"/>
                <c:pt idx="0">
                  <c:v>30</c:v>
                </c:pt>
                <c:pt idx="1">
                  <c:v>15</c:v>
                </c:pt>
                <c:pt idx="2">
                  <c:v>26</c:v>
                </c:pt>
                <c:pt idx="3">
                  <c:v>29</c:v>
                </c:pt>
              </c:numCache>
            </c:numRef>
          </c:val>
          <c:extLst>
            <c:ext xmlns:c16="http://schemas.microsoft.com/office/drawing/2014/chart" uri="{C3380CC4-5D6E-409C-BE32-E72D297353CC}">
              <c16:uniqueId val="{00000007-D053-456A-94E5-8EEB4F01B86E}"/>
            </c:ext>
          </c:extLst>
        </c:ser>
        <c:ser>
          <c:idx val="3"/>
          <c:order val="3"/>
          <c:tx>
            <c:strRef>
              <c:f>'Sheet1 (5)'!$E$3:$E$4</c:f>
              <c:strCache>
                <c:ptCount val="1"/>
                <c:pt idx="0">
                  <c:v>7-9mins</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 (5)'!$A$5:$A$8</c:f>
              <c:strCache>
                <c:ptCount val="4"/>
                <c:pt idx="0">
                  <c:v>Barista</c:v>
                </c:pt>
                <c:pt idx="1">
                  <c:v>Cafe Coffee Day</c:v>
                </c:pt>
                <c:pt idx="2">
                  <c:v>Costa Coffee</c:v>
                </c:pt>
                <c:pt idx="3">
                  <c:v>Starbucks</c:v>
                </c:pt>
              </c:strCache>
            </c:strRef>
          </c:cat>
          <c:val>
            <c:numRef>
              <c:f>'Sheet1 (5)'!$E$5:$E$8</c:f>
              <c:numCache>
                <c:formatCode>General</c:formatCode>
                <c:ptCount val="4"/>
                <c:pt idx="0">
                  <c:v>22</c:v>
                </c:pt>
                <c:pt idx="1">
                  <c:v>34</c:v>
                </c:pt>
                <c:pt idx="2">
                  <c:v>23</c:v>
                </c:pt>
                <c:pt idx="3">
                  <c:v>23</c:v>
                </c:pt>
              </c:numCache>
            </c:numRef>
          </c:val>
          <c:extLst>
            <c:ext xmlns:c16="http://schemas.microsoft.com/office/drawing/2014/chart" uri="{C3380CC4-5D6E-409C-BE32-E72D297353CC}">
              <c16:uniqueId val="{00000008-D053-456A-94E5-8EEB4F01B86E}"/>
            </c:ext>
          </c:extLst>
        </c:ser>
        <c:dLbls>
          <c:showLegendKey val="0"/>
          <c:showVal val="0"/>
          <c:showCatName val="0"/>
          <c:showSerName val="0"/>
          <c:showPercent val="0"/>
          <c:showBubbleSize val="0"/>
        </c:dLbls>
        <c:gapWidth val="100"/>
        <c:overlap val="-24"/>
        <c:axId val="1281714495"/>
        <c:axId val="1281686175"/>
      </c:barChart>
      <c:catAx>
        <c:axId val="12817144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281686175"/>
        <c:crosses val="autoZero"/>
        <c:auto val="1"/>
        <c:lblAlgn val="ctr"/>
        <c:lblOffset val="100"/>
        <c:noMultiLvlLbl val="0"/>
      </c:catAx>
      <c:valAx>
        <c:axId val="1281686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714495"/>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882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[coffee_shop_sales.xlsx]Sheet1 (6)!PivotTable2</c:name>
    <c:fmtId val="8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RATING</a:t>
            </a:r>
            <a:r>
              <a:rPr lang="en-US" baseline="0">
                <a:solidFill>
                  <a:schemeClr val="bg1"/>
                </a:solidFill>
              </a:rPr>
              <a:t> DESCRIPTION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pivotFmt>
      <c:pivotFmt>
        <c:idx val="161"/>
        <c:spPr>
          <a:solidFill>
            <a:schemeClr val="accent1"/>
          </a:solidFill>
          <a:ln>
            <a:noFill/>
          </a:ln>
          <a:effectLst/>
        </c:spPr>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044189217665874E-2"/>
          <c:y val="7.3243671121226164E-2"/>
          <c:w val="0.62962248562537559"/>
          <c:h val="0.90240265602051073"/>
        </c:manualLayout>
      </c:layout>
      <c:pieChart>
        <c:varyColors val="1"/>
        <c:ser>
          <c:idx val="0"/>
          <c:order val="0"/>
          <c:tx>
            <c:strRef>
              <c:f>'Sheet1 (6)'!$C$3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Pt>
            <c:idx val="28"/>
            <c:bubble3D val="0"/>
            <c:spPr>
              <a:solidFill>
                <a:schemeClr val="accent5">
                  <a:lumMod val="60000"/>
                  <a:lumOff val="40000"/>
                </a:schemeClr>
              </a:solidFill>
              <a:ln>
                <a:noFill/>
              </a:ln>
              <a:effectLst/>
            </c:spPr>
          </c:dPt>
          <c:dPt>
            <c:idx val="29"/>
            <c:bubble3D val="0"/>
            <c:spPr>
              <a:solidFill>
                <a:schemeClr val="accent6">
                  <a:lumMod val="60000"/>
                  <a:lumOff val="40000"/>
                </a:schemeClr>
              </a:solidFill>
              <a:ln>
                <a:noFill/>
              </a:ln>
              <a:effectLst/>
            </c:spPr>
          </c:dPt>
          <c:dPt>
            <c:idx val="30"/>
            <c:bubble3D val="0"/>
            <c:spPr>
              <a:solidFill>
                <a:schemeClr val="accent1">
                  <a:lumMod val="50000"/>
                </a:schemeClr>
              </a:solidFill>
              <a:ln>
                <a:noFill/>
              </a:ln>
              <a:effectLst/>
            </c:spPr>
          </c:dPt>
          <c:dPt>
            <c:idx val="31"/>
            <c:bubble3D val="0"/>
            <c:spPr>
              <a:solidFill>
                <a:schemeClr val="accent2">
                  <a:lumMod val="50000"/>
                </a:schemeClr>
              </a:solidFill>
              <a:ln>
                <a:noFill/>
              </a:ln>
              <a:effectLst/>
            </c:spPr>
          </c:dPt>
          <c:dPt>
            <c:idx val="32"/>
            <c:bubble3D val="0"/>
            <c:spPr>
              <a:solidFill>
                <a:schemeClr val="accent3">
                  <a:lumMod val="50000"/>
                </a:schemeClr>
              </a:solidFill>
              <a:ln>
                <a:noFill/>
              </a:ln>
              <a:effectLst/>
            </c:spPr>
          </c:dPt>
          <c:dPt>
            <c:idx val="33"/>
            <c:bubble3D val="0"/>
            <c:spPr>
              <a:solidFill>
                <a:schemeClr val="accent4">
                  <a:lumMod val="50000"/>
                </a:schemeClr>
              </a:solidFill>
              <a:ln>
                <a:noFill/>
              </a:ln>
              <a:effectLst/>
            </c:spPr>
          </c:dPt>
          <c:dPt>
            <c:idx val="34"/>
            <c:bubble3D val="0"/>
            <c:spPr>
              <a:solidFill>
                <a:schemeClr val="accent5">
                  <a:lumMod val="50000"/>
                </a:schemeClr>
              </a:solidFill>
              <a:ln>
                <a:noFill/>
              </a:ln>
              <a:effectLst/>
            </c:spPr>
          </c:dPt>
          <c:dPt>
            <c:idx val="35"/>
            <c:bubble3D val="0"/>
            <c:spPr>
              <a:solidFill>
                <a:schemeClr val="accent6">
                  <a:lumMod val="50000"/>
                </a:schemeClr>
              </a:solidFill>
              <a:ln>
                <a:noFill/>
              </a:ln>
              <a:effectLst/>
            </c:spPr>
          </c:dPt>
          <c:dPt>
            <c:idx val="36"/>
            <c:bubble3D val="0"/>
            <c:spPr>
              <a:solidFill>
                <a:schemeClr val="accent1">
                  <a:lumMod val="70000"/>
                  <a:lumOff val="30000"/>
                </a:schemeClr>
              </a:solidFill>
              <a:ln>
                <a:noFill/>
              </a:ln>
              <a:effectLst/>
            </c:spPr>
          </c:dPt>
          <c:dPt>
            <c:idx val="37"/>
            <c:bubble3D val="0"/>
            <c:spPr>
              <a:solidFill>
                <a:schemeClr val="accent2">
                  <a:lumMod val="70000"/>
                  <a:lumOff val="30000"/>
                </a:schemeClr>
              </a:solidFill>
              <a:ln>
                <a:noFill/>
              </a:ln>
              <a:effectLst/>
            </c:spPr>
          </c:dPt>
          <c:dPt>
            <c:idx val="38"/>
            <c:bubble3D val="0"/>
            <c:spPr>
              <a:solidFill>
                <a:schemeClr val="accent3">
                  <a:lumMod val="70000"/>
                  <a:lumOff val="30000"/>
                </a:schemeClr>
              </a:solidFill>
              <a:ln>
                <a:noFill/>
              </a:ln>
              <a:effectLst/>
            </c:spPr>
          </c:dPt>
          <c:dPt>
            <c:idx val="39"/>
            <c:bubble3D val="0"/>
            <c:spPr>
              <a:solidFill>
                <a:schemeClr val="accent4">
                  <a:lumMod val="70000"/>
                  <a:lumOff val="30000"/>
                </a:schemeClr>
              </a:solidFill>
              <a:ln>
                <a:noFill/>
              </a:ln>
              <a:effectLst/>
            </c:spPr>
          </c:dPt>
          <c:dPt>
            <c:idx val="40"/>
            <c:bubble3D val="0"/>
            <c:spPr>
              <a:solidFill>
                <a:schemeClr val="accent5">
                  <a:lumMod val="70000"/>
                  <a:lumOff val="30000"/>
                </a:schemeClr>
              </a:solidFill>
              <a:ln>
                <a:noFill/>
              </a:ln>
              <a:effectLst/>
            </c:spPr>
          </c:dPt>
          <c:dPt>
            <c:idx val="41"/>
            <c:bubble3D val="0"/>
            <c:spPr>
              <a:solidFill>
                <a:schemeClr val="accent6">
                  <a:lumMod val="70000"/>
                  <a:lumOff val="30000"/>
                </a:schemeClr>
              </a:solidFill>
              <a:ln>
                <a:noFill/>
              </a:ln>
              <a:effectLst/>
            </c:spPr>
          </c:dPt>
          <c:dPt>
            <c:idx val="42"/>
            <c:bubble3D val="0"/>
            <c:spPr>
              <a:solidFill>
                <a:schemeClr val="accent1">
                  <a:lumMod val="70000"/>
                </a:schemeClr>
              </a:solidFill>
              <a:ln>
                <a:noFill/>
              </a:ln>
              <a:effectLst/>
            </c:spPr>
          </c:dPt>
          <c:dPt>
            <c:idx val="43"/>
            <c:bubble3D val="0"/>
            <c:spPr>
              <a:solidFill>
                <a:schemeClr val="accent2">
                  <a:lumMod val="70000"/>
                </a:schemeClr>
              </a:solidFill>
              <a:ln>
                <a:noFill/>
              </a:ln>
              <a:effectLst/>
            </c:spPr>
          </c:dPt>
          <c:dPt>
            <c:idx val="44"/>
            <c:bubble3D val="0"/>
            <c:spPr>
              <a:solidFill>
                <a:schemeClr val="accent3">
                  <a:lumMod val="70000"/>
                </a:schemeClr>
              </a:solidFill>
              <a:ln>
                <a:noFill/>
              </a:ln>
              <a:effectLst/>
            </c:spPr>
          </c:dPt>
          <c:dPt>
            <c:idx val="45"/>
            <c:bubble3D val="0"/>
            <c:spPr>
              <a:solidFill>
                <a:schemeClr val="accent4">
                  <a:lumMod val="70000"/>
                </a:schemeClr>
              </a:solidFill>
              <a:ln>
                <a:noFill/>
              </a:ln>
              <a:effectLst/>
            </c:spPr>
          </c:dPt>
          <c:dPt>
            <c:idx val="46"/>
            <c:bubble3D val="0"/>
            <c:spPr>
              <a:solidFill>
                <a:schemeClr val="accent5">
                  <a:lumMod val="70000"/>
                </a:schemeClr>
              </a:solidFill>
              <a:ln>
                <a:noFill/>
              </a:ln>
              <a:effectLst/>
            </c:spPr>
          </c:dPt>
          <c:dPt>
            <c:idx val="47"/>
            <c:bubble3D val="0"/>
            <c:spPr>
              <a:solidFill>
                <a:schemeClr val="accent6">
                  <a:lumMod val="70000"/>
                </a:schemeClr>
              </a:solidFill>
              <a:ln>
                <a:noFill/>
              </a:ln>
              <a:effectLst/>
            </c:spPr>
          </c:dPt>
          <c:dPt>
            <c:idx val="48"/>
            <c:bubble3D val="0"/>
            <c:spPr>
              <a:solidFill>
                <a:schemeClr val="accent1">
                  <a:lumMod val="50000"/>
                  <a:lumOff val="50000"/>
                </a:schemeClr>
              </a:solidFill>
              <a:ln>
                <a:noFill/>
              </a:ln>
              <a:effectLst/>
            </c:spPr>
          </c:dPt>
          <c:dPt>
            <c:idx val="49"/>
            <c:bubble3D val="0"/>
            <c:spPr>
              <a:solidFill>
                <a:schemeClr val="accent2">
                  <a:lumMod val="50000"/>
                  <a:lumOff val="50000"/>
                </a:schemeClr>
              </a:solidFill>
              <a:ln>
                <a:noFill/>
              </a:ln>
              <a:effectLst/>
            </c:spPr>
          </c:dPt>
          <c:dPt>
            <c:idx val="50"/>
            <c:bubble3D val="0"/>
            <c:spPr>
              <a:solidFill>
                <a:schemeClr val="accent3">
                  <a:lumMod val="50000"/>
                  <a:lumOff val="50000"/>
                </a:schemeClr>
              </a:solidFill>
              <a:ln>
                <a:noFill/>
              </a:ln>
              <a:effectLst/>
            </c:spPr>
          </c:dPt>
          <c:dPt>
            <c:idx val="51"/>
            <c:bubble3D val="0"/>
            <c:spPr>
              <a:solidFill>
                <a:schemeClr val="accent4">
                  <a:lumMod val="50000"/>
                  <a:lumOff val="50000"/>
                </a:schemeClr>
              </a:solidFill>
              <a:ln>
                <a:noFill/>
              </a:ln>
              <a:effectLst/>
            </c:spPr>
          </c:dPt>
          <c:dPt>
            <c:idx val="52"/>
            <c:bubble3D val="0"/>
            <c:spPr>
              <a:solidFill>
                <a:schemeClr val="accent5">
                  <a:lumMod val="50000"/>
                  <a:lumOff val="50000"/>
                </a:schemeClr>
              </a:solidFill>
              <a:ln>
                <a:noFill/>
              </a:ln>
              <a:effectLst/>
            </c:spPr>
          </c:dPt>
          <c:dPt>
            <c:idx val="53"/>
            <c:bubble3D val="0"/>
            <c:spPr>
              <a:solidFill>
                <a:schemeClr val="accent6">
                  <a:lumMod val="50000"/>
                  <a:lumOff val="50000"/>
                </a:schemeClr>
              </a:solidFill>
              <a:ln>
                <a:noFill/>
              </a:ln>
              <a:effectLst/>
            </c:spPr>
          </c:dPt>
          <c:dPt>
            <c:idx val="54"/>
            <c:bubble3D val="0"/>
            <c:spPr>
              <a:solidFill>
                <a:schemeClr val="accent1"/>
              </a:solidFill>
              <a:ln>
                <a:noFill/>
              </a:ln>
              <a:effectLst/>
            </c:spPr>
          </c:dPt>
          <c:dPt>
            <c:idx val="55"/>
            <c:bubble3D val="0"/>
            <c:spPr>
              <a:solidFill>
                <a:schemeClr val="accent2"/>
              </a:solidFill>
              <a:ln>
                <a:noFill/>
              </a:ln>
              <a:effectLst/>
            </c:spPr>
          </c:dPt>
          <c:dPt>
            <c:idx val="56"/>
            <c:bubble3D val="0"/>
            <c:spPr>
              <a:solidFill>
                <a:schemeClr val="accent3"/>
              </a:solidFill>
              <a:ln>
                <a:noFill/>
              </a:ln>
              <a:effectLst/>
            </c:spPr>
          </c:dPt>
          <c:dPt>
            <c:idx val="57"/>
            <c:bubble3D val="0"/>
            <c:spPr>
              <a:solidFill>
                <a:schemeClr val="accent4"/>
              </a:solidFill>
              <a:ln>
                <a:noFill/>
              </a:ln>
              <a:effectLst/>
            </c:spPr>
          </c:dPt>
          <c:dPt>
            <c:idx val="58"/>
            <c:bubble3D val="0"/>
            <c:spPr>
              <a:solidFill>
                <a:schemeClr val="accent5"/>
              </a:solidFill>
              <a:ln>
                <a:noFill/>
              </a:ln>
              <a:effectLst/>
            </c:spPr>
          </c:dPt>
          <c:dPt>
            <c:idx val="59"/>
            <c:bubble3D val="0"/>
            <c:spPr>
              <a:solidFill>
                <a:schemeClr val="accent6"/>
              </a:solidFill>
              <a:ln>
                <a:noFill/>
              </a:ln>
              <a:effectLst/>
            </c:spPr>
          </c:dPt>
          <c:cat>
            <c:multiLvlStrRef>
              <c:f>'Sheet1 (6)'!$A$4:$B$78</c:f>
              <c:multiLvlStrCache>
                <c:ptCount val="60"/>
                <c:lvl>
                  <c:pt idx="0">
                    <c:v>Barista</c:v>
                  </c:pt>
                  <c:pt idx="1">
                    <c:v>Cafe Coffee Day</c:v>
                  </c:pt>
                  <c:pt idx="2">
                    <c:v>Costa Coffee</c:v>
                  </c:pt>
                  <c:pt idx="3">
                    <c:v>Starbucks</c:v>
                  </c:pt>
                  <c:pt idx="4">
                    <c:v>Barista</c:v>
                  </c:pt>
                  <c:pt idx="5">
                    <c:v>Cafe Coffee Day</c:v>
                  </c:pt>
                  <c:pt idx="6">
                    <c:v>Costa Coffee</c:v>
                  </c:pt>
                  <c:pt idx="7">
                    <c:v>Starbucks</c:v>
                  </c:pt>
                  <c:pt idx="8">
                    <c:v>Barista</c:v>
                  </c:pt>
                  <c:pt idx="9">
                    <c:v>Cafe Coffee Day</c:v>
                  </c:pt>
                  <c:pt idx="10">
                    <c:v>Costa Coffee</c:v>
                  </c:pt>
                  <c:pt idx="11">
                    <c:v>Starbucks</c:v>
                  </c:pt>
                  <c:pt idx="12">
                    <c:v>Barista</c:v>
                  </c:pt>
                  <c:pt idx="13">
                    <c:v>Cafe Coffee Day</c:v>
                  </c:pt>
                  <c:pt idx="14">
                    <c:v>Costa Coffee</c:v>
                  </c:pt>
                  <c:pt idx="15">
                    <c:v>Starbucks</c:v>
                  </c:pt>
                  <c:pt idx="16">
                    <c:v>Barista</c:v>
                  </c:pt>
                  <c:pt idx="17">
                    <c:v>Cafe Coffee Day</c:v>
                  </c:pt>
                  <c:pt idx="18">
                    <c:v>Costa Coffee</c:v>
                  </c:pt>
                  <c:pt idx="19">
                    <c:v>Starbucks</c:v>
                  </c:pt>
                  <c:pt idx="20">
                    <c:v>Barista</c:v>
                  </c:pt>
                  <c:pt idx="21">
                    <c:v>Cafe Coffee Day</c:v>
                  </c:pt>
                  <c:pt idx="22">
                    <c:v>Costa Coffee</c:v>
                  </c:pt>
                  <c:pt idx="23">
                    <c:v>Starbucks</c:v>
                  </c:pt>
                  <c:pt idx="24">
                    <c:v>Barista</c:v>
                  </c:pt>
                  <c:pt idx="25">
                    <c:v>Cafe Coffee Day</c:v>
                  </c:pt>
                  <c:pt idx="26">
                    <c:v>Costa Coffee</c:v>
                  </c:pt>
                  <c:pt idx="27">
                    <c:v>Starbucks</c:v>
                  </c:pt>
                  <c:pt idx="28">
                    <c:v>Barista</c:v>
                  </c:pt>
                  <c:pt idx="29">
                    <c:v>Cafe Coffee Day</c:v>
                  </c:pt>
                  <c:pt idx="30">
                    <c:v>Costa Coffee</c:v>
                  </c:pt>
                  <c:pt idx="31">
                    <c:v>Starbucks</c:v>
                  </c:pt>
                  <c:pt idx="32">
                    <c:v>Barista</c:v>
                  </c:pt>
                  <c:pt idx="33">
                    <c:v>Cafe Coffee Day</c:v>
                  </c:pt>
                  <c:pt idx="34">
                    <c:v>Costa Coffee</c:v>
                  </c:pt>
                  <c:pt idx="35">
                    <c:v>Starbucks</c:v>
                  </c:pt>
                  <c:pt idx="36">
                    <c:v>Barista</c:v>
                  </c:pt>
                  <c:pt idx="37">
                    <c:v>Cafe Coffee Day</c:v>
                  </c:pt>
                  <c:pt idx="38">
                    <c:v>Costa Coffee</c:v>
                  </c:pt>
                  <c:pt idx="39">
                    <c:v>Starbucks</c:v>
                  </c:pt>
                  <c:pt idx="40">
                    <c:v>Barista</c:v>
                  </c:pt>
                  <c:pt idx="41">
                    <c:v>Cafe Coffee Day</c:v>
                  </c:pt>
                  <c:pt idx="42">
                    <c:v>Costa Coffee</c:v>
                  </c:pt>
                  <c:pt idx="43">
                    <c:v>Starbucks</c:v>
                  </c:pt>
                  <c:pt idx="44">
                    <c:v>Barista</c:v>
                  </c:pt>
                  <c:pt idx="45">
                    <c:v>Cafe Coffee Day</c:v>
                  </c:pt>
                  <c:pt idx="46">
                    <c:v>Costa Coffee</c:v>
                  </c:pt>
                  <c:pt idx="47">
                    <c:v>Starbucks</c:v>
                  </c:pt>
                  <c:pt idx="48">
                    <c:v>Barista</c:v>
                  </c:pt>
                  <c:pt idx="49">
                    <c:v>Cafe Coffee Day</c:v>
                  </c:pt>
                  <c:pt idx="50">
                    <c:v>Costa Coffee</c:v>
                  </c:pt>
                  <c:pt idx="51">
                    <c:v>Starbucks</c:v>
                  </c:pt>
                  <c:pt idx="52">
                    <c:v>Barista</c:v>
                  </c:pt>
                  <c:pt idx="53">
                    <c:v>Cafe Coffee Day</c:v>
                  </c:pt>
                  <c:pt idx="54">
                    <c:v>Costa Coffee</c:v>
                  </c:pt>
                  <c:pt idx="55">
                    <c:v>Starbucks</c:v>
                  </c:pt>
                  <c:pt idx="56">
                    <c:v>Barista</c:v>
                  </c:pt>
                  <c:pt idx="57">
                    <c:v>Cafe Coffee Day</c:v>
                  </c:pt>
                  <c:pt idx="58">
                    <c:v>Costa Coffee</c:v>
                  </c:pt>
                  <c:pt idx="59">
                    <c:v>Starbucks</c:v>
                  </c:pt>
                </c:lvl>
                <c:lvl>
                  <c:pt idx="0">
                    <c:v>Average taste</c:v>
                  </c:pt>
                  <c:pt idx="4">
                    <c:v>Best coffee and friendly staff</c:v>
                  </c:pt>
                  <c:pt idx="8">
                    <c:v>Bitter coffee and slow service</c:v>
                  </c:pt>
                  <c:pt idx="12">
                    <c:v>Cold coffee and rude staff</c:v>
                  </c:pt>
                  <c:pt idx="16">
                    <c:v>Cozy atmosphere</c:v>
                  </c:pt>
                  <c:pt idx="20">
                    <c:v>Cozy seating and great coffee</c:v>
                  </c:pt>
                  <c:pt idx="24">
                    <c:v>Crowded place</c:v>
                  </c:pt>
                  <c:pt idx="28">
                    <c:v>Excellent coffee and service</c:v>
                  </c:pt>
                  <c:pt idx="32">
                    <c:v>Expensive</c:v>
                  </c:pt>
                  <c:pt idx="36">
                    <c:v>Great coffee and ambiance</c:v>
                  </c:pt>
                  <c:pt idx="40">
                    <c:v>Noisy environment</c:v>
                  </c:pt>
                  <c:pt idx="44">
                    <c:v>Poor coffee and service</c:v>
                  </c:pt>
                  <c:pt idx="48">
                    <c:v>Slow service</c:v>
                  </c:pt>
                  <c:pt idx="52">
                    <c:v>Slow Wi-Fi</c:v>
                  </c:pt>
                  <c:pt idx="56">
                    <c:v>Uninterested staff and average coffee</c:v>
                  </c:pt>
                </c:lvl>
              </c:multiLvlStrCache>
            </c:multiLvlStrRef>
          </c:cat>
          <c:val>
            <c:numRef>
              <c:f>'Sheet1 (6)'!$C$4:$C$78</c:f>
              <c:numCache>
                <c:formatCode>General</c:formatCode>
                <c:ptCount val="60"/>
                <c:pt idx="0">
                  <c:v>4</c:v>
                </c:pt>
                <c:pt idx="1">
                  <c:v>7</c:v>
                </c:pt>
                <c:pt idx="2">
                  <c:v>2</c:v>
                </c:pt>
                <c:pt idx="3">
                  <c:v>8</c:v>
                </c:pt>
                <c:pt idx="4">
                  <c:v>8</c:v>
                </c:pt>
                <c:pt idx="5">
                  <c:v>6</c:v>
                </c:pt>
                <c:pt idx="6">
                  <c:v>4</c:v>
                </c:pt>
                <c:pt idx="7">
                  <c:v>4</c:v>
                </c:pt>
                <c:pt idx="8">
                  <c:v>7</c:v>
                </c:pt>
                <c:pt idx="9">
                  <c:v>1</c:v>
                </c:pt>
                <c:pt idx="10">
                  <c:v>6</c:v>
                </c:pt>
                <c:pt idx="11">
                  <c:v>6</c:v>
                </c:pt>
                <c:pt idx="12">
                  <c:v>5</c:v>
                </c:pt>
                <c:pt idx="13">
                  <c:v>7</c:v>
                </c:pt>
                <c:pt idx="14">
                  <c:v>6</c:v>
                </c:pt>
                <c:pt idx="15">
                  <c:v>7</c:v>
                </c:pt>
                <c:pt idx="16">
                  <c:v>6</c:v>
                </c:pt>
                <c:pt idx="17">
                  <c:v>6</c:v>
                </c:pt>
                <c:pt idx="18">
                  <c:v>7</c:v>
                </c:pt>
                <c:pt idx="19">
                  <c:v>3</c:v>
                </c:pt>
                <c:pt idx="20">
                  <c:v>9</c:v>
                </c:pt>
                <c:pt idx="21">
                  <c:v>7</c:v>
                </c:pt>
                <c:pt idx="22">
                  <c:v>5</c:v>
                </c:pt>
                <c:pt idx="23">
                  <c:v>5</c:v>
                </c:pt>
                <c:pt idx="24">
                  <c:v>8</c:v>
                </c:pt>
                <c:pt idx="25">
                  <c:v>8</c:v>
                </c:pt>
                <c:pt idx="26">
                  <c:v>8</c:v>
                </c:pt>
                <c:pt idx="27">
                  <c:v>10</c:v>
                </c:pt>
                <c:pt idx="28">
                  <c:v>7</c:v>
                </c:pt>
                <c:pt idx="29">
                  <c:v>6</c:v>
                </c:pt>
                <c:pt idx="30">
                  <c:v>5</c:v>
                </c:pt>
                <c:pt idx="31">
                  <c:v>5</c:v>
                </c:pt>
                <c:pt idx="32">
                  <c:v>3</c:v>
                </c:pt>
                <c:pt idx="33">
                  <c:v>7</c:v>
                </c:pt>
                <c:pt idx="34">
                  <c:v>5</c:v>
                </c:pt>
                <c:pt idx="35">
                  <c:v>13</c:v>
                </c:pt>
                <c:pt idx="36">
                  <c:v>5</c:v>
                </c:pt>
                <c:pt idx="37">
                  <c:v>8</c:v>
                </c:pt>
                <c:pt idx="38">
                  <c:v>9</c:v>
                </c:pt>
                <c:pt idx="39">
                  <c:v>7</c:v>
                </c:pt>
                <c:pt idx="40">
                  <c:v>7</c:v>
                </c:pt>
                <c:pt idx="41">
                  <c:v>11</c:v>
                </c:pt>
                <c:pt idx="42">
                  <c:v>12</c:v>
                </c:pt>
                <c:pt idx="43">
                  <c:v>5</c:v>
                </c:pt>
                <c:pt idx="44">
                  <c:v>8</c:v>
                </c:pt>
                <c:pt idx="45">
                  <c:v>6</c:v>
                </c:pt>
                <c:pt idx="46">
                  <c:v>7</c:v>
                </c:pt>
                <c:pt idx="47">
                  <c:v>12</c:v>
                </c:pt>
                <c:pt idx="48">
                  <c:v>12</c:v>
                </c:pt>
                <c:pt idx="49">
                  <c:v>3</c:v>
                </c:pt>
                <c:pt idx="50">
                  <c:v>6</c:v>
                </c:pt>
                <c:pt idx="51">
                  <c:v>5</c:v>
                </c:pt>
                <c:pt idx="52">
                  <c:v>10</c:v>
                </c:pt>
                <c:pt idx="53">
                  <c:v>6</c:v>
                </c:pt>
                <c:pt idx="54">
                  <c:v>2</c:v>
                </c:pt>
                <c:pt idx="55">
                  <c:v>8</c:v>
                </c:pt>
                <c:pt idx="56">
                  <c:v>8</c:v>
                </c:pt>
                <c:pt idx="57">
                  <c:v>7</c:v>
                </c:pt>
                <c:pt idx="58">
                  <c:v>10</c:v>
                </c:pt>
                <c:pt idx="59">
                  <c:v>5</c:v>
                </c:pt>
              </c:numCache>
            </c:numRef>
          </c:val>
          <c:extLst>
            <c:ext xmlns:c16="http://schemas.microsoft.com/office/drawing/2014/chart" uri="{C3380CC4-5D6E-409C-BE32-E72D297353CC}">
              <c16:uniqueId val="{0000007A-B4F8-49AF-8D97-8F017CB55E1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696741857614853"/>
          <c:y val="7.7008210283454948E-2"/>
          <c:w val="0.17847014572899225"/>
          <c:h val="0.8663080778571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882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xdr:col>
      <xdr:colOff>113984</xdr:colOff>
      <xdr:row>0</xdr:row>
      <xdr:rowOff>22947</xdr:rowOff>
    </xdr:from>
    <xdr:to>
      <xdr:col>8</xdr:col>
      <xdr:colOff>62871</xdr:colOff>
      <xdr:row>7</xdr:row>
      <xdr:rowOff>114660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D420FDA7-ADC7-D0A5-F380-DCF118F8945F}"/>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976865" y="22947"/>
              <a:ext cx="4221684" cy="13724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xdr:col>
      <xdr:colOff>132030</xdr:colOff>
      <xdr:row>7</xdr:row>
      <xdr:rowOff>175411</xdr:rowOff>
    </xdr:from>
    <xdr:to>
      <xdr:col>5</xdr:col>
      <xdr:colOff>220048</xdr:colOff>
      <xdr:row>12</xdr:row>
      <xdr:rowOff>163466</xdr:rowOff>
    </xdr:to>
    <mc:AlternateContent xmlns:mc="http://schemas.openxmlformats.org/markup-compatibility/2006" xmlns:a14="http://schemas.microsoft.com/office/drawing/2010/main">
      <mc:Choice Requires="a14">
        <xdr:graphicFrame macro="">
          <xdr:nvGraphicFramePr>
            <xdr:cNvPr id="3" name="Brand Name">
              <a:extLst>
                <a:ext uri="{FF2B5EF4-FFF2-40B4-BE49-F238E27FC236}">
                  <a16:creationId xmlns:a16="http://schemas.microsoft.com/office/drawing/2014/main" id="{9E5955C2-4AC6-2231-4D98-A3D0768BC027}"/>
                </a:ext>
              </a:extLst>
            </xdr:cNvPr>
            <xdr:cNvGraphicFramePr/>
          </xdr:nvGraphicFramePr>
          <xdr:xfrm>
            <a:off x="0" y="0"/>
            <a:ext cx="0" cy="0"/>
          </xdr:xfrm>
          <a:graphic>
            <a:graphicData uri="http://schemas.microsoft.com/office/drawing/2010/slicer">
              <sle:slicer xmlns:sle="http://schemas.microsoft.com/office/drawing/2010/slicer" name="Brand Name"/>
            </a:graphicData>
          </a:graphic>
        </xdr:graphicFrame>
      </mc:Choice>
      <mc:Fallback xmlns="">
        <xdr:sp macro="" textlink="">
          <xdr:nvSpPr>
            <xdr:cNvPr id="0" name=""/>
            <xdr:cNvSpPr>
              <a:spLocks noTextEdit="1"/>
            </xdr:cNvSpPr>
          </xdr:nvSpPr>
          <xdr:spPr>
            <a:xfrm>
              <a:off x="2994911" y="1456174"/>
              <a:ext cx="2520391" cy="9028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44467</xdr:colOff>
      <xdr:row>3</xdr:row>
      <xdr:rowOff>137076</xdr:rowOff>
    </xdr:from>
    <xdr:to>
      <xdr:col>15</xdr:col>
      <xdr:colOff>300290</xdr:colOff>
      <xdr:row>10</xdr:row>
      <xdr:rowOff>53814</xdr:rowOff>
    </xdr:to>
    <mc:AlternateContent xmlns:mc="http://schemas.openxmlformats.org/markup-compatibility/2006" xmlns:a14="http://schemas.microsoft.com/office/drawing/2010/main">
      <mc:Choice Requires="a14">
        <xdr:graphicFrame macro="">
          <xdr:nvGraphicFramePr>
            <xdr:cNvPr id="4" name="Location">
              <a:extLst>
                <a:ext uri="{FF2B5EF4-FFF2-40B4-BE49-F238E27FC236}">
                  <a16:creationId xmlns:a16="http://schemas.microsoft.com/office/drawing/2014/main" id="{A5504EDD-B543-E2C5-510B-29F1CB61A40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8428620" y="685974"/>
              <a:ext cx="2709721" cy="1197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14844</xdr:colOff>
      <xdr:row>12</xdr:row>
      <xdr:rowOff>49480</xdr:rowOff>
    </xdr:from>
    <xdr:to>
      <xdr:col>8</xdr:col>
      <xdr:colOff>214415</xdr:colOff>
      <xdr:row>30</xdr:row>
      <xdr:rowOff>118094</xdr:rowOff>
    </xdr:to>
    <xdr:graphicFrame macro="">
      <xdr:nvGraphicFramePr>
        <xdr:cNvPr id="3" name="Chart 2">
          <a:extLst>
            <a:ext uri="{FF2B5EF4-FFF2-40B4-BE49-F238E27FC236}">
              <a16:creationId xmlns:a16="http://schemas.microsoft.com/office/drawing/2014/main" id="{C5813953-3E96-FFE1-000F-0556D855A3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342817</xdr:colOff>
      <xdr:row>0</xdr:row>
      <xdr:rowOff>85519</xdr:rowOff>
    </xdr:from>
    <xdr:to>
      <xdr:col>11</xdr:col>
      <xdr:colOff>340838</xdr:colOff>
      <xdr:row>14</xdr:row>
      <xdr:rowOff>69644</xdr:rowOff>
    </xdr:to>
    <mc:AlternateContent xmlns:mc="http://schemas.openxmlformats.org/markup-compatibility/2006" xmlns:a14="http://schemas.microsoft.com/office/drawing/2010/main">
      <mc:Choice Requires="a14">
        <xdr:graphicFrame macro="">
          <xdr:nvGraphicFramePr>
            <xdr:cNvPr id="4" name="Beverage Ordered">
              <a:extLst>
                <a:ext uri="{FF2B5EF4-FFF2-40B4-BE49-F238E27FC236}">
                  <a16:creationId xmlns:a16="http://schemas.microsoft.com/office/drawing/2014/main" id="{BFF2D025-9B85-14F5-8290-DCA0FD93D76B}"/>
                </a:ext>
              </a:extLst>
            </xdr:cNvPr>
            <xdr:cNvGraphicFramePr/>
          </xdr:nvGraphicFramePr>
          <xdr:xfrm>
            <a:off x="0" y="0"/>
            <a:ext cx="0" cy="0"/>
          </xdr:xfrm>
          <a:graphic>
            <a:graphicData uri="http://schemas.microsoft.com/office/drawing/2010/slicer">
              <sle:slicer xmlns:sle="http://schemas.microsoft.com/office/drawing/2010/slicer" name="Beverage Ordered"/>
            </a:graphicData>
          </a:graphic>
        </xdr:graphicFrame>
      </mc:Choice>
      <mc:Fallback xmlns="">
        <xdr:sp macro="" textlink="">
          <xdr:nvSpPr>
            <xdr:cNvPr id="0" name=""/>
            <xdr:cNvSpPr>
              <a:spLocks noTextEdit="1"/>
            </xdr:cNvSpPr>
          </xdr:nvSpPr>
          <xdr:spPr>
            <a:xfrm>
              <a:off x="7476259" y="85519"/>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185738</xdr:colOff>
      <xdr:row>2</xdr:row>
      <xdr:rowOff>68263</xdr:rowOff>
    </xdr:from>
    <xdr:to>
      <xdr:col>10</xdr:col>
      <xdr:colOff>442913</xdr:colOff>
      <xdr:row>12</xdr:row>
      <xdr:rowOff>1</xdr:rowOff>
    </xdr:to>
    <mc:AlternateContent xmlns:mc="http://schemas.openxmlformats.org/markup-compatibility/2006" xmlns:a14="http://schemas.microsoft.com/office/drawing/2010/main">
      <mc:Choice Requires="a14">
        <xdr:graphicFrame macro="">
          <xdr:nvGraphicFramePr>
            <xdr:cNvPr id="6" name="Ratings(1-5)">
              <a:extLst>
                <a:ext uri="{FF2B5EF4-FFF2-40B4-BE49-F238E27FC236}">
                  <a16:creationId xmlns:a16="http://schemas.microsoft.com/office/drawing/2014/main" id="{6B7B8741-A22D-20A8-050E-2A8D6AF3B548}"/>
                </a:ext>
              </a:extLst>
            </xdr:cNvPr>
            <xdr:cNvGraphicFramePr/>
          </xdr:nvGraphicFramePr>
          <xdr:xfrm>
            <a:off x="0" y="0"/>
            <a:ext cx="0" cy="0"/>
          </xdr:xfrm>
          <a:graphic>
            <a:graphicData uri="http://schemas.microsoft.com/office/drawing/2010/slicer">
              <sle:slicer xmlns:sle="http://schemas.microsoft.com/office/drawing/2010/slicer" name="Ratings(1-5)"/>
            </a:graphicData>
          </a:graphic>
        </xdr:graphicFrame>
      </mc:Choice>
      <mc:Fallback xmlns="">
        <xdr:sp macro="" textlink="">
          <xdr:nvSpPr>
            <xdr:cNvPr id="0" name=""/>
            <xdr:cNvSpPr>
              <a:spLocks noTextEdit="1"/>
            </xdr:cNvSpPr>
          </xdr:nvSpPr>
          <xdr:spPr>
            <a:xfrm>
              <a:off x="10425113" y="433388"/>
              <a:ext cx="1828800" cy="1757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722311</xdr:colOff>
      <xdr:row>8</xdr:row>
      <xdr:rowOff>158750</xdr:rowOff>
    </xdr:from>
    <xdr:to>
      <xdr:col>8</xdr:col>
      <xdr:colOff>849313</xdr:colOff>
      <xdr:row>29</xdr:row>
      <xdr:rowOff>137318</xdr:rowOff>
    </xdr:to>
    <xdr:graphicFrame macro="">
      <xdr:nvGraphicFramePr>
        <xdr:cNvPr id="8" name="Chart 7">
          <a:extLst>
            <a:ext uri="{FF2B5EF4-FFF2-40B4-BE49-F238E27FC236}">
              <a16:creationId xmlns:a16="http://schemas.microsoft.com/office/drawing/2014/main" id="{F3DEE06D-4779-E2DB-CBF8-07F0A7780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7143</xdr:colOff>
      <xdr:row>1</xdr:row>
      <xdr:rowOff>181372</xdr:rowOff>
    </xdr:from>
    <xdr:to>
      <xdr:col>11</xdr:col>
      <xdr:colOff>122237</xdr:colOff>
      <xdr:row>25</xdr:row>
      <xdr:rowOff>37306</xdr:rowOff>
    </xdr:to>
    <xdr:graphicFrame macro="">
      <xdr:nvGraphicFramePr>
        <xdr:cNvPr id="4" name="Chart 3">
          <a:extLst>
            <a:ext uri="{FF2B5EF4-FFF2-40B4-BE49-F238E27FC236}">
              <a16:creationId xmlns:a16="http://schemas.microsoft.com/office/drawing/2014/main" id="{DF0D5FA0-356E-873B-B97F-55FA7B912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1164168</xdr:colOff>
      <xdr:row>7</xdr:row>
      <xdr:rowOff>169333</xdr:rowOff>
    </xdr:from>
    <xdr:to>
      <xdr:col>7</xdr:col>
      <xdr:colOff>162279</xdr:colOff>
      <xdr:row>27</xdr:row>
      <xdr:rowOff>155221</xdr:rowOff>
    </xdr:to>
    <xdr:graphicFrame macro="">
      <xdr:nvGraphicFramePr>
        <xdr:cNvPr id="3" name="Chart 2">
          <a:extLst>
            <a:ext uri="{FF2B5EF4-FFF2-40B4-BE49-F238E27FC236}">
              <a16:creationId xmlns:a16="http://schemas.microsoft.com/office/drawing/2014/main" id="{2E12E883-CE51-DDA8-0DD9-39C2F3786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604921</xdr:colOff>
      <xdr:row>2</xdr:row>
      <xdr:rowOff>66842</xdr:rowOff>
    </xdr:from>
    <xdr:to>
      <xdr:col>8</xdr:col>
      <xdr:colOff>1721184</xdr:colOff>
      <xdr:row>31</xdr:row>
      <xdr:rowOff>16711</xdr:rowOff>
    </xdr:to>
    <xdr:graphicFrame macro="">
      <xdr:nvGraphicFramePr>
        <xdr:cNvPr id="4" name="Chart 3">
          <a:extLst>
            <a:ext uri="{FF2B5EF4-FFF2-40B4-BE49-F238E27FC236}">
              <a16:creationId xmlns:a16="http://schemas.microsoft.com/office/drawing/2014/main" id="{4ABAB269-B081-44DF-C776-7318F7B61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xdr:row>
      <xdr:rowOff>172857</xdr:rowOff>
    </xdr:from>
    <xdr:to>
      <xdr:col>25</xdr:col>
      <xdr:colOff>225571</xdr:colOff>
      <xdr:row>13</xdr:row>
      <xdr:rowOff>161429</xdr:rowOff>
    </xdr:to>
    <mc:AlternateContent xmlns:mc="http://schemas.openxmlformats.org/markup-compatibility/2006">
      <mc:Choice xmlns:tsle="http://schemas.microsoft.com/office/drawing/2012/timeslicer" Requires="tsle">
        <xdr:graphicFrame macro="">
          <xdr:nvGraphicFramePr>
            <xdr:cNvPr id="5" name="Date 1">
              <a:extLst>
                <a:ext uri="{FF2B5EF4-FFF2-40B4-BE49-F238E27FC236}">
                  <a16:creationId xmlns:a16="http://schemas.microsoft.com/office/drawing/2014/main" id="{71A46344-0CA3-4184-9314-6FCB2BE9AEB2}"/>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0" y="1104190"/>
              <a:ext cx="15232738" cy="151257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0</xdr:colOff>
      <xdr:row>0</xdr:row>
      <xdr:rowOff>0</xdr:rowOff>
    </xdr:from>
    <xdr:to>
      <xdr:col>47</xdr:col>
      <xdr:colOff>357188</xdr:colOff>
      <xdr:row>6</xdr:row>
      <xdr:rowOff>6350</xdr:rowOff>
    </xdr:to>
    <xdr:sp macro="" textlink="">
      <xdr:nvSpPr>
        <xdr:cNvPr id="6" name="Rectangle 5">
          <a:extLst>
            <a:ext uri="{FF2B5EF4-FFF2-40B4-BE49-F238E27FC236}">
              <a16:creationId xmlns:a16="http://schemas.microsoft.com/office/drawing/2014/main" id="{F96E4D60-F21A-A9CF-6E8D-63E0E041E5C3}"/>
            </a:ext>
          </a:extLst>
        </xdr:cNvPr>
        <xdr:cNvSpPr/>
      </xdr:nvSpPr>
      <xdr:spPr>
        <a:xfrm>
          <a:off x="0" y="0"/>
          <a:ext cx="28912344" cy="1077913"/>
        </a:xfrm>
        <a:prstGeom prst="rect">
          <a:avLst/>
        </a:prstGeom>
        <a:solidFill>
          <a:srgbClr val="F4771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800">
              <a:latin typeface="Algerian" panose="04020705040A02060702" pitchFamily="82" charset="0"/>
            </a:rPr>
            <a:t>COFFEE</a:t>
          </a:r>
          <a:r>
            <a:rPr lang="en-IN" sz="4800" baseline="0">
              <a:latin typeface="Algerian" panose="04020705040A02060702" pitchFamily="82" charset="0"/>
            </a:rPr>
            <a:t> SALES DASHBOARD</a:t>
          </a:r>
          <a:endParaRPr lang="en-IN" sz="4800">
            <a:latin typeface="Algerian" panose="04020705040A02060702" pitchFamily="82" charset="0"/>
          </a:endParaRPr>
        </a:p>
      </xdr:txBody>
    </xdr:sp>
    <xdr:clientData/>
  </xdr:twoCellAnchor>
  <xdr:twoCellAnchor editAs="oneCell">
    <xdr:from>
      <xdr:col>25</xdr:col>
      <xdr:colOff>268654</xdr:colOff>
      <xdr:row>6</xdr:row>
      <xdr:rowOff>90601</xdr:rowOff>
    </xdr:from>
    <xdr:to>
      <xdr:col>37</xdr:col>
      <xdr:colOff>366346</xdr:colOff>
      <xdr:row>14</xdr:row>
      <xdr:rowOff>49162</xdr:rowOff>
    </xdr:to>
    <mc:AlternateContent xmlns:mc="http://schemas.openxmlformats.org/markup-compatibility/2006" xmlns:a14="http://schemas.microsoft.com/office/drawing/2010/main">
      <mc:Choice Requires="a14">
        <xdr:graphicFrame macro="">
          <xdr:nvGraphicFramePr>
            <xdr:cNvPr id="7" name="Brand Name 1">
              <a:extLst>
                <a:ext uri="{FF2B5EF4-FFF2-40B4-BE49-F238E27FC236}">
                  <a16:creationId xmlns:a16="http://schemas.microsoft.com/office/drawing/2014/main" id="{CE879D1B-9F89-494D-BABE-53057C84B4DE}"/>
                </a:ext>
              </a:extLst>
            </xdr:cNvPr>
            <xdr:cNvGraphicFramePr/>
          </xdr:nvGraphicFramePr>
          <xdr:xfrm>
            <a:off x="0" y="0"/>
            <a:ext cx="0" cy="0"/>
          </xdr:xfrm>
          <a:graphic>
            <a:graphicData uri="http://schemas.microsoft.com/office/drawing/2010/slicer">
              <sle:slicer xmlns:sle="http://schemas.microsoft.com/office/drawing/2010/slicer" name="Brand Name 1"/>
            </a:graphicData>
          </a:graphic>
        </xdr:graphicFrame>
      </mc:Choice>
      <mc:Fallback xmlns="">
        <xdr:sp macro="" textlink="">
          <xdr:nvSpPr>
            <xdr:cNvPr id="0" name=""/>
            <xdr:cNvSpPr>
              <a:spLocks noTextEdit="1"/>
            </xdr:cNvSpPr>
          </xdr:nvSpPr>
          <xdr:spPr>
            <a:xfrm>
              <a:off x="15138237" y="1201851"/>
              <a:ext cx="7400192" cy="14402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268654</xdr:colOff>
      <xdr:row>14</xdr:row>
      <xdr:rowOff>508</xdr:rowOff>
    </xdr:from>
    <xdr:to>
      <xdr:col>37</xdr:col>
      <xdr:colOff>366346</xdr:colOff>
      <xdr:row>20</xdr:row>
      <xdr:rowOff>65898</xdr:rowOff>
    </xdr:to>
    <mc:AlternateContent xmlns:mc="http://schemas.openxmlformats.org/markup-compatibility/2006" xmlns:a14="http://schemas.microsoft.com/office/drawing/2010/main">
      <mc:Choice Requires="a14">
        <xdr:graphicFrame macro="">
          <xdr:nvGraphicFramePr>
            <xdr:cNvPr id="8" name="Location 1">
              <a:extLst>
                <a:ext uri="{FF2B5EF4-FFF2-40B4-BE49-F238E27FC236}">
                  <a16:creationId xmlns:a16="http://schemas.microsoft.com/office/drawing/2014/main" id="{45394E53-58D3-47EF-BEEA-FB02A5605FFA}"/>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5138237" y="2593425"/>
              <a:ext cx="7400192" cy="1176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15487</xdr:colOff>
      <xdr:row>13</xdr:row>
      <xdr:rowOff>163614</xdr:rowOff>
    </xdr:from>
    <xdr:to>
      <xdr:col>25</xdr:col>
      <xdr:colOff>293077</xdr:colOff>
      <xdr:row>50</xdr:row>
      <xdr:rowOff>21320</xdr:rowOff>
    </xdr:to>
    <xdr:graphicFrame macro="">
      <xdr:nvGraphicFramePr>
        <xdr:cNvPr id="9" name="Chart 8">
          <a:extLst>
            <a:ext uri="{FF2B5EF4-FFF2-40B4-BE49-F238E27FC236}">
              <a16:creationId xmlns:a16="http://schemas.microsoft.com/office/drawing/2014/main" id="{A0AF0B1E-F188-4A2B-890B-6A2E85EF5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37</xdr:col>
      <xdr:colOff>448235</xdr:colOff>
      <xdr:row>6</xdr:row>
      <xdr:rowOff>28693</xdr:rowOff>
    </xdr:from>
    <xdr:to>
      <xdr:col>47</xdr:col>
      <xdr:colOff>447901</xdr:colOff>
      <xdr:row>20</xdr:row>
      <xdr:rowOff>77539</xdr:rowOff>
    </xdr:to>
    <mc:AlternateContent xmlns:mc="http://schemas.openxmlformats.org/markup-compatibility/2006" xmlns:a14="http://schemas.microsoft.com/office/drawing/2010/main">
      <mc:Choice Requires="a14">
        <xdr:graphicFrame macro="">
          <xdr:nvGraphicFramePr>
            <xdr:cNvPr id="10" name="Beverage Ordered 1">
              <a:extLst>
                <a:ext uri="{FF2B5EF4-FFF2-40B4-BE49-F238E27FC236}">
                  <a16:creationId xmlns:a16="http://schemas.microsoft.com/office/drawing/2014/main" id="{6FD489B7-CC36-4A51-BEA6-654949B1D504}"/>
                </a:ext>
              </a:extLst>
            </xdr:cNvPr>
            <xdr:cNvGraphicFramePr/>
          </xdr:nvGraphicFramePr>
          <xdr:xfrm>
            <a:off x="0" y="0"/>
            <a:ext cx="0" cy="0"/>
          </xdr:xfrm>
          <a:graphic>
            <a:graphicData uri="http://schemas.microsoft.com/office/drawing/2010/slicer">
              <sle:slicer xmlns:sle="http://schemas.microsoft.com/office/drawing/2010/slicer" name="Beverage Ordered 1"/>
            </a:graphicData>
          </a:graphic>
        </xdr:graphicFrame>
      </mc:Choice>
      <mc:Fallback xmlns="">
        <xdr:sp macro="" textlink="">
          <xdr:nvSpPr>
            <xdr:cNvPr id="0" name=""/>
            <xdr:cNvSpPr>
              <a:spLocks noTextEdit="1"/>
            </xdr:cNvSpPr>
          </xdr:nvSpPr>
          <xdr:spPr>
            <a:xfrm>
              <a:off x="23865417" y="1139943"/>
              <a:ext cx="4839984" cy="26417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195385</xdr:colOff>
      <xdr:row>23</xdr:row>
      <xdr:rowOff>122115</xdr:rowOff>
    </xdr:from>
    <xdr:to>
      <xdr:col>47</xdr:col>
      <xdr:colOff>508002</xdr:colOff>
      <xdr:row>50</xdr:row>
      <xdr:rowOff>115785</xdr:rowOff>
    </xdr:to>
    <xdr:graphicFrame macro="">
      <xdr:nvGraphicFramePr>
        <xdr:cNvPr id="11" name="Chart 10">
          <a:extLst>
            <a:ext uri="{FF2B5EF4-FFF2-40B4-BE49-F238E27FC236}">
              <a16:creationId xmlns:a16="http://schemas.microsoft.com/office/drawing/2014/main" id="{F78ADF4A-4629-445C-AE61-DD7083271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293077</xdr:colOff>
      <xdr:row>20</xdr:row>
      <xdr:rowOff>84916</xdr:rowOff>
    </xdr:from>
    <xdr:to>
      <xdr:col>47</xdr:col>
      <xdr:colOff>464910</xdr:colOff>
      <xdr:row>23</xdr:row>
      <xdr:rowOff>134785</xdr:rowOff>
    </xdr:to>
    <mc:AlternateContent xmlns:mc="http://schemas.openxmlformats.org/markup-compatibility/2006" xmlns:a14="http://schemas.microsoft.com/office/drawing/2010/main">
      <mc:Choice Requires="a14">
        <xdr:graphicFrame macro="">
          <xdr:nvGraphicFramePr>
            <xdr:cNvPr id="12" name="Ratings(1-5) 1">
              <a:extLst>
                <a:ext uri="{FF2B5EF4-FFF2-40B4-BE49-F238E27FC236}">
                  <a16:creationId xmlns:a16="http://schemas.microsoft.com/office/drawing/2014/main" id="{716569F9-5A24-4C67-8794-CC295AAF45D7}"/>
                </a:ext>
              </a:extLst>
            </xdr:cNvPr>
            <xdr:cNvGraphicFramePr/>
          </xdr:nvGraphicFramePr>
          <xdr:xfrm>
            <a:off x="0" y="0"/>
            <a:ext cx="0" cy="0"/>
          </xdr:xfrm>
          <a:graphic>
            <a:graphicData uri="http://schemas.microsoft.com/office/drawing/2010/slicer">
              <sle:slicer xmlns:sle="http://schemas.microsoft.com/office/drawing/2010/slicer" name="Ratings(1-5) 1"/>
            </a:graphicData>
          </a:graphic>
        </xdr:graphicFrame>
      </mc:Choice>
      <mc:Fallback xmlns="">
        <xdr:sp macro="" textlink="">
          <xdr:nvSpPr>
            <xdr:cNvPr id="0" name=""/>
            <xdr:cNvSpPr>
              <a:spLocks noTextEdit="1"/>
            </xdr:cNvSpPr>
          </xdr:nvSpPr>
          <xdr:spPr>
            <a:xfrm>
              <a:off x="15162660" y="3789083"/>
              <a:ext cx="13559750" cy="605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293078</xdr:colOff>
      <xdr:row>73</xdr:row>
      <xdr:rowOff>13193</xdr:rowOff>
    </xdr:from>
    <xdr:to>
      <xdr:col>47</xdr:col>
      <xdr:colOff>495440</xdr:colOff>
      <xdr:row>95</xdr:row>
      <xdr:rowOff>139561</xdr:rowOff>
    </xdr:to>
    <xdr:graphicFrame macro="">
      <xdr:nvGraphicFramePr>
        <xdr:cNvPr id="13" name="Chart 12">
          <a:extLst>
            <a:ext uri="{FF2B5EF4-FFF2-40B4-BE49-F238E27FC236}">
              <a16:creationId xmlns:a16="http://schemas.microsoft.com/office/drawing/2014/main" id="{5A0703C8-7AC9-4F78-9E5B-437C3452E8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146538</xdr:colOff>
      <xdr:row>50</xdr:row>
      <xdr:rowOff>52033</xdr:rowOff>
    </xdr:from>
    <xdr:to>
      <xdr:col>47</xdr:col>
      <xdr:colOff>521608</xdr:colOff>
      <xdr:row>73</xdr:row>
      <xdr:rowOff>28119</xdr:rowOff>
    </xdr:to>
    <xdr:graphicFrame macro="">
      <xdr:nvGraphicFramePr>
        <xdr:cNvPr id="14" name="Chart 13">
          <a:extLst>
            <a:ext uri="{FF2B5EF4-FFF2-40B4-BE49-F238E27FC236}">
              <a16:creationId xmlns:a16="http://schemas.microsoft.com/office/drawing/2014/main" id="{4ED24D20-6F00-44C0-BAAB-72B0364D7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50</xdr:row>
      <xdr:rowOff>4644</xdr:rowOff>
    </xdr:from>
    <xdr:to>
      <xdr:col>25</xdr:col>
      <xdr:colOff>268654</xdr:colOff>
      <xdr:row>95</xdr:row>
      <xdr:rowOff>90715</xdr:rowOff>
    </xdr:to>
    <xdr:graphicFrame macro="">
      <xdr:nvGraphicFramePr>
        <xdr:cNvPr id="15" name="Chart 14">
          <a:extLst>
            <a:ext uri="{FF2B5EF4-FFF2-40B4-BE49-F238E27FC236}">
              <a16:creationId xmlns:a16="http://schemas.microsoft.com/office/drawing/2014/main" id="{1BBCA740-A63B-41F7-9134-1FD709E950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refreshedDate="45523.43247777778" createdVersion="8" refreshedVersion="8" minRefreshableVersion="3" recordCount="400" xr:uid="{5F4FC165-C2DE-49C9-A3BD-B247B9ED53F8}">
  <cacheSource type="worksheet">
    <worksheetSource name="Table1"/>
  </cacheSource>
  <cacheFields count="19">
    <cacheField name="Transaction ID" numFmtId="0">
      <sharedItems/>
    </cacheField>
    <cacheField name="Brand Name" numFmtId="0">
      <sharedItems count="4">
        <s v="Starbucks"/>
        <s v="Barista"/>
        <s v="Costa Coffee"/>
        <s v="Cafe Coffee Day"/>
      </sharedItems>
    </cacheField>
    <cacheField name="Location" numFmtId="0">
      <sharedItems count="3">
        <s v="Madurai"/>
        <s v="Chennai"/>
        <s v="Coimbatore"/>
      </sharedItems>
    </cacheField>
    <cacheField name="Date" numFmtId="164">
      <sharedItems containsSemiMixedTypes="0" containsNonDate="0" containsDate="1" containsString="0" minDate="2024-01-01T00:00:00" maxDate="2024-08-15T00:00:00" count="183">
        <d v="2024-05-01T00:00:00"/>
        <d v="2024-07-28T00:00:00"/>
        <d v="2024-03-23T00:00:00"/>
        <d v="2024-06-05T00:00:00"/>
        <d v="2024-04-15T00:00:00"/>
        <d v="2024-08-06T00:00:00"/>
        <d v="2024-02-28T00:00:00"/>
        <d v="2024-04-19T00:00:00"/>
        <d v="2024-03-31T00:00:00"/>
        <d v="2024-02-23T00:00:00"/>
        <d v="2024-01-14T00:00:00"/>
        <d v="2024-05-20T00:00:00"/>
        <d v="2024-08-12T00:00:00"/>
        <d v="2024-06-02T00:00:00"/>
        <d v="2024-07-08T00:00:00"/>
        <d v="2024-04-28T00:00:00"/>
        <d v="2024-02-20T00:00:00"/>
        <d v="2024-07-06T00:00:00"/>
        <d v="2024-05-14T00:00:00"/>
        <d v="2024-07-23T00:00:00"/>
        <d v="2024-01-13T00:00:00"/>
        <d v="2024-07-25T00:00:00"/>
        <d v="2024-06-15T00:00:00"/>
        <d v="2024-04-18T00:00:00"/>
        <d v="2024-05-18T00:00:00"/>
        <d v="2024-03-17T00:00:00"/>
        <d v="2024-04-20T00:00:00"/>
        <d v="2024-03-13T00:00:00"/>
        <d v="2024-05-11T00:00:00"/>
        <d v="2024-07-26T00:00:00"/>
        <d v="2024-06-10T00:00:00"/>
        <d v="2024-08-03T00:00:00"/>
        <d v="2024-07-21T00:00:00"/>
        <d v="2024-03-02T00:00:00"/>
        <d v="2024-06-09T00:00:00"/>
        <d v="2024-04-08T00:00:00"/>
        <d v="2024-04-05T00:00:00"/>
        <d v="2024-02-09T00:00:00"/>
        <d v="2024-04-17T00:00:00"/>
        <d v="2024-02-19T00:00:00"/>
        <d v="2024-08-02T00:00:00"/>
        <d v="2024-03-07T00:00:00"/>
        <d v="2024-05-25T00:00:00"/>
        <d v="2024-03-25T00:00:00"/>
        <d v="2024-02-24T00:00:00"/>
        <d v="2024-07-01T00:00:00"/>
        <d v="2024-06-28T00:00:00"/>
        <d v="2024-05-04T00:00:00"/>
        <d v="2024-03-03T00:00:00"/>
        <d v="2024-01-24T00:00:00"/>
        <d v="2024-04-12T00:00:00"/>
        <d v="2024-02-21T00:00:00"/>
        <d v="2024-03-21T00:00:00"/>
        <d v="2024-01-29T00:00:00"/>
        <d v="2024-07-29T00:00:00"/>
        <d v="2024-02-11T00:00:00"/>
        <d v="2024-01-01T00:00:00"/>
        <d v="2024-01-06T00:00:00"/>
        <d v="2024-03-08T00:00:00"/>
        <d v="2024-07-02T00:00:00"/>
        <d v="2024-07-27T00:00:00"/>
        <d v="2024-07-22T00:00:00"/>
        <d v="2024-05-13T00:00:00"/>
        <d v="2024-02-13T00:00:00"/>
        <d v="2024-05-21T00:00:00"/>
        <d v="2024-03-04T00:00:00"/>
        <d v="2024-01-16T00:00:00"/>
        <d v="2024-03-12T00:00:00"/>
        <d v="2024-01-02T00:00:00"/>
        <d v="2024-01-18T00:00:00"/>
        <d v="2024-02-10T00:00:00"/>
        <d v="2024-04-29T00:00:00"/>
        <d v="2024-01-15T00:00:00"/>
        <d v="2024-06-08T00:00:00"/>
        <d v="2024-07-20T00:00:00"/>
        <d v="2024-04-24T00:00:00"/>
        <d v="2024-01-31T00:00:00"/>
        <d v="2024-01-17T00:00:00"/>
        <d v="2024-06-04T00:00:00"/>
        <d v="2024-02-22T00:00:00"/>
        <d v="2024-02-17T00:00:00"/>
        <d v="2024-07-30T00:00:00"/>
        <d v="2024-04-06T00:00:00"/>
        <d v="2024-01-08T00:00:00"/>
        <d v="2024-06-06T00:00:00"/>
        <d v="2024-05-26T00:00:00"/>
        <d v="2024-07-31T00:00:00"/>
        <d v="2024-02-29T00:00:00"/>
        <d v="2024-05-10T00:00:00"/>
        <d v="2024-06-01T00:00:00"/>
        <d v="2024-05-28T00:00:00"/>
        <d v="2024-07-17T00:00:00"/>
        <d v="2024-02-02T00:00:00"/>
        <d v="2024-03-24T00:00:00"/>
        <d v="2024-07-12T00:00:00"/>
        <d v="2024-05-06T00:00:00"/>
        <d v="2024-04-21T00:00:00"/>
        <d v="2024-01-04T00:00:00"/>
        <d v="2024-04-14T00:00:00"/>
        <d v="2024-04-09T00:00:00"/>
        <d v="2024-06-24T00:00:00"/>
        <d v="2024-02-12T00:00:00"/>
        <d v="2024-01-23T00:00:00"/>
        <d v="2024-07-24T00:00:00"/>
        <d v="2024-02-08T00:00:00"/>
        <d v="2024-06-21T00:00:00"/>
        <d v="2024-03-28T00:00:00"/>
        <d v="2024-03-27T00:00:00"/>
        <d v="2024-02-15T00:00:00"/>
        <d v="2024-05-02T00:00:00"/>
        <d v="2024-02-18T00:00:00"/>
        <d v="2024-08-14T00:00:00"/>
        <d v="2024-02-14T00:00:00"/>
        <d v="2024-08-08T00:00:00"/>
        <d v="2024-03-05T00:00:00"/>
        <d v="2024-01-09T00:00:00"/>
        <d v="2024-07-18T00:00:00"/>
        <d v="2024-05-19T00:00:00"/>
        <d v="2024-03-09T00:00:00"/>
        <d v="2024-04-26T00:00:00"/>
        <d v="2024-01-22T00:00:00"/>
        <d v="2024-06-30T00:00:00"/>
        <d v="2024-07-11T00:00:00"/>
        <d v="2024-06-20T00:00:00"/>
        <d v="2024-03-26T00:00:00"/>
        <d v="2024-05-29T00:00:00"/>
        <d v="2024-08-01T00:00:00"/>
        <d v="2024-04-27T00:00:00"/>
        <d v="2024-02-27T00:00:00"/>
        <d v="2024-07-19T00:00:00"/>
        <d v="2024-07-03T00:00:00"/>
        <d v="2024-01-21T00:00:00"/>
        <d v="2024-06-19T00:00:00"/>
        <d v="2024-06-16T00:00:00"/>
        <d v="2024-08-09T00:00:00"/>
        <d v="2024-03-22T00:00:00"/>
        <d v="2024-02-26T00:00:00"/>
        <d v="2024-01-30T00:00:00"/>
        <d v="2024-01-03T00:00:00"/>
        <d v="2024-04-25T00:00:00"/>
        <d v="2024-04-07T00:00:00"/>
        <d v="2024-03-01T00:00:00"/>
        <d v="2024-05-05T00:00:00"/>
        <d v="2024-05-08T00:00:00"/>
        <d v="2024-06-03T00:00:00"/>
        <d v="2024-01-05T00:00:00"/>
        <d v="2024-03-11T00:00:00"/>
        <d v="2024-07-15T00:00:00"/>
        <d v="2024-07-07T00:00:00"/>
        <d v="2024-02-25T00:00:00"/>
        <d v="2024-06-22T00:00:00"/>
        <d v="2024-03-16T00:00:00"/>
        <d v="2024-02-16T00:00:00"/>
        <d v="2024-08-07T00:00:00"/>
        <d v="2024-01-28T00:00:00"/>
        <d v="2024-04-01T00:00:00"/>
        <d v="2024-07-13T00:00:00"/>
        <d v="2024-05-17T00:00:00"/>
        <d v="2024-01-07T00:00:00"/>
        <d v="2024-05-27T00:00:00"/>
        <d v="2024-02-05T00:00:00"/>
        <d v="2024-05-22T00:00:00"/>
        <d v="2024-03-10T00:00:00"/>
        <d v="2024-06-18T00:00:00"/>
        <d v="2024-03-30T00:00:00"/>
        <d v="2024-04-10T00:00:00"/>
        <d v="2024-01-19T00:00:00"/>
        <d v="2024-06-12T00:00:00"/>
        <d v="2024-03-14T00:00:00"/>
        <d v="2024-05-09T00:00:00"/>
        <d v="2024-07-16T00:00:00"/>
        <d v="2024-01-10T00:00:00"/>
        <d v="2024-07-14T00:00:00"/>
        <d v="2024-05-15T00:00:00"/>
        <d v="2024-08-05T00:00:00"/>
        <d v="2024-08-04T00:00:00"/>
        <d v="2024-08-10T00:00:00"/>
        <d v="2024-04-16T00:00:00"/>
        <d v="2024-01-27T00:00:00"/>
        <d v="2024-04-03T00:00:00"/>
        <d v="2024-06-07T00:00:00"/>
        <d v="2024-05-31T00:00:00"/>
        <d v="2024-03-20T00:00:00"/>
      </sharedItems>
      <fieldGroup par="18"/>
    </cacheField>
    <cacheField name="Time" numFmtId="0">
      <sharedItems/>
    </cacheField>
    <cacheField name="Customer ID" numFmtId="0">
      <sharedItems/>
    </cacheField>
    <cacheField name="Beverage Ordered" numFmtId="0">
      <sharedItems count="8">
        <s v="Americano"/>
        <s v="Cappuccino"/>
        <s v="Caramel Macchiato"/>
        <s v="Cold Brew"/>
        <s v="Espresso"/>
        <s v="Flat White"/>
        <s v="Latte"/>
        <s v="Mocha"/>
      </sharedItems>
    </cacheField>
    <cacheField name="Quantity Sold" numFmtId="0">
      <sharedItems containsSemiMixedTypes="0" containsString="0" containsNumber="1" containsInteger="1" minValue="1" maxValue="5"/>
    </cacheField>
    <cacheField name="Unit Price" numFmtId="166">
      <sharedItems containsSemiMixedTypes="0" containsString="0" containsNumber="1" containsInteger="1" minValue="100" maxValue="200"/>
    </cacheField>
    <cacheField name="Payment Method" numFmtId="0">
      <sharedItems/>
    </cacheField>
    <cacheField name="Amount" numFmtId="166">
      <sharedItems containsSemiMixedTypes="0" containsString="0" containsNumber="1" containsInteger="1" minValue="101" maxValue="1000"/>
    </cacheField>
    <cacheField name="Ratings(1-5)" numFmtId="0">
      <sharedItems containsSemiMixedTypes="0" containsString="0" containsNumber="1" containsInteger="1" minValue="1" maxValue="5" count="5">
        <n v="1"/>
        <n v="2"/>
        <n v="3"/>
        <n v="4"/>
        <n v="5"/>
      </sharedItems>
    </cacheField>
    <cacheField name="Review Text" numFmtId="0">
      <sharedItems/>
    </cacheField>
    <cacheField name="Reason for Rating" numFmtId="0">
      <sharedItems count="15">
        <s v="Crowded place"/>
        <s v="Cold coffee and rude staff"/>
        <s v="Cozy atmosphere"/>
        <s v="Slow Wi-Fi"/>
        <s v="Slow service"/>
        <s v="Noisy environment"/>
        <s v="Uninterested staff and average coffee"/>
        <s v="Excellent coffee and service"/>
        <s v="Cozy seating and great coffee"/>
        <s v="Poor coffee and service"/>
        <s v="Average taste"/>
        <s v="Best coffee and friendly staff"/>
        <s v="Bitter coffee and slow service"/>
        <s v="Great coffee and ambiance"/>
        <s v="Expensive"/>
      </sharedItems>
    </cacheField>
    <cacheField name="Sentiment" numFmtId="0">
      <sharedItems/>
    </cacheField>
    <cacheField name="Service Speed (min)" numFmtId="0">
      <sharedItems containsSemiMixedTypes="0" containsString="0" containsNumber="1" containsInteger="1" minValue="4" maxValue="15"/>
    </cacheField>
    <cacheField name="Staff Friendliness" numFmtId="0">
      <sharedItems containsSemiMixedTypes="0" containsString="0" containsNumber="1" containsInteger="1" minValue="1" maxValue="5" count="5">
        <n v="1"/>
        <n v="2"/>
        <n v="4"/>
        <n v="3"/>
        <n v="5"/>
      </sharedItems>
    </cacheField>
    <cacheField name="Service Speed" numFmtId="0">
      <sharedItems count="4">
        <s v="7-9mins"/>
        <s v="4-6mins"/>
        <s v="10-12mins"/>
        <s v="13-15mins"/>
      </sharedItems>
    </cacheField>
    <cacheField name="Months (Date)" numFmtId="0" databaseField="0">
      <fieldGroup base="3">
        <rangePr groupBy="months" startDate="2024-01-01T00:00:00" endDate="2024-08-15T00:00:00"/>
        <groupItems count="14">
          <s v="&lt;01-01-2024"/>
          <s v="Jan"/>
          <s v="Feb"/>
          <s v="Mar"/>
          <s v="Apr"/>
          <s v="May"/>
          <s v="Jun"/>
          <s v="Jul"/>
          <s v="Aug"/>
          <s v="Sep"/>
          <s v="Oct"/>
          <s v="Nov"/>
          <s v="Dec"/>
          <s v="&gt;15-08-2024"/>
        </groupItems>
      </fieldGroup>
    </cacheField>
  </cacheFields>
  <extLst>
    <ext xmlns:x14="http://schemas.microsoft.com/office/spreadsheetml/2009/9/main" uri="{725AE2AE-9491-48be-B2B4-4EB974FC3084}">
      <x14:pivotCacheDefinition pivotCacheId="249550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
  <r>
    <s v="T047"/>
    <x v="0"/>
    <x v="0"/>
    <x v="0"/>
    <s v="03:34:24"/>
    <s v="CUST047"/>
    <x v="0"/>
    <n v="3"/>
    <n v="178"/>
    <s v="Credit Card"/>
    <n v="534"/>
    <x v="0"/>
    <s v="The Americano was crowded place."/>
    <x v="0"/>
    <s v="Negative"/>
    <n v="7"/>
    <x v="0"/>
    <x v="0"/>
  </r>
  <r>
    <s v="T051"/>
    <x v="0"/>
    <x v="0"/>
    <x v="1"/>
    <s v="07:37:34"/>
    <s v="CUST051"/>
    <x v="0"/>
    <n v="2"/>
    <n v="169"/>
    <s v="Credit Card"/>
    <n v="338"/>
    <x v="0"/>
    <s v="The Americano was cold coffee and rude staff."/>
    <x v="1"/>
    <s v="Negative"/>
    <n v="4"/>
    <x v="1"/>
    <x v="1"/>
  </r>
  <r>
    <s v="T058"/>
    <x v="1"/>
    <x v="0"/>
    <x v="2"/>
    <s v="04:19:47"/>
    <s v="CUST058"/>
    <x v="0"/>
    <n v="3"/>
    <n v="146"/>
    <s v="Mobile Payment"/>
    <n v="438"/>
    <x v="0"/>
    <s v="The Americano was cozy atmosphere."/>
    <x v="2"/>
    <s v="Negative"/>
    <n v="11"/>
    <x v="1"/>
    <x v="2"/>
  </r>
  <r>
    <s v="T095"/>
    <x v="1"/>
    <x v="1"/>
    <x v="3"/>
    <s v="05:15:59"/>
    <s v="CUST095"/>
    <x v="0"/>
    <n v="1"/>
    <n v="125"/>
    <s v="Cash"/>
    <n v="125"/>
    <x v="0"/>
    <s v="The Americano was slow wi-fi."/>
    <x v="3"/>
    <s v="Negative"/>
    <n v="9"/>
    <x v="2"/>
    <x v="0"/>
  </r>
  <r>
    <s v="T098"/>
    <x v="1"/>
    <x v="1"/>
    <x v="0"/>
    <s v="03:53:40"/>
    <s v="CUST098"/>
    <x v="0"/>
    <n v="3"/>
    <n v="169"/>
    <s v="Credit Card"/>
    <n v="507"/>
    <x v="0"/>
    <s v="The Americano was slow service."/>
    <x v="4"/>
    <s v="Negative"/>
    <n v="13"/>
    <x v="2"/>
    <x v="3"/>
  </r>
  <r>
    <s v="T136"/>
    <x v="2"/>
    <x v="2"/>
    <x v="4"/>
    <s v="00:20:44"/>
    <s v="CUST136"/>
    <x v="0"/>
    <n v="1"/>
    <n v="104"/>
    <s v="Mobile Payment"/>
    <n v="104"/>
    <x v="0"/>
    <s v="The Americano was noisy environment."/>
    <x v="5"/>
    <s v="Negative"/>
    <n v="10"/>
    <x v="3"/>
    <x v="2"/>
  </r>
  <r>
    <s v="T140"/>
    <x v="2"/>
    <x v="2"/>
    <x v="5"/>
    <s v="00:46:34"/>
    <s v="CUST140"/>
    <x v="0"/>
    <n v="2"/>
    <n v="169"/>
    <s v="Mobile Payment"/>
    <n v="338"/>
    <x v="0"/>
    <s v="The Americano was uninterested staff and average coffee."/>
    <x v="6"/>
    <s v="Negative"/>
    <n v="9"/>
    <x v="2"/>
    <x v="0"/>
  </r>
  <r>
    <s v="T141"/>
    <x v="2"/>
    <x v="0"/>
    <x v="6"/>
    <s v="02:28:54"/>
    <s v="CUST141"/>
    <x v="0"/>
    <n v="4"/>
    <n v="110"/>
    <s v="Cash"/>
    <n v="440"/>
    <x v="0"/>
    <s v="The Americano was excellent coffee and service."/>
    <x v="7"/>
    <s v="Negative"/>
    <n v="12"/>
    <x v="4"/>
    <x v="2"/>
  </r>
  <r>
    <s v="T142"/>
    <x v="0"/>
    <x v="2"/>
    <x v="7"/>
    <s v="15:07:23"/>
    <s v="CUST142"/>
    <x v="0"/>
    <n v="3"/>
    <n v="167"/>
    <s v="Credit Card"/>
    <n v="501"/>
    <x v="0"/>
    <s v="The Americano was excellent coffee and service."/>
    <x v="7"/>
    <s v="Negative"/>
    <n v="7"/>
    <x v="2"/>
    <x v="0"/>
  </r>
  <r>
    <s v="T238"/>
    <x v="2"/>
    <x v="1"/>
    <x v="8"/>
    <s v="06:35:23"/>
    <s v="CUST238"/>
    <x v="0"/>
    <n v="4"/>
    <n v="158"/>
    <s v="Mobile Payment"/>
    <n v="632"/>
    <x v="0"/>
    <s v="The Americano was cozy seating and great coffee."/>
    <x v="8"/>
    <s v="Negative"/>
    <n v="6"/>
    <x v="1"/>
    <x v="1"/>
  </r>
  <r>
    <s v="T287"/>
    <x v="2"/>
    <x v="1"/>
    <x v="9"/>
    <s v="02:02:28"/>
    <s v="CUST287"/>
    <x v="0"/>
    <n v="3"/>
    <n v="180"/>
    <s v="Mobile Payment"/>
    <n v="540"/>
    <x v="0"/>
    <s v="The Americano was uninterested staff and average coffee."/>
    <x v="6"/>
    <s v="Negative"/>
    <n v="5"/>
    <x v="2"/>
    <x v="1"/>
  </r>
  <r>
    <s v="T371"/>
    <x v="2"/>
    <x v="2"/>
    <x v="10"/>
    <s v="20:28:32"/>
    <s v="CUST371"/>
    <x v="0"/>
    <n v="1"/>
    <n v="173"/>
    <s v="Credit Card"/>
    <n v="173"/>
    <x v="0"/>
    <s v="The Americano was excellent coffee and service."/>
    <x v="7"/>
    <s v="Negative"/>
    <n v="6"/>
    <x v="1"/>
    <x v="1"/>
  </r>
  <r>
    <s v="T074"/>
    <x v="3"/>
    <x v="2"/>
    <x v="11"/>
    <s v="19:59:12"/>
    <s v="CUST074"/>
    <x v="1"/>
    <n v="3"/>
    <n v="165"/>
    <s v="Cash"/>
    <n v="495"/>
    <x v="0"/>
    <s v="The Cappuccino was poor coffee and service."/>
    <x v="9"/>
    <s v="Negative"/>
    <n v="10"/>
    <x v="2"/>
    <x v="2"/>
  </r>
  <r>
    <s v="T093"/>
    <x v="2"/>
    <x v="0"/>
    <x v="11"/>
    <s v="02:17:38"/>
    <s v="CUST093"/>
    <x v="1"/>
    <n v="4"/>
    <n v="133"/>
    <s v="Cash"/>
    <n v="532"/>
    <x v="0"/>
    <s v="The Cappuccino was average taste."/>
    <x v="10"/>
    <s v="Negative"/>
    <n v="5"/>
    <x v="1"/>
    <x v="1"/>
  </r>
  <r>
    <s v="T119"/>
    <x v="1"/>
    <x v="0"/>
    <x v="12"/>
    <s v="06:14:05"/>
    <s v="CUST119"/>
    <x v="1"/>
    <n v="5"/>
    <n v="132"/>
    <s v="Credit Card"/>
    <n v="660"/>
    <x v="0"/>
    <s v="The Cappuccino was best coffee and friendly staff."/>
    <x v="11"/>
    <s v="Negative"/>
    <n v="14"/>
    <x v="0"/>
    <x v="3"/>
  </r>
  <r>
    <s v="T163"/>
    <x v="1"/>
    <x v="2"/>
    <x v="13"/>
    <s v="01:39:35"/>
    <s v="CUST163"/>
    <x v="1"/>
    <n v="1"/>
    <n v="129"/>
    <s v="Mobile Payment"/>
    <n v="129"/>
    <x v="0"/>
    <s v="The Cappuccino was excellent coffee and service."/>
    <x v="7"/>
    <s v="Negative"/>
    <n v="6"/>
    <x v="3"/>
    <x v="1"/>
  </r>
  <r>
    <s v="T189"/>
    <x v="0"/>
    <x v="1"/>
    <x v="14"/>
    <s v="11:17:29"/>
    <s v="CUST189"/>
    <x v="1"/>
    <n v="4"/>
    <n v="144"/>
    <s v="Cash"/>
    <n v="576"/>
    <x v="0"/>
    <s v="The Cappuccino was excellent coffee and service."/>
    <x v="7"/>
    <s v="Negative"/>
    <n v="5"/>
    <x v="3"/>
    <x v="1"/>
  </r>
  <r>
    <s v="T241"/>
    <x v="0"/>
    <x v="1"/>
    <x v="15"/>
    <s v="07:39:45"/>
    <s v="CUST241"/>
    <x v="1"/>
    <n v="5"/>
    <n v="133"/>
    <s v="Mobile Payment"/>
    <n v="665"/>
    <x v="0"/>
    <s v="The Cappuccino was bitter coffee and slow service."/>
    <x v="12"/>
    <s v="Negative"/>
    <n v="5"/>
    <x v="1"/>
    <x v="1"/>
  </r>
  <r>
    <s v="T247"/>
    <x v="2"/>
    <x v="0"/>
    <x v="16"/>
    <s v="10:47:44"/>
    <s v="CUST247"/>
    <x v="1"/>
    <n v="4"/>
    <n v="128"/>
    <s v="Mobile Payment"/>
    <n v="512"/>
    <x v="0"/>
    <s v="The Cappuccino was crowded place."/>
    <x v="0"/>
    <s v="Negative"/>
    <n v="13"/>
    <x v="1"/>
    <x v="3"/>
  </r>
  <r>
    <s v="T262"/>
    <x v="1"/>
    <x v="2"/>
    <x v="17"/>
    <s v="08:47:48"/>
    <s v="CUST262"/>
    <x v="1"/>
    <n v="2"/>
    <n v="129"/>
    <s v="Credit Card"/>
    <n v="258"/>
    <x v="0"/>
    <s v="The Cappuccino was bitter coffee and slow service."/>
    <x v="12"/>
    <s v="Negative"/>
    <n v="5"/>
    <x v="3"/>
    <x v="1"/>
  </r>
  <r>
    <s v="T268"/>
    <x v="3"/>
    <x v="1"/>
    <x v="18"/>
    <s v="11:46:38"/>
    <s v="CUST268"/>
    <x v="1"/>
    <n v="4"/>
    <n v="162"/>
    <s v="Mobile Payment"/>
    <n v="648"/>
    <x v="0"/>
    <s v="The Cappuccino was noisy environment."/>
    <x v="5"/>
    <s v="Negative"/>
    <n v="12"/>
    <x v="2"/>
    <x v="2"/>
  </r>
  <r>
    <s v="T273"/>
    <x v="3"/>
    <x v="2"/>
    <x v="19"/>
    <s v="17:37:47"/>
    <s v="CUST273"/>
    <x v="1"/>
    <n v="4"/>
    <n v="188"/>
    <s v="Cash"/>
    <n v="752"/>
    <x v="0"/>
    <s v="The Cappuccino was cozy atmosphere."/>
    <x v="2"/>
    <s v="Negative"/>
    <n v="7"/>
    <x v="1"/>
    <x v="0"/>
  </r>
  <r>
    <s v="T278"/>
    <x v="1"/>
    <x v="0"/>
    <x v="20"/>
    <s v="07:20:45"/>
    <s v="CUST278"/>
    <x v="1"/>
    <n v="4"/>
    <n v="134"/>
    <s v="Credit Card"/>
    <n v="536"/>
    <x v="0"/>
    <s v="The Cappuccino was slow service."/>
    <x v="4"/>
    <s v="Negative"/>
    <n v="15"/>
    <x v="0"/>
    <x v="3"/>
  </r>
  <r>
    <s v="T286"/>
    <x v="0"/>
    <x v="0"/>
    <x v="21"/>
    <s v="07:06:22"/>
    <s v="CUST286"/>
    <x v="1"/>
    <n v="4"/>
    <n v="143"/>
    <s v="Cash"/>
    <n v="572"/>
    <x v="0"/>
    <s v="The Cappuccino was cold coffee and rude staff."/>
    <x v="1"/>
    <s v="Negative"/>
    <n v="4"/>
    <x v="1"/>
    <x v="1"/>
  </r>
  <r>
    <s v="T307"/>
    <x v="2"/>
    <x v="2"/>
    <x v="22"/>
    <s v="02:32:21"/>
    <s v="CUST307"/>
    <x v="1"/>
    <n v="5"/>
    <n v="171"/>
    <s v="Credit Card"/>
    <n v="855"/>
    <x v="0"/>
    <s v="The Cappuccino was cozy atmosphere."/>
    <x v="2"/>
    <s v="Negative"/>
    <n v="14"/>
    <x v="2"/>
    <x v="3"/>
  </r>
  <r>
    <s v="T358"/>
    <x v="1"/>
    <x v="1"/>
    <x v="23"/>
    <s v="18:43:37"/>
    <s v="CUST358"/>
    <x v="1"/>
    <n v="1"/>
    <n v="140"/>
    <s v="Mobile Payment"/>
    <n v="140"/>
    <x v="0"/>
    <s v="The Cappuccino was bitter coffee and slow service."/>
    <x v="12"/>
    <s v="Negative"/>
    <n v="15"/>
    <x v="0"/>
    <x v="3"/>
  </r>
  <r>
    <s v="T361"/>
    <x v="3"/>
    <x v="2"/>
    <x v="24"/>
    <s v="23:06:08"/>
    <s v="CUST361"/>
    <x v="1"/>
    <n v="1"/>
    <n v="119"/>
    <s v="Cash"/>
    <n v="119"/>
    <x v="0"/>
    <s v="The Cappuccino was great coffee and ambiance."/>
    <x v="13"/>
    <s v="Negative"/>
    <n v="8"/>
    <x v="1"/>
    <x v="0"/>
  </r>
  <r>
    <s v="T005"/>
    <x v="3"/>
    <x v="2"/>
    <x v="7"/>
    <s v="02:30:36"/>
    <s v="CUST005"/>
    <x v="2"/>
    <n v="2"/>
    <n v="166"/>
    <s v="Credit Card"/>
    <n v="332"/>
    <x v="0"/>
    <s v="The Caramel Macchiato was crowded place."/>
    <x v="0"/>
    <s v="Negative"/>
    <n v="15"/>
    <x v="4"/>
    <x v="3"/>
  </r>
  <r>
    <s v="T025"/>
    <x v="3"/>
    <x v="0"/>
    <x v="25"/>
    <s v="14:13:32"/>
    <s v="CUST025"/>
    <x v="2"/>
    <n v="2"/>
    <n v="126"/>
    <s v="Cash"/>
    <n v="252"/>
    <x v="0"/>
    <s v="The Caramel Macchiato was great coffee and ambiance."/>
    <x v="13"/>
    <s v="Negative"/>
    <n v="6"/>
    <x v="4"/>
    <x v="1"/>
  </r>
  <r>
    <s v="T117"/>
    <x v="3"/>
    <x v="2"/>
    <x v="26"/>
    <s v="09:23:47"/>
    <s v="CUST117"/>
    <x v="2"/>
    <n v="2"/>
    <n v="182"/>
    <s v="Mobile Payment"/>
    <n v="364"/>
    <x v="0"/>
    <s v="The Caramel Macchiato was average taste."/>
    <x v="10"/>
    <s v="Negative"/>
    <n v="4"/>
    <x v="4"/>
    <x v="1"/>
  </r>
  <r>
    <s v="T171"/>
    <x v="3"/>
    <x v="2"/>
    <x v="27"/>
    <s v="16:55:58"/>
    <s v="CUST171"/>
    <x v="2"/>
    <n v="1"/>
    <n v="130"/>
    <s v="Cash"/>
    <n v="130"/>
    <x v="0"/>
    <s v="The Caramel Macchiato was noisy environment."/>
    <x v="5"/>
    <s v="Negative"/>
    <n v="12"/>
    <x v="0"/>
    <x v="2"/>
  </r>
  <r>
    <s v="T186"/>
    <x v="2"/>
    <x v="1"/>
    <x v="28"/>
    <s v="02:29:51"/>
    <s v="CUST186"/>
    <x v="2"/>
    <n v="5"/>
    <n v="139"/>
    <s v="Mobile Payment"/>
    <n v="695"/>
    <x v="0"/>
    <s v="The Caramel Macchiato was bitter coffee and slow service."/>
    <x v="12"/>
    <s v="Negative"/>
    <n v="13"/>
    <x v="2"/>
    <x v="3"/>
  </r>
  <r>
    <s v="T215"/>
    <x v="2"/>
    <x v="2"/>
    <x v="29"/>
    <s v="23:14:58"/>
    <s v="CUST215"/>
    <x v="2"/>
    <n v="5"/>
    <n v="158"/>
    <s v="Mobile Payment"/>
    <n v="790"/>
    <x v="0"/>
    <s v="The Caramel Macchiato was cozy seating and great coffee."/>
    <x v="8"/>
    <s v="Negative"/>
    <n v="8"/>
    <x v="4"/>
    <x v="0"/>
  </r>
  <r>
    <s v="T285"/>
    <x v="1"/>
    <x v="2"/>
    <x v="30"/>
    <s v="20:51:23"/>
    <s v="CUST285"/>
    <x v="2"/>
    <n v="1"/>
    <n v="113"/>
    <s v="Mobile Payment"/>
    <n v="113"/>
    <x v="0"/>
    <s v="The Caramel Macchiato was noisy environment."/>
    <x v="5"/>
    <s v="Negative"/>
    <n v="11"/>
    <x v="0"/>
    <x v="2"/>
  </r>
  <r>
    <s v="T003"/>
    <x v="1"/>
    <x v="0"/>
    <x v="0"/>
    <s v="18:33:24"/>
    <s v="CUST003"/>
    <x v="3"/>
    <n v="4"/>
    <n v="197"/>
    <s v="Mobile Payment"/>
    <n v="788"/>
    <x v="0"/>
    <s v="The Cold Brew was great coffee and ambiance."/>
    <x v="13"/>
    <s v="Negative"/>
    <n v="14"/>
    <x v="3"/>
    <x v="3"/>
  </r>
  <r>
    <s v="T045"/>
    <x v="2"/>
    <x v="2"/>
    <x v="31"/>
    <s v="13:09:19"/>
    <s v="CUST045"/>
    <x v="3"/>
    <n v="2"/>
    <n v="105"/>
    <s v="Credit Card"/>
    <n v="210"/>
    <x v="0"/>
    <s v="The Cold Brew was great coffee and ambiance."/>
    <x v="13"/>
    <s v="Negative"/>
    <n v="14"/>
    <x v="0"/>
    <x v="3"/>
  </r>
  <r>
    <s v="T107"/>
    <x v="0"/>
    <x v="0"/>
    <x v="32"/>
    <s v="00:27:09"/>
    <s v="CUST107"/>
    <x v="3"/>
    <n v="1"/>
    <n v="139"/>
    <s v="Cash"/>
    <n v="139"/>
    <x v="0"/>
    <s v="The Cold Brew was poor coffee and service."/>
    <x v="9"/>
    <s v="Negative"/>
    <n v="13"/>
    <x v="4"/>
    <x v="3"/>
  </r>
  <r>
    <s v="T150"/>
    <x v="2"/>
    <x v="0"/>
    <x v="33"/>
    <s v="20:19:29"/>
    <s v="CUST150"/>
    <x v="3"/>
    <n v="2"/>
    <n v="135"/>
    <s v="Mobile Payment"/>
    <n v="270"/>
    <x v="0"/>
    <s v="The Cold Brew was poor coffee and service."/>
    <x v="9"/>
    <s v="Negative"/>
    <n v="6"/>
    <x v="1"/>
    <x v="1"/>
  </r>
  <r>
    <s v="T200"/>
    <x v="2"/>
    <x v="2"/>
    <x v="34"/>
    <s v="00:24:16"/>
    <s v="CUST200"/>
    <x v="3"/>
    <n v="2"/>
    <n v="188"/>
    <s v="Mobile Payment"/>
    <n v="376"/>
    <x v="0"/>
    <s v="The Cold Brew was excellent coffee and service."/>
    <x v="7"/>
    <s v="Negative"/>
    <n v="14"/>
    <x v="3"/>
    <x v="3"/>
  </r>
  <r>
    <s v="T205"/>
    <x v="3"/>
    <x v="1"/>
    <x v="35"/>
    <s v="05:52:01"/>
    <s v="CUST205"/>
    <x v="3"/>
    <n v="5"/>
    <n v="122"/>
    <s v="Cash"/>
    <n v="610"/>
    <x v="0"/>
    <s v="The Cold Brew was noisy environment."/>
    <x v="5"/>
    <s v="Negative"/>
    <n v="9"/>
    <x v="1"/>
    <x v="0"/>
  </r>
  <r>
    <s v="T244"/>
    <x v="0"/>
    <x v="1"/>
    <x v="36"/>
    <s v="04:10:57"/>
    <s v="CUST244"/>
    <x v="3"/>
    <n v="3"/>
    <n v="111"/>
    <s v="Mobile Payment"/>
    <n v="333"/>
    <x v="0"/>
    <s v="The Cold Brew was cozy atmosphere."/>
    <x v="2"/>
    <s v="Negative"/>
    <n v="5"/>
    <x v="3"/>
    <x v="1"/>
  </r>
  <r>
    <s v="T255"/>
    <x v="2"/>
    <x v="1"/>
    <x v="37"/>
    <s v="11:52:50"/>
    <s v="CUST255"/>
    <x v="3"/>
    <n v="1"/>
    <n v="165"/>
    <s v="Cash"/>
    <n v="165"/>
    <x v="0"/>
    <s v="The Cold Brew was noisy environment."/>
    <x v="5"/>
    <s v="Negative"/>
    <n v="12"/>
    <x v="0"/>
    <x v="2"/>
  </r>
  <r>
    <s v="T351"/>
    <x v="2"/>
    <x v="2"/>
    <x v="38"/>
    <s v="09:49:01"/>
    <s v="CUST351"/>
    <x v="3"/>
    <n v="4"/>
    <n v="124"/>
    <s v="Mobile Payment"/>
    <n v="496"/>
    <x v="0"/>
    <s v="The Cold Brew was uninterested staff and average coffee."/>
    <x v="6"/>
    <s v="Negative"/>
    <n v="8"/>
    <x v="1"/>
    <x v="0"/>
  </r>
  <r>
    <s v="T010"/>
    <x v="3"/>
    <x v="0"/>
    <x v="20"/>
    <s v="15:00:16"/>
    <s v="CUST010"/>
    <x v="4"/>
    <n v="3"/>
    <n v="153"/>
    <s v="Credit Card"/>
    <n v="459"/>
    <x v="0"/>
    <s v="The Espresso was noisy environment."/>
    <x v="5"/>
    <s v="Negative"/>
    <n v="13"/>
    <x v="3"/>
    <x v="3"/>
  </r>
  <r>
    <s v="T022"/>
    <x v="2"/>
    <x v="2"/>
    <x v="39"/>
    <s v="12:28:12"/>
    <s v="CUST022"/>
    <x v="4"/>
    <n v="3"/>
    <n v="112"/>
    <s v="Mobile Payment"/>
    <n v="336"/>
    <x v="0"/>
    <s v="The Espresso was noisy environment."/>
    <x v="5"/>
    <s v="Negative"/>
    <n v="5"/>
    <x v="2"/>
    <x v="1"/>
  </r>
  <r>
    <s v="T067"/>
    <x v="0"/>
    <x v="0"/>
    <x v="40"/>
    <s v="22:45:52"/>
    <s v="CUST067"/>
    <x v="4"/>
    <n v="2"/>
    <n v="137"/>
    <s v="Mobile Payment"/>
    <n v="274"/>
    <x v="0"/>
    <s v="The Espresso was excellent coffee and service."/>
    <x v="7"/>
    <s v="Negative"/>
    <n v="12"/>
    <x v="1"/>
    <x v="2"/>
  </r>
  <r>
    <s v="T068"/>
    <x v="1"/>
    <x v="1"/>
    <x v="41"/>
    <s v="22:56:48"/>
    <s v="CUST068"/>
    <x v="4"/>
    <n v="3"/>
    <n v="122"/>
    <s v="Cash"/>
    <n v="366"/>
    <x v="0"/>
    <s v="The Espresso was best coffee and friendly staff."/>
    <x v="11"/>
    <s v="Negative"/>
    <n v="4"/>
    <x v="1"/>
    <x v="1"/>
  </r>
  <r>
    <s v="T077"/>
    <x v="1"/>
    <x v="2"/>
    <x v="42"/>
    <s v="02:22:30"/>
    <s v="CUST077"/>
    <x v="4"/>
    <n v="5"/>
    <n v="197"/>
    <s v="Credit Card"/>
    <n v="985"/>
    <x v="0"/>
    <s v="The Espresso was average taste."/>
    <x v="10"/>
    <s v="Negative"/>
    <n v="15"/>
    <x v="4"/>
    <x v="3"/>
  </r>
  <r>
    <s v="T159"/>
    <x v="3"/>
    <x v="1"/>
    <x v="40"/>
    <s v="18:49:11"/>
    <s v="CUST159"/>
    <x v="4"/>
    <n v="4"/>
    <n v="117"/>
    <s v="Credit Card"/>
    <n v="468"/>
    <x v="0"/>
    <s v="The Espresso was cozy seating and great coffee."/>
    <x v="8"/>
    <s v="Negative"/>
    <n v="9"/>
    <x v="4"/>
    <x v="0"/>
  </r>
  <r>
    <s v="T218"/>
    <x v="0"/>
    <x v="0"/>
    <x v="43"/>
    <s v="23:57:16"/>
    <s v="CUST218"/>
    <x v="4"/>
    <n v="5"/>
    <n v="154"/>
    <s v="Credit Card"/>
    <n v="770"/>
    <x v="0"/>
    <s v="The Espresso was expensive."/>
    <x v="14"/>
    <s v="Negative"/>
    <n v="14"/>
    <x v="0"/>
    <x v="3"/>
  </r>
  <r>
    <s v="T283"/>
    <x v="2"/>
    <x v="2"/>
    <x v="10"/>
    <s v="03:57:51"/>
    <s v="CUST283"/>
    <x v="4"/>
    <n v="4"/>
    <n v="176"/>
    <s v="Cash"/>
    <n v="704"/>
    <x v="0"/>
    <s v="The Espresso was crowded place."/>
    <x v="0"/>
    <s v="Negative"/>
    <n v="5"/>
    <x v="3"/>
    <x v="1"/>
  </r>
  <r>
    <s v="T350"/>
    <x v="1"/>
    <x v="1"/>
    <x v="33"/>
    <s v="16:34:10"/>
    <s v="CUST350"/>
    <x v="4"/>
    <n v="5"/>
    <n v="169"/>
    <s v="Credit Card"/>
    <n v="845"/>
    <x v="0"/>
    <s v="The Espresso was best coffee and friendly staff."/>
    <x v="11"/>
    <s v="Negative"/>
    <n v="5"/>
    <x v="1"/>
    <x v="1"/>
  </r>
  <r>
    <s v="T398"/>
    <x v="0"/>
    <x v="2"/>
    <x v="44"/>
    <s v="19:03:48"/>
    <s v="CUST398"/>
    <x v="4"/>
    <n v="2"/>
    <n v="151"/>
    <s v="Mobile Payment"/>
    <n v="302"/>
    <x v="0"/>
    <s v="The Espresso was average taste."/>
    <x v="10"/>
    <s v="Negative"/>
    <n v="13"/>
    <x v="1"/>
    <x v="3"/>
  </r>
  <r>
    <s v="T065"/>
    <x v="3"/>
    <x v="0"/>
    <x v="45"/>
    <s v="16:56:17"/>
    <s v="CUST065"/>
    <x v="5"/>
    <n v="5"/>
    <n v="130"/>
    <s v="Mobile Payment"/>
    <n v="650"/>
    <x v="0"/>
    <s v="The Flat White was expensive."/>
    <x v="14"/>
    <s v="Negative"/>
    <n v="14"/>
    <x v="2"/>
    <x v="3"/>
  </r>
  <r>
    <s v="T075"/>
    <x v="1"/>
    <x v="2"/>
    <x v="42"/>
    <s v="08:46:29"/>
    <s v="CUST075"/>
    <x v="5"/>
    <n v="3"/>
    <n v="169"/>
    <s v="Cash"/>
    <n v="507"/>
    <x v="0"/>
    <s v="The Flat White was best coffee and friendly staff."/>
    <x v="11"/>
    <s v="Negative"/>
    <n v="4"/>
    <x v="1"/>
    <x v="1"/>
  </r>
  <r>
    <s v="T090"/>
    <x v="0"/>
    <x v="0"/>
    <x v="46"/>
    <s v="00:56:54"/>
    <s v="CUST090"/>
    <x v="5"/>
    <n v="1"/>
    <n v="117"/>
    <s v="Credit Card"/>
    <n v="117"/>
    <x v="0"/>
    <s v="The Flat White was noisy environment."/>
    <x v="5"/>
    <s v="Negative"/>
    <n v="6"/>
    <x v="0"/>
    <x v="1"/>
  </r>
  <r>
    <s v="T094"/>
    <x v="2"/>
    <x v="1"/>
    <x v="47"/>
    <s v="16:21:27"/>
    <s v="CUST094"/>
    <x v="5"/>
    <n v="3"/>
    <n v="187"/>
    <s v="Cash"/>
    <n v="561"/>
    <x v="0"/>
    <s v="The Flat White was slow service."/>
    <x v="4"/>
    <s v="Negative"/>
    <n v="4"/>
    <x v="4"/>
    <x v="1"/>
  </r>
  <r>
    <s v="T121"/>
    <x v="2"/>
    <x v="1"/>
    <x v="48"/>
    <s v="23:22:24"/>
    <s v="CUST121"/>
    <x v="5"/>
    <n v="2"/>
    <n v="102"/>
    <s v="Mobile Payment"/>
    <n v="204"/>
    <x v="0"/>
    <s v="The Flat White was poor coffee and service."/>
    <x v="9"/>
    <s v="Negative"/>
    <n v="4"/>
    <x v="3"/>
    <x v="1"/>
  </r>
  <r>
    <s v="T129"/>
    <x v="2"/>
    <x v="1"/>
    <x v="49"/>
    <s v="07:28:09"/>
    <s v="CUST129"/>
    <x v="5"/>
    <n v="4"/>
    <n v="126"/>
    <s v="Cash"/>
    <n v="504"/>
    <x v="0"/>
    <s v="The Flat White was expensive."/>
    <x v="14"/>
    <s v="Negative"/>
    <n v="9"/>
    <x v="3"/>
    <x v="0"/>
  </r>
  <r>
    <s v="T187"/>
    <x v="3"/>
    <x v="1"/>
    <x v="50"/>
    <s v="23:14:23"/>
    <s v="CUST187"/>
    <x v="5"/>
    <n v="2"/>
    <n v="151"/>
    <s v="Mobile Payment"/>
    <n v="302"/>
    <x v="0"/>
    <s v="The Flat White was cozy atmosphere."/>
    <x v="2"/>
    <s v="Negative"/>
    <n v="11"/>
    <x v="0"/>
    <x v="2"/>
  </r>
  <r>
    <s v="T197"/>
    <x v="2"/>
    <x v="1"/>
    <x v="51"/>
    <s v="22:25:16"/>
    <s v="CUST197"/>
    <x v="5"/>
    <n v="1"/>
    <n v="148"/>
    <s v="Credit Card"/>
    <n v="148"/>
    <x v="0"/>
    <s v="The Flat White was great coffee and ambiance."/>
    <x v="13"/>
    <s v="Negative"/>
    <n v="6"/>
    <x v="2"/>
    <x v="1"/>
  </r>
  <r>
    <s v="T209"/>
    <x v="2"/>
    <x v="2"/>
    <x v="1"/>
    <s v="22:50:41"/>
    <s v="CUST209"/>
    <x v="5"/>
    <n v="1"/>
    <n v="175"/>
    <s v="Mobile Payment"/>
    <n v="175"/>
    <x v="0"/>
    <s v="The Flat White was poor coffee and service."/>
    <x v="9"/>
    <s v="Negative"/>
    <n v="4"/>
    <x v="0"/>
    <x v="1"/>
  </r>
  <r>
    <s v="T347"/>
    <x v="1"/>
    <x v="0"/>
    <x v="52"/>
    <s v="01:41:50"/>
    <s v="CUST347"/>
    <x v="5"/>
    <n v="4"/>
    <n v="125"/>
    <s v="Cash"/>
    <n v="500"/>
    <x v="0"/>
    <s v="The Flat White was uninterested staff and average coffee."/>
    <x v="6"/>
    <s v="Negative"/>
    <n v="11"/>
    <x v="3"/>
    <x v="2"/>
  </r>
  <r>
    <s v="T030"/>
    <x v="3"/>
    <x v="1"/>
    <x v="53"/>
    <s v="08:02:34"/>
    <s v="CUST030"/>
    <x v="6"/>
    <n v="4"/>
    <n v="162"/>
    <s v="Mobile Payment"/>
    <n v="648"/>
    <x v="0"/>
    <s v="The Latte was excellent coffee and service."/>
    <x v="7"/>
    <s v="Negative"/>
    <n v="9"/>
    <x v="4"/>
    <x v="0"/>
  </r>
  <r>
    <s v="T040"/>
    <x v="1"/>
    <x v="1"/>
    <x v="54"/>
    <s v="16:52:32"/>
    <s v="CUST040"/>
    <x v="6"/>
    <n v="5"/>
    <n v="190"/>
    <s v="Mobile Payment"/>
    <n v="950"/>
    <x v="0"/>
    <s v="The Latte was slow wi-fi."/>
    <x v="3"/>
    <s v="Negative"/>
    <n v="9"/>
    <x v="0"/>
    <x v="0"/>
  </r>
  <r>
    <s v="T103"/>
    <x v="3"/>
    <x v="1"/>
    <x v="55"/>
    <s v="21:16:23"/>
    <s v="CUST103"/>
    <x v="6"/>
    <n v="1"/>
    <n v="117"/>
    <s v="Credit Card"/>
    <n v="117"/>
    <x v="0"/>
    <s v="The Latte was best coffee and friendly staff."/>
    <x v="11"/>
    <s v="Negative"/>
    <n v="9"/>
    <x v="3"/>
    <x v="0"/>
  </r>
  <r>
    <s v="T194"/>
    <x v="1"/>
    <x v="2"/>
    <x v="56"/>
    <s v="04:19:06"/>
    <s v="CUST194"/>
    <x v="6"/>
    <n v="2"/>
    <n v="117"/>
    <s v="Credit Card"/>
    <n v="234"/>
    <x v="0"/>
    <s v="The Latte was poor coffee and service."/>
    <x v="9"/>
    <s v="Negative"/>
    <n v="4"/>
    <x v="1"/>
    <x v="1"/>
  </r>
  <r>
    <s v="T211"/>
    <x v="2"/>
    <x v="1"/>
    <x v="57"/>
    <s v="07:05:18"/>
    <s v="CUST211"/>
    <x v="6"/>
    <n v="2"/>
    <n v="127"/>
    <s v="Mobile Payment"/>
    <n v="254"/>
    <x v="0"/>
    <s v="The Latte was cold coffee and rude staff."/>
    <x v="1"/>
    <s v="Negative"/>
    <n v="12"/>
    <x v="3"/>
    <x v="2"/>
  </r>
  <r>
    <s v="T252"/>
    <x v="3"/>
    <x v="0"/>
    <x v="58"/>
    <s v="21:45:27"/>
    <s v="CUST252"/>
    <x v="6"/>
    <n v="1"/>
    <n v="101"/>
    <s v="Mobile Payment"/>
    <n v="101"/>
    <x v="0"/>
    <s v="The Latte was average taste."/>
    <x v="10"/>
    <s v="Negative"/>
    <n v="6"/>
    <x v="1"/>
    <x v="1"/>
  </r>
  <r>
    <s v="T271"/>
    <x v="3"/>
    <x v="0"/>
    <x v="59"/>
    <s v="21:31:03"/>
    <s v="CUST271"/>
    <x v="6"/>
    <n v="4"/>
    <n v="161"/>
    <s v="Mobile Payment"/>
    <n v="644"/>
    <x v="0"/>
    <s v="The Latte was slow wi-fi."/>
    <x v="3"/>
    <s v="Negative"/>
    <n v="8"/>
    <x v="2"/>
    <x v="0"/>
  </r>
  <r>
    <s v="T274"/>
    <x v="0"/>
    <x v="1"/>
    <x v="4"/>
    <s v="04:50:23"/>
    <s v="CUST274"/>
    <x v="6"/>
    <n v="3"/>
    <n v="125"/>
    <s v="Mobile Payment"/>
    <n v="375"/>
    <x v="0"/>
    <s v="The Latte was noisy environment."/>
    <x v="5"/>
    <s v="Negative"/>
    <n v="6"/>
    <x v="4"/>
    <x v="1"/>
  </r>
  <r>
    <s v="T332"/>
    <x v="1"/>
    <x v="0"/>
    <x v="39"/>
    <s v="09:36:33"/>
    <s v="CUST332"/>
    <x v="6"/>
    <n v="1"/>
    <n v="152"/>
    <s v="Cash"/>
    <n v="152"/>
    <x v="0"/>
    <s v="The Latte was great coffee and ambiance."/>
    <x v="13"/>
    <s v="Negative"/>
    <n v="8"/>
    <x v="3"/>
    <x v="0"/>
  </r>
  <r>
    <s v="T342"/>
    <x v="1"/>
    <x v="2"/>
    <x v="60"/>
    <s v="09:58:09"/>
    <s v="CUST342"/>
    <x v="6"/>
    <n v="5"/>
    <n v="156"/>
    <s v="Cash"/>
    <n v="780"/>
    <x v="0"/>
    <s v="The Latte was bitter coffee and slow service."/>
    <x v="12"/>
    <s v="Negative"/>
    <n v="6"/>
    <x v="4"/>
    <x v="1"/>
  </r>
  <r>
    <s v="T387"/>
    <x v="3"/>
    <x v="0"/>
    <x v="61"/>
    <s v="01:15:15"/>
    <s v="CUST387"/>
    <x v="6"/>
    <n v="4"/>
    <n v="132"/>
    <s v="Credit Card"/>
    <n v="528"/>
    <x v="0"/>
    <s v="The Latte was uninterested staff and average coffee."/>
    <x v="6"/>
    <s v="Negative"/>
    <n v="10"/>
    <x v="1"/>
    <x v="2"/>
  </r>
  <r>
    <s v="T388"/>
    <x v="2"/>
    <x v="1"/>
    <x v="62"/>
    <s v="15:38:11"/>
    <s v="CUST388"/>
    <x v="6"/>
    <n v="2"/>
    <n v="200"/>
    <s v="Cash"/>
    <n v="400"/>
    <x v="0"/>
    <s v="The Latte was crowded place."/>
    <x v="0"/>
    <s v="Negative"/>
    <n v="9"/>
    <x v="3"/>
    <x v="0"/>
  </r>
  <r>
    <s v="T018"/>
    <x v="3"/>
    <x v="1"/>
    <x v="0"/>
    <s v="22:27:55"/>
    <s v="CUST018"/>
    <x v="7"/>
    <n v="4"/>
    <n v="185"/>
    <s v="Cash"/>
    <n v="740"/>
    <x v="0"/>
    <s v="The Mocha was uninterested staff and average coffee."/>
    <x v="6"/>
    <s v="Negative"/>
    <n v="8"/>
    <x v="3"/>
    <x v="0"/>
  </r>
  <r>
    <s v="T062"/>
    <x v="3"/>
    <x v="2"/>
    <x v="63"/>
    <s v="05:27:55"/>
    <s v="CUST062"/>
    <x v="7"/>
    <n v="4"/>
    <n v="123"/>
    <s v="Mobile Payment"/>
    <n v="492"/>
    <x v="0"/>
    <s v="The Mocha was expensive."/>
    <x v="14"/>
    <s v="Negative"/>
    <n v="11"/>
    <x v="4"/>
    <x v="2"/>
  </r>
  <r>
    <s v="T092"/>
    <x v="0"/>
    <x v="2"/>
    <x v="64"/>
    <s v="14:33:06"/>
    <s v="CUST092"/>
    <x v="7"/>
    <n v="1"/>
    <n v="163"/>
    <s v="Credit Card"/>
    <n v="163"/>
    <x v="0"/>
    <s v="The Mocha was great coffee and ambiance."/>
    <x v="13"/>
    <s v="Negative"/>
    <n v="10"/>
    <x v="3"/>
    <x v="2"/>
  </r>
  <r>
    <s v="T114"/>
    <x v="2"/>
    <x v="0"/>
    <x v="65"/>
    <s v="17:58:31"/>
    <s v="CUST114"/>
    <x v="7"/>
    <n v="4"/>
    <n v="152"/>
    <s v="Cash"/>
    <n v="608"/>
    <x v="0"/>
    <s v="The Mocha was poor coffee and service."/>
    <x v="9"/>
    <s v="Negative"/>
    <n v="4"/>
    <x v="1"/>
    <x v="1"/>
  </r>
  <r>
    <s v="T132"/>
    <x v="0"/>
    <x v="1"/>
    <x v="66"/>
    <s v="23:07:37"/>
    <s v="CUST132"/>
    <x v="7"/>
    <n v="5"/>
    <n v="152"/>
    <s v="Mobile Payment"/>
    <n v="760"/>
    <x v="0"/>
    <s v="The Mocha was bitter coffee and slow service."/>
    <x v="12"/>
    <s v="Negative"/>
    <n v="12"/>
    <x v="3"/>
    <x v="2"/>
  </r>
  <r>
    <s v="T180"/>
    <x v="1"/>
    <x v="0"/>
    <x v="67"/>
    <s v="03:37:47"/>
    <s v="CUST180"/>
    <x v="7"/>
    <n v="3"/>
    <n v="199"/>
    <s v="Credit Card"/>
    <n v="597"/>
    <x v="0"/>
    <s v="The Mocha was cold coffee and rude staff."/>
    <x v="1"/>
    <s v="Negative"/>
    <n v="12"/>
    <x v="0"/>
    <x v="2"/>
  </r>
  <r>
    <s v="T214"/>
    <x v="2"/>
    <x v="0"/>
    <x v="68"/>
    <s v="21:10:29"/>
    <s v="CUST214"/>
    <x v="7"/>
    <n v="1"/>
    <n v="181"/>
    <s v="Mobile Payment"/>
    <n v="181"/>
    <x v="0"/>
    <s v="The Mocha was crowded place."/>
    <x v="0"/>
    <s v="Negative"/>
    <n v="13"/>
    <x v="0"/>
    <x v="3"/>
  </r>
  <r>
    <s v="T225"/>
    <x v="0"/>
    <x v="1"/>
    <x v="69"/>
    <s v="13:05:39"/>
    <s v="CUST225"/>
    <x v="7"/>
    <n v="5"/>
    <n v="158"/>
    <s v="Credit Card"/>
    <n v="790"/>
    <x v="0"/>
    <s v="The Mocha was slow service."/>
    <x v="4"/>
    <s v="Negative"/>
    <n v="13"/>
    <x v="3"/>
    <x v="3"/>
  </r>
  <r>
    <s v="T310"/>
    <x v="0"/>
    <x v="2"/>
    <x v="52"/>
    <s v="18:17:58"/>
    <s v="CUST310"/>
    <x v="7"/>
    <n v="5"/>
    <n v="166"/>
    <s v="Mobile Payment"/>
    <n v="830"/>
    <x v="0"/>
    <s v="The Mocha was slow wi-fi."/>
    <x v="3"/>
    <s v="Negative"/>
    <n v="14"/>
    <x v="2"/>
    <x v="3"/>
  </r>
  <r>
    <s v="T031"/>
    <x v="2"/>
    <x v="0"/>
    <x v="62"/>
    <s v="12:13:34"/>
    <s v="CUST031"/>
    <x v="0"/>
    <n v="1"/>
    <n v="169"/>
    <s v="Mobile Payment"/>
    <n v="169"/>
    <x v="1"/>
    <s v="The Americano was bitter coffee and slow service."/>
    <x v="12"/>
    <s v="Negative"/>
    <n v="13"/>
    <x v="1"/>
    <x v="3"/>
  </r>
  <r>
    <s v="T223"/>
    <x v="2"/>
    <x v="2"/>
    <x v="70"/>
    <s v="02:09:13"/>
    <s v="CUST223"/>
    <x v="0"/>
    <n v="1"/>
    <n v="156"/>
    <s v="Cash"/>
    <n v="156"/>
    <x v="1"/>
    <s v="The Americano was cozy seating and great coffee."/>
    <x v="8"/>
    <s v="Negative"/>
    <n v="6"/>
    <x v="2"/>
    <x v="1"/>
  </r>
  <r>
    <s v="T246"/>
    <x v="0"/>
    <x v="0"/>
    <x v="71"/>
    <s v="21:00:42"/>
    <s v="CUST246"/>
    <x v="0"/>
    <n v="3"/>
    <n v="116"/>
    <s v="Credit Card"/>
    <n v="348"/>
    <x v="1"/>
    <s v="The Americano was cozy atmosphere."/>
    <x v="2"/>
    <s v="Negative"/>
    <n v="4"/>
    <x v="0"/>
    <x v="1"/>
  </r>
  <r>
    <s v="T309"/>
    <x v="2"/>
    <x v="2"/>
    <x v="72"/>
    <s v="06:58:26"/>
    <s v="CUST309"/>
    <x v="0"/>
    <n v="1"/>
    <n v="158"/>
    <s v="Mobile Payment"/>
    <n v="158"/>
    <x v="1"/>
    <s v="The Americano was crowded place."/>
    <x v="0"/>
    <s v="Negative"/>
    <n v="11"/>
    <x v="4"/>
    <x v="2"/>
  </r>
  <r>
    <s v="T372"/>
    <x v="1"/>
    <x v="1"/>
    <x v="61"/>
    <s v="04:11:43"/>
    <s v="CUST372"/>
    <x v="0"/>
    <n v="3"/>
    <n v="187"/>
    <s v="Mobile Payment"/>
    <n v="561"/>
    <x v="1"/>
    <s v="The Americano was cozy atmosphere."/>
    <x v="2"/>
    <s v="Negative"/>
    <n v="12"/>
    <x v="3"/>
    <x v="2"/>
  </r>
  <r>
    <s v="T179"/>
    <x v="1"/>
    <x v="1"/>
    <x v="73"/>
    <s v="11:04:25"/>
    <s v="CUST179"/>
    <x v="1"/>
    <n v="1"/>
    <n v="168"/>
    <s v="Cash"/>
    <n v="168"/>
    <x v="1"/>
    <s v="The Cappuccino was bitter coffee and slow service."/>
    <x v="12"/>
    <s v="Negative"/>
    <n v="5"/>
    <x v="3"/>
    <x v="1"/>
  </r>
  <r>
    <s v="T293"/>
    <x v="2"/>
    <x v="2"/>
    <x v="74"/>
    <s v="21:29:50"/>
    <s v="CUST293"/>
    <x v="1"/>
    <n v="3"/>
    <n v="199"/>
    <s v="Credit Card"/>
    <n v="597"/>
    <x v="1"/>
    <s v="The Cappuccino was noisy environment."/>
    <x v="5"/>
    <s v="Negative"/>
    <n v="7"/>
    <x v="2"/>
    <x v="0"/>
  </r>
  <r>
    <s v="T322"/>
    <x v="2"/>
    <x v="2"/>
    <x v="35"/>
    <s v="09:41:24"/>
    <s v="CUST322"/>
    <x v="1"/>
    <n v="4"/>
    <n v="199"/>
    <s v="Cash"/>
    <n v="796"/>
    <x v="1"/>
    <s v="The Cappuccino was noisy environment."/>
    <x v="5"/>
    <s v="Negative"/>
    <n v="6"/>
    <x v="2"/>
    <x v="1"/>
  </r>
  <r>
    <s v="T336"/>
    <x v="2"/>
    <x v="1"/>
    <x v="24"/>
    <s v="06:29:32"/>
    <s v="CUST336"/>
    <x v="1"/>
    <n v="2"/>
    <n v="118"/>
    <s v="Cash"/>
    <n v="236"/>
    <x v="1"/>
    <s v="The Cappuccino was uninterested staff and average coffee."/>
    <x v="6"/>
    <s v="Negative"/>
    <n v="8"/>
    <x v="3"/>
    <x v="0"/>
  </r>
  <r>
    <s v="T363"/>
    <x v="1"/>
    <x v="0"/>
    <x v="2"/>
    <s v="03:36:49"/>
    <s v="CUST363"/>
    <x v="1"/>
    <n v="4"/>
    <n v="123"/>
    <s v="Cash"/>
    <n v="492"/>
    <x v="1"/>
    <s v="The Cappuccino was slow service."/>
    <x v="4"/>
    <s v="Negative"/>
    <n v="5"/>
    <x v="3"/>
    <x v="1"/>
  </r>
  <r>
    <s v="T384"/>
    <x v="3"/>
    <x v="0"/>
    <x v="75"/>
    <s v="23:23:59"/>
    <s v="CUST384"/>
    <x v="1"/>
    <n v="5"/>
    <n v="137"/>
    <s v="Mobile Payment"/>
    <n v="685"/>
    <x v="1"/>
    <s v="The Cappuccino was poor coffee and service."/>
    <x v="9"/>
    <s v="Negative"/>
    <n v="8"/>
    <x v="2"/>
    <x v="0"/>
  </r>
  <r>
    <s v="T390"/>
    <x v="1"/>
    <x v="2"/>
    <x v="6"/>
    <s v="15:24:56"/>
    <s v="CUST390"/>
    <x v="1"/>
    <n v="2"/>
    <n v="149"/>
    <s v="Cash"/>
    <n v="298"/>
    <x v="1"/>
    <s v="The Cappuccino was uninterested staff and average coffee."/>
    <x v="6"/>
    <s v="Negative"/>
    <n v="15"/>
    <x v="3"/>
    <x v="3"/>
  </r>
  <r>
    <s v="T396"/>
    <x v="0"/>
    <x v="1"/>
    <x v="76"/>
    <s v="15:55:48"/>
    <s v="CUST396"/>
    <x v="1"/>
    <n v="3"/>
    <n v="156"/>
    <s v="Credit Card"/>
    <n v="468"/>
    <x v="1"/>
    <s v="The Cappuccino was great coffee and ambiance."/>
    <x v="13"/>
    <s v="Negative"/>
    <n v="14"/>
    <x v="4"/>
    <x v="3"/>
  </r>
  <r>
    <s v="T012"/>
    <x v="3"/>
    <x v="2"/>
    <x v="77"/>
    <s v="11:57:17"/>
    <s v="CUST012"/>
    <x v="2"/>
    <n v="1"/>
    <n v="167"/>
    <s v="Mobile Payment"/>
    <n v="167"/>
    <x v="1"/>
    <s v="The Caramel Macchiato was noisy environment."/>
    <x v="5"/>
    <s v="Negative"/>
    <n v="13"/>
    <x v="4"/>
    <x v="3"/>
  </r>
  <r>
    <s v="T036"/>
    <x v="0"/>
    <x v="1"/>
    <x v="78"/>
    <s v="05:37:01"/>
    <s v="CUST036"/>
    <x v="2"/>
    <n v="2"/>
    <n v="136"/>
    <s v="Mobile Payment"/>
    <n v="272"/>
    <x v="1"/>
    <s v="The Caramel Macchiato was cold coffee and rude staff."/>
    <x v="1"/>
    <s v="Negative"/>
    <n v="9"/>
    <x v="3"/>
    <x v="0"/>
  </r>
  <r>
    <s v="T072"/>
    <x v="1"/>
    <x v="0"/>
    <x v="79"/>
    <s v="00:57:42"/>
    <s v="CUST072"/>
    <x v="2"/>
    <n v="1"/>
    <n v="179"/>
    <s v="Credit Card"/>
    <n v="179"/>
    <x v="1"/>
    <s v="The Caramel Macchiato was crowded place."/>
    <x v="0"/>
    <s v="Negative"/>
    <n v="14"/>
    <x v="2"/>
    <x v="3"/>
  </r>
  <r>
    <s v="T080"/>
    <x v="1"/>
    <x v="2"/>
    <x v="80"/>
    <s v="19:04:30"/>
    <s v="CUST080"/>
    <x v="2"/>
    <n v="4"/>
    <n v="101"/>
    <s v="Mobile Payment"/>
    <n v="404"/>
    <x v="1"/>
    <s v="The Caramel Macchiato was cold coffee and rude staff."/>
    <x v="1"/>
    <s v="Negative"/>
    <n v="15"/>
    <x v="3"/>
    <x v="3"/>
  </r>
  <r>
    <s v="T088"/>
    <x v="3"/>
    <x v="0"/>
    <x v="81"/>
    <s v="16:23:52"/>
    <s v="CUST088"/>
    <x v="2"/>
    <n v="2"/>
    <n v="158"/>
    <s v="Mobile Payment"/>
    <n v="316"/>
    <x v="1"/>
    <s v="The Caramel Macchiato was crowded place."/>
    <x v="0"/>
    <s v="Negative"/>
    <n v="13"/>
    <x v="0"/>
    <x v="3"/>
  </r>
  <r>
    <s v="T102"/>
    <x v="0"/>
    <x v="2"/>
    <x v="82"/>
    <s v="13:51:08"/>
    <s v="CUST102"/>
    <x v="2"/>
    <n v="3"/>
    <n v="136"/>
    <s v="Cash"/>
    <n v="408"/>
    <x v="1"/>
    <s v="The Caramel Macchiato was bitter coffee and slow service."/>
    <x v="12"/>
    <s v="Negative"/>
    <n v="6"/>
    <x v="0"/>
    <x v="1"/>
  </r>
  <r>
    <s v="T133"/>
    <x v="3"/>
    <x v="2"/>
    <x v="83"/>
    <s v="06:25:00"/>
    <s v="CUST133"/>
    <x v="2"/>
    <n v="1"/>
    <n v="103"/>
    <s v="Mobile Payment"/>
    <n v="103"/>
    <x v="1"/>
    <s v="The Caramel Macchiato was crowded place."/>
    <x v="0"/>
    <s v="Negative"/>
    <n v="15"/>
    <x v="2"/>
    <x v="3"/>
  </r>
  <r>
    <s v="T191"/>
    <x v="3"/>
    <x v="2"/>
    <x v="84"/>
    <s v="07:02:00"/>
    <s v="CUST191"/>
    <x v="2"/>
    <n v="1"/>
    <n v="141"/>
    <s v="Mobile Payment"/>
    <n v="141"/>
    <x v="1"/>
    <s v="The Caramel Macchiato was expensive."/>
    <x v="14"/>
    <s v="Negative"/>
    <n v="6"/>
    <x v="4"/>
    <x v="1"/>
  </r>
  <r>
    <s v="T270"/>
    <x v="2"/>
    <x v="0"/>
    <x v="85"/>
    <s v="07:37:22"/>
    <s v="CUST270"/>
    <x v="2"/>
    <n v="4"/>
    <n v="134"/>
    <s v="Credit Card"/>
    <n v="536"/>
    <x v="1"/>
    <s v="The Caramel Macchiato was average taste."/>
    <x v="10"/>
    <s v="Negative"/>
    <n v="13"/>
    <x v="1"/>
    <x v="3"/>
  </r>
  <r>
    <s v="T280"/>
    <x v="0"/>
    <x v="0"/>
    <x v="86"/>
    <s v="09:22:47"/>
    <s v="CUST280"/>
    <x v="2"/>
    <n v="3"/>
    <n v="200"/>
    <s v="Credit Card"/>
    <n v="600"/>
    <x v="1"/>
    <s v="The Caramel Macchiato was cozy seating and great coffee."/>
    <x v="8"/>
    <s v="Negative"/>
    <n v="11"/>
    <x v="2"/>
    <x v="2"/>
  </r>
  <r>
    <s v="T328"/>
    <x v="2"/>
    <x v="1"/>
    <x v="87"/>
    <s v="07:12:47"/>
    <s v="CUST328"/>
    <x v="2"/>
    <n v="5"/>
    <n v="140"/>
    <s v="Cash"/>
    <n v="700"/>
    <x v="1"/>
    <s v="The Caramel Macchiato was great coffee and ambiance."/>
    <x v="13"/>
    <s v="Negative"/>
    <n v="4"/>
    <x v="2"/>
    <x v="1"/>
  </r>
  <r>
    <s v="T344"/>
    <x v="1"/>
    <x v="0"/>
    <x v="88"/>
    <s v="11:49:42"/>
    <s v="CUST344"/>
    <x v="2"/>
    <n v="2"/>
    <n v="142"/>
    <s v="Mobile Payment"/>
    <n v="284"/>
    <x v="1"/>
    <s v="The Caramel Macchiato was cozy seating and great coffee."/>
    <x v="8"/>
    <s v="Negative"/>
    <n v="5"/>
    <x v="3"/>
    <x v="1"/>
  </r>
  <r>
    <s v="T379"/>
    <x v="0"/>
    <x v="1"/>
    <x v="89"/>
    <s v="10:21:36"/>
    <s v="CUST379"/>
    <x v="2"/>
    <n v="3"/>
    <n v="187"/>
    <s v="Mobile Payment"/>
    <n v="561"/>
    <x v="1"/>
    <s v="The Caramel Macchiato was poor coffee and service."/>
    <x v="9"/>
    <s v="Negative"/>
    <n v="12"/>
    <x v="4"/>
    <x v="2"/>
  </r>
  <r>
    <s v="T015"/>
    <x v="3"/>
    <x v="1"/>
    <x v="90"/>
    <s v="21:13:55"/>
    <s v="CUST015"/>
    <x v="3"/>
    <n v="4"/>
    <n v="149"/>
    <s v="Cash"/>
    <n v="596"/>
    <x v="1"/>
    <s v="The Cold Brew was average taste."/>
    <x v="10"/>
    <s v="Negative"/>
    <n v="4"/>
    <x v="2"/>
    <x v="1"/>
  </r>
  <r>
    <s v="T125"/>
    <x v="1"/>
    <x v="2"/>
    <x v="91"/>
    <s v="03:17:28"/>
    <s v="CUST125"/>
    <x v="3"/>
    <n v="1"/>
    <n v="127"/>
    <s v="Cash"/>
    <n v="127"/>
    <x v="1"/>
    <s v="The Cold Brew was best coffee and friendly staff."/>
    <x v="11"/>
    <s v="Negative"/>
    <n v="8"/>
    <x v="3"/>
    <x v="0"/>
  </r>
  <r>
    <s v="T267"/>
    <x v="1"/>
    <x v="2"/>
    <x v="82"/>
    <s v="14:33:52"/>
    <s v="CUST267"/>
    <x v="3"/>
    <n v="2"/>
    <n v="117"/>
    <s v="Mobile Payment"/>
    <n v="234"/>
    <x v="1"/>
    <s v="The Cold Brew was crowded place."/>
    <x v="0"/>
    <s v="Negative"/>
    <n v="5"/>
    <x v="4"/>
    <x v="1"/>
  </r>
  <r>
    <s v="T276"/>
    <x v="1"/>
    <x v="0"/>
    <x v="81"/>
    <s v="09:35:26"/>
    <s v="CUST276"/>
    <x v="3"/>
    <n v="4"/>
    <n v="108"/>
    <s v="Cash"/>
    <n v="432"/>
    <x v="1"/>
    <s v="The Cold Brew was uninterested staff and average coffee."/>
    <x v="6"/>
    <s v="Negative"/>
    <n v="6"/>
    <x v="1"/>
    <x v="1"/>
  </r>
  <r>
    <s v="T337"/>
    <x v="0"/>
    <x v="2"/>
    <x v="71"/>
    <s v="15:09:46"/>
    <s v="CUST337"/>
    <x v="3"/>
    <n v="5"/>
    <n v="125"/>
    <s v="Credit Card"/>
    <n v="625"/>
    <x v="1"/>
    <s v="The Cold Brew was noisy environment."/>
    <x v="5"/>
    <s v="Negative"/>
    <n v="8"/>
    <x v="1"/>
    <x v="0"/>
  </r>
  <r>
    <s v="T356"/>
    <x v="2"/>
    <x v="1"/>
    <x v="37"/>
    <s v="19:05:51"/>
    <s v="CUST356"/>
    <x v="3"/>
    <n v="4"/>
    <n v="176"/>
    <s v="Credit Card"/>
    <n v="704"/>
    <x v="1"/>
    <s v="The Cold Brew was cozy atmosphere."/>
    <x v="2"/>
    <s v="Negative"/>
    <n v="7"/>
    <x v="2"/>
    <x v="0"/>
  </r>
  <r>
    <s v="T364"/>
    <x v="0"/>
    <x v="1"/>
    <x v="67"/>
    <s v="17:23:19"/>
    <s v="CUST364"/>
    <x v="3"/>
    <n v="4"/>
    <n v="102"/>
    <s v="Cash"/>
    <n v="408"/>
    <x v="1"/>
    <s v="The Cold Brew was uninterested staff and average coffee."/>
    <x v="6"/>
    <s v="Negative"/>
    <n v="15"/>
    <x v="0"/>
    <x v="3"/>
  </r>
  <r>
    <s v="T366"/>
    <x v="0"/>
    <x v="1"/>
    <x v="92"/>
    <s v="08:22:36"/>
    <s v="CUST366"/>
    <x v="3"/>
    <n v="2"/>
    <n v="191"/>
    <s v="Credit Card"/>
    <n v="382"/>
    <x v="1"/>
    <s v="The Cold Brew was crowded place."/>
    <x v="0"/>
    <s v="Negative"/>
    <n v="6"/>
    <x v="2"/>
    <x v="1"/>
  </r>
  <r>
    <s v="T386"/>
    <x v="1"/>
    <x v="2"/>
    <x v="93"/>
    <s v="09:46:12"/>
    <s v="CUST386"/>
    <x v="3"/>
    <n v="2"/>
    <n v="146"/>
    <s v="Mobile Payment"/>
    <n v="292"/>
    <x v="1"/>
    <s v="The Cold Brew was crowded place."/>
    <x v="0"/>
    <s v="Negative"/>
    <n v="7"/>
    <x v="2"/>
    <x v="0"/>
  </r>
  <r>
    <s v="T079"/>
    <x v="1"/>
    <x v="2"/>
    <x v="94"/>
    <s v="11:45:41"/>
    <s v="CUST079"/>
    <x v="4"/>
    <n v="3"/>
    <n v="167"/>
    <s v="Cash"/>
    <n v="501"/>
    <x v="1"/>
    <s v="The Espresso was cold coffee and rude staff."/>
    <x v="1"/>
    <s v="Negative"/>
    <n v="13"/>
    <x v="0"/>
    <x v="3"/>
  </r>
  <r>
    <s v="T089"/>
    <x v="2"/>
    <x v="1"/>
    <x v="16"/>
    <s v="17:51:38"/>
    <s v="CUST089"/>
    <x v="4"/>
    <n v="2"/>
    <n v="136"/>
    <s v="Cash"/>
    <n v="272"/>
    <x v="1"/>
    <s v="The Espresso was poor coffee and service."/>
    <x v="9"/>
    <s v="Negative"/>
    <n v="5"/>
    <x v="1"/>
    <x v="1"/>
  </r>
  <r>
    <s v="T122"/>
    <x v="1"/>
    <x v="0"/>
    <x v="32"/>
    <s v="08:42:50"/>
    <s v="CUST122"/>
    <x v="4"/>
    <n v="2"/>
    <n v="132"/>
    <s v="Mobile Payment"/>
    <n v="264"/>
    <x v="1"/>
    <s v="The Espresso was great coffee and ambiance."/>
    <x v="13"/>
    <s v="Negative"/>
    <n v="14"/>
    <x v="4"/>
    <x v="3"/>
  </r>
  <r>
    <s v="T145"/>
    <x v="2"/>
    <x v="1"/>
    <x v="51"/>
    <s v="11:13:17"/>
    <s v="CUST145"/>
    <x v="4"/>
    <n v="2"/>
    <n v="193"/>
    <s v="Credit Card"/>
    <n v="386"/>
    <x v="1"/>
    <s v="The Espresso was great coffee and ambiance."/>
    <x v="13"/>
    <s v="Negative"/>
    <n v="4"/>
    <x v="0"/>
    <x v="1"/>
  </r>
  <r>
    <s v="T147"/>
    <x v="2"/>
    <x v="0"/>
    <x v="95"/>
    <s v="01:26:29"/>
    <s v="CUST147"/>
    <x v="4"/>
    <n v="5"/>
    <n v="198"/>
    <s v="Cash"/>
    <n v="990"/>
    <x v="1"/>
    <s v="The Espresso was noisy environment."/>
    <x v="5"/>
    <s v="Negative"/>
    <n v="13"/>
    <x v="2"/>
    <x v="3"/>
  </r>
  <r>
    <s v="T212"/>
    <x v="1"/>
    <x v="2"/>
    <x v="2"/>
    <s v="10:58:56"/>
    <s v="CUST212"/>
    <x v="4"/>
    <n v="5"/>
    <n v="197"/>
    <s v="Credit Card"/>
    <n v="985"/>
    <x v="1"/>
    <s v="The Espresso was great coffee and ambiance."/>
    <x v="13"/>
    <s v="Negative"/>
    <n v="5"/>
    <x v="2"/>
    <x v="1"/>
  </r>
  <r>
    <s v="T256"/>
    <x v="1"/>
    <x v="0"/>
    <x v="96"/>
    <s v="19:55:01"/>
    <s v="CUST256"/>
    <x v="4"/>
    <n v="3"/>
    <n v="157"/>
    <s v="Credit Card"/>
    <n v="471"/>
    <x v="1"/>
    <s v="The Espresso was crowded place."/>
    <x v="0"/>
    <s v="Negative"/>
    <n v="14"/>
    <x v="1"/>
    <x v="3"/>
  </r>
  <r>
    <s v="T260"/>
    <x v="0"/>
    <x v="0"/>
    <x v="97"/>
    <s v="08:06:32"/>
    <s v="CUST260"/>
    <x v="4"/>
    <n v="4"/>
    <n v="179"/>
    <s v="Credit Card"/>
    <n v="716"/>
    <x v="1"/>
    <s v="The Espresso was crowded place."/>
    <x v="0"/>
    <s v="Negative"/>
    <n v="13"/>
    <x v="3"/>
    <x v="3"/>
  </r>
  <r>
    <s v="T282"/>
    <x v="0"/>
    <x v="0"/>
    <x v="98"/>
    <s v="07:57:53"/>
    <s v="CUST282"/>
    <x v="4"/>
    <n v="3"/>
    <n v="183"/>
    <s v="Cash"/>
    <n v="549"/>
    <x v="1"/>
    <s v="The Espresso was expensive."/>
    <x v="14"/>
    <s v="Negative"/>
    <n v="4"/>
    <x v="4"/>
    <x v="1"/>
  </r>
  <r>
    <s v="T304"/>
    <x v="0"/>
    <x v="0"/>
    <x v="99"/>
    <s v="15:09:32"/>
    <s v="CUST304"/>
    <x v="4"/>
    <n v="1"/>
    <n v="131"/>
    <s v="Credit Card"/>
    <n v="131"/>
    <x v="1"/>
    <s v="The Espresso was average taste."/>
    <x v="10"/>
    <s v="Negative"/>
    <n v="6"/>
    <x v="3"/>
    <x v="1"/>
  </r>
  <r>
    <s v="T315"/>
    <x v="0"/>
    <x v="2"/>
    <x v="18"/>
    <s v="05:42:07"/>
    <s v="CUST315"/>
    <x v="4"/>
    <n v="1"/>
    <n v="147"/>
    <s v="Mobile Payment"/>
    <n v="147"/>
    <x v="1"/>
    <s v="The Espresso was poor coffee and service."/>
    <x v="9"/>
    <s v="Negative"/>
    <n v="10"/>
    <x v="0"/>
    <x v="2"/>
  </r>
  <r>
    <s v="T317"/>
    <x v="0"/>
    <x v="2"/>
    <x v="41"/>
    <s v="16:11:15"/>
    <s v="CUST317"/>
    <x v="4"/>
    <n v="5"/>
    <n v="140"/>
    <s v="Mobile Payment"/>
    <n v="700"/>
    <x v="1"/>
    <s v="The Espresso was expensive."/>
    <x v="14"/>
    <s v="Negative"/>
    <n v="7"/>
    <x v="0"/>
    <x v="0"/>
  </r>
  <r>
    <s v="T354"/>
    <x v="2"/>
    <x v="2"/>
    <x v="100"/>
    <s v="21:40:24"/>
    <s v="CUST354"/>
    <x v="4"/>
    <n v="3"/>
    <n v="160"/>
    <s v="Cash"/>
    <n v="480"/>
    <x v="1"/>
    <s v="The Espresso was uninterested staff and average coffee."/>
    <x v="6"/>
    <s v="Negative"/>
    <n v="9"/>
    <x v="1"/>
    <x v="0"/>
  </r>
  <r>
    <s v="T017"/>
    <x v="1"/>
    <x v="0"/>
    <x v="78"/>
    <s v="05:45:12"/>
    <s v="CUST017"/>
    <x v="5"/>
    <n v="1"/>
    <n v="155"/>
    <s v="Credit Card"/>
    <n v="155"/>
    <x v="1"/>
    <s v="The Flat White was poor coffee and service."/>
    <x v="9"/>
    <s v="Negative"/>
    <n v="7"/>
    <x v="2"/>
    <x v="0"/>
  </r>
  <r>
    <s v="T110"/>
    <x v="2"/>
    <x v="2"/>
    <x v="95"/>
    <s v="10:32:09"/>
    <s v="CUST110"/>
    <x v="5"/>
    <n v="4"/>
    <n v="160"/>
    <s v="Cash"/>
    <n v="640"/>
    <x v="1"/>
    <s v="The Flat White was cold coffee and rude staff."/>
    <x v="1"/>
    <s v="Negative"/>
    <n v="9"/>
    <x v="0"/>
    <x v="0"/>
  </r>
  <r>
    <s v="T170"/>
    <x v="3"/>
    <x v="2"/>
    <x v="77"/>
    <s v="04:32:00"/>
    <s v="CUST170"/>
    <x v="5"/>
    <n v="1"/>
    <n v="133"/>
    <s v="Mobile Payment"/>
    <n v="133"/>
    <x v="1"/>
    <s v="The Flat White was great coffee and ambiance."/>
    <x v="13"/>
    <s v="Negative"/>
    <n v="15"/>
    <x v="0"/>
    <x v="3"/>
  </r>
  <r>
    <s v="T254"/>
    <x v="0"/>
    <x v="1"/>
    <x v="101"/>
    <s v="20:18:18"/>
    <s v="CUST254"/>
    <x v="5"/>
    <n v="2"/>
    <n v="137"/>
    <s v="Mobile Payment"/>
    <n v="274"/>
    <x v="1"/>
    <s v="The Flat White was cold coffee and rude staff."/>
    <x v="1"/>
    <s v="Negative"/>
    <n v="8"/>
    <x v="3"/>
    <x v="0"/>
  </r>
  <r>
    <s v="T281"/>
    <x v="3"/>
    <x v="1"/>
    <x v="102"/>
    <s v="00:16:19"/>
    <s v="CUST281"/>
    <x v="5"/>
    <n v="3"/>
    <n v="173"/>
    <s v="Credit Card"/>
    <n v="519"/>
    <x v="1"/>
    <s v="The Flat White was average taste."/>
    <x v="10"/>
    <s v="Negative"/>
    <n v="7"/>
    <x v="4"/>
    <x v="0"/>
  </r>
  <r>
    <s v="T329"/>
    <x v="1"/>
    <x v="0"/>
    <x v="56"/>
    <s v="03:55:38"/>
    <s v="CUST329"/>
    <x v="5"/>
    <n v="4"/>
    <n v="120"/>
    <s v="Mobile Payment"/>
    <n v="480"/>
    <x v="1"/>
    <s v="The Flat White was poor coffee and service."/>
    <x v="9"/>
    <s v="Negative"/>
    <n v="13"/>
    <x v="2"/>
    <x v="3"/>
  </r>
  <r>
    <s v="T370"/>
    <x v="3"/>
    <x v="0"/>
    <x v="37"/>
    <s v="08:44:36"/>
    <s v="CUST370"/>
    <x v="5"/>
    <n v="1"/>
    <n v="188"/>
    <s v="Mobile Payment"/>
    <n v="188"/>
    <x v="1"/>
    <s v="The Flat White was best coffee and friendly staff."/>
    <x v="11"/>
    <s v="Negative"/>
    <n v="4"/>
    <x v="0"/>
    <x v="1"/>
  </r>
  <r>
    <s v="T019"/>
    <x v="1"/>
    <x v="2"/>
    <x v="88"/>
    <s v="22:19:15"/>
    <s v="CUST019"/>
    <x v="6"/>
    <n v="4"/>
    <n v="169"/>
    <s v="Credit Card"/>
    <n v="676"/>
    <x v="1"/>
    <s v="The Latte was slow service."/>
    <x v="4"/>
    <s v="Negative"/>
    <n v="8"/>
    <x v="2"/>
    <x v="0"/>
  </r>
  <r>
    <s v="T029"/>
    <x v="3"/>
    <x v="2"/>
    <x v="103"/>
    <s v="06:35:10"/>
    <s v="CUST029"/>
    <x v="6"/>
    <n v="5"/>
    <n v="167"/>
    <s v="Credit Card"/>
    <n v="835"/>
    <x v="1"/>
    <s v="The Latte was crowded place."/>
    <x v="0"/>
    <s v="Negative"/>
    <n v="5"/>
    <x v="0"/>
    <x v="1"/>
  </r>
  <r>
    <s v="T034"/>
    <x v="0"/>
    <x v="0"/>
    <x v="104"/>
    <s v="09:09:55"/>
    <s v="CUST034"/>
    <x v="6"/>
    <n v="1"/>
    <n v="101"/>
    <s v="Cash"/>
    <n v="101"/>
    <x v="1"/>
    <s v="The Latte was cozy seating and great coffee."/>
    <x v="8"/>
    <s v="Negative"/>
    <n v="10"/>
    <x v="2"/>
    <x v="2"/>
  </r>
  <r>
    <s v="T143"/>
    <x v="0"/>
    <x v="1"/>
    <x v="26"/>
    <s v="03:37:11"/>
    <s v="CUST143"/>
    <x v="6"/>
    <n v="5"/>
    <n v="174"/>
    <s v="Cash"/>
    <n v="870"/>
    <x v="1"/>
    <s v="The Latte was slow wi-fi."/>
    <x v="3"/>
    <s v="Negative"/>
    <n v="11"/>
    <x v="3"/>
    <x v="2"/>
  </r>
  <r>
    <s v="T152"/>
    <x v="1"/>
    <x v="2"/>
    <x v="105"/>
    <s v="20:44:31"/>
    <s v="CUST152"/>
    <x v="6"/>
    <n v="5"/>
    <n v="134"/>
    <s v="Mobile Payment"/>
    <n v="670"/>
    <x v="1"/>
    <s v="The Latte was cold coffee and rude staff."/>
    <x v="1"/>
    <s v="Negative"/>
    <n v="12"/>
    <x v="2"/>
    <x v="2"/>
  </r>
  <r>
    <s v="T177"/>
    <x v="1"/>
    <x v="1"/>
    <x v="17"/>
    <s v="20:07:37"/>
    <s v="CUST177"/>
    <x v="6"/>
    <n v="2"/>
    <n v="135"/>
    <s v="Cash"/>
    <n v="270"/>
    <x v="1"/>
    <s v="The Latte was cozy seating and great coffee."/>
    <x v="8"/>
    <s v="Negative"/>
    <n v="9"/>
    <x v="2"/>
    <x v="0"/>
  </r>
  <r>
    <s v="T190"/>
    <x v="0"/>
    <x v="1"/>
    <x v="106"/>
    <s v="01:34:51"/>
    <s v="CUST190"/>
    <x v="6"/>
    <n v="2"/>
    <n v="136"/>
    <s v="Credit Card"/>
    <n v="272"/>
    <x v="1"/>
    <s v="The Latte was slow wi-fi."/>
    <x v="3"/>
    <s v="Negative"/>
    <n v="15"/>
    <x v="4"/>
    <x v="3"/>
  </r>
  <r>
    <s v="T373"/>
    <x v="2"/>
    <x v="2"/>
    <x v="13"/>
    <s v="20:28:27"/>
    <s v="CUST373"/>
    <x v="6"/>
    <n v="4"/>
    <n v="104"/>
    <s v="Credit Card"/>
    <n v="416"/>
    <x v="1"/>
    <s v="The Latte was noisy environment."/>
    <x v="5"/>
    <s v="Negative"/>
    <n v="8"/>
    <x v="0"/>
    <x v="0"/>
  </r>
  <r>
    <s v="T381"/>
    <x v="0"/>
    <x v="1"/>
    <x v="16"/>
    <s v="00:02:26"/>
    <s v="CUST381"/>
    <x v="6"/>
    <n v="2"/>
    <n v="154"/>
    <s v="Mobile Payment"/>
    <n v="308"/>
    <x v="1"/>
    <s v="The Latte was expensive."/>
    <x v="14"/>
    <s v="Negative"/>
    <n v="13"/>
    <x v="4"/>
    <x v="3"/>
  </r>
  <r>
    <s v="T392"/>
    <x v="3"/>
    <x v="1"/>
    <x v="107"/>
    <s v="20:51:34"/>
    <s v="CUST392"/>
    <x v="6"/>
    <n v="4"/>
    <n v="133"/>
    <s v="Credit Card"/>
    <n v="532"/>
    <x v="1"/>
    <s v="The Latte was cozy seating and great coffee."/>
    <x v="8"/>
    <s v="Negative"/>
    <n v="7"/>
    <x v="2"/>
    <x v="0"/>
  </r>
  <r>
    <s v="T013"/>
    <x v="2"/>
    <x v="0"/>
    <x v="16"/>
    <s v="13:27:14"/>
    <s v="CUST013"/>
    <x v="7"/>
    <n v="4"/>
    <n v="179"/>
    <s v="Cash"/>
    <n v="716"/>
    <x v="1"/>
    <s v="The Mocha was slow service."/>
    <x v="4"/>
    <s v="Negative"/>
    <n v="9"/>
    <x v="4"/>
    <x v="0"/>
  </r>
  <r>
    <s v="T033"/>
    <x v="0"/>
    <x v="2"/>
    <x v="108"/>
    <s v="16:48:54"/>
    <s v="CUST033"/>
    <x v="7"/>
    <n v="5"/>
    <n v="124"/>
    <s v="Mobile Payment"/>
    <n v="620"/>
    <x v="1"/>
    <s v="The Mocha was cozy atmosphere."/>
    <x v="2"/>
    <s v="Negative"/>
    <n v="6"/>
    <x v="0"/>
    <x v="1"/>
  </r>
  <r>
    <s v="T066"/>
    <x v="1"/>
    <x v="0"/>
    <x v="30"/>
    <s v="08:53:33"/>
    <s v="CUST066"/>
    <x v="7"/>
    <n v="5"/>
    <n v="190"/>
    <s v="Mobile Payment"/>
    <n v="950"/>
    <x v="1"/>
    <s v="The Mocha was noisy environment."/>
    <x v="5"/>
    <s v="Negative"/>
    <n v="13"/>
    <x v="4"/>
    <x v="3"/>
  </r>
  <r>
    <s v="T169"/>
    <x v="1"/>
    <x v="2"/>
    <x v="53"/>
    <s v="16:23:22"/>
    <s v="CUST169"/>
    <x v="7"/>
    <n v="1"/>
    <n v="131"/>
    <s v="Mobile Payment"/>
    <n v="131"/>
    <x v="1"/>
    <s v="The Mocha was poor coffee and service."/>
    <x v="9"/>
    <s v="Negative"/>
    <n v="10"/>
    <x v="3"/>
    <x v="2"/>
  </r>
  <r>
    <s v="T221"/>
    <x v="1"/>
    <x v="0"/>
    <x v="109"/>
    <s v="10:16:53"/>
    <s v="CUST221"/>
    <x v="7"/>
    <n v="2"/>
    <n v="124"/>
    <s v="Cash"/>
    <n v="248"/>
    <x v="1"/>
    <s v="The Mocha was cold coffee and rude staff."/>
    <x v="1"/>
    <s v="Negative"/>
    <n v="11"/>
    <x v="2"/>
    <x v="2"/>
  </r>
  <r>
    <s v="T226"/>
    <x v="3"/>
    <x v="0"/>
    <x v="109"/>
    <s v="04:34:25"/>
    <s v="CUST226"/>
    <x v="7"/>
    <n v="5"/>
    <n v="126"/>
    <s v="Credit Card"/>
    <n v="630"/>
    <x v="1"/>
    <s v="The Mocha was poor coffee and service."/>
    <x v="9"/>
    <s v="Negative"/>
    <n v="7"/>
    <x v="1"/>
    <x v="0"/>
  </r>
  <r>
    <s v="T253"/>
    <x v="1"/>
    <x v="0"/>
    <x v="110"/>
    <s v="19:35:57"/>
    <s v="CUST253"/>
    <x v="7"/>
    <n v="5"/>
    <n v="189"/>
    <s v="Credit Card"/>
    <n v="945"/>
    <x v="1"/>
    <s v="The Mocha was slow wi-fi."/>
    <x v="3"/>
    <s v="Negative"/>
    <n v="14"/>
    <x v="3"/>
    <x v="3"/>
  </r>
  <r>
    <s v="T275"/>
    <x v="3"/>
    <x v="1"/>
    <x v="111"/>
    <s v="08:03:49"/>
    <s v="CUST275"/>
    <x v="7"/>
    <n v="4"/>
    <n v="158"/>
    <s v="Mobile Payment"/>
    <n v="632"/>
    <x v="1"/>
    <s v="The Mocha was slow service."/>
    <x v="4"/>
    <s v="Negative"/>
    <n v="11"/>
    <x v="3"/>
    <x v="2"/>
  </r>
  <r>
    <s v="T300"/>
    <x v="2"/>
    <x v="2"/>
    <x v="76"/>
    <s v="07:30:21"/>
    <s v="CUST300"/>
    <x v="7"/>
    <n v="3"/>
    <n v="149"/>
    <s v="Cash"/>
    <n v="447"/>
    <x v="1"/>
    <s v="The Mocha was slow service."/>
    <x v="4"/>
    <s v="Negative"/>
    <n v="11"/>
    <x v="0"/>
    <x v="2"/>
  </r>
  <r>
    <s v="T313"/>
    <x v="3"/>
    <x v="2"/>
    <x v="60"/>
    <s v="05:58:44"/>
    <s v="CUST313"/>
    <x v="7"/>
    <n v="1"/>
    <n v="174"/>
    <s v="Credit Card"/>
    <n v="174"/>
    <x v="1"/>
    <s v="The Mocha was great coffee and ambiance."/>
    <x v="13"/>
    <s v="Negative"/>
    <n v="7"/>
    <x v="0"/>
    <x v="0"/>
  </r>
  <r>
    <s v="T314"/>
    <x v="3"/>
    <x v="0"/>
    <x v="11"/>
    <s v="07:42:48"/>
    <s v="CUST314"/>
    <x v="7"/>
    <n v="1"/>
    <n v="183"/>
    <s v="Cash"/>
    <n v="183"/>
    <x v="1"/>
    <s v="The Mocha was cold coffee and rude staff."/>
    <x v="1"/>
    <s v="Negative"/>
    <n v="7"/>
    <x v="1"/>
    <x v="0"/>
  </r>
  <r>
    <s v="T335"/>
    <x v="3"/>
    <x v="2"/>
    <x v="62"/>
    <s v="12:00:30"/>
    <s v="CUST335"/>
    <x v="7"/>
    <n v="4"/>
    <n v="114"/>
    <s v="Credit Card"/>
    <n v="456"/>
    <x v="1"/>
    <s v="The Mocha was expensive."/>
    <x v="14"/>
    <s v="Negative"/>
    <n v="10"/>
    <x v="0"/>
    <x v="2"/>
  </r>
  <r>
    <s v="T346"/>
    <x v="0"/>
    <x v="0"/>
    <x v="112"/>
    <s v="08:15:26"/>
    <s v="CUST346"/>
    <x v="7"/>
    <n v="5"/>
    <n v="167"/>
    <s v="Credit Card"/>
    <n v="835"/>
    <x v="1"/>
    <s v="The Mocha was slow wi-fi."/>
    <x v="3"/>
    <s v="Negative"/>
    <n v="7"/>
    <x v="4"/>
    <x v="0"/>
  </r>
  <r>
    <s v="T360"/>
    <x v="1"/>
    <x v="2"/>
    <x v="113"/>
    <s v="22:49:45"/>
    <s v="CUST360"/>
    <x v="7"/>
    <n v="3"/>
    <n v="133"/>
    <s v="Mobile Payment"/>
    <n v="399"/>
    <x v="1"/>
    <s v="The Mocha was slow service."/>
    <x v="4"/>
    <s v="Negative"/>
    <n v="10"/>
    <x v="3"/>
    <x v="2"/>
  </r>
  <r>
    <s v="T007"/>
    <x v="3"/>
    <x v="2"/>
    <x v="38"/>
    <s v="18:09:41"/>
    <s v="CUST007"/>
    <x v="0"/>
    <n v="1"/>
    <n v="119"/>
    <s v="Credit Card"/>
    <n v="119"/>
    <x v="2"/>
    <s v="The Americano was best coffee and friendly staff."/>
    <x v="11"/>
    <s v="Neutral"/>
    <n v="11"/>
    <x v="2"/>
    <x v="2"/>
  </r>
  <r>
    <s v="T016"/>
    <x v="1"/>
    <x v="0"/>
    <x v="59"/>
    <s v="14:22:47"/>
    <s v="CUST016"/>
    <x v="0"/>
    <n v="5"/>
    <n v="199"/>
    <s v="Credit Card"/>
    <n v="995"/>
    <x v="2"/>
    <s v="The Americano was excellent coffee and service."/>
    <x v="7"/>
    <s v="Neutral"/>
    <n v="4"/>
    <x v="3"/>
    <x v="1"/>
  </r>
  <r>
    <s v="T076"/>
    <x v="3"/>
    <x v="0"/>
    <x v="114"/>
    <s v="23:37:00"/>
    <s v="CUST076"/>
    <x v="0"/>
    <n v="1"/>
    <n v="135"/>
    <s v="Cash"/>
    <n v="135"/>
    <x v="2"/>
    <s v="The Americano was bitter coffee and slow service."/>
    <x v="12"/>
    <s v="Neutral"/>
    <n v="8"/>
    <x v="1"/>
    <x v="0"/>
  </r>
  <r>
    <s v="T109"/>
    <x v="0"/>
    <x v="0"/>
    <x v="28"/>
    <s v="21:04:58"/>
    <s v="CUST109"/>
    <x v="0"/>
    <n v="4"/>
    <n v="118"/>
    <s v="Mobile Payment"/>
    <n v="472"/>
    <x v="2"/>
    <s v="The Americano was best coffee and friendly staff."/>
    <x v="11"/>
    <s v="Neutral"/>
    <n v="10"/>
    <x v="3"/>
    <x v="2"/>
  </r>
  <r>
    <s v="T161"/>
    <x v="2"/>
    <x v="1"/>
    <x v="98"/>
    <s v="10:56:49"/>
    <s v="CUST161"/>
    <x v="0"/>
    <n v="2"/>
    <n v="190"/>
    <s v="Cash"/>
    <n v="380"/>
    <x v="2"/>
    <s v="The Americano was poor coffee and service."/>
    <x v="9"/>
    <s v="Neutral"/>
    <n v="9"/>
    <x v="2"/>
    <x v="0"/>
  </r>
  <r>
    <s v="T258"/>
    <x v="0"/>
    <x v="2"/>
    <x v="115"/>
    <s v="20:53:16"/>
    <s v="CUST258"/>
    <x v="0"/>
    <n v="5"/>
    <n v="103"/>
    <s v="Mobile Payment"/>
    <n v="515"/>
    <x v="2"/>
    <s v="The Americano was cozy seating and great coffee."/>
    <x v="8"/>
    <s v="Neutral"/>
    <n v="5"/>
    <x v="3"/>
    <x v="1"/>
  </r>
  <r>
    <s v="T394"/>
    <x v="3"/>
    <x v="1"/>
    <x v="116"/>
    <s v="04:58:51"/>
    <s v="CUST394"/>
    <x v="0"/>
    <n v="2"/>
    <n v="170"/>
    <s v="Credit Card"/>
    <n v="340"/>
    <x v="2"/>
    <s v="The Americano was slow service."/>
    <x v="4"/>
    <s v="Neutral"/>
    <n v="15"/>
    <x v="3"/>
    <x v="3"/>
  </r>
  <r>
    <s v="T198"/>
    <x v="2"/>
    <x v="1"/>
    <x v="54"/>
    <s v="00:33:16"/>
    <s v="CUST198"/>
    <x v="1"/>
    <n v="5"/>
    <n v="181"/>
    <s v="Credit Card"/>
    <n v="905"/>
    <x v="2"/>
    <s v="The Cappuccino was cozy atmosphere."/>
    <x v="2"/>
    <s v="Neutral"/>
    <n v="10"/>
    <x v="0"/>
    <x v="2"/>
  </r>
  <r>
    <s v="T228"/>
    <x v="3"/>
    <x v="1"/>
    <x v="117"/>
    <s v="08:45:01"/>
    <s v="CUST228"/>
    <x v="1"/>
    <n v="5"/>
    <n v="130"/>
    <s v="Mobile Payment"/>
    <n v="650"/>
    <x v="2"/>
    <s v="The Cappuccino was average taste."/>
    <x v="10"/>
    <s v="Neutral"/>
    <n v="8"/>
    <x v="2"/>
    <x v="0"/>
  </r>
  <r>
    <s v="T266"/>
    <x v="1"/>
    <x v="0"/>
    <x v="118"/>
    <s v="15:31:44"/>
    <s v="CUST266"/>
    <x v="1"/>
    <n v="5"/>
    <n v="145"/>
    <s v="Mobile Payment"/>
    <n v="725"/>
    <x v="2"/>
    <s v="The Cappuccino was excellent coffee and service."/>
    <x v="7"/>
    <s v="Neutral"/>
    <n v="11"/>
    <x v="4"/>
    <x v="2"/>
  </r>
  <r>
    <s v="T011"/>
    <x v="3"/>
    <x v="1"/>
    <x v="119"/>
    <s v="21:13:36"/>
    <s v="CUST011"/>
    <x v="2"/>
    <n v="3"/>
    <n v="135"/>
    <s v="Cash"/>
    <n v="405"/>
    <x v="2"/>
    <s v="The Caramel Macchiato was average taste."/>
    <x v="10"/>
    <s v="Neutral"/>
    <n v="7"/>
    <x v="1"/>
    <x v="0"/>
  </r>
  <r>
    <s v="T046"/>
    <x v="1"/>
    <x v="1"/>
    <x v="67"/>
    <s v="14:20:58"/>
    <s v="CUST046"/>
    <x v="2"/>
    <n v="4"/>
    <n v="146"/>
    <s v="Credit Card"/>
    <n v="584"/>
    <x v="2"/>
    <s v="The Caramel Macchiato was average taste."/>
    <x v="10"/>
    <s v="Neutral"/>
    <n v="5"/>
    <x v="1"/>
    <x v="1"/>
  </r>
  <r>
    <s v="T131"/>
    <x v="1"/>
    <x v="0"/>
    <x v="98"/>
    <s v="10:09:38"/>
    <s v="CUST131"/>
    <x v="2"/>
    <n v="1"/>
    <n v="165"/>
    <s v="Mobile Payment"/>
    <n v="165"/>
    <x v="2"/>
    <s v="The Caramel Macchiato was slow service."/>
    <x v="4"/>
    <s v="Neutral"/>
    <n v="12"/>
    <x v="0"/>
    <x v="2"/>
  </r>
  <r>
    <s v="T175"/>
    <x v="2"/>
    <x v="1"/>
    <x v="120"/>
    <s v="02:48:27"/>
    <s v="CUST175"/>
    <x v="2"/>
    <n v="1"/>
    <n v="136"/>
    <s v="Cash"/>
    <n v="136"/>
    <x v="2"/>
    <s v="The Caramel Macchiato was best coffee and friendly staff."/>
    <x v="11"/>
    <s v="Neutral"/>
    <n v="8"/>
    <x v="0"/>
    <x v="0"/>
  </r>
  <r>
    <s v="T207"/>
    <x v="0"/>
    <x v="2"/>
    <x v="67"/>
    <s v="12:49:03"/>
    <s v="CUST207"/>
    <x v="2"/>
    <n v="2"/>
    <n v="160"/>
    <s v="Cash"/>
    <n v="320"/>
    <x v="2"/>
    <s v="The Caramel Macchiato was average taste."/>
    <x v="10"/>
    <s v="Neutral"/>
    <n v="9"/>
    <x v="4"/>
    <x v="0"/>
  </r>
  <r>
    <s v="T236"/>
    <x v="1"/>
    <x v="1"/>
    <x v="121"/>
    <s v="23:13:25"/>
    <s v="CUST236"/>
    <x v="2"/>
    <n v="4"/>
    <n v="130"/>
    <s v="Credit Card"/>
    <n v="520"/>
    <x v="2"/>
    <s v="The Caramel Macchiato was uninterested staff and average coffee."/>
    <x v="6"/>
    <s v="Neutral"/>
    <n v="10"/>
    <x v="3"/>
    <x v="2"/>
  </r>
  <r>
    <s v="T311"/>
    <x v="2"/>
    <x v="2"/>
    <x v="65"/>
    <s v="23:04:41"/>
    <s v="CUST311"/>
    <x v="2"/>
    <n v="2"/>
    <n v="197"/>
    <s v="Mobile Payment"/>
    <n v="394"/>
    <x v="2"/>
    <s v="The Caramel Macchiato was bitter coffee and slow service."/>
    <x v="12"/>
    <s v="Neutral"/>
    <n v="10"/>
    <x v="1"/>
    <x v="2"/>
  </r>
  <r>
    <s v="T312"/>
    <x v="3"/>
    <x v="1"/>
    <x v="33"/>
    <s v="02:00:15"/>
    <s v="CUST312"/>
    <x v="2"/>
    <n v="3"/>
    <n v="199"/>
    <s v="Mobile Payment"/>
    <n v="597"/>
    <x v="2"/>
    <s v="The Caramel Macchiato was great coffee and ambiance."/>
    <x v="13"/>
    <s v="Neutral"/>
    <n v="8"/>
    <x v="4"/>
    <x v="0"/>
  </r>
  <r>
    <s v="T325"/>
    <x v="2"/>
    <x v="0"/>
    <x v="27"/>
    <s v="19:09:22"/>
    <s v="CUST325"/>
    <x v="2"/>
    <n v="4"/>
    <n v="167"/>
    <s v="Credit Card"/>
    <n v="668"/>
    <x v="2"/>
    <s v="The Caramel Macchiato was great coffee and ambiance."/>
    <x v="13"/>
    <s v="Neutral"/>
    <n v="6"/>
    <x v="1"/>
    <x v="1"/>
  </r>
  <r>
    <s v="T326"/>
    <x v="0"/>
    <x v="1"/>
    <x v="122"/>
    <s v="11:56:10"/>
    <s v="CUST326"/>
    <x v="2"/>
    <n v="2"/>
    <n v="176"/>
    <s v="Cash"/>
    <n v="352"/>
    <x v="2"/>
    <s v="The Caramel Macchiato was cozy seating and great coffee."/>
    <x v="8"/>
    <s v="Neutral"/>
    <n v="6"/>
    <x v="0"/>
    <x v="1"/>
  </r>
  <r>
    <s v="T355"/>
    <x v="0"/>
    <x v="1"/>
    <x v="97"/>
    <s v="14:17:07"/>
    <s v="CUST355"/>
    <x v="2"/>
    <n v="2"/>
    <n v="156"/>
    <s v="Credit Card"/>
    <n v="312"/>
    <x v="2"/>
    <s v="The Caramel Macchiato was uninterested staff and average coffee."/>
    <x v="6"/>
    <s v="Neutral"/>
    <n v="12"/>
    <x v="0"/>
    <x v="2"/>
  </r>
  <r>
    <s v="T367"/>
    <x v="2"/>
    <x v="2"/>
    <x v="123"/>
    <s v="20:15:58"/>
    <s v="CUST367"/>
    <x v="2"/>
    <n v="5"/>
    <n v="189"/>
    <s v="Cash"/>
    <n v="945"/>
    <x v="2"/>
    <s v="The Caramel Macchiato was uninterested staff and average coffee."/>
    <x v="6"/>
    <s v="Neutral"/>
    <n v="5"/>
    <x v="4"/>
    <x v="1"/>
  </r>
  <r>
    <s v="T382"/>
    <x v="3"/>
    <x v="2"/>
    <x v="124"/>
    <s v="22:18:55"/>
    <s v="CUST382"/>
    <x v="2"/>
    <n v="5"/>
    <n v="102"/>
    <s v="Mobile Payment"/>
    <n v="510"/>
    <x v="2"/>
    <s v="The Caramel Macchiato was noisy environment."/>
    <x v="5"/>
    <s v="Neutral"/>
    <n v="13"/>
    <x v="3"/>
    <x v="3"/>
  </r>
  <r>
    <s v="T038"/>
    <x v="1"/>
    <x v="1"/>
    <x v="69"/>
    <s v="00:02:37"/>
    <s v="CUST038"/>
    <x v="3"/>
    <n v="2"/>
    <n v="137"/>
    <s v="Cash"/>
    <n v="274"/>
    <x v="2"/>
    <s v="The Cold Brew was crowded place."/>
    <x v="0"/>
    <s v="Neutral"/>
    <n v="6"/>
    <x v="2"/>
    <x v="1"/>
  </r>
  <r>
    <s v="T056"/>
    <x v="1"/>
    <x v="2"/>
    <x v="36"/>
    <s v="00:08:17"/>
    <s v="CUST056"/>
    <x v="3"/>
    <n v="4"/>
    <n v="199"/>
    <s v="Credit Card"/>
    <n v="796"/>
    <x v="2"/>
    <s v="The Cold Brew was bitter coffee and slow service."/>
    <x v="12"/>
    <s v="Neutral"/>
    <n v="4"/>
    <x v="3"/>
    <x v="1"/>
  </r>
  <r>
    <s v="T057"/>
    <x v="0"/>
    <x v="0"/>
    <x v="125"/>
    <s v="09:58:59"/>
    <s v="CUST057"/>
    <x v="3"/>
    <n v="1"/>
    <n v="111"/>
    <s v="Credit Card"/>
    <n v="111"/>
    <x v="2"/>
    <s v="The Cold Brew was poor coffee and service."/>
    <x v="9"/>
    <s v="Neutral"/>
    <n v="10"/>
    <x v="1"/>
    <x v="2"/>
  </r>
  <r>
    <s v="T097"/>
    <x v="2"/>
    <x v="1"/>
    <x v="126"/>
    <s v="13:20:09"/>
    <s v="CUST097"/>
    <x v="3"/>
    <n v="3"/>
    <n v="114"/>
    <s v="Mobile Payment"/>
    <n v="342"/>
    <x v="2"/>
    <s v="The Cold Brew was uninterested staff and average coffee."/>
    <x v="6"/>
    <s v="Neutral"/>
    <n v="7"/>
    <x v="0"/>
    <x v="0"/>
  </r>
  <r>
    <s v="T099"/>
    <x v="2"/>
    <x v="2"/>
    <x v="127"/>
    <s v="13:38:17"/>
    <s v="CUST099"/>
    <x v="3"/>
    <n v="3"/>
    <n v="143"/>
    <s v="Credit Card"/>
    <n v="429"/>
    <x v="2"/>
    <s v="The Cold Brew was slow wi-fi."/>
    <x v="3"/>
    <s v="Neutral"/>
    <n v="14"/>
    <x v="1"/>
    <x v="3"/>
  </r>
  <r>
    <s v="T113"/>
    <x v="0"/>
    <x v="2"/>
    <x v="53"/>
    <s v="23:54:17"/>
    <s v="CUST113"/>
    <x v="3"/>
    <n v="5"/>
    <n v="194"/>
    <s v="Mobile Payment"/>
    <n v="970"/>
    <x v="2"/>
    <s v="The Cold Brew was slow service."/>
    <x v="4"/>
    <s v="Neutral"/>
    <n v="7"/>
    <x v="0"/>
    <x v="0"/>
  </r>
  <r>
    <s v="T124"/>
    <x v="0"/>
    <x v="0"/>
    <x v="27"/>
    <s v="03:51:42"/>
    <s v="CUST124"/>
    <x v="3"/>
    <n v="2"/>
    <n v="161"/>
    <s v="Cash"/>
    <n v="322"/>
    <x v="2"/>
    <s v="The Cold Brew was average taste."/>
    <x v="10"/>
    <s v="Neutral"/>
    <n v="10"/>
    <x v="0"/>
    <x v="2"/>
  </r>
  <r>
    <s v="T139"/>
    <x v="2"/>
    <x v="1"/>
    <x v="70"/>
    <s v="09:31:09"/>
    <s v="CUST139"/>
    <x v="3"/>
    <n v="5"/>
    <n v="112"/>
    <s v="Mobile Payment"/>
    <n v="560"/>
    <x v="2"/>
    <s v="The Cold Brew was crowded place."/>
    <x v="0"/>
    <s v="Neutral"/>
    <n v="7"/>
    <x v="0"/>
    <x v="0"/>
  </r>
  <r>
    <s v="T158"/>
    <x v="3"/>
    <x v="1"/>
    <x v="128"/>
    <s v="04:37:43"/>
    <s v="CUST158"/>
    <x v="3"/>
    <n v="1"/>
    <n v="125"/>
    <s v="Mobile Payment"/>
    <n v="125"/>
    <x v="2"/>
    <s v="The Cold Brew was cozy seating and great coffee."/>
    <x v="8"/>
    <s v="Neutral"/>
    <n v="14"/>
    <x v="3"/>
    <x v="3"/>
  </r>
  <r>
    <s v="T167"/>
    <x v="1"/>
    <x v="0"/>
    <x v="129"/>
    <s v="07:03:14"/>
    <s v="CUST167"/>
    <x v="3"/>
    <n v="1"/>
    <n v="115"/>
    <s v="Credit Card"/>
    <n v="115"/>
    <x v="2"/>
    <s v="The Cold Brew was slow wi-fi."/>
    <x v="3"/>
    <s v="Neutral"/>
    <n v="8"/>
    <x v="4"/>
    <x v="0"/>
  </r>
  <r>
    <s v="T195"/>
    <x v="1"/>
    <x v="2"/>
    <x v="130"/>
    <s v="00:28:17"/>
    <s v="CUST195"/>
    <x v="3"/>
    <n v="2"/>
    <n v="152"/>
    <s v="Credit Card"/>
    <n v="304"/>
    <x v="2"/>
    <s v="The Cold Brew was bitter coffee and slow service."/>
    <x v="12"/>
    <s v="Neutral"/>
    <n v="12"/>
    <x v="3"/>
    <x v="2"/>
  </r>
  <r>
    <s v="T203"/>
    <x v="1"/>
    <x v="1"/>
    <x v="131"/>
    <s v="05:03:05"/>
    <s v="CUST203"/>
    <x v="3"/>
    <n v="3"/>
    <n v="119"/>
    <s v="Credit Card"/>
    <n v="357"/>
    <x v="2"/>
    <s v="The Cold Brew was uninterested staff and average coffee."/>
    <x v="6"/>
    <s v="Neutral"/>
    <n v="6"/>
    <x v="1"/>
    <x v="1"/>
  </r>
  <r>
    <s v="T216"/>
    <x v="0"/>
    <x v="0"/>
    <x v="66"/>
    <s v="20:30:46"/>
    <s v="CUST216"/>
    <x v="3"/>
    <n v="1"/>
    <n v="107"/>
    <s v="Mobile Payment"/>
    <n v="107"/>
    <x v="2"/>
    <s v="The Cold Brew was great coffee and ambiance."/>
    <x v="13"/>
    <s v="Neutral"/>
    <n v="8"/>
    <x v="3"/>
    <x v="0"/>
  </r>
  <r>
    <s v="T224"/>
    <x v="3"/>
    <x v="0"/>
    <x v="94"/>
    <s v="19:43:46"/>
    <s v="CUST224"/>
    <x v="3"/>
    <n v="2"/>
    <n v="143"/>
    <s v="Mobile Payment"/>
    <n v="286"/>
    <x v="2"/>
    <s v="The Cold Brew was cozy seating and great coffee."/>
    <x v="8"/>
    <s v="Neutral"/>
    <n v="14"/>
    <x v="3"/>
    <x v="3"/>
  </r>
  <r>
    <s v="T242"/>
    <x v="1"/>
    <x v="2"/>
    <x v="33"/>
    <s v="07:03:54"/>
    <s v="CUST242"/>
    <x v="3"/>
    <n v="3"/>
    <n v="159"/>
    <s v="Credit Card"/>
    <n v="477"/>
    <x v="2"/>
    <s v="The Cold Brew was uninterested staff and average coffee."/>
    <x v="6"/>
    <s v="Neutral"/>
    <n v="14"/>
    <x v="3"/>
    <x v="3"/>
  </r>
  <r>
    <s v="T297"/>
    <x v="2"/>
    <x v="0"/>
    <x v="132"/>
    <s v="21:11:06"/>
    <s v="CUST297"/>
    <x v="3"/>
    <n v="4"/>
    <n v="117"/>
    <s v="Mobile Payment"/>
    <n v="468"/>
    <x v="2"/>
    <s v="The Cold Brew was expensive."/>
    <x v="14"/>
    <s v="Neutral"/>
    <n v="15"/>
    <x v="4"/>
    <x v="3"/>
  </r>
  <r>
    <s v="T339"/>
    <x v="2"/>
    <x v="0"/>
    <x v="133"/>
    <s v="23:54:03"/>
    <s v="CUST339"/>
    <x v="3"/>
    <n v="3"/>
    <n v="147"/>
    <s v="Cash"/>
    <n v="441"/>
    <x v="2"/>
    <s v="The Cold Brew was cozy atmosphere."/>
    <x v="2"/>
    <s v="Neutral"/>
    <n v="10"/>
    <x v="1"/>
    <x v="2"/>
  </r>
  <r>
    <s v="T365"/>
    <x v="1"/>
    <x v="2"/>
    <x v="10"/>
    <s v="17:16:07"/>
    <s v="CUST365"/>
    <x v="3"/>
    <n v="4"/>
    <n v="149"/>
    <s v="Credit Card"/>
    <n v="596"/>
    <x v="2"/>
    <s v="The Cold Brew was crowded place."/>
    <x v="0"/>
    <s v="Neutral"/>
    <n v="4"/>
    <x v="2"/>
    <x v="1"/>
  </r>
  <r>
    <s v="T369"/>
    <x v="0"/>
    <x v="2"/>
    <x v="86"/>
    <s v="19:55:52"/>
    <s v="CUST369"/>
    <x v="3"/>
    <n v="5"/>
    <n v="135"/>
    <s v="Mobile Payment"/>
    <n v="675"/>
    <x v="2"/>
    <s v="The Cold Brew was poor coffee and service."/>
    <x v="9"/>
    <s v="Neutral"/>
    <n v="8"/>
    <x v="0"/>
    <x v="0"/>
  </r>
  <r>
    <s v="T069"/>
    <x v="3"/>
    <x v="1"/>
    <x v="41"/>
    <s v="05:41:37"/>
    <s v="CUST069"/>
    <x v="4"/>
    <n v="4"/>
    <n v="111"/>
    <s v="Credit Card"/>
    <n v="444"/>
    <x v="2"/>
    <s v="The Espresso was cozy atmosphere."/>
    <x v="2"/>
    <s v="Neutral"/>
    <n v="6"/>
    <x v="1"/>
    <x v="1"/>
  </r>
  <r>
    <s v="T130"/>
    <x v="0"/>
    <x v="2"/>
    <x v="134"/>
    <s v="07:38:43"/>
    <s v="CUST130"/>
    <x v="4"/>
    <n v="1"/>
    <n v="190"/>
    <s v="Cash"/>
    <n v="190"/>
    <x v="2"/>
    <s v="The Espresso was crowded place."/>
    <x v="0"/>
    <s v="Neutral"/>
    <n v="14"/>
    <x v="1"/>
    <x v="3"/>
  </r>
  <r>
    <s v="T176"/>
    <x v="3"/>
    <x v="0"/>
    <x v="133"/>
    <s v="21:43:17"/>
    <s v="CUST176"/>
    <x v="4"/>
    <n v="1"/>
    <n v="140"/>
    <s v="Cash"/>
    <n v="140"/>
    <x v="2"/>
    <s v="The Espresso was uninterested staff and average coffee."/>
    <x v="6"/>
    <s v="Neutral"/>
    <n v="14"/>
    <x v="4"/>
    <x v="3"/>
  </r>
  <r>
    <s v="T181"/>
    <x v="0"/>
    <x v="1"/>
    <x v="2"/>
    <s v="11:28:42"/>
    <s v="CUST181"/>
    <x v="4"/>
    <n v="5"/>
    <n v="165"/>
    <s v="Mobile Payment"/>
    <n v="825"/>
    <x v="2"/>
    <s v="The Espresso was cold coffee and rude staff."/>
    <x v="1"/>
    <s v="Neutral"/>
    <n v="15"/>
    <x v="1"/>
    <x v="3"/>
  </r>
  <r>
    <s v="T192"/>
    <x v="2"/>
    <x v="0"/>
    <x v="133"/>
    <s v="08:17:19"/>
    <s v="CUST192"/>
    <x v="4"/>
    <n v="2"/>
    <n v="192"/>
    <s v="Mobile Payment"/>
    <n v="384"/>
    <x v="2"/>
    <s v="The Espresso was best coffee and friendly staff."/>
    <x v="11"/>
    <s v="Neutral"/>
    <n v="4"/>
    <x v="1"/>
    <x v="1"/>
  </r>
  <r>
    <s v="T202"/>
    <x v="0"/>
    <x v="2"/>
    <x v="135"/>
    <s v="18:47:19"/>
    <s v="CUST202"/>
    <x v="4"/>
    <n v="2"/>
    <n v="115"/>
    <s v="Credit Card"/>
    <n v="230"/>
    <x v="2"/>
    <s v="The Espresso was slow wi-fi."/>
    <x v="3"/>
    <s v="Neutral"/>
    <n v="12"/>
    <x v="1"/>
    <x v="2"/>
  </r>
  <r>
    <s v="T204"/>
    <x v="3"/>
    <x v="1"/>
    <x v="136"/>
    <s v="01:49:09"/>
    <s v="CUST204"/>
    <x v="4"/>
    <n v="3"/>
    <n v="171"/>
    <s v="Mobile Payment"/>
    <n v="513"/>
    <x v="2"/>
    <s v="The Espresso was excellent coffee and service."/>
    <x v="7"/>
    <s v="Neutral"/>
    <n v="8"/>
    <x v="1"/>
    <x v="0"/>
  </r>
  <r>
    <s v="T222"/>
    <x v="1"/>
    <x v="0"/>
    <x v="137"/>
    <s v="08:08:39"/>
    <s v="CUST222"/>
    <x v="4"/>
    <n v="3"/>
    <n v="134"/>
    <s v="Credit Card"/>
    <n v="402"/>
    <x v="2"/>
    <s v="The Espresso was slow wi-fi."/>
    <x v="3"/>
    <s v="Neutral"/>
    <n v="8"/>
    <x v="2"/>
    <x v="0"/>
  </r>
  <r>
    <s v="T259"/>
    <x v="0"/>
    <x v="1"/>
    <x v="138"/>
    <s v="09:32:49"/>
    <s v="CUST259"/>
    <x v="4"/>
    <n v="1"/>
    <n v="193"/>
    <s v="Mobile Payment"/>
    <n v="193"/>
    <x v="2"/>
    <s v="The Espresso was slow service."/>
    <x v="4"/>
    <s v="Neutral"/>
    <n v="7"/>
    <x v="4"/>
    <x v="0"/>
  </r>
  <r>
    <s v="T306"/>
    <x v="0"/>
    <x v="1"/>
    <x v="139"/>
    <s v="15:56:07"/>
    <s v="CUST306"/>
    <x v="4"/>
    <n v="3"/>
    <n v="190"/>
    <s v="Cash"/>
    <n v="570"/>
    <x v="2"/>
    <s v="The Espresso was poor coffee and service."/>
    <x v="9"/>
    <s v="Neutral"/>
    <n v="10"/>
    <x v="4"/>
    <x v="2"/>
  </r>
  <r>
    <s v="T308"/>
    <x v="2"/>
    <x v="0"/>
    <x v="113"/>
    <s v="04:18:43"/>
    <s v="CUST308"/>
    <x v="4"/>
    <n v="3"/>
    <n v="142"/>
    <s v="Mobile Payment"/>
    <n v="426"/>
    <x v="2"/>
    <s v="The Espresso was noisy environment."/>
    <x v="5"/>
    <s v="Neutral"/>
    <n v="7"/>
    <x v="3"/>
    <x v="0"/>
  </r>
  <r>
    <s v="T340"/>
    <x v="2"/>
    <x v="2"/>
    <x v="87"/>
    <s v="04:02:08"/>
    <s v="CUST340"/>
    <x v="4"/>
    <n v="4"/>
    <n v="100"/>
    <s v="Mobile Payment"/>
    <n v="400"/>
    <x v="2"/>
    <s v="The Espresso was noisy environment."/>
    <x v="5"/>
    <s v="Neutral"/>
    <n v="13"/>
    <x v="3"/>
    <x v="3"/>
  </r>
  <r>
    <s v="T393"/>
    <x v="3"/>
    <x v="1"/>
    <x v="44"/>
    <s v="09:14:50"/>
    <s v="CUST393"/>
    <x v="4"/>
    <n v="2"/>
    <n v="104"/>
    <s v="Credit Card"/>
    <n v="208"/>
    <x v="2"/>
    <s v="The Espresso was slow wi-fi."/>
    <x v="3"/>
    <s v="Neutral"/>
    <n v="9"/>
    <x v="3"/>
    <x v="0"/>
  </r>
  <r>
    <s v="T008"/>
    <x v="0"/>
    <x v="0"/>
    <x v="140"/>
    <s v="09:38:54"/>
    <s v="CUST008"/>
    <x v="5"/>
    <n v="3"/>
    <n v="103"/>
    <s v="Mobile Payment"/>
    <n v="309"/>
    <x v="2"/>
    <s v="The Flat White was slow wi-fi."/>
    <x v="3"/>
    <s v="Neutral"/>
    <n v="12"/>
    <x v="0"/>
    <x v="2"/>
  </r>
  <r>
    <s v="T014"/>
    <x v="0"/>
    <x v="0"/>
    <x v="98"/>
    <s v="06:03:18"/>
    <s v="CUST014"/>
    <x v="5"/>
    <n v="3"/>
    <n v="128"/>
    <s v="Cash"/>
    <n v="384"/>
    <x v="2"/>
    <s v="The Flat White was expensive."/>
    <x v="14"/>
    <s v="Neutral"/>
    <n v="12"/>
    <x v="1"/>
    <x v="2"/>
  </r>
  <r>
    <s v="T023"/>
    <x v="2"/>
    <x v="0"/>
    <x v="141"/>
    <s v="06:19:57"/>
    <s v="CUST023"/>
    <x v="5"/>
    <n v="4"/>
    <n v="108"/>
    <s v="Mobile Payment"/>
    <n v="432"/>
    <x v="2"/>
    <s v="The Flat White was great coffee and ambiance."/>
    <x v="13"/>
    <s v="Neutral"/>
    <n v="13"/>
    <x v="0"/>
    <x v="3"/>
  </r>
  <r>
    <s v="T035"/>
    <x v="0"/>
    <x v="0"/>
    <x v="110"/>
    <s v="13:31:19"/>
    <s v="CUST035"/>
    <x v="5"/>
    <n v="5"/>
    <n v="147"/>
    <s v="Credit Card"/>
    <n v="735"/>
    <x v="2"/>
    <s v="The Flat White was bitter coffee and slow service."/>
    <x v="12"/>
    <s v="Neutral"/>
    <n v="6"/>
    <x v="0"/>
    <x v="1"/>
  </r>
  <r>
    <s v="T048"/>
    <x v="2"/>
    <x v="0"/>
    <x v="142"/>
    <s v="21:20:00"/>
    <s v="CUST048"/>
    <x v="5"/>
    <n v="5"/>
    <n v="155"/>
    <s v="Cash"/>
    <n v="775"/>
    <x v="2"/>
    <s v="The Flat White was slow wi-fi."/>
    <x v="3"/>
    <s v="Neutral"/>
    <n v="12"/>
    <x v="0"/>
    <x v="2"/>
  </r>
  <r>
    <s v="T155"/>
    <x v="0"/>
    <x v="1"/>
    <x v="67"/>
    <s v="20:42:24"/>
    <s v="CUST155"/>
    <x v="5"/>
    <n v="5"/>
    <n v="128"/>
    <s v="Credit Card"/>
    <n v="640"/>
    <x v="2"/>
    <s v="The Flat White was expensive."/>
    <x v="14"/>
    <s v="Neutral"/>
    <n v="9"/>
    <x v="0"/>
    <x v="0"/>
  </r>
  <r>
    <s v="T183"/>
    <x v="1"/>
    <x v="2"/>
    <x v="24"/>
    <s v="16:57:37"/>
    <s v="CUST183"/>
    <x v="5"/>
    <n v="2"/>
    <n v="193"/>
    <s v="Credit Card"/>
    <n v="386"/>
    <x v="2"/>
    <s v="The Flat White was cozy atmosphere."/>
    <x v="2"/>
    <s v="Neutral"/>
    <n v="8"/>
    <x v="1"/>
    <x v="0"/>
  </r>
  <r>
    <s v="T233"/>
    <x v="3"/>
    <x v="2"/>
    <x v="50"/>
    <s v="07:00:54"/>
    <s v="CUST233"/>
    <x v="5"/>
    <n v="5"/>
    <n v="188"/>
    <s v="Cash"/>
    <n v="940"/>
    <x v="2"/>
    <s v="The Flat White was cold coffee and rude staff."/>
    <x v="1"/>
    <s v="Neutral"/>
    <n v="10"/>
    <x v="4"/>
    <x v="2"/>
  </r>
  <r>
    <s v="T289"/>
    <x v="1"/>
    <x v="0"/>
    <x v="143"/>
    <s v="23:41:59"/>
    <s v="CUST289"/>
    <x v="5"/>
    <n v="1"/>
    <n v="134"/>
    <s v="Mobile Payment"/>
    <n v="134"/>
    <x v="2"/>
    <s v="The Flat White was noisy environment."/>
    <x v="5"/>
    <s v="Neutral"/>
    <n v="14"/>
    <x v="4"/>
    <x v="3"/>
  </r>
  <r>
    <s v="T292"/>
    <x v="0"/>
    <x v="1"/>
    <x v="14"/>
    <s v="18:47:15"/>
    <s v="CUST292"/>
    <x v="5"/>
    <n v="4"/>
    <n v="108"/>
    <s v="Credit Card"/>
    <n v="432"/>
    <x v="2"/>
    <s v="The Flat White was noisy environment."/>
    <x v="5"/>
    <s v="Neutral"/>
    <n v="9"/>
    <x v="4"/>
    <x v="0"/>
  </r>
  <r>
    <s v="T294"/>
    <x v="3"/>
    <x v="0"/>
    <x v="115"/>
    <s v="19:25:28"/>
    <s v="CUST294"/>
    <x v="5"/>
    <n v="4"/>
    <n v="188"/>
    <s v="Mobile Payment"/>
    <n v="752"/>
    <x v="2"/>
    <s v="The Flat White was crowded place."/>
    <x v="0"/>
    <s v="Neutral"/>
    <n v="15"/>
    <x v="3"/>
    <x v="3"/>
  </r>
  <r>
    <s v="T296"/>
    <x v="2"/>
    <x v="1"/>
    <x v="77"/>
    <s v="06:26:22"/>
    <s v="CUST296"/>
    <x v="5"/>
    <n v="1"/>
    <n v="192"/>
    <s v="Credit Card"/>
    <n v="192"/>
    <x v="2"/>
    <s v="The Flat White was slow service."/>
    <x v="4"/>
    <s v="Neutral"/>
    <n v="15"/>
    <x v="4"/>
    <x v="3"/>
  </r>
  <r>
    <s v="T303"/>
    <x v="0"/>
    <x v="2"/>
    <x v="57"/>
    <s v="04:48:39"/>
    <s v="CUST303"/>
    <x v="5"/>
    <n v="1"/>
    <n v="154"/>
    <s v="Mobile Payment"/>
    <n v="154"/>
    <x v="2"/>
    <s v="The Flat White was cozy seating and great coffee."/>
    <x v="8"/>
    <s v="Neutral"/>
    <n v="12"/>
    <x v="4"/>
    <x v="2"/>
  </r>
  <r>
    <s v="T338"/>
    <x v="2"/>
    <x v="0"/>
    <x v="144"/>
    <s v="04:48:00"/>
    <s v="CUST338"/>
    <x v="5"/>
    <n v="1"/>
    <n v="188"/>
    <s v="Cash"/>
    <n v="188"/>
    <x v="2"/>
    <s v="The Flat White was expensive."/>
    <x v="14"/>
    <s v="Neutral"/>
    <n v="13"/>
    <x v="0"/>
    <x v="3"/>
  </r>
  <r>
    <s v="T343"/>
    <x v="2"/>
    <x v="0"/>
    <x v="145"/>
    <s v="22:44:14"/>
    <s v="CUST343"/>
    <x v="5"/>
    <n v="2"/>
    <n v="159"/>
    <s v="Cash"/>
    <n v="318"/>
    <x v="2"/>
    <s v="The Flat White was cozy atmosphere."/>
    <x v="2"/>
    <s v="Neutral"/>
    <n v="10"/>
    <x v="1"/>
    <x v="2"/>
  </r>
  <r>
    <s v="T357"/>
    <x v="0"/>
    <x v="1"/>
    <x v="80"/>
    <s v="02:36:12"/>
    <s v="CUST357"/>
    <x v="5"/>
    <n v="4"/>
    <n v="171"/>
    <s v="Cash"/>
    <n v="684"/>
    <x v="2"/>
    <s v="The Flat White was best coffee and friendly staff."/>
    <x v="11"/>
    <s v="Neutral"/>
    <n v="4"/>
    <x v="1"/>
    <x v="1"/>
  </r>
  <r>
    <s v="T041"/>
    <x v="3"/>
    <x v="0"/>
    <x v="146"/>
    <s v="10:43:54"/>
    <s v="CUST041"/>
    <x v="6"/>
    <n v="4"/>
    <n v="108"/>
    <s v="Cash"/>
    <n v="432"/>
    <x v="2"/>
    <s v="The Latte was cozy seating and great coffee."/>
    <x v="8"/>
    <s v="Neutral"/>
    <n v="8"/>
    <x v="4"/>
    <x v="0"/>
  </r>
  <r>
    <s v="T085"/>
    <x v="1"/>
    <x v="2"/>
    <x v="147"/>
    <s v="16:02:55"/>
    <s v="CUST085"/>
    <x v="6"/>
    <n v="5"/>
    <n v="146"/>
    <s v="Cash"/>
    <n v="730"/>
    <x v="2"/>
    <s v="The Latte was cozy seating and great coffee."/>
    <x v="8"/>
    <s v="Neutral"/>
    <n v="5"/>
    <x v="2"/>
    <x v="1"/>
  </r>
  <r>
    <s v="T118"/>
    <x v="3"/>
    <x v="0"/>
    <x v="5"/>
    <s v="22:51:28"/>
    <s v="CUST118"/>
    <x v="6"/>
    <n v="2"/>
    <n v="169"/>
    <s v="Mobile Payment"/>
    <n v="338"/>
    <x v="2"/>
    <s v="The Latte was crowded place."/>
    <x v="0"/>
    <s v="Neutral"/>
    <n v="15"/>
    <x v="0"/>
    <x v="3"/>
  </r>
  <r>
    <s v="T166"/>
    <x v="0"/>
    <x v="0"/>
    <x v="148"/>
    <s v="03:06:56"/>
    <s v="CUST166"/>
    <x v="6"/>
    <n v="5"/>
    <n v="200"/>
    <s v="Credit Card"/>
    <n v="1000"/>
    <x v="2"/>
    <s v="The Latte was poor coffee and service."/>
    <x v="9"/>
    <s v="Neutral"/>
    <n v="9"/>
    <x v="0"/>
    <x v="0"/>
  </r>
  <r>
    <s v="T172"/>
    <x v="1"/>
    <x v="1"/>
    <x v="116"/>
    <s v="16:58:34"/>
    <s v="CUST172"/>
    <x v="6"/>
    <n v="4"/>
    <n v="120"/>
    <s v="Cash"/>
    <n v="480"/>
    <x v="2"/>
    <s v="The Latte was cozy seating and great coffee."/>
    <x v="8"/>
    <s v="Neutral"/>
    <n v="7"/>
    <x v="0"/>
    <x v="0"/>
  </r>
  <r>
    <s v="T219"/>
    <x v="3"/>
    <x v="0"/>
    <x v="149"/>
    <s v="10:38:29"/>
    <s v="CUST219"/>
    <x v="6"/>
    <n v="5"/>
    <n v="161"/>
    <s v="Credit Card"/>
    <n v="805"/>
    <x v="2"/>
    <s v="The Latte was uninterested staff and average coffee."/>
    <x v="6"/>
    <s v="Neutral"/>
    <n v="8"/>
    <x v="4"/>
    <x v="0"/>
  </r>
  <r>
    <s v="T277"/>
    <x v="2"/>
    <x v="1"/>
    <x v="150"/>
    <s v="13:16:49"/>
    <s v="CUST277"/>
    <x v="6"/>
    <n v="3"/>
    <n v="168"/>
    <s v="Mobile Payment"/>
    <n v="504"/>
    <x v="2"/>
    <s v="The Latte was cozy atmosphere."/>
    <x v="2"/>
    <s v="Neutral"/>
    <n v="10"/>
    <x v="3"/>
    <x v="2"/>
  </r>
  <r>
    <s v="T320"/>
    <x v="3"/>
    <x v="0"/>
    <x v="7"/>
    <s v="23:27:54"/>
    <s v="CUST320"/>
    <x v="6"/>
    <n v="3"/>
    <n v="131"/>
    <s v="Mobile Payment"/>
    <n v="393"/>
    <x v="2"/>
    <s v="The Latte was expensive."/>
    <x v="14"/>
    <s v="Neutral"/>
    <n v="14"/>
    <x v="4"/>
    <x v="3"/>
  </r>
  <r>
    <s v="T006"/>
    <x v="0"/>
    <x v="1"/>
    <x v="151"/>
    <s v="07:36:37"/>
    <s v="CUST006"/>
    <x v="7"/>
    <n v="3"/>
    <n v="111"/>
    <s v="Credit Card"/>
    <n v="333"/>
    <x v="2"/>
    <s v="The Mocha was bitter coffee and slow service."/>
    <x v="12"/>
    <s v="Neutral"/>
    <n v="6"/>
    <x v="1"/>
    <x v="1"/>
  </r>
  <r>
    <s v="T096"/>
    <x v="0"/>
    <x v="2"/>
    <x v="16"/>
    <s v="07:10:19"/>
    <s v="CUST096"/>
    <x v="7"/>
    <n v="5"/>
    <n v="105"/>
    <s v="Mobile Payment"/>
    <n v="525"/>
    <x v="2"/>
    <s v="The Mocha was slow service."/>
    <x v="4"/>
    <s v="Neutral"/>
    <n v="14"/>
    <x v="3"/>
    <x v="3"/>
  </r>
  <r>
    <s v="T100"/>
    <x v="1"/>
    <x v="1"/>
    <x v="152"/>
    <s v="00:06:12"/>
    <s v="CUST100"/>
    <x v="7"/>
    <n v="2"/>
    <n v="191"/>
    <s v="Mobile Payment"/>
    <n v="382"/>
    <x v="2"/>
    <s v="The Mocha was excellent coffee and service."/>
    <x v="7"/>
    <s v="Neutral"/>
    <n v="14"/>
    <x v="4"/>
    <x v="3"/>
  </r>
  <r>
    <s v="T101"/>
    <x v="0"/>
    <x v="2"/>
    <x v="153"/>
    <s v="13:17:19"/>
    <s v="CUST101"/>
    <x v="7"/>
    <n v="4"/>
    <n v="186"/>
    <s v="Credit Card"/>
    <n v="744"/>
    <x v="2"/>
    <s v="The Mocha was expensive."/>
    <x v="14"/>
    <s v="Neutral"/>
    <n v="11"/>
    <x v="4"/>
    <x v="2"/>
  </r>
  <r>
    <s v="T193"/>
    <x v="3"/>
    <x v="1"/>
    <x v="146"/>
    <s v="18:29:09"/>
    <s v="CUST193"/>
    <x v="7"/>
    <n v="3"/>
    <n v="168"/>
    <s v="Credit Card"/>
    <n v="504"/>
    <x v="2"/>
    <s v="The Mocha was expensive."/>
    <x v="14"/>
    <s v="Neutral"/>
    <n v="8"/>
    <x v="2"/>
    <x v="0"/>
  </r>
  <r>
    <s v="T305"/>
    <x v="0"/>
    <x v="0"/>
    <x v="88"/>
    <s v="09:38:41"/>
    <s v="CUST305"/>
    <x v="7"/>
    <n v="2"/>
    <n v="104"/>
    <s v="Credit Card"/>
    <n v="208"/>
    <x v="2"/>
    <s v="The Mocha was excellent coffee and service."/>
    <x v="7"/>
    <s v="Neutral"/>
    <n v="12"/>
    <x v="3"/>
    <x v="2"/>
  </r>
  <r>
    <s v="T316"/>
    <x v="2"/>
    <x v="2"/>
    <x v="154"/>
    <s v="18:37:14"/>
    <s v="CUST316"/>
    <x v="7"/>
    <n v="4"/>
    <n v="132"/>
    <s v="Mobile Payment"/>
    <n v="528"/>
    <x v="2"/>
    <s v="The Mocha was best coffee and friendly staff."/>
    <x v="11"/>
    <s v="Neutral"/>
    <n v="5"/>
    <x v="4"/>
    <x v="1"/>
  </r>
  <r>
    <s v="T330"/>
    <x v="3"/>
    <x v="1"/>
    <x v="100"/>
    <s v="15:04:18"/>
    <s v="CUST330"/>
    <x v="7"/>
    <n v="3"/>
    <n v="112"/>
    <s v="Cash"/>
    <n v="336"/>
    <x v="2"/>
    <s v="The Mocha was cold coffee and rude staff."/>
    <x v="1"/>
    <s v="Neutral"/>
    <n v="13"/>
    <x v="3"/>
    <x v="3"/>
  </r>
  <r>
    <s v="T331"/>
    <x v="3"/>
    <x v="1"/>
    <x v="95"/>
    <s v="14:16:55"/>
    <s v="CUST331"/>
    <x v="7"/>
    <n v="5"/>
    <n v="169"/>
    <s v="Credit Card"/>
    <n v="845"/>
    <x v="2"/>
    <s v="The Mocha was cold coffee and rude staff."/>
    <x v="1"/>
    <s v="Neutral"/>
    <n v="10"/>
    <x v="1"/>
    <x v="2"/>
  </r>
  <r>
    <s v="T334"/>
    <x v="0"/>
    <x v="1"/>
    <x v="118"/>
    <s v="12:14:22"/>
    <s v="CUST334"/>
    <x v="7"/>
    <n v="1"/>
    <n v="108"/>
    <s v="Cash"/>
    <n v="108"/>
    <x v="2"/>
    <s v="The Mocha was expensive."/>
    <x v="14"/>
    <s v="Neutral"/>
    <n v="12"/>
    <x v="2"/>
    <x v="2"/>
  </r>
  <r>
    <s v="T352"/>
    <x v="3"/>
    <x v="2"/>
    <x v="117"/>
    <s v="11:59:17"/>
    <s v="CUST352"/>
    <x v="7"/>
    <n v="4"/>
    <n v="154"/>
    <s v="Credit Card"/>
    <n v="616"/>
    <x v="2"/>
    <s v="The Mocha was slow wi-fi."/>
    <x v="3"/>
    <s v="Neutral"/>
    <n v="15"/>
    <x v="1"/>
    <x v="3"/>
  </r>
  <r>
    <s v="T400"/>
    <x v="0"/>
    <x v="0"/>
    <x v="155"/>
    <s v="16:36:00"/>
    <s v="CUST400"/>
    <x v="7"/>
    <n v="3"/>
    <n v="149"/>
    <s v="Mobile Payment"/>
    <n v="447"/>
    <x v="2"/>
    <s v="The Mocha was expensive."/>
    <x v="14"/>
    <s v="Neutral"/>
    <n v="10"/>
    <x v="1"/>
    <x v="2"/>
  </r>
  <r>
    <s v="T021"/>
    <x v="3"/>
    <x v="0"/>
    <x v="136"/>
    <s v="09:33:36"/>
    <s v="CUST021"/>
    <x v="0"/>
    <n v="5"/>
    <n v="199"/>
    <s v="Mobile Payment"/>
    <n v="995"/>
    <x v="3"/>
    <s v="The Americano was slow wi-fi."/>
    <x v="3"/>
    <s v="Positive"/>
    <n v="13"/>
    <x v="3"/>
    <x v="3"/>
  </r>
  <r>
    <s v="T028"/>
    <x v="2"/>
    <x v="0"/>
    <x v="141"/>
    <s v="05:28:13"/>
    <s v="CUST028"/>
    <x v="0"/>
    <n v="3"/>
    <n v="107"/>
    <s v="Cash"/>
    <n v="321"/>
    <x v="3"/>
    <s v="The Americano was bitter coffee and slow service."/>
    <x v="12"/>
    <s v="Positive"/>
    <n v="11"/>
    <x v="2"/>
    <x v="2"/>
  </r>
  <r>
    <s v="T032"/>
    <x v="2"/>
    <x v="2"/>
    <x v="120"/>
    <s v="11:17:24"/>
    <s v="CUST032"/>
    <x v="0"/>
    <n v="4"/>
    <n v="161"/>
    <s v="Mobile Payment"/>
    <n v="644"/>
    <x v="3"/>
    <s v="The Americano was uninterested staff and average coffee."/>
    <x v="6"/>
    <s v="Positive"/>
    <n v="14"/>
    <x v="4"/>
    <x v="3"/>
  </r>
  <r>
    <s v="T043"/>
    <x v="0"/>
    <x v="2"/>
    <x v="9"/>
    <s v="04:20:13"/>
    <s v="CUST043"/>
    <x v="0"/>
    <n v="4"/>
    <n v="198"/>
    <s v="Cash"/>
    <n v="792"/>
    <x v="3"/>
    <s v="The Americano was uninterested staff and average coffee."/>
    <x v="6"/>
    <s v="Positive"/>
    <n v="6"/>
    <x v="0"/>
    <x v="1"/>
  </r>
  <r>
    <s v="T073"/>
    <x v="0"/>
    <x v="0"/>
    <x v="120"/>
    <s v="15:13:05"/>
    <s v="CUST073"/>
    <x v="0"/>
    <n v="1"/>
    <n v="198"/>
    <s v="Credit Card"/>
    <n v="198"/>
    <x v="3"/>
    <s v="The Americano was crowded place."/>
    <x v="0"/>
    <s v="Positive"/>
    <n v="6"/>
    <x v="1"/>
    <x v="1"/>
  </r>
  <r>
    <s v="T134"/>
    <x v="3"/>
    <x v="0"/>
    <x v="156"/>
    <s v="19:40:20"/>
    <s v="CUST134"/>
    <x v="0"/>
    <n v="5"/>
    <n v="184"/>
    <s v="Mobile Payment"/>
    <n v="920"/>
    <x v="3"/>
    <s v="The Americano was cold coffee and rude staff."/>
    <x v="1"/>
    <s v="Positive"/>
    <n v="14"/>
    <x v="4"/>
    <x v="3"/>
  </r>
  <r>
    <s v="T149"/>
    <x v="1"/>
    <x v="0"/>
    <x v="111"/>
    <s v="21:25:52"/>
    <s v="CUST149"/>
    <x v="0"/>
    <n v="1"/>
    <n v="193"/>
    <s v="Credit Card"/>
    <n v="193"/>
    <x v="3"/>
    <s v="The Americano was slow wi-fi."/>
    <x v="3"/>
    <s v="Positive"/>
    <n v="9"/>
    <x v="1"/>
    <x v="0"/>
  </r>
  <r>
    <s v="T227"/>
    <x v="0"/>
    <x v="0"/>
    <x v="157"/>
    <s v="23:16:10"/>
    <s v="CUST227"/>
    <x v="0"/>
    <n v="1"/>
    <n v="128"/>
    <s v="Mobile Payment"/>
    <n v="128"/>
    <x v="3"/>
    <s v="The Americano was crowded place."/>
    <x v="0"/>
    <s v="Positive"/>
    <n v="14"/>
    <x v="2"/>
    <x v="3"/>
  </r>
  <r>
    <s v="T264"/>
    <x v="2"/>
    <x v="1"/>
    <x v="158"/>
    <s v="08:48:40"/>
    <s v="CUST264"/>
    <x v="0"/>
    <n v="5"/>
    <n v="159"/>
    <s v="Credit Card"/>
    <n v="795"/>
    <x v="3"/>
    <s v="The Americano was cold coffee and rude staff."/>
    <x v="1"/>
    <s v="Positive"/>
    <n v="8"/>
    <x v="3"/>
    <x v="0"/>
  </r>
  <r>
    <s v="T279"/>
    <x v="0"/>
    <x v="1"/>
    <x v="159"/>
    <s v="01:58:04"/>
    <s v="CUST279"/>
    <x v="0"/>
    <n v="3"/>
    <n v="139"/>
    <s v="Mobile Payment"/>
    <n v="417"/>
    <x v="3"/>
    <s v="The Americano was average taste."/>
    <x v="10"/>
    <s v="Positive"/>
    <n v="5"/>
    <x v="0"/>
    <x v="1"/>
  </r>
  <r>
    <s v="T323"/>
    <x v="0"/>
    <x v="1"/>
    <x v="46"/>
    <s v="10:50:42"/>
    <s v="CUST323"/>
    <x v="0"/>
    <n v="2"/>
    <n v="113"/>
    <s v="Credit Card"/>
    <n v="226"/>
    <x v="3"/>
    <s v="The Americano was cold coffee and rude staff."/>
    <x v="1"/>
    <s v="Positive"/>
    <n v="4"/>
    <x v="0"/>
    <x v="1"/>
  </r>
  <r>
    <s v="T327"/>
    <x v="2"/>
    <x v="0"/>
    <x v="39"/>
    <s v="05:25:52"/>
    <s v="CUST327"/>
    <x v="0"/>
    <n v="2"/>
    <n v="154"/>
    <s v="Mobile Payment"/>
    <n v="308"/>
    <x v="3"/>
    <s v="The Americano was expensive."/>
    <x v="14"/>
    <s v="Positive"/>
    <n v="15"/>
    <x v="2"/>
    <x v="3"/>
  </r>
  <r>
    <s v="T020"/>
    <x v="2"/>
    <x v="2"/>
    <x v="19"/>
    <s v="11:59:33"/>
    <s v="CUST020"/>
    <x v="1"/>
    <n v="2"/>
    <n v="186"/>
    <s v="Mobile Payment"/>
    <n v="372"/>
    <x v="3"/>
    <s v="The Cappuccino was noisy environment."/>
    <x v="5"/>
    <s v="Positive"/>
    <n v="4"/>
    <x v="4"/>
    <x v="1"/>
  </r>
  <r>
    <s v="T206"/>
    <x v="3"/>
    <x v="2"/>
    <x v="88"/>
    <s v="09:25:00"/>
    <s v="CUST206"/>
    <x v="1"/>
    <n v="3"/>
    <n v="189"/>
    <s v="Cash"/>
    <n v="567"/>
    <x v="3"/>
    <s v="The Cappuccino was noisy environment."/>
    <x v="5"/>
    <s v="Positive"/>
    <n v="7"/>
    <x v="1"/>
    <x v="0"/>
  </r>
  <r>
    <s v="T231"/>
    <x v="0"/>
    <x v="2"/>
    <x v="96"/>
    <s v="19:18:04"/>
    <s v="CUST231"/>
    <x v="1"/>
    <n v="3"/>
    <n v="137"/>
    <s v="Credit Card"/>
    <n v="411"/>
    <x v="3"/>
    <s v="The Cappuccino was average taste."/>
    <x v="10"/>
    <s v="Positive"/>
    <n v="4"/>
    <x v="2"/>
    <x v="1"/>
  </r>
  <r>
    <s v="T250"/>
    <x v="3"/>
    <x v="1"/>
    <x v="42"/>
    <s v="15:50:25"/>
    <s v="CUST250"/>
    <x v="1"/>
    <n v="3"/>
    <n v="151"/>
    <s v="Mobile Payment"/>
    <n v="453"/>
    <x v="3"/>
    <s v="The Cappuccino was poor coffee and service."/>
    <x v="9"/>
    <s v="Positive"/>
    <n v="8"/>
    <x v="1"/>
    <x v="0"/>
  </r>
  <r>
    <s v="T288"/>
    <x v="1"/>
    <x v="1"/>
    <x v="127"/>
    <s v="18:10:45"/>
    <s v="CUST288"/>
    <x v="1"/>
    <n v="1"/>
    <n v="176"/>
    <s v="Mobile Payment"/>
    <n v="176"/>
    <x v="3"/>
    <s v="The Cappuccino was slow wi-fi."/>
    <x v="3"/>
    <s v="Positive"/>
    <n v="9"/>
    <x v="2"/>
    <x v="0"/>
  </r>
  <r>
    <s v="T290"/>
    <x v="1"/>
    <x v="2"/>
    <x v="139"/>
    <s v="17:09:43"/>
    <s v="CUST290"/>
    <x v="1"/>
    <n v="5"/>
    <n v="105"/>
    <s v="Mobile Payment"/>
    <n v="525"/>
    <x v="3"/>
    <s v="The Cappuccino was excellent coffee and service."/>
    <x v="7"/>
    <s v="Positive"/>
    <n v="10"/>
    <x v="3"/>
    <x v="2"/>
  </r>
  <r>
    <s v="T302"/>
    <x v="0"/>
    <x v="2"/>
    <x v="107"/>
    <s v="11:31:30"/>
    <s v="CUST302"/>
    <x v="1"/>
    <n v="5"/>
    <n v="120"/>
    <s v="Cash"/>
    <n v="600"/>
    <x v="3"/>
    <s v="The Cappuccino was poor coffee and service."/>
    <x v="9"/>
    <s v="Positive"/>
    <n v="12"/>
    <x v="2"/>
    <x v="2"/>
  </r>
  <r>
    <s v="T318"/>
    <x v="3"/>
    <x v="2"/>
    <x v="13"/>
    <s v="07:12:11"/>
    <s v="CUST318"/>
    <x v="1"/>
    <n v="4"/>
    <n v="152"/>
    <s v="Mobile Payment"/>
    <n v="608"/>
    <x v="3"/>
    <s v="The Cappuccino was cozy atmosphere."/>
    <x v="2"/>
    <s v="Positive"/>
    <n v="15"/>
    <x v="1"/>
    <x v="3"/>
  </r>
  <r>
    <s v="T348"/>
    <x v="1"/>
    <x v="2"/>
    <x v="160"/>
    <s v="10:23:06"/>
    <s v="CUST348"/>
    <x v="1"/>
    <n v="5"/>
    <n v="173"/>
    <s v="Mobile Payment"/>
    <n v="865"/>
    <x v="3"/>
    <s v="The Cappuccino was average taste."/>
    <x v="10"/>
    <s v="Positive"/>
    <n v="5"/>
    <x v="2"/>
    <x v="1"/>
  </r>
  <r>
    <s v="T378"/>
    <x v="3"/>
    <x v="0"/>
    <x v="8"/>
    <s v="22:58:45"/>
    <s v="CUST378"/>
    <x v="1"/>
    <n v="5"/>
    <n v="144"/>
    <s v="Credit Card"/>
    <n v="720"/>
    <x v="3"/>
    <s v="The Cappuccino was crowded place."/>
    <x v="0"/>
    <s v="Positive"/>
    <n v="15"/>
    <x v="3"/>
    <x v="3"/>
  </r>
  <r>
    <s v="T385"/>
    <x v="3"/>
    <x v="2"/>
    <x v="62"/>
    <s v="10:24:37"/>
    <s v="CUST385"/>
    <x v="1"/>
    <n v="3"/>
    <n v="106"/>
    <s v="Cash"/>
    <n v="318"/>
    <x v="3"/>
    <s v="The Cappuccino was great coffee and ambiance."/>
    <x v="13"/>
    <s v="Positive"/>
    <n v="12"/>
    <x v="3"/>
    <x v="2"/>
  </r>
  <r>
    <s v="T026"/>
    <x v="1"/>
    <x v="0"/>
    <x v="93"/>
    <s v="17:54:44"/>
    <s v="CUST026"/>
    <x v="2"/>
    <n v="2"/>
    <n v="103"/>
    <s v="Credit Card"/>
    <n v="206"/>
    <x v="3"/>
    <s v="The Caramel Macchiato was cozy atmosphere."/>
    <x v="2"/>
    <s v="Positive"/>
    <n v="11"/>
    <x v="4"/>
    <x v="2"/>
  </r>
  <r>
    <s v="T091"/>
    <x v="3"/>
    <x v="1"/>
    <x v="45"/>
    <s v="12:26:36"/>
    <s v="CUST091"/>
    <x v="2"/>
    <n v="5"/>
    <n v="144"/>
    <s v="Mobile Payment"/>
    <n v="720"/>
    <x v="3"/>
    <s v="The Caramel Macchiato was cozy seating and great coffee."/>
    <x v="8"/>
    <s v="Positive"/>
    <n v="7"/>
    <x v="1"/>
    <x v="0"/>
  </r>
  <r>
    <s v="T105"/>
    <x v="3"/>
    <x v="0"/>
    <x v="98"/>
    <s v="01:50:09"/>
    <s v="CUST105"/>
    <x v="2"/>
    <n v="5"/>
    <n v="169"/>
    <s v="Mobile Payment"/>
    <n v="845"/>
    <x v="3"/>
    <s v="The Caramel Macchiato was uninterested staff and average coffee."/>
    <x v="6"/>
    <s v="Positive"/>
    <n v="12"/>
    <x v="3"/>
    <x v="2"/>
  </r>
  <r>
    <s v="T115"/>
    <x v="3"/>
    <x v="2"/>
    <x v="114"/>
    <s v="00:11:23"/>
    <s v="CUST115"/>
    <x v="2"/>
    <n v="2"/>
    <n v="187"/>
    <s v="Mobile Payment"/>
    <n v="374"/>
    <x v="3"/>
    <s v="The Caramel Macchiato was excellent coffee and service."/>
    <x v="7"/>
    <s v="Positive"/>
    <n v="7"/>
    <x v="4"/>
    <x v="0"/>
  </r>
  <r>
    <s v="T146"/>
    <x v="2"/>
    <x v="2"/>
    <x v="117"/>
    <s v="04:15:17"/>
    <s v="CUST146"/>
    <x v="2"/>
    <n v="2"/>
    <n v="194"/>
    <s v="Mobile Payment"/>
    <n v="388"/>
    <x v="3"/>
    <s v="The Caramel Macchiato was great coffee and ambiance."/>
    <x v="13"/>
    <s v="Positive"/>
    <n v="6"/>
    <x v="3"/>
    <x v="1"/>
  </r>
  <r>
    <s v="T210"/>
    <x v="2"/>
    <x v="0"/>
    <x v="97"/>
    <s v="19:41:13"/>
    <s v="CUST210"/>
    <x v="2"/>
    <n v="5"/>
    <n v="100"/>
    <s v="Cash"/>
    <n v="500"/>
    <x v="3"/>
    <s v="The Caramel Macchiato was cozy seating and great coffee."/>
    <x v="8"/>
    <s v="Positive"/>
    <n v="10"/>
    <x v="4"/>
    <x v="2"/>
  </r>
  <r>
    <s v="T261"/>
    <x v="1"/>
    <x v="2"/>
    <x v="115"/>
    <s v="03:22:08"/>
    <s v="CUST261"/>
    <x v="2"/>
    <n v="5"/>
    <n v="124"/>
    <s v="Cash"/>
    <n v="620"/>
    <x v="3"/>
    <s v="The Caramel Macchiato was slow service."/>
    <x v="4"/>
    <s v="Positive"/>
    <n v="5"/>
    <x v="0"/>
    <x v="1"/>
  </r>
  <r>
    <s v="T333"/>
    <x v="2"/>
    <x v="0"/>
    <x v="43"/>
    <s v="06:01:59"/>
    <s v="CUST333"/>
    <x v="2"/>
    <n v="5"/>
    <n v="113"/>
    <s v="Credit Card"/>
    <n v="565"/>
    <x v="3"/>
    <s v="The Caramel Macchiato was bitter coffee and slow service."/>
    <x v="12"/>
    <s v="Positive"/>
    <n v="9"/>
    <x v="1"/>
    <x v="0"/>
  </r>
  <r>
    <s v="T368"/>
    <x v="0"/>
    <x v="0"/>
    <x v="161"/>
    <s v="00:16:47"/>
    <s v="CUST368"/>
    <x v="2"/>
    <n v="2"/>
    <n v="109"/>
    <s v="Cash"/>
    <n v="218"/>
    <x v="3"/>
    <s v="The Caramel Macchiato was excellent coffee and service."/>
    <x v="7"/>
    <s v="Positive"/>
    <n v="9"/>
    <x v="0"/>
    <x v="0"/>
  </r>
  <r>
    <s v="T380"/>
    <x v="1"/>
    <x v="1"/>
    <x v="162"/>
    <s v="21:14:03"/>
    <s v="CUST380"/>
    <x v="2"/>
    <n v="3"/>
    <n v="183"/>
    <s v="Mobile Payment"/>
    <n v="549"/>
    <x v="3"/>
    <s v="The Caramel Macchiato was excellent coffee and service."/>
    <x v="7"/>
    <s v="Positive"/>
    <n v="10"/>
    <x v="1"/>
    <x v="2"/>
  </r>
  <r>
    <s v="T395"/>
    <x v="2"/>
    <x v="0"/>
    <x v="119"/>
    <s v="12:16:11"/>
    <s v="CUST395"/>
    <x v="2"/>
    <n v="4"/>
    <n v="160"/>
    <s v="Cash"/>
    <n v="640"/>
    <x v="3"/>
    <s v="The Caramel Macchiato was poor coffee and service."/>
    <x v="9"/>
    <s v="Positive"/>
    <n v="11"/>
    <x v="4"/>
    <x v="2"/>
  </r>
  <r>
    <s v="T004"/>
    <x v="1"/>
    <x v="2"/>
    <x v="163"/>
    <s v="08:15:15"/>
    <s v="CUST004"/>
    <x v="3"/>
    <n v="2"/>
    <n v="190"/>
    <s v="Cash"/>
    <n v="380"/>
    <x v="3"/>
    <s v="The Cold Brew was expensive."/>
    <x v="14"/>
    <s v="Positive"/>
    <n v="12"/>
    <x v="1"/>
    <x v="2"/>
  </r>
  <r>
    <s v="T024"/>
    <x v="0"/>
    <x v="1"/>
    <x v="0"/>
    <s v="14:42:04"/>
    <s v="CUST024"/>
    <x v="3"/>
    <n v="1"/>
    <n v="185"/>
    <s v="Credit Card"/>
    <n v="185"/>
    <x v="3"/>
    <s v="The Cold Brew was uninterested staff and average coffee."/>
    <x v="6"/>
    <s v="Positive"/>
    <n v="8"/>
    <x v="1"/>
    <x v="0"/>
  </r>
  <r>
    <s v="T037"/>
    <x v="0"/>
    <x v="0"/>
    <x v="90"/>
    <s v="02:03:17"/>
    <s v="CUST037"/>
    <x v="3"/>
    <n v="2"/>
    <n v="150"/>
    <s v="Cash"/>
    <n v="300"/>
    <x v="3"/>
    <s v="The Cold Brew was great coffee and ambiance."/>
    <x v="13"/>
    <s v="Positive"/>
    <n v="7"/>
    <x v="1"/>
    <x v="0"/>
  </r>
  <r>
    <s v="T042"/>
    <x v="0"/>
    <x v="1"/>
    <x v="60"/>
    <s v="11:18:00"/>
    <s v="CUST042"/>
    <x v="3"/>
    <n v="4"/>
    <n v="197"/>
    <s v="Credit Card"/>
    <n v="788"/>
    <x v="3"/>
    <s v="The Cold Brew was poor coffee and service."/>
    <x v="9"/>
    <s v="Positive"/>
    <n v="13"/>
    <x v="1"/>
    <x v="3"/>
  </r>
  <r>
    <s v="T050"/>
    <x v="0"/>
    <x v="0"/>
    <x v="164"/>
    <s v="08:56:21"/>
    <s v="CUST050"/>
    <x v="3"/>
    <n v="3"/>
    <n v="110"/>
    <s v="Credit Card"/>
    <n v="330"/>
    <x v="3"/>
    <s v="The Cold Brew was great coffee and ambiance."/>
    <x v="13"/>
    <s v="Positive"/>
    <n v="12"/>
    <x v="0"/>
    <x v="2"/>
  </r>
  <r>
    <s v="T083"/>
    <x v="1"/>
    <x v="0"/>
    <x v="50"/>
    <s v="17:40:06"/>
    <s v="CUST083"/>
    <x v="3"/>
    <n v="3"/>
    <n v="194"/>
    <s v="Mobile Payment"/>
    <n v="582"/>
    <x v="3"/>
    <s v="The Cold Brew was uninterested staff and average coffee."/>
    <x v="6"/>
    <s v="Positive"/>
    <n v="15"/>
    <x v="0"/>
    <x v="3"/>
  </r>
  <r>
    <s v="T126"/>
    <x v="0"/>
    <x v="2"/>
    <x v="91"/>
    <s v="12:25:54"/>
    <s v="CUST126"/>
    <x v="3"/>
    <n v="5"/>
    <n v="179"/>
    <s v="Mobile Payment"/>
    <n v="895"/>
    <x v="3"/>
    <s v="The Cold Brew was expensive."/>
    <x v="14"/>
    <s v="Positive"/>
    <n v="12"/>
    <x v="4"/>
    <x v="2"/>
  </r>
  <r>
    <s v="T128"/>
    <x v="1"/>
    <x v="0"/>
    <x v="11"/>
    <s v="04:23:57"/>
    <s v="CUST128"/>
    <x v="3"/>
    <n v="5"/>
    <n v="200"/>
    <s v="Mobile Payment"/>
    <n v="1000"/>
    <x v="3"/>
    <s v="The Cold Brew was slow wi-fi."/>
    <x v="3"/>
    <s v="Positive"/>
    <n v="7"/>
    <x v="4"/>
    <x v="0"/>
  </r>
  <r>
    <s v="T156"/>
    <x v="0"/>
    <x v="0"/>
    <x v="2"/>
    <s v="03:05:43"/>
    <s v="CUST156"/>
    <x v="3"/>
    <n v="5"/>
    <n v="174"/>
    <s v="Cash"/>
    <n v="870"/>
    <x v="3"/>
    <s v="The Cold Brew was slow service."/>
    <x v="4"/>
    <s v="Positive"/>
    <n v="9"/>
    <x v="1"/>
    <x v="0"/>
  </r>
  <r>
    <s v="T257"/>
    <x v="1"/>
    <x v="0"/>
    <x v="165"/>
    <s v="04:10:34"/>
    <s v="CUST257"/>
    <x v="3"/>
    <n v="3"/>
    <n v="141"/>
    <s v="Mobile Payment"/>
    <n v="423"/>
    <x v="3"/>
    <s v="The Cold Brew was expensive."/>
    <x v="14"/>
    <s v="Positive"/>
    <n v="6"/>
    <x v="1"/>
    <x v="1"/>
  </r>
  <r>
    <s v="T284"/>
    <x v="2"/>
    <x v="0"/>
    <x v="121"/>
    <s v="19:33:14"/>
    <s v="CUST284"/>
    <x v="3"/>
    <n v="2"/>
    <n v="168"/>
    <s v="Credit Card"/>
    <n v="336"/>
    <x v="3"/>
    <s v="The Cold Brew was noisy environment."/>
    <x v="5"/>
    <s v="Positive"/>
    <n v="15"/>
    <x v="1"/>
    <x v="3"/>
  </r>
  <r>
    <s v="T397"/>
    <x v="0"/>
    <x v="0"/>
    <x v="86"/>
    <s v="09:46:03"/>
    <s v="CUST397"/>
    <x v="3"/>
    <n v="1"/>
    <n v="135"/>
    <s v="Cash"/>
    <n v="135"/>
    <x v="3"/>
    <s v="The Cold Brew was uninterested staff and average coffee."/>
    <x v="6"/>
    <s v="Positive"/>
    <n v="10"/>
    <x v="1"/>
    <x v="2"/>
  </r>
  <r>
    <s v="T027"/>
    <x v="0"/>
    <x v="1"/>
    <x v="137"/>
    <s v="21:57:38"/>
    <s v="CUST027"/>
    <x v="4"/>
    <n v="2"/>
    <n v="143"/>
    <s v="Mobile Payment"/>
    <n v="286"/>
    <x v="3"/>
    <s v="The Espresso was bitter coffee and slow service."/>
    <x v="12"/>
    <s v="Positive"/>
    <n v="14"/>
    <x v="2"/>
    <x v="3"/>
  </r>
  <r>
    <s v="T039"/>
    <x v="3"/>
    <x v="0"/>
    <x v="107"/>
    <s v="00:27:06"/>
    <s v="CUST039"/>
    <x v="4"/>
    <n v="3"/>
    <n v="141"/>
    <s v="Mobile Payment"/>
    <n v="423"/>
    <x v="3"/>
    <s v="The Espresso was slow wi-fi."/>
    <x v="3"/>
    <s v="Positive"/>
    <n v="6"/>
    <x v="3"/>
    <x v="1"/>
  </r>
  <r>
    <s v="T060"/>
    <x v="1"/>
    <x v="2"/>
    <x v="80"/>
    <s v="00:40:45"/>
    <s v="CUST060"/>
    <x v="4"/>
    <n v="4"/>
    <n v="195"/>
    <s v="Mobile Payment"/>
    <n v="780"/>
    <x v="3"/>
    <s v="The Espresso was crowded place."/>
    <x v="0"/>
    <s v="Positive"/>
    <n v="11"/>
    <x v="2"/>
    <x v="2"/>
  </r>
  <r>
    <s v="T160"/>
    <x v="0"/>
    <x v="2"/>
    <x v="150"/>
    <s v="22:20:34"/>
    <s v="CUST160"/>
    <x v="4"/>
    <n v="1"/>
    <n v="133"/>
    <s v="Cash"/>
    <n v="133"/>
    <x v="3"/>
    <s v="The Espresso was great coffee and ambiance."/>
    <x v="13"/>
    <s v="Positive"/>
    <n v="13"/>
    <x v="2"/>
    <x v="3"/>
  </r>
  <r>
    <s v="T165"/>
    <x v="0"/>
    <x v="1"/>
    <x v="17"/>
    <s v="08:26:43"/>
    <s v="CUST165"/>
    <x v="4"/>
    <n v="1"/>
    <n v="185"/>
    <s v="Mobile Payment"/>
    <n v="185"/>
    <x v="3"/>
    <s v="The Espresso was expensive."/>
    <x v="14"/>
    <s v="Positive"/>
    <n v="5"/>
    <x v="0"/>
    <x v="1"/>
  </r>
  <r>
    <s v="T199"/>
    <x v="0"/>
    <x v="1"/>
    <x v="114"/>
    <s v="09:35:17"/>
    <s v="CUST199"/>
    <x v="4"/>
    <n v="3"/>
    <n v="144"/>
    <s v="Credit Card"/>
    <n v="432"/>
    <x v="3"/>
    <s v="The Espresso was slow wi-fi."/>
    <x v="3"/>
    <s v="Positive"/>
    <n v="6"/>
    <x v="2"/>
    <x v="1"/>
  </r>
  <r>
    <s v="T232"/>
    <x v="3"/>
    <x v="1"/>
    <x v="100"/>
    <s v="13:09:15"/>
    <s v="CUST232"/>
    <x v="4"/>
    <n v="3"/>
    <n v="162"/>
    <s v="Credit Card"/>
    <n v="486"/>
    <x v="3"/>
    <s v="The Espresso was best coffee and friendly staff."/>
    <x v="11"/>
    <s v="Positive"/>
    <n v="7"/>
    <x v="1"/>
    <x v="0"/>
  </r>
  <r>
    <s v="T239"/>
    <x v="1"/>
    <x v="0"/>
    <x v="56"/>
    <s v="08:05:20"/>
    <s v="CUST239"/>
    <x v="4"/>
    <n v="3"/>
    <n v="136"/>
    <s v="Cash"/>
    <n v="408"/>
    <x v="3"/>
    <s v="The Espresso was crowded place."/>
    <x v="0"/>
    <s v="Positive"/>
    <n v="11"/>
    <x v="1"/>
    <x v="2"/>
  </r>
  <r>
    <s v="T245"/>
    <x v="2"/>
    <x v="1"/>
    <x v="166"/>
    <s v="15:42:41"/>
    <s v="CUST245"/>
    <x v="4"/>
    <n v="2"/>
    <n v="179"/>
    <s v="Cash"/>
    <n v="358"/>
    <x v="3"/>
    <s v="The Espresso was excellent coffee and service."/>
    <x v="7"/>
    <s v="Positive"/>
    <n v="7"/>
    <x v="3"/>
    <x v="0"/>
  </r>
  <r>
    <s v="T295"/>
    <x v="3"/>
    <x v="1"/>
    <x v="119"/>
    <s v="07:44:31"/>
    <s v="CUST295"/>
    <x v="4"/>
    <n v="5"/>
    <n v="197"/>
    <s v="Cash"/>
    <n v="985"/>
    <x v="3"/>
    <s v="The Espresso was cozy atmosphere."/>
    <x v="2"/>
    <s v="Positive"/>
    <n v="8"/>
    <x v="2"/>
    <x v="0"/>
  </r>
  <r>
    <s v="T341"/>
    <x v="1"/>
    <x v="1"/>
    <x v="167"/>
    <s v="07:44:39"/>
    <s v="CUST341"/>
    <x v="4"/>
    <n v="3"/>
    <n v="153"/>
    <s v="Mobile Payment"/>
    <n v="459"/>
    <x v="3"/>
    <s v="The Espresso was slow service."/>
    <x v="4"/>
    <s v="Positive"/>
    <n v="11"/>
    <x v="4"/>
    <x v="2"/>
  </r>
  <r>
    <s v="T112"/>
    <x v="1"/>
    <x v="0"/>
    <x v="149"/>
    <s v="12:54:33"/>
    <s v="CUST112"/>
    <x v="5"/>
    <n v="3"/>
    <n v="151"/>
    <s v="Credit Card"/>
    <n v="453"/>
    <x v="3"/>
    <s v="The Flat White was best coffee and friendly staff."/>
    <x v="11"/>
    <s v="Positive"/>
    <n v="14"/>
    <x v="3"/>
    <x v="3"/>
  </r>
  <r>
    <s v="T135"/>
    <x v="1"/>
    <x v="0"/>
    <x v="168"/>
    <s v="19:54:43"/>
    <s v="CUST135"/>
    <x v="5"/>
    <n v="2"/>
    <n v="150"/>
    <s v="Mobile Payment"/>
    <n v="300"/>
    <x v="3"/>
    <s v="The Flat White was cozy seating and great coffee."/>
    <x v="8"/>
    <s v="Positive"/>
    <n v="8"/>
    <x v="4"/>
    <x v="0"/>
  </r>
  <r>
    <s v="T154"/>
    <x v="0"/>
    <x v="0"/>
    <x v="169"/>
    <s v="18:09:09"/>
    <s v="CUST154"/>
    <x v="5"/>
    <n v="4"/>
    <n v="143"/>
    <s v="Cash"/>
    <n v="572"/>
    <x v="3"/>
    <s v="The Flat White was cold coffee and rude staff."/>
    <x v="1"/>
    <s v="Positive"/>
    <n v="8"/>
    <x v="4"/>
    <x v="0"/>
  </r>
  <r>
    <s v="T178"/>
    <x v="3"/>
    <x v="2"/>
    <x v="170"/>
    <s v="16:19:08"/>
    <s v="CUST178"/>
    <x v="5"/>
    <n v="5"/>
    <n v="130"/>
    <s v="Mobile Payment"/>
    <n v="650"/>
    <x v="3"/>
    <s v="The Flat White was slow wi-fi."/>
    <x v="3"/>
    <s v="Positive"/>
    <n v="14"/>
    <x v="4"/>
    <x v="3"/>
  </r>
  <r>
    <s v="T213"/>
    <x v="3"/>
    <x v="2"/>
    <x v="117"/>
    <s v="19:24:18"/>
    <s v="CUST213"/>
    <x v="5"/>
    <n v="2"/>
    <n v="166"/>
    <s v="Cash"/>
    <n v="332"/>
    <x v="3"/>
    <s v="The Flat White was great coffee and ambiance."/>
    <x v="13"/>
    <s v="Positive"/>
    <n v="12"/>
    <x v="1"/>
    <x v="2"/>
  </r>
  <r>
    <s v="T272"/>
    <x v="1"/>
    <x v="2"/>
    <x v="171"/>
    <s v="17:57:57"/>
    <s v="CUST272"/>
    <x v="5"/>
    <n v="5"/>
    <n v="116"/>
    <s v="Mobile Payment"/>
    <n v="580"/>
    <x v="3"/>
    <s v="The Flat White was average taste."/>
    <x v="10"/>
    <s v="Positive"/>
    <n v="15"/>
    <x v="3"/>
    <x v="3"/>
  </r>
  <r>
    <s v="T299"/>
    <x v="2"/>
    <x v="2"/>
    <x v="98"/>
    <s v="12:42:49"/>
    <s v="CUST299"/>
    <x v="5"/>
    <n v="1"/>
    <n v="136"/>
    <s v="Cash"/>
    <n v="136"/>
    <x v="3"/>
    <s v="The Flat White was slow service."/>
    <x v="4"/>
    <s v="Positive"/>
    <n v="10"/>
    <x v="1"/>
    <x v="2"/>
  </r>
  <r>
    <s v="T375"/>
    <x v="1"/>
    <x v="0"/>
    <x v="32"/>
    <s v="02:01:23"/>
    <s v="CUST375"/>
    <x v="5"/>
    <n v="1"/>
    <n v="193"/>
    <s v="Cash"/>
    <n v="193"/>
    <x v="3"/>
    <s v="The Flat White was cozy atmosphere."/>
    <x v="2"/>
    <s v="Positive"/>
    <n v="13"/>
    <x v="3"/>
    <x v="3"/>
  </r>
  <r>
    <s v="T061"/>
    <x v="0"/>
    <x v="0"/>
    <x v="44"/>
    <s v="16:09:15"/>
    <s v="CUST061"/>
    <x v="6"/>
    <n v="3"/>
    <n v="151"/>
    <s v="Credit Card"/>
    <n v="453"/>
    <x v="3"/>
    <s v="The Latte was best coffee and friendly staff."/>
    <x v="11"/>
    <s v="Positive"/>
    <n v="6"/>
    <x v="3"/>
    <x v="1"/>
  </r>
  <r>
    <s v="T087"/>
    <x v="3"/>
    <x v="0"/>
    <x v="162"/>
    <s v="23:16:36"/>
    <s v="CUST087"/>
    <x v="6"/>
    <n v="5"/>
    <n v="108"/>
    <s v="Mobile Payment"/>
    <n v="540"/>
    <x v="3"/>
    <s v="The Latte was cold coffee and rude staff."/>
    <x v="1"/>
    <s v="Positive"/>
    <n v="4"/>
    <x v="1"/>
    <x v="1"/>
  </r>
  <r>
    <s v="T168"/>
    <x v="1"/>
    <x v="1"/>
    <x v="54"/>
    <s v="10:39:52"/>
    <s v="CUST168"/>
    <x v="6"/>
    <n v="4"/>
    <n v="155"/>
    <s v="Credit Card"/>
    <n v="620"/>
    <x v="3"/>
    <s v="The Latte was slow service."/>
    <x v="4"/>
    <s v="Positive"/>
    <n v="11"/>
    <x v="4"/>
    <x v="2"/>
  </r>
  <r>
    <s v="T185"/>
    <x v="2"/>
    <x v="1"/>
    <x v="172"/>
    <s v="15:05:31"/>
    <s v="CUST185"/>
    <x v="6"/>
    <n v="4"/>
    <n v="161"/>
    <s v="Cash"/>
    <n v="644"/>
    <x v="3"/>
    <s v="The Latte was slow service."/>
    <x v="4"/>
    <s v="Positive"/>
    <n v="10"/>
    <x v="3"/>
    <x v="2"/>
  </r>
  <r>
    <s v="T389"/>
    <x v="3"/>
    <x v="2"/>
    <x v="146"/>
    <s v="07:42:42"/>
    <s v="CUST389"/>
    <x v="6"/>
    <n v="3"/>
    <n v="116"/>
    <s v="Cash"/>
    <n v="348"/>
    <x v="3"/>
    <s v="The Latte was noisy environment."/>
    <x v="5"/>
    <s v="Positive"/>
    <n v="13"/>
    <x v="1"/>
    <x v="3"/>
  </r>
  <r>
    <s v="T391"/>
    <x v="2"/>
    <x v="2"/>
    <x v="21"/>
    <s v="02:15:50"/>
    <s v="CUST391"/>
    <x v="6"/>
    <n v="4"/>
    <n v="177"/>
    <s v="Cash"/>
    <n v="708"/>
    <x v="3"/>
    <s v="The Latte was noisy environment."/>
    <x v="5"/>
    <s v="Positive"/>
    <n v="14"/>
    <x v="1"/>
    <x v="3"/>
  </r>
  <r>
    <s v="T002"/>
    <x v="3"/>
    <x v="1"/>
    <x v="173"/>
    <s v="19:06:02"/>
    <s v="CUST002"/>
    <x v="7"/>
    <n v="5"/>
    <n v="143"/>
    <s v="Credit Card"/>
    <n v="715"/>
    <x v="3"/>
    <s v="The Mocha was best coffee and friendly staff."/>
    <x v="11"/>
    <s v="Positive"/>
    <n v="13"/>
    <x v="0"/>
    <x v="3"/>
  </r>
  <r>
    <s v="T049"/>
    <x v="2"/>
    <x v="0"/>
    <x v="174"/>
    <s v="14:34:20"/>
    <s v="CUST049"/>
    <x v="7"/>
    <n v="1"/>
    <n v="169"/>
    <s v="Credit Card"/>
    <n v="169"/>
    <x v="3"/>
    <s v="The Mocha was great coffee and ambiance."/>
    <x v="13"/>
    <s v="Positive"/>
    <n v="7"/>
    <x v="3"/>
    <x v="0"/>
  </r>
  <r>
    <s v="T059"/>
    <x v="1"/>
    <x v="1"/>
    <x v="107"/>
    <s v="06:31:26"/>
    <s v="CUST059"/>
    <x v="7"/>
    <n v="4"/>
    <n v="119"/>
    <s v="Credit Card"/>
    <n v="476"/>
    <x v="3"/>
    <s v="The Mocha was best coffee and friendly staff."/>
    <x v="11"/>
    <s v="Positive"/>
    <n v="14"/>
    <x v="4"/>
    <x v="3"/>
  </r>
  <r>
    <s v="T081"/>
    <x v="1"/>
    <x v="1"/>
    <x v="91"/>
    <s v="20:47:29"/>
    <s v="CUST081"/>
    <x v="7"/>
    <n v="3"/>
    <n v="105"/>
    <s v="Mobile Payment"/>
    <n v="315"/>
    <x v="3"/>
    <s v="The Mocha was cozy seating and great coffee."/>
    <x v="8"/>
    <s v="Positive"/>
    <n v="11"/>
    <x v="1"/>
    <x v="2"/>
  </r>
  <r>
    <s v="T086"/>
    <x v="0"/>
    <x v="0"/>
    <x v="153"/>
    <s v="11:59:23"/>
    <s v="CUST086"/>
    <x v="7"/>
    <n v="1"/>
    <n v="153"/>
    <s v="Credit Card"/>
    <n v="153"/>
    <x v="3"/>
    <s v="The Mocha was poor coffee and service."/>
    <x v="9"/>
    <s v="Positive"/>
    <n v="15"/>
    <x v="4"/>
    <x v="3"/>
  </r>
  <r>
    <s v="T153"/>
    <x v="1"/>
    <x v="0"/>
    <x v="25"/>
    <s v="06:32:43"/>
    <s v="CUST153"/>
    <x v="7"/>
    <n v="4"/>
    <n v="198"/>
    <s v="Cash"/>
    <n v="792"/>
    <x v="3"/>
    <s v="The Mocha was excellent coffee and service."/>
    <x v="7"/>
    <s v="Positive"/>
    <n v="4"/>
    <x v="4"/>
    <x v="1"/>
  </r>
  <r>
    <s v="T157"/>
    <x v="3"/>
    <x v="0"/>
    <x v="175"/>
    <s v="04:36:48"/>
    <s v="CUST157"/>
    <x v="7"/>
    <n v="2"/>
    <n v="126"/>
    <s v="Credit Card"/>
    <n v="252"/>
    <x v="3"/>
    <s v="The Mocha was uninterested staff and average coffee."/>
    <x v="6"/>
    <s v="Positive"/>
    <n v="11"/>
    <x v="4"/>
    <x v="2"/>
  </r>
  <r>
    <s v="T173"/>
    <x v="2"/>
    <x v="0"/>
    <x v="37"/>
    <s v="16:19:37"/>
    <s v="CUST173"/>
    <x v="7"/>
    <n v="4"/>
    <n v="174"/>
    <s v="Credit Card"/>
    <n v="696"/>
    <x v="3"/>
    <s v="The Mocha was bitter coffee and slow service."/>
    <x v="12"/>
    <s v="Positive"/>
    <n v="12"/>
    <x v="2"/>
    <x v="2"/>
  </r>
  <r>
    <s v="T291"/>
    <x v="3"/>
    <x v="1"/>
    <x v="73"/>
    <s v="10:14:36"/>
    <s v="CUST291"/>
    <x v="7"/>
    <n v="1"/>
    <n v="128"/>
    <s v="Credit Card"/>
    <n v="128"/>
    <x v="3"/>
    <s v="The Mocha was excellent coffee and service."/>
    <x v="7"/>
    <s v="Positive"/>
    <n v="11"/>
    <x v="0"/>
    <x v="2"/>
  </r>
  <r>
    <s v="T298"/>
    <x v="3"/>
    <x v="0"/>
    <x v="76"/>
    <s v="01:58:29"/>
    <s v="CUST298"/>
    <x v="7"/>
    <n v="1"/>
    <n v="159"/>
    <s v="Credit Card"/>
    <n v="159"/>
    <x v="3"/>
    <s v="The Mocha was poor coffee and service."/>
    <x v="9"/>
    <s v="Positive"/>
    <n v="5"/>
    <x v="4"/>
    <x v="1"/>
  </r>
  <r>
    <s v="T353"/>
    <x v="1"/>
    <x v="0"/>
    <x v="176"/>
    <s v="21:37:22"/>
    <s v="CUST353"/>
    <x v="7"/>
    <n v="5"/>
    <n v="152"/>
    <s v="Credit Card"/>
    <n v="760"/>
    <x v="3"/>
    <s v="The Mocha was cozy seating and great coffee."/>
    <x v="8"/>
    <s v="Positive"/>
    <n v="5"/>
    <x v="1"/>
    <x v="1"/>
  </r>
  <r>
    <s v="T001"/>
    <x v="2"/>
    <x v="0"/>
    <x v="94"/>
    <s v="04:36:37"/>
    <s v="CUST001"/>
    <x v="0"/>
    <n v="4"/>
    <n v="115"/>
    <s v="Mobile Payment"/>
    <n v="460"/>
    <x v="4"/>
    <s v="The Americano was best coffee and friendly staff."/>
    <x v="11"/>
    <s v="Positive"/>
    <n v="12"/>
    <x v="4"/>
    <x v="2"/>
  </r>
  <r>
    <s v="T009"/>
    <x v="2"/>
    <x v="1"/>
    <x v="14"/>
    <s v="00:25:29"/>
    <s v="CUST009"/>
    <x v="0"/>
    <n v="3"/>
    <n v="117"/>
    <s v="Credit Card"/>
    <n v="351"/>
    <x v="4"/>
    <s v="The Americano was great coffee and ambiance."/>
    <x v="13"/>
    <s v="Positive"/>
    <n v="11"/>
    <x v="1"/>
    <x v="2"/>
  </r>
  <r>
    <s v="T054"/>
    <x v="1"/>
    <x v="0"/>
    <x v="172"/>
    <s v="13:05:50"/>
    <s v="CUST054"/>
    <x v="0"/>
    <n v="5"/>
    <n v="121"/>
    <s v="Credit Card"/>
    <n v="605"/>
    <x v="4"/>
    <s v="The Americano was poor coffee and service."/>
    <x v="9"/>
    <s v="Positive"/>
    <n v="11"/>
    <x v="4"/>
    <x v="2"/>
  </r>
  <r>
    <s v="T108"/>
    <x v="3"/>
    <x v="2"/>
    <x v="93"/>
    <s v="15:28:52"/>
    <s v="CUST108"/>
    <x v="0"/>
    <n v="2"/>
    <n v="192"/>
    <s v="Mobile Payment"/>
    <n v="384"/>
    <x v="4"/>
    <s v="The Americano was expensive."/>
    <x v="14"/>
    <s v="Positive"/>
    <n v="5"/>
    <x v="3"/>
    <x v="1"/>
  </r>
  <r>
    <s v="T120"/>
    <x v="2"/>
    <x v="2"/>
    <x v="43"/>
    <s v="21:55:55"/>
    <s v="CUST120"/>
    <x v="0"/>
    <n v="1"/>
    <n v="115"/>
    <s v="Mobile Payment"/>
    <n v="115"/>
    <x v="4"/>
    <s v="The Americano was cold coffee and rude staff."/>
    <x v="1"/>
    <s v="Positive"/>
    <n v="13"/>
    <x v="2"/>
    <x v="3"/>
  </r>
  <r>
    <s v="T184"/>
    <x v="1"/>
    <x v="1"/>
    <x v="7"/>
    <s v="13:12:17"/>
    <s v="CUST184"/>
    <x v="0"/>
    <n v="1"/>
    <n v="133"/>
    <s v="Mobile Payment"/>
    <n v="133"/>
    <x v="4"/>
    <s v="The Americano was noisy environment."/>
    <x v="5"/>
    <s v="Positive"/>
    <n v="12"/>
    <x v="3"/>
    <x v="2"/>
  </r>
  <r>
    <s v="T188"/>
    <x v="3"/>
    <x v="1"/>
    <x v="177"/>
    <s v="16:36:02"/>
    <s v="CUST188"/>
    <x v="0"/>
    <n v="2"/>
    <n v="103"/>
    <s v="Mobile Payment"/>
    <n v="206"/>
    <x v="4"/>
    <s v="The Americano was cold coffee and rude staff."/>
    <x v="1"/>
    <s v="Positive"/>
    <n v="14"/>
    <x v="0"/>
    <x v="3"/>
  </r>
  <r>
    <s v="T217"/>
    <x v="1"/>
    <x v="0"/>
    <x v="62"/>
    <s v="15:57:54"/>
    <s v="CUST217"/>
    <x v="0"/>
    <n v="5"/>
    <n v="127"/>
    <s v="Cash"/>
    <n v="635"/>
    <x v="4"/>
    <s v="The Americano was slow service."/>
    <x v="4"/>
    <s v="Positive"/>
    <n v="11"/>
    <x v="0"/>
    <x v="2"/>
  </r>
  <r>
    <s v="T240"/>
    <x v="0"/>
    <x v="2"/>
    <x v="120"/>
    <s v="11:21:11"/>
    <s v="CUST240"/>
    <x v="0"/>
    <n v="4"/>
    <n v="161"/>
    <s v="Cash"/>
    <n v="644"/>
    <x v="4"/>
    <s v="The Americano was best coffee and friendly staff."/>
    <x v="11"/>
    <s v="Positive"/>
    <n v="5"/>
    <x v="4"/>
    <x v="1"/>
  </r>
  <r>
    <s v="T249"/>
    <x v="1"/>
    <x v="1"/>
    <x v="178"/>
    <s v="05:49:21"/>
    <s v="CUST249"/>
    <x v="0"/>
    <n v="3"/>
    <n v="173"/>
    <s v="Credit Card"/>
    <n v="519"/>
    <x v="4"/>
    <s v="The Americano was cozy atmosphere."/>
    <x v="2"/>
    <s v="Positive"/>
    <n v="11"/>
    <x v="1"/>
    <x v="2"/>
  </r>
  <r>
    <s v="T263"/>
    <x v="0"/>
    <x v="2"/>
    <x v="28"/>
    <s v="15:33:22"/>
    <s v="CUST263"/>
    <x v="0"/>
    <n v="5"/>
    <n v="187"/>
    <s v="Cash"/>
    <n v="935"/>
    <x v="4"/>
    <s v="The Americano was expensive."/>
    <x v="14"/>
    <s v="Positive"/>
    <n v="10"/>
    <x v="3"/>
    <x v="2"/>
  </r>
  <r>
    <s v="T055"/>
    <x v="1"/>
    <x v="2"/>
    <x v="122"/>
    <s v="01:13:32"/>
    <s v="CUST055"/>
    <x v="1"/>
    <n v="3"/>
    <n v="170"/>
    <s v="Mobile Payment"/>
    <n v="510"/>
    <x v="4"/>
    <s v="The Cappuccino was noisy environment."/>
    <x v="5"/>
    <s v="Positive"/>
    <n v="8"/>
    <x v="2"/>
    <x v="0"/>
  </r>
  <r>
    <s v="T104"/>
    <x v="1"/>
    <x v="1"/>
    <x v="143"/>
    <s v="19:57:11"/>
    <s v="CUST104"/>
    <x v="1"/>
    <n v="1"/>
    <n v="165"/>
    <s v="Credit Card"/>
    <n v="165"/>
    <x v="4"/>
    <s v="The Cappuccino was slow wi-fi."/>
    <x v="3"/>
    <s v="Positive"/>
    <n v="6"/>
    <x v="2"/>
    <x v="1"/>
  </r>
  <r>
    <s v="T196"/>
    <x v="1"/>
    <x v="0"/>
    <x v="105"/>
    <s v="21:04:59"/>
    <s v="CUST196"/>
    <x v="1"/>
    <n v="4"/>
    <n v="121"/>
    <s v="Cash"/>
    <n v="484"/>
    <x v="4"/>
    <s v="The Cappuccino was bitter coffee and slow service."/>
    <x v="12"/>
    <s v="Positive"/>
    <n v="7"/>
    <x v="1"/>
    <x v="0"/>
  </r>
  <r>
    <s v="T324"/>
    <x v="3"/>
    <x v="1"/>
    <x v="84"/>
    <s v="19:47:45"/>
    <s v="CUST324"/>
    <x v="1"/>
    <n v="3"/>
    <n v="141"/>
    <s v="Mobile Payment"/>
    <n v="423"/>
    <x v="4"/>
    <s v="The Cappuccino was excellent coffee and service."/>
    <x v="7"/>
    <s v="Positive"/>
    <n v="7"/>
    <x v="0"/>
    <x v="0"/>
  </r>
  <r>
    <s v="T052"/>
    <x v="0"/>
    <x v="0"/>
    <x v="73"/>
    <s v="02:40:27"/>
    <s v="CUST052"/>
    <x v="2"/>
    <n v="3"/>
    <n v="103"/>
    <s v="Credit Card"/>
    <n v="309"/>
    <x v="4"/>
    <s v="The Caramel Macchiato was poor coffee and service."/>
    <x v="9"/>
    <s v="Positive"/>
    <n v="9"/>
    <x v="4"/>
    <x v="0"/>
  </r>
  <r>
    <s v="T064"/>
    <x v="3"/>
    <x v="1"/>
    <x v="135"/>
    <s v="06:44:19"/>
    <s v="CUST064"/>
    <x v="2"/>
    <n v="1"/>
    <n v="179"/>
    <s v="Cash"/>
    <n v="179"/>
    <x v="4"/>
    <s v="The Caramel Macchiato was great coffee and ambiance."/>
    <x v="13"/>
    <s v="Positive"/>
    <n v="6"/>
    <x v="4"/>
    <x v="1"/>
  </r>
  <r>
    <s v="T116"/>
    <x v="0"/>
    <x v="2"/>
    <x v="135"/>
    <s v="11:38:05"/>
    <s v="CUST116"/>
    <x v="2"/>
    <n v="1"/>
    <n v="147"/>
    <s v="Cash"/>
    <n v="147"/>
    <x v="4"/>
    <s v="The Caramel Macchiato was crowded place."/>
    <x v="0"/>
    <s v="Positive"/>
    <n v="12"/>
    <x v="1"/>
    <x v="2"/>
  </r>
  <r>
    <s v="T123"/>
    <x v="2"/>
    <x v="1"/>
    <x v="92"/>
    <s v="03:09:33"/>
    <s v="CUST123"/>
    <x v="2"/>
    <n v="1"/>
    <n v="140"/>
    <s v="Credit Card"/>
    <n v="140"/>
    <x v="4"/>
    <s v="The Caramel Macchiato was cold coffee and rude staff."/>
    <x v="1"/>
    <s v="Positive"/>
    <n v="14"/>
    <x v="1"/>
    <x v="3"/>
  </r>
  <r>
    <s v="T137"/>
    <x v="3"/>
    <x v="1"/>
    <x v="13"/>
    <s v="16:35:01"/>
    <s v="CUST137"/>
    <x v="2"/>
    <n v="4"/>
    <n v="138"/>
    <s v="Credit Card"/>
    <n v="552"/>
    <x v="4"/>
    <s v="The Caramel Macchiato was crowded place."/>
    <x v="0"/>
    <s v="Positive"/>
    <n v="4"/>
    <x v="3"/>
    <x v="1"/>
  </r>
  <r>
    <s v="T151"/>
    <x v="1"/>
    <x v="0"/>
    <x v="118"/>
    <s v="17:24:31"/>
    <s v="CUST151"/>
    <x v="2"/>
    <n v="2"/>
    <n v="132"/>
    <s v="Mobile Payment"/>
    <n v="264"/>
    <x v="4"/>
    <s v="The Caramel Macchiato was noisy environment."/>
    <x v="5"/>
    <s v="Positive"/>
    <n v="10"/>
    <x v="4"/>
    <x v="2"/>
  </r>
  <r>
    <s v="T182"/>
    <x v="2"/>
    <x v="0"/>
    <x v="168"/>
    <s v="13:20:45"/>
    <s v="CUST182"/>
    <x v="2"/>
    <n v="2"/>
    <n v="178"/>
    <s v="Cash"/>
    <n v="356"/>
    <x v="4"/>
    <s v="The Caramel Macchiato was uninterested staff and average coffee."/>
    <x v="6"/>
    <s v="Positive"/>
    <n v="13"/>
    <x v="2"/>
    <x v="3"/>
  </r>
  <r>
    <s v="T208"/>
    <x v="3"/>
    <x v="1"/>
    <x v="115"/>
    <s v="10:12:14"/>
    <s v="CUST208"/>
    <x v="2"/>
    <n v="1"/>
    <n v="169"/>
    <s v="Cash"/>
    <n v="169"/>
    <x v="4"/>
    <s v="The Caramel Macchiato was poor coffee and service."/>
    <x v="9"/>
    <s v="Positive"/>
    <n v="11"/>
    <x v="2"/>
    <x v="2"/>
  </r>
  <r>
    <s v="T248"/>
    <x v="0"/>
    <x v="0"/>
    <x v="92"/>
    <s v="11:54:45"/>
    <s v="CUST248"/>
    <x v="2"/>
    <n v="4"/>
    <n v="121"/>
    <s v="Mobile Payment"/>
    <n v="484"/>
    <x v="4"/>
    <s v="The Caramel Macchiato was crowded place."/>
    <x v="0"/>
    <s v="Positive"/>
    <n v="6"/>
    <x v="1"/>
    <x v="1"/>
  </r>
  <r>
    <s v="T349"/>
    <x v="1"/>
    <x v="2"/>
    <x v="105"/>
    <s v="04:31:53"/>
    <s v="CUST349"/>
    <x v="2"/>
    <n v="1"/>
    <n v="185"/>
    <s v="Mobile Payment"/>
    <n v="185"/>
    <x v="4"/>
    <s v="The Caramel Macchiato was noisy environment."/>
    <x v="5"/>
    <s v="Positive"/>
    <n v="7"/>
    <x v="0"/>
    <x v="0"/>
  </r>
  <r>
    <s v="T044"/>
    <x v="0"/>
    <x v="0"/>
    <x v="1"/>
    <s v="16:58:54"/>
    <s v="CUST044"/>
    <x v="3"/>
    <n v="5"/>
    <n v="108"/>
    <s v="Mobile Payment"/>
    <n v="540"/>
    <x v="4"/>
    <s v="The Cold Brew was noisy environment."/>
    <x v="5"/>
    <s v="Positive"/>
    <n v="13"/>
    <x v="3"/>
    <x v="3"/>
  </r>
  <r>
    <s v="T078"/>
    <x v="1"/>
    <x v="2"/>
    <x v="74"/>
    <s v="02:37:30"/>
    <s v="CUST078"/>
    <x v="3"/>
    <n v="3"/>
    <n v="136"/>
    <s v="Cash"/>
    <n v="408"/>
    <x v="4"/>
    <s v="The Cold Brew was slow service."/>
    <x v="4"/>
    <s v="Positive"/>
    <n v="14"/>
    <x v="1"/>
    <x v="3"/>
  </r>
  <r>
    <s v="T111"/>
    <x v="3"/>
    <x v="0"/>
    <x v="161"/>
    <s v="07:09:47"/>
    <s v="CUST111"/>
    <x v="3"/>
    <n v="1"/>
    <n v="135"/>
    <s v="Credit Card"/>
    <n v="135"/>
    <x v="4"/>
    <s v="The Cold Brew was best coffee and friendly staff."/>
    <x v="11"/>
    <s v="Positive"/>
    <n v="13"/>
    <x v="1"/>
    <x v="3"/>
  </r>
  <r>
    <s v="T144"/>
    <x v="3"/>
    <x v="2"/>
    <x v="137"/>
    <s v="09:37:57"/>
    <s v="CUST144"/>
    <x v="3"/>
    <n v="3"/>
    <n v="110"/>
    <s v="Mobile Payment"/>
    <n v="330"/>
    <x v="4"/>
    <s v="The Cold Brew was cozy seating and great coffee."/>
    <x v="8"/>
    <s v="Positive"/>
    <n v="14"/>
    <x v="3"/>
    <x v="3"/>
  </r>
  <r>
    <s v="T174"/>
    <x v="3"/>
    <x v="1"/>
    <x v="68"/>
    <s v="22:00:14"/>
    <s v="CUST174"/>
    <x v="3"/>
    <n v="1"/>
    <n v="173"/>
    <s v="Credit Card"/>
    <n v="173"/>
    <x v="4"/>
    <s v="The Cold Brew was noisy environment."/>
    <x v="5"/>
    <s v="Positive"/>
    <n v="12"/>
    <x v="4"/>
    <x v="2"/>
  </r>
  <r>
    <s v="T201"/>
    <x v="2"/>
    <x v="1"/>
    <x v="51"/>
    <s v="07:11:34"/>
    <s v="CUST201"/>
    <x v="3"/>
    <n v="3"/>
    <n v="100"/>
    <s v="Credit Card"/>
    <n v="300"/>
    <x v="4"/>
    <s v="The Cold Brew was cozy seating and great coffee."/>
    <x v="8"/>
    <s v="Positive"/>
    <n v="15"/>
    <x v="4"/>
    <x v="3"/>
  </r>
  <r>
    <s v="T220"/>
    <x v="2"/>
    <x v="2"/>
    <x v="88"/>
    <s v="08:40:25"/>
    <s v="CUST220"/>
    <x v="3"/>
    <n v="3"/>
    <n v="147"/>
    <s v="Cash"/>
    <n v="441"/>
    <x v="4"/>
    <s v="The Cold Brew was crowded place."/>
    <x v="0"/>
    <s v="Positive"/>
    <n v="4"/>
    <x v="1"/>
    <x v="1"/>
  </r>
  <r>
    <s v="T301"/>
    <x v="1"/>
    <x v="2"/>
    <x v="51"/>
    <s v="12:37:36"/>
    <s v="CUST301"/>
    <x v="3"/>
    <n v="5"/>
    <n v="138"/>
    <s v="Credit Card"/>
    <n v="690"/>
    <x v="4"/>
    <s v="The Cold Brew was slow wi-fi."/>
    <x v="3"/>
    <s v="Positive"/>
    <n v="14"/>
    <x v="1"/>
    <x v="3"/>
  </r>
  <r>
    <s v="T376"/>
    <x v="2"/>
    <x v="2"/>
    <x v="165"/>
    <s v="12:29:34"/>
    <s v="CUST376"/>
    <x v="3"/>
    <n v="2"/>
    <n v="149"/>
    <s v="Mobile Payment"/>
    <n v="298"/>
    <x v="4"/>
    <s v="The Cold Brew was expensive."/>
    <x v="14"/>
    <s v="Positive"/>
    <n v="5"/>
    <x v="3"/>
    <x v="1"/>
  </r>
  <r>
    <s v="T234"/>
    <x v="1"/>
    <x v="1"/>
    <x v="176"/>
    <s v="14:54:17"/>
    <s v="CUST234"/>
    <x v="4"/>
    <n v="5"/>
    <n v="152"/>
    <s v="Mobile Payment"/>
    <n v="760"/>
    <x v="4"/>
    <s v="The Espresso was best coffee and friendly staff."/>
    <x v="11"/>
    <s v="Positive"/>
    <n v="6"/>
    <x v="3"/>
    <x v="1"/>
  </r>
  <r>
    <s v="T235"/>
    <x v="1"/>
    <x v="0"/>
    <x v="83"/>
    <s v="21:39:25"/>
    <s v="CUST235"/>
    <x v="4"/>
    <n v="5"/>
    <n v="156"/>
    <s v="Credit Card"/>
    <n v="780"/>
    <x v="4"/>
    <s v="The Espresso was uninterested staff and average coffee."/>
    <x v="6"/>
    <s v="Positive"/>
    <n v="6"/>
    <x v="3"/>
    <x v="1"/>
  </r>
  <r>
    <s v="T251"/>
    <x v="1"/>
    <x v="0"/>
    <x v="110"/>
    <s v="03:41:10"/>
    <s v="CUST251"/>
    <x v="4"/>
    <n v="3"/>
    <n v="175"/>
    <s v="Cash"/>
    <n v="525"/>
    <x v="4"/>
    <s v="The Espresso was poor coffee and service."/>
    <x v="9"/>
    <s v="Positive"/>
    <n v="4"/>
    <x v="0"/>
    <x v="1"/>
  </r>
  <r>
    <s v="T319"/>
    <x v="0"/>
    <x v="1"/>
    <x v="56"/>
    <s v="23:54:19"/>
    <s v="CUST319"/>
    <x v="4"/>
    <n v="5"/>
    <n v="104"/>
    <s v="Cash"/>
    <n v="520"/>
    <x v="4"/>
    <s v="The Espresso was crowded place."/>
    <x v="0"/>
    <s v="Positive"/>
    <n v="15"/>
    <x v="1"/>
    <x v="3"/>
  </r>
  <r>
    <s v="T321"/>
    <x v="3"/>
    <x v="2"/>
    <x v="179"/>
    <s v="07:05:04"/>
    <s v="CUST321"/>
    <x v="4"/>
    <n v="2"/>
    <n v="166"/>
    <s v="Cash"/>
    <n v="332"/>
    <x v="4"/>
    <s v="The Espresso was uninterested staff and average coffee."/>
    <x v="6"/>
    <s v="Positive"/>
    <n v="12"/>
    <x v="0"/>
    <x v="2"/>
  </r>
  <r>
    <s v="T362"/>
    <x v="2"/>
    <x v="0"/>
    <x v="25"/>
    <s v="09:28:15"/>
    <s v="CUST362"/>
    <x v="4"/>
    <n v="2"/>
    <n v="179"/>
    <s v="Mobile Payment"/>
    <n v="358"/>
    <x v="4"/>
    <s v="The Espresso was cozy atmosphere."/>
    <x v="2"/>
    <s v="Positive"/>
    <n v="9"/>
    <x v="3"/>
    <x v="0"/>
  </r>
  <r>
    <s v="T374"/>
    <x v="0"/>
    <x v="2"/>
    <x v="76"/>
    <s v="06:50:07"/>
    <s v="CUST374"/>
    <x v="4"/>
    <n v="4"/>
    <n v="177"/>
    <s v="Credit Card"/>
    <n v="708"/>
    <x v="4"/>
    <s v="The Espresso was average taste."/>
    <x v="10"/>
    <s v="Positive"/>
    <n v="15"/>
    <x v="3"/>
    <x v="3"/>
  </r>
  <r>
    <s v="T063"/>
    <x v="2"/>
    <x v="0"/>
    <x v="80"/>
    <s v="03:18:10"/>
    <s v="CUST063"/>
    <x v="5"/>
    <n v="3"/>
    <n v="159"/>
    <s v="Mobile Payment"/>
    <n v="477"/>
    <x v="4"/>
    <s v="The Flat White was cold coffee and rude staff."/>
    <x v="1"/>
    <s v="Positive"/>
    <n v="5"/>
    <x v="4"/>
    <x v="1"/>
  </r>
  <r>
    <s v="T070"/>
    <x v="1"/>
    <x v="0"/>
    <x v="119"/>
    <s v="16:26:43"/>
    <s v="CUST070"/>
    <x v="5"/>
    <n v="5"/>
    <n v="101"/>
    <s v="Mobile Payment"/>
    <n v="505"/>
    <x v="4"/>
    <s v="The Flat White was poor coffee and service."/>
    <x v="9"/>
    <s v="Positive"/>
    <n v="15"/>
    <x v="4"/>
    <x v="3"/>
  </r>
  <r>
    <s v="T082"/>
    <x v="3"/>
    <x v="2"/>
    <x v="9"/>
    <s v="12:20:53"/>
    <s v="CUST082"/>
    <x v="5"/>
    <n v="1"/>
    <n v="147"/>
    <s v="Mobile Payment"/>
    <n v="147"/>
    <x v="4"/>
    <s v="The Flat White was average taste."/>
    <x v="10"/>
    <s v="Positive"/>
    <n v="13"/>
    <x v="3"/>
    <x v="3"/>
  </r>
  <r>
    <s v="T106"/>
    <x v="0"/>
    <x v="0"/>
    <x v="31"/>
    <s v="07:02:17"/>
    <s v="CUST106"/>
    <x v="5"/>
    <n v="2"/>
    <n v="143"/>
    <s v="Credit Card"/>
    <n v="286"/>
    <x v="4"/>
    <s v="The Flat White was crowded place."/>
    <x v="0"/>
    <s v="Positive"/>
    <n v="5"/>
    <x v="1"/>
    <x v="1"/>
  </r>
  <r>
    <s v="T148"/>
    <x v="2"/>
    <x v="2"/>
    <x v="162"/>
    <s v="19:38:31"/>
    <s v="CUST148"/>
    <x v="5"/>
    <n v="2"/>
    <n v="110"/>
    <s v="Credit Card"/>
    <n v="220"/>
    <x v="4"/>
    <s v="The Flat White was excellent coffee and service."/>
    <x v="7"/>
    <s v="Positive"/>
    <n v="13"/>
    <x v="1"/>
    <x v="3"/>
  </r>
  <r>
    <s v="T162"/>
    <x v="2"/>
    <x v="1"/>
    <x v="38"/>
    <s v="22:12:04"/>
    <s v="CUST162"/>
    <x v="5"/>
    <n v="4"/>
    <n v="127"/>
    <s v="Cash"/>
    <n v="508"/>
    <x v="4"/>
    <s v="The Flat White was crowded place."/>
    <x v="0"/>
    <s v="Positive"/>
    <n v="7"/>
    <x v="4"/>
    <x v="0"/>
  </r>
  <r>
    <s v="T269"/>
    <x v="0"/>
    <x v="0"/>
    <x v="12"/>
    <s v="12:55:23"/>
    <s v="CUST269"/>
    <x v="5"/>
    <n v="5"/>
    <n v="177"/>
    <s v="Credit Card"/>
    <n v="885"/>
    <x v="4"/>
    <s v="The Flat White was average taste."/>
    <x v="10"/>
    <s v="Positive"/>
    <n v="7"/>
    <x v="2"/>
    <x v="0"/>
  </r>
  <r>
    <s v="T127"/>
    <x v="1"/>
    <x v="0"/>
    <x v="55"/>
    <s v="19:15:44"/>
    <s v="CUST127"/>
    <x v="6"/>
    <n v="1"/>
    <n v="112"/>
    <s v="Credit Card"/>
    <n v="112"/>
    <x v="4"/>
    <s v="The Latte was great coffee and ambiance."/>
    <x v="13"/>
    <s v="Positive"/>
    <n v="7"/>
    <x v="3"/>
    <x v="0"/>
  </r>
  <r>
    <s v="T138"/>
    <x v="1"/>
    <x v="0"/>
    <x v="66"/>
    <s v="03:05:01"/>
    <s v="CUST138"/>
    <x v="6"/>
    <n v="5"/>
    <n v="153"/>
    <s v="Mobile Payment"/>
    <n v="765"/>
    <x v="4"/>
    <s v="The Latte was poor coffee and service."/>
    <x v="9"/>
    <s v="Positive"/>
    <n v="7"/>
    <x v="2"/>
    <x v="0"/>
  </r>
  <r>
    <s v="T229"/>
    <x v="0"/>
    <x v="1"/>
    <x v="62"/>
    <s v="00:26:55"/>
    <s v="CUST229"/>
    <x v="6"/>
    <n v="3"/>
    <n v="162"/>
    <s v="Credit Card"/>
    <n v="486"/>
    <x v="4"/>
    <s v="The Latte was expensive."/>
    <x v="14"/>
    <s v="Positive"/>
    <n v="14"/>
    <x v="1"/>
    <x v="3"/>
  </r>
  <r>
    <s v="T237"/>
    <x v="0"/>
    <x v="0"/>
    <x v="180"/>
    <s v="17:57:30"/>
    <s v="CUST237"/>
    <x v="6"/>
    <n v="1"/>
    <n v="187"/>
    <s v="Cash"/>
    <n v="187"/>
    <x v="4"/>
    <s v="The Latte was poor coffee and service."/>
    <x v="9"/>
    <s v="Positive"/>
    <n v="7"/>
    <x v="4"/>
    <x v="0"/>
  </r>
  <r>
    <s v="T359"/>
    <x v="3"/>
    <x v="1"/>
    <x v="6"/>
    <s v="23:46:20"/>
    <s v="CUST359"/>
    <x v="6"/>
    <n v="3"/>
    <n v="125"/>
    <s v="Mobile Payment"/>
    <n v="375"/>
    <x v="4"/>
    <s v="The Latte was slow service."/>
    <x v="4"/>
    <s v="Positive"/>
    <n v="7"/>
    <x v="2"/>
    <x v="0"/>
  </r>
  <r>
    <s v="T053"/>
    <x v="1"/>
    <x v="1"/>
    <x v="169"/>
    <s v="12:04:40"/>
    <s v="CUST053"/>
    <x v="7"/>
    <n v="1"/>
    <n v="147"/>
    <s v="Credit Card"/>
    <n v="147"/>
    <x v="4"/>
    <s v="The Mocha was cozy seating and great coffee."/>
    <x v="8"/>
    <s v="Positive"/>
    <n v="11"/>
    <x v="1"/>
    <x v="2"/>
  </r>
  <r>
    <s v="T071"/>
    <x v="3"/>
    <x v="0"/>
    <x v="129"/>
    <s v="20:39:31"/>
    <s v="CUST071"/>
    <x v="7"/>
    <n v="2"/>
    <n v="197"/>
    <s v="Cash"/>
    <n v="394"/>
    <x v="4"/>
    <s v="The Mocha was excellent coffee and service."/>
    <x v="7"/>
    <s v="Positive"/>
    <n v="4"/>
    <x v="1"/>
    <x v="1"/>
  </r>
  <r>
    <s v="T084"/>
    <x v="1"/>
    <x v="2"/>
    <x v="181"/>
    <s v="10:16:32"/>
    <s v="CUST084"/>
    <x v="7"/>
    <n v="2"/>
    <n v="176"/>
    <s v="Cash"/>
    <n v="352"/>
    <x v="4"/>
    <s v="The Mocha was cozy seating and great coffee."/>
    <x v="8"/>
    <s v="Positive"/>
    <n v="8"/>
    <x v="4"/>
    <x v="0"/>
  </r>
  <r>
    <s v="T164"/>
    <x v="3"/>
    <x v="1"/>
    <x v="84"/>
    <s v="11:31:30"/>
    <s v="CUST164"/>
    <x v="7"/>
    <n v="1"/>
    <n v="190"/>
    <s v="Credit Card"/>
    <n v="190"/>
    <x v="4"/>
    <s v="The Mocha was noisy environment."/>
    <x v="5"/>
    <s v="Positive"/>
    <n v="8"/>
    <x v="0"/>
    <x v="0"/>
  </r>
  <r>
    <s v="T230"/>
    <x v="3"/>
    <x v="2"/>
    <x v="178"/>
    <s v="06:51:53"/>
    <s v="CUST230"/>
    <x v="7"/>
    <n v="5"/>
    <n v="168"/>
    <s v="Mobile Payment"/>
    <n v="840"/>
    <x v="4"/>
    <s v="The Mocha was noisy environment."/>
    <x v="5"/>
    <s v="Positive"/>
    <n v="7"/>
    <x v="3"/>
    <x v="0"/>
  </r>
  <r>
    <s v="T243"/>
    <x v="2"/>
    <x v="1"/>
    <x v="182"/>
    <s v="19:23:19"/>
    <s v="CUST243"/>
    <x v="7"/>
    <n v="4"/>
    <n v="162"/>
    <s v="Credit Card"/>
    <n v="648"/>
    <x v="4"/>
    <s v="The Mocha was uninterested staff and average coffee."/>
    <x v="6"/>
    <s v="Positive"/>
    <n v="13"/>
    <x v="4"/>
    <x v="3"/>
  </r>
  <r>
    <s v="T265"/>
    <x v="1"/>
    <x v="0"/>
    <x v="80"/>
    <s v="03:58:11"/>
    <s v="CUST265"/>
    <x v="7"/>
    <n v="1"/>
    <n v="169"/>
    <s v="Credit Card"/>
    <n v="169"/>
    <x v="4"/>
    <s v="The Mocha was slow service."/>
    <x v="4"/>
    <s v="Positive"/>
    <n v="10"/>
    <x v="3"/>
    <x v="2"/>
  </r>
  <r>
    <s v="T345"/>
    <x v="0"/>
    <x v="1"/>
    <x v="112"/>
    <s v="11:42:12"/>
    <s v="CUST345"/>
    <x v="7"/>
    <n v="2"/>
    <n v="117"/>
    <s v="Credit Card"/>
    <n v="234"/>
    <x v="4"/>
    <s v="The Mocha was great coffee and ambiance."/>
    <x v="13"/>
    <s v="Positive"/>
    <n v="11"/>
    <x v="0"/>
    <x v="2"/>
  </r>
  <r>
    <s v="T377"/>
    <x v="0"/>
    <x v="0"/>
    <x v="163"/>
    <s v="01:16:00"/>
    <s v="CUST377"/>
    <x v="7"/>
    <n v="5"/>
    <n v="159"/>
    <s v="Cash"/>
    <n v="795"/>
    <x v="4"/>
    <s v="The Mocha was slow wi-fi."/>
    <x v="3"/>
    <s v="Positive"/>
    <n v="13"/>
    <x v="2"/>
    <x v="3"/>
  </r>
  <r>
    <s v="T383"/>
    <x v="3"/>
    <x v="2"/>
    <x v="138"/>
    <s v="09:05:55"/>
    <s v="CUST383"/>
    <x v="7"/>
    <n v="3"/>
    <n v="160"/>
    <s v="Mobile Payment"/>
    <n v="480"/>
    <x v="4"/>
    <s v="The Mocha was cozy atmosphere."/>
    <x v="2"/>
    <s v="Positive"/>
    <n v="9"/>
    <x v="0"/>
    <x v="0"/>
  </r>
  <r>
    <s v="T399"/>
    <x v="1"/>
    <x v="1"/>
    <x v="137"/>
    <s v="14:47:14"/>
    <s v="CUST399"/>
    <x v="7"/>
    <n v="3"/>
    <n v="166"/>
    <s v="Credit Card"/>
    <n v="498"/>
    <x v="4"/>
    <s v="The Mocha was expensive."/>
    <x v="14"/>
    <s v="Positive"/>
    <n v="4"/>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EB2837-86E0-4DE6-8F35-72135CE97994}"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1">
  <location ref="A1:B483" firstHeaderRow="1" firstDataRow="1" firstDataCol="1"/>
  <pivotFields count="19">
    <pivotField showAll="0"/>
    <pivotField axis="axisRow" showAll="0" sortType="ascending">
      <items count="5">
        <item x="1"/>
        <item x="3"/>
        <item x="2"/>
        <item x="0"/>
        <item t="default"/>
      </items>
    </pivotField>
    <pivotField axis="axisRow" showAll="0">
      <items count="4">
        <item x="1"/>
        <item x="2"/>
        <item x="0"/>
        <item t="default"/>
      </items>
    </pivotField>
    <pivotField axis="axisRow" numFmtId="164" showAll="0">
      <items count="184">
        <item x="56"/>
        <item x="68"/>
        <item x="138"/>
        <item x="97"/>
        <item x="145"/>
        <item x="57"/>
        <item x="158"/>
        <item x="83"/>
        <item x="115"/>
        <item x="171"/>
        <item x="20"/>
        <item x="10"/>
        <item x="72"/>
        <item x="66"/>
        <item x="77"/>
        <item x="69"/>
        <item x="166"/>
        <item x="131"/>
        <item x="120"/>
        <item x="102"/>
        <item x="49"/>
        <item x="178"/>
        <item x="154"/>
        <item x="53"/>
        <item x="137"/>
        <item x="76"/>
        <item x="92"/>
        <item x="160"/>
        <item x="104"/>
        <item x="37"/>
        <item x="70"/>
        <item x="55"/>
        <item x="101"/>
        <item x="63"/>
        <item x="112"/>
        <item x="108"/>
        <item x="152"/>
        <item x="80"/>
        <item x="110"/>
        <item x="39"/>
        <item x="16"/>
        <item x="51"/>
        <item x="79"/>
        <item x="9"/>
        <item x="44"/>
        <item x="149"/>
        <item x="136"/>
        <item x="128"/>
        <item x="6"/>
        <item x="87"/>
        <item x="141"/>
        <item x="33"/>
        <item x="48"/>
        <item x="65"/>
        <item x="114"/>
        <item x="41"/>
        <item x="58"/>
        <item x="118"/>
        <item x="162"/>
        <item x="146"/>
        <item x="67"/>
        <item x="27"/>
        <item x="168"/>
        <item x="151"/>
        <item x="25"/>
        <item x="182"/>
        <item x="52"/>
        <item x="135"/>
        <item x="2"/>
        <item x="93"/>
        <item x="43"/>
        <item x="124"/>
        <item x="107"/>
        <item x="106"/>
        <item x="164"/>
        <item x="8"/>
        <item x="155"/>
        <item x="179"/>
        <item x="36"/>
        <item x="82"/>
        <item x="140"/>
        <item x="35"/>
        <item x="99"/>
        <item x="165"/>
        <item x="50"/>
        <item x="98"/>
        <item x="4"/>
        <item x="177"/>
        <item x="38"/>
        <item x="23"/>
        <item x="7"/>
        <item x="26"/>
        <item x="96"/>
        <item x="75"/>
        <item x="139"/>
        <item x="119"/>
        <item x="127"/>
        <item x="15"/>
        <item x="71"/>
        <item x="0"/>
        <item x="109"/>
        <item x="47"/>
        <item x="142"/>
        <item x="95"/>
        <item x="143"/>
        <item x="169"/>
        <item x="88"/>
        <item x="28"/>
        <item x="62"/>
        <item x="18"/>
        <item x="173"/>
        <item x="157"/>
        <item x="24"/>
        <item x="117"/>
        <item x="11"/>
        <item x="64"/>
        <item x="161"/>
        <item x="42"/>
        <item x="85"/>
        <item x="159"/>
        <item x="90"/>
        <item x="125"/>
        <item x="181"/>
        <item x="89"/>
        <item x="13"/>
        <item x="144"/>
        <item x="78"/>
        <item x="3"/>
        <item x="84"/>
        <item x="180"/>
        <item x="73"/>
        <item x="34"/>
        <item x="30"/>
        <item x="167"/>
        <item x="22"/>
        <item x="133"/>
        <item x="163"/>
        <item x="132"/>
        <item x="123"/>
        <item x="105"/>
        <item x="150"/>
        <item x="100"/>
        <item x="46"/>
        <item x="121"/>
        <item x="45"/>
        <item x="59"/>
        <item x="130"/>
        <item x="17"/>
        <item x="148"/>
        <item x="14"/>
        <item x="122"/>
        <item x="94"/>
        <item x="156"/>
        <item x="172"/>
        <item x="147"/>
        <item x="170"/>
        <item x="91"/>
        <item x="116"/>
        <item x="129"/>
        <item x="74"/>
        <item x="32"/>
        <item x="61"/>
        <item x="19"/>
        <item x="103"/>
        <item x="21"/>
        <item x="29"/>
        <item x="60"/>
        <item x="1"/>
        <item x="54"/>
        <item x="81"/>
        <item x="86"/>
        <item x="126"/>
        <item x="40"/>
        <item x="31"/>
        <item x="175"/>
        <item x="174"/>
        <item x="5"/>
        <item x="153"/>
        <item x="113"/>
        <item x="134"/>
        <item x="176"/>
        <item x="12"/>
        <item x="111"/>
        <item t="default"/>
      </items>
    </pivotField>
    <pivotField showAll="0"/>
    <pivotField showAll="0"/>
    <pivotField showAll="0">
      <items count="9">
        <item x="0"/>
        <item x="1"/>
        <item x="2"/>
        <item x="3"/>
        <item x="4"/>
        <item x="5"/>
        <item x="6"/>
        <item x="7"/>
        <item t="default"/>
      </items>
    </pivotField>
    <pivotField showAll="0"/>
    <pivotField showAll="0"/>
    <pivotField showAll="0"/>
    <pivotField dataField="1"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4">
    <field x="1"/>
    <field x="2"/>
    <field x="18"/>
    <field x="3"/>
  </rowFields>
  <rowItems count="482">
    <i>
      <x/>
    </i>
    <i r="1">
      <x/>
    </i>
    <i r="2">
      <x v="1"/>
    </i>
    <i r="3">
      <x v="15"/>
    </i>
    <i r="3">
      <x v="17"/>
    </i>
    <i r="3">
      <x v="21"/>
    </i>
    <i r="3">
      <x v="24"/>
    </i>
    <i r="2">
      <x v="2"/>
    </i>
    <i r="3">
      <x v="36"/>
    </i>
    <i r="2">
      <x v="3"/>
    </i>
    <i r="3">
      <x v="51"/>
    </i>
    <i r="3">
      <x v="55"/>
    </i>
    <i r="3">
      <x v="58"/>
    </i>
    <i r="3">
      <x v="60"/>
    </i>
    <i r="3">
      <x v="72"/>
    </i>
    <i r="2">
      <x v="4"/>
    </i>
    <i r="3">
      <x v="89"/>
    </i>
    <i r="3">
      <x v="90"/>
    </i>
    <i r="3">
      <x v="96"/>
    </i>
    <i r="2">
      <x v="5"/>
    </i>
    <i r="3">
      <x v="99"/>
    </i>
    <i r="3">
      <x v="104"/>
    </i>
    <i r="3">
      <x v="105"/>
    </i>
    <i r="2">
      <x v="6"/>
    </i>
    <i r="3">
      <x v="127"/>
    </i>
    <i r="3">
      <x v="130"/>
    </i>
    <i r="3">
      <x v="133"/>
    </i>
    <i r="3">
      <x v="143"/>
    </i>
    <i r="2">
      <x v="7"/>
    </i>
    <i r="3">
      <x v="147"/>
    </i>
    <i r="3">
      <x v="156"/>
    </i>
    <i r="3">
      <x v="157"/>
    </i>
    <i r="3">
      <x v="161"/>
    </i>
    <i r="3">
      <x v="168"/>
    </i>
    <i r="2">
      <x v="8"/>
    </i>
    <i r="3">
      <x v="180"/>
    </i>
    <i r="1">
      <x v="1"/>
    </i>
    <i r="2">
      <x v="1"/>
    </i>
    <i r="3">
      <x/>
    </i>
    <i r="3">
      <x v="8"/>
    </i>
    <i r="3">
      <x v="9"/>
    </i>
    <i r="3">
      <x v="11"/>
    </i>
    <i r="3">
      <x v="23"/>
    </i>
    <i r="2">
      <x v="2"/>
    </i>
    <i r="3">
      <x v="27"/>
    </i>
    <i r="3">
      <x v="37"/>
    </i>
    <i r="3">
      <x v="41"/>
    </i>
    <i r="3">
      <x v="48"/>
    </i>
    <i r="2">
      <x v="3"/>
    </i>
    <i r="3">
      <x v="51"/>
    </i>
    <i r="3">
      <x v="68"/>
    </i>
    <i r="3">
      <x v="69"/>
    </i>
    <i r="2">
      <x v="4"/>
    </i>
    <i r="3">
      <x v="78"/>
    </i>
    <i r="3">
      <x v="79"/>
    </i>
    <i r="3">
      <x v="94"/>
    </i>
    <i r="2">
      <x v="5"/>
    </i>
    <i r="3">
      <x v="106"/>
    </i>
    <i r="3">
      <x v="112"/>
    </i>
    <i r="3">
      <x v="117"/>
    </i>
    <i r="3">
      <x v="122"/>
    </i>
    <i r="2">
      <x v="6"/>
    </i>
    <i r="3">
      <x v="124"/>
    </i>
    <i r="3">
      <x v="132"/>
    </i>
    <i r="3">
      <x v="136"/>
    </i>
    <i r="3">
      <x v="139"/>
    </i>
    <i r="2">
      <x v="7"/>
    </i>
    <i r="3">
      <x v="146"/>
    </i>
    <i r="3">
      <x v="147"/>
    </i>
    <i r="3">
      <x v="150"/>
    </i>
    <i r="3">
      <x v="151"/>
    </i>
    <i r="3">
      <x v="154"/>
    </i>
    <i r="3">
      <x v="156"/>
    </i>
    <i r="3">
      <x v="159"/>
    </i>
    <i r="3">
      <x v="166"/>
    </i>
    <i r="2">
      <x v="8"/>
    </i>
    <i r="3">
      <x v="178"/>
    </i>
    <i r="1">
      <x v="2"/>
    </i>
    <i r="2">
      <x v="1"/>
    </i>
    <i r="3">
      <x/>
    </i>
    <i r="3">
      <x v="7"/>
    </i>
    <i r="3">
      <x v="10"/>
    </i>
    <i r="3">
      <x v="13"/>
    </i>
    <i r="3">
      <x v="24"/>
    </i>
    <i r="2">
      <x v="2"/>
    </i>
    <i r="3">
      <x v="31"/>
    </i>
    <i r="3">
      <x v="37"/>
    </i>
    <i r="3">
      <x v="38"/>
    </i>
    <i r="3">
      <x v="39"/>
    </i>
    <i r="3">
      <x v="42"/>
    </i>
    <i r="3">
      <x v="45"/>
    </i>
    <i r="2">
      <x v="3"/>
    </i>
    <i r="3">
      <x v="57"/>
    </i>
    <i r="3">
      <x v="60"/>
    </i>
    <i r="3">
      <x v="62"/>
    </i>
    <i r="3">
      <x v="64"/>
    </i>
    <i r="3">
      <x v="66"/>
    </i>
    <i r="3">
      <x v="68"/>
    </i>
    <i r="3">
      <x v="69"/>
    </i>
    <i r="2">
      <x v="4"/>
    </i>
    <i r="3">
      <x v="83"/>
    </i>
    <i r="3">
      <x v="84"/>
    </i>
    <i r="3">
      <x v="85"/>
    </i>
    <i r="3">
      <x v="92"/>
    </i>
    <i r="3">
      <x v="95"/>
    </i>
    <i r="2">
      <x v="5"/>
    </i>
    <i r="3">
      <x v="99"/>
    </i>
    <i r="3">
      <x v="100"/>
    </i>
    <i r="3">
      <x v="104"/>
    </i>
    <i r="3">
      <x v="106"/>
    </i>
    <i r="3">
      <x v="108"/>
    </i>
    <i r="3">
      <x v="114"/>
    </i>
    <i r="2">
      <x v="6"/>
    </i>
    <i r="3">
      <x v="126"/>
    </i>
    <i r="3">
      <x v="132"/>
    </i>
    <i r="3">
      <x v="139"/>
    </i>
    <i r="2">
      <x v="7"/>
    </i>
    <i r="3">
      <x v="145"/>
    </i>
    <i r="3">
      <x v="153"/>
    </i>
    <i r="3">
      <x v="158"/>
    </i>
    <i r="3">
      <x v="160"/>
    </i>
    <i r="3">
      <x v="169"/>
    </i>
    <i r="2">
      <x v="8"/>
    </i>
    <i r="3">
      <x v="180"/>
    </i>
    <i r="3">
      <x v="181"/>
    </i>
    <i r="3">
      <x v="182"/>
    </i>
    <i>
      <x v="1"/>
    </i>
    <i r="1">
      <x/>
    </i>
    <i r="2">
      <x v="1"/>
    </i>
    <i r="3">
      <x v="1"/>
    </i>
    <i r="3">
      <x v="8"/>
    </i>
    <i r="3">
      <x v="19"/>
    </i>
    <i r="3">
      <x v="23"/>
    </i>
    <i r="2">
      <x v="2"/>
    </i>
    <i r="3">
      <x v="31"/>
    </i>
    <i r="3">
      <x v="44"/>
    </i>
    <i r="3">
      <x v="46"/>
    </i>
    <i r="3">
      <x v="47"/>
    </i>
    <i r="3">
      <x v="48"/>
    </i>
    <i r="2">
      <x v="3"/>
    </i>
    <i r="3">
      <x v="51"/>
    </i>
    <i r="3">
      <x v="55"/>
    </i>
    <i r="3">
      <x v="59"/>
    </i>
    <i r="3">
      <x v="67"/>
    </i>
    <i r="3">
      <x v="72"/>
    </i>
    <i r="2">
      <x v="4"/>
    </i>
    <i r="3">
      <x v="81"/>
    </i>
    <i r="3">
      <x v="84"/>
    </i>
    <i r="3">
      <x v="87"/>
    </i>
    <i r="3">
      <x v="95"/>
    </i>
    <i r="2">
      <x v="5"/>
    </i>
    <i r="3">
      <x v="99"/>
    </i>
    <i r="3">
      <x v="103"/>
    </i>
    <i r="3">
      <x v="109"/>
    </i>
    <i r="3">
      <x v="110"/>
    </i>
    <i r="3">
      <x v="113"/>
    </i>
    <i r="3">
      <x v="117"/>
    </i>
    <i r="3">
      <x v="120"/>
    </i>
    <i r="2">
      <x v="6"/>
    </i>
    <i r="3">
      <x v="124"/>
    </i>
    <i r="3">
      <x v="128"/>
    </i>
    <i r="3">
      <x v="130"/>
    </i>
    <i r="3">
      <x v="141"/>
    </i>
    <i r="2">
      <x v="7"/>
    </i>
    <i r="3">
      <x v="144"/>
    </i>
    <i r="3">
      <x v="157"/>
    </i>
    <i r="2">
      <x v="8"/>
    </i>
    <i r="3">
      <x v="172"/>
    </i>
    <i r="3">
      <x v="182"/>
    </i>
    <i r="1">
      <x v="1"/>
    </i>
    <i r="2">
      <x v="1"/>
    </i>
    <i r="3">
      <x v="2"/>
    </i>
    <i r="3">
      <x v="7"/>
    </i>
    <i r="3">
      <x v="14"/>
    </i>
    <i r="3">
      <x v="21"/>
    </i>
    <i r="3">
      <x v="24"/>
    </i>
    <i r="2">
      <x v="2"/>
    </i>
    <i r="3">
      <x v="33"/>
    </i>
    <i r="3">
      <x v="43"/>
    </i>
    <i r="2">
      <x v="3"/>
    </i>
    <i r="3">
      <x v="54"/>
    </i>
    <i r="3">
      <x v="59"/>
    </i>
    <i r="3">
      <x v="61"/>
    </i>
    <i r="3">
      <x v="69"/>
    </i>
    <i r="3">
      <x v="71"/>
    </i>
    <i r="2">
      <x v="4"/>
    </i>
    <i r="3">
      <x v="77"/>
    </i>
    <i r="3">
      <x v="84"/>
    </i>
    <i r="3">
      <x v="88"/>
    </i>
    <i r="3">
      <x v="90"/>
    </i>
    <i r="3">
      <x v="91"/>
    </i>
    <i r="2">
      <x v="5"/>
    </i>
    <i r="3">
      <x v="106"/>
    </i>
    <i r="3">
      <x v="108"/>
    </i>
    <i r="3">
      <x v="112"/>
    </i>
    <i r="3">
      <x v="113"/>
    </i>
    <i r="3">
      <x v="114"/>
    </i>
    <i r="2">
      <x v="6"/>
    </i>
    <i r="3">
      <x v="124"/>
    </i>
    <i r="3">
      <x v="128"/>
    </i>
    <i r="2">
      <x v="7"/>
    </i>
    <i r="3">
      <x v="155"/>
    </i>
    <i r="3">
      <x v="162"/>
    </i>
    <i r="3">
      <x v="163"/>
    </i>
    <i r="3">
      <x v="166"/>
    </i>
    <i r="1">
      <x v="2"/>
    </i>
    <i r="2">
      <x v="1"/>
    </i>
    <i r="3">
      <x v="8"/>
    </i>
    <i r="3">
      <x v="10"/>
    </i>
    <i r="3">
      <x v="25"/>
    </i>
    <i r="2">
      <x v="2"/>
    </i>
    <i r="3">
      <x v="29"/>
    </i>
    <i r="3">
      <x v="45"/>
    </i>
    <i r="3">
      <x v="46"/>
    </i>
    <i r="2">
      <x v="3"/>
    </i>
    <i r="3">
      <x v="54"/>
    </i>
    <i r="3">
      <x v="56"/>
    </i>
    <i r="3">
      <x v="58"/>
    </i>
    <i r="3">
      <x v="59"/>
    </i>
    <i r="3">
      <x v="64"/>
    </i>
    <i r="3">
      <x v="72"/>
    </i>
    <i r="3">
      <x v="75"/>
    </i>
    <i r="2">
      <x v="4"/>
    </i>
    <i r="3">
      <x v="85"/>
    </i>
    <i r="3">
      <x v="90"/>
    </i>
    <i r="3">
      <x v="93"/>
    </i>
    <i r="2">
      <x v="5"/>
    </i>
    <i r="3">
      <x v="100"/>
    </i>
    <i r="3">
      <x v="114"/>
    </i>
    <i r="3">
      <x v="116"/>
    </i>
    <i r="2">
      <x v="6"/>
    </i>
    <i r="3">
      <x v="135"/>
    </i>
    <i r="2">
      <x v="7"/>
    </i>
    <i r="3">
      <x v="144"/>
    </i>
    <i r="3">
      <x v="145"/>
    </i>
    <i r="3">
      <x v="151"/>
    </i>
    <i r="3">
      <x v="152"/>
    </i>
    <i r="3">
      <x v="158"/>
    </i>
    <i r="3">
      <x v="161"/>
    </i>
    <i r="3">
      <x v="169"/>
    </i>
    <i r="2">
      <x v="8"/>
    </i>
    <i r="3">
      <x v="174"/>
    </i>
    <i r="3">
      <x v="176"/>
    </i>
    <i>
      <x v="2"/>
    </i>
    <i r="1">
      <x/>
    </i>
    <i r="2">
      <x v="1"/>
    </i>
    <i r="3">
      <x v="5"/>
    </i>
    <i r="3">
      <x v="6"/>
    </i>
    <i r="3">
      <x v="14"/>
    </i>
    <i r="3">
      <x v="16"/>
    </i>
    <i r="3">
      <x v="18"/>
    </i>
    <i r="3">
      <x v="20"/>
    </i>
    <i r="2">
      <x v="2"/>
    </i>
    <i r="3">
      <x v="26"/>
    </i>
    <i r="3">
      <x v="29"/>
    </i>
    <i r="3">
      <x v="30"/>
    </i>
    <i r="3">
      <x v="40"/>
    </i>
    <i r="3">
      <x v="41"/>
    </i>
    <i r="3">
      <x v="43"/>
    </i>
    <i r="3">
      <x v="49"/>
    </i>
    <i r="2">
      <x v="3"/>
    </i>
    <i r="3">
      <x v="52"/>
    </i>
    <i r="3">
      <x v="65"/>
    </i>
    <i r="3">
      <x v="75"/>
    </i>
    <i r="2">
      <x v="4"/>
    </i>
    <i r="3">
      <x v="85"/>
    </i>
    <i r="3">
      <x v="88"/>
    </i>
    <i r="2">
      <x v="5"/>
    </i>
    <i r="3">
      <x v="101"/>
    </i>
    <i r="3">
      <x v="107"/>
    </i>
    <i r="3">
      <x v="108"/>
    </i>
    <i r="3">
      <x v="112"/>
    </i>
    <i r="2">
      <x v="6"/>
    </i>
    <i r="3">
      <x v="140"/>
    </i>
    <i r="2">
      <x v="7"/>
    </i>
    <i r="3">
      <x v="149"/>
    </i>
    <i r="3">
      <x v="153"/>
    </i>
    <i r="3">
      <x v="168"/>
    </i>
    <i r="2">
      <x v="8"/>
    </i>
    <i r="3">
      <x v="171"/>
    </i>
    <i r="1">
      <x v="1"/>
    </i>
    <i r="2">
      <x v="1"/>
    </i>
    <i r="3">
      <x v="11"/>
    </i>
    <i r="3">
      <x v="12"/>
    </i>
    <i r="3">
      <x v="18"/>
    </i>
    <i r="3">
      <x v="22"/>
    </i>
    <i r="3">
      <x v="25"/>
    </i>
    <i r="2">
      <x v="2"/>
    </i>
    <i r="3">
      <x v="30"/>
    </i>
    <i r="3">
      <x v="39"/>
    </i>
    <i r="3">
      <x v="49"/>
    </i>
    <i r="2">
      <x v="3"/>
    </i>
    <i r="3">
      <x v="53"/>
    </i>
    <i r="3">
      <x v="58"/>
    </i>
    <i r="3">
      <x v="70"/>
    </i>
    <i r="2">
      <x v="4"/>
    </i>
    <i r="3">
      <x v="81"/>
    </i>
    <i r="3">
      <x v="83"/>
    </i>
    <i r="3">
      <x v="85"/>
    </i>
    <i r="3">
      <x v="86"/>
    </i>
    <i r="3">
      <x v="88"/>
    </i>
    <i r="3">
      <x v="96"/>
    </i>
    <i r="2">
      <x v="5"/>
    </i>
    <i r="3">
      <x v="103"/>
    </i>
    <i r="3">
      <x v="106"/>
    </i>
    <i r="3">
      <x v="113"/>
    </i>
    <i r="2">
      <x v="6"/>
    </i>
    <i r="3">
      <x v="124"/>
    </i>
    <i r="3">
      <x v="131"/>
    </i>
    <i r="3">
      <x v="134"/>
    </i>
    <i r="3">
      <x v="138"/>
    </i>
    <i r="3">
      <x v="141"/>
    </i>
    <i r="2">
      <x v="7"/>
    </i>
    <i r="3">
      <x v="159"/>
    </i>
    <i r="3">
      <x v="162"/>
    </i>
    <i r="3">
      <x v="164"/>
    </i>
    <i r="3">
      <x v="165"/>
    </i>
    <i r="3">
      <x v="167"/>
    </i>
    <i r="2">
      <x v="8"/>
    </i>
    <i r="3">
      <x v="173"/>
    </i>
    <i r="3">
      <x v="176"/>
    </i>
    <i r="1">
      <x v="2"/>
    </i>
    <i r="2">
      <x v="1"/>
    </i>
    <i r="3">
      <x v="1"/>
    </i>
    <i r="3">
      <x v="3"/>
    </i>
    <i r="3">
      <x v="4"/>
    </i>
    <i r="2">
      <x v="2"/>
    </i>
    <i r="3">
      <x v="29"/>
    </i>
    <i r="3">
      <x v="37"/>
    </i>
    <i r="3">
      <x v="39"/>
    </i>
    <i r="3">
      <x v="40"/>
    </i>
    <i r="3">
      <x v="48"/>
    </i>
    <i r="2">
      <x v="3"/>
    </i>
    <i r="3">
      <x v="50"/>
    </i>
    <i r="3">
      <x v="51"/>
    </i>
    <i r="3">
      <x v="53"/>
    </i>
    <i r="3">
      <x v="61"/>
    </i>
    <i r="3">
      <x v="62"/>
    </i>
    <i r="3">
      <x v="64"/>
    </i>
    <i r="3">
      <x v="70"/>
    </i>
    <i r="2">
      <x v="4"/>
    </i>
    <i r="3">
      <x v="95"/>
    </i>
    <i r="2">
      <x v="5"/>
    </i>
    <i r="3">
      <x v="102"/>
    </i>
    <i r="3">
      <x v="103"/>
    </i>
    <i r="3">
      <x v="108"/>
    </i>
    <i r="3">
      <x v="114"/>
    </i>
    <i r="3">
      <x v="118"/>
    </i>
    <i r="2">
      <x v="6"/>
    </i>
    <i r="3">
      <x v="125"/>
    </i>
    <i r="3">
      <x v="135"/>
    </i>
    <i r="3">
      <x v="137"/>
    </i>
    <i r="3">
      <x v="143"/>
    </i>
    <i r="2">
      <x v="7"/>
    </i>
    <i r="3">
      <x v="151"/>
    </i>
    <i r="2">
      <x v="8"/>
    </i>
    <i r="3">
      <x v="175"/>
    </i>
    <i r="3">
      <x v="178"/>
    </i>
    <i>
      <x v="3"/>
    </i>
    <i r="1">
      <x/>
    </i>
    <i r="2">
      <x v="1"/>
    </i>
    <i r="3">
      <x/>
    </i>
    <i r="3">
      <x v="2"/>
    </i>
    <i r="3">
      <x v="3"/>
    </i>
    <i r="3">
      <x v="13"/>
    </i>
    <i r="3">
      <x v="15"/>
    </i>
    <i r="3">
      <x v="24"/>
    </i>
    <i r="3">
      <x v="25"/>
    </i>
    <i r="2">
      <x v="2"/>
    </i>
    <i r="3">
      <x v="26"/>
    </i>
    <i r="3">
      <x v="32"/>
    </i>
    <i r="3">
      <x v="34"/>
    </i>
    <i r="3">
      <x v="37"/>
    </i>
    <i r="3">
      <x v="40"/>
    </i>
    <i r="2">
      <x v="3"/>
    </i>
    <i r="3">
      <x v="54"/>
    </i>
    <i r="3">
      <x v="57"/>
    </i>
    <i r="3">
      <x v="60"/>
    </i>
    <i r="3">
      <x v="63"/>
    </i>
    <i r="3">
      <x v="68"/>
    </i>
    <i r="3">
      <x v="73"/>
    </i>
    <i r="2">
      <x v="4"/>
    </i>
    <i r="3">
      <x v="78"/>
    </i>
    <i r="3">
      <x v="86"/>
    </i>
    <i r="3">
      <x v="91"/>
    </i>
    <i r="3">
      <x v="94"/>
    </i>
    <i r="3">
      <x v="97"/>
    </i>
    <i r="2">
      <x v="5"/>
    </i>
    <i r="3">
      <x v="99"/>
    </i>
    <i r="3">
      <x v="108"/>
    </i>
    <i r="3">
      <x v="119"/>
    </i>
    <i r="2">
      <x v="6"/>
    </i>
    <i r="3">
      <x v="123"/>
    </i>
    <i r="3">
      <x v="126"/>
    </i>
    <i r="3">
      <x v="142"/>
    </i>
    <i r="2">
      <x v="7"/>
    </i>
    <i r="3">
      <x v="147"/>
    </i>
    <i r="3">
      <x v="149"/>
    </i>
    <i r="3">
      <x v="150"/>
    </i>
    <i r="3">
      <x v="166"/>
    </i>
    <i r="1">
      <x v="1"/>
    </i>
    <i r="2">
      <x v="1"/>
    </i>
    <i r="3">
      <x v="5"/>
    </i>
    <i r="3">
      <x v="8"/>
    </i>
    <i r="3">
      <x v="18"/>
    </i>
    <i r="3">
      <x v="23"/>
    </i>
    <i r="3">
      <x v="25"/>
    </i>
    <i r="2">
      <x v="2"/>
    </i>
    <i r="3">
      <x v="35"/>
    </i>
    <i r="3">
      <x v="40"/>
    </i>
    <i r="3">
      <x v="43"/>
    </i>
    <i r="3">
      <x v="44"/>
    </i>
    <i r="2">
      <x v="3"/>
    </i>
    <i r="3">
      <x v="55"/>
    </i>
    <i r="3">
      <x v="60"/>
    </i>
    <i r="3">
      <x v="66"/>
    </i>
    <i r="3">
      <x v="67"/>
    </i>
    <i r="3">
      <x v="72"/>
    </i>
    <i r="2">
      <x v="4"/>
    </i>
    <i r="3">
      <x v="79"/>
    </i>
    <i r="3">
      <x v="90"/>
    </i>
    <i r="3">
      <x v="92"/>
    </i>
    <i r="3">
      <x v="98"/>
    </i>
    <i r="2">
      <x v="5"/>
    </i>
    <i r="3">
      <x v="107"/>
    </i>
    <i r="3">
      <x v="109"/>
    </i>
    <i r="3">
      <x v="115"/>
    </i>
    <i r="2">
      <x v="6"/>
    </i>
    <i r="3">
      <x v="140"/>
    </i>
    <i r="2">
      <x v="7"/>
    </i>
    <i r="3">
      <x v="156"/>
    </i>
    <i r="3">
      <x v="170"/>
    </i>
    <i r="2">
      <x v="8"/>
    </i>
    <i r="3">
      <x v="177"/>
    </i>
    <i r="3">
      <x v="179"/>
    </i>
    <i r="1">
      <x v="2"/>
    </i>
    <i r="2">
      <x v="1"/>
    </i>
    <i r="3">
      <x v="3"/>
    </i>
    <i r="3">
      <x v="13"/>
    </i>
    <i r="3">
      <x v="18"/>
    </i>
    <i r="2">
      <x v="2"/>
    </i>
    <i r="3">
      <x v="26"/>
    </i>
    <i r="3">
      <x v="28"/>
    </i>
    <i r="3">
      <x v="34"/>
    </i>
    <i r="3">
      <x v="38"/>
    </i>
    <i r="3">
      <x v="44"/>
    </i>
    <i r="2">
      <x v="3"/>
    </i>
    <i r="3">
      <x v="61"/>
    </i>
    <i r="3">
      <x v="68"/>
    </i>
    <i r="3">
      <x v="70"/>
    </i>
    <i r="3">
      <x v="74"/>
    </i>
    <i r="2">
      <x v="4"/>
    </i>
    <i r="3">
      <x v="76"/>
    </i>
    <i r="3">
      <x v="80"/>
    </i>
    <i r="3">
      <x v="82"/>
    </i>
    <i r="3">
      <x v="85"/>
    </i>
    <i r="3">
      <x v="98"/>
    </i>
    <i r="2">
      <x v="5"/>
    </i>
    <i r="3">
      <x v="99"/>
    </i>
    <i r="3">
      <x v="105"/>
    </i>
    <i r="3">
      <x v="106"/>
    </i>
    <i r="3">
      <x v="107"/>
    </i>
    <i r="3">
      <x v="111"/>
    </i>
    <i r="3">
      <x v="116"/>
    </i>
    <i r="3">
      <x v="120"/>
    </i>
    <i r="3">
      <x v="121"/>
    </i>
    <i r="2">
      <x v="6"/>
    </i>
    <i r="3">
      <x v="129"/>
    </i>
    <i r="3">
      <x v="130"/>
    </i>
    <i r="3">
      <x v="136"/>
    </i>
    <i r="3">
      <x v="142"/>
    </i>
    <i r="2">
      <x v="7"/>
    </i>
    <i r="3">
      <x v="148"/>
    </i>
    <i r="3">
      <x v="160"/>
    </i>
    <i r="3">
      <x v="164"/>
    </i>
    <i r="3">
      <x v="167"/>
    </i>
    <i r="3">
      <x v="170"/>
    </i>
    <i r="2">
      <x v="8"/>
    </i>
    <i r="3">
      <x v="172"/>
    </i>
    <i r="3">
      <x v="173"/>
    </i>
    <i r="3">
      <x v="177"/>
    </i>
    <i r="3">
      <x v="181"/>
    </i>
  </rowItems>
  <colItems count="1">
    <i/>
  </colItems>
  <dataFields count="1">
    <dataField name="Sum of Amount" fld="10" baseField="1" baseItem="0" numFmtId="165"/>
  </dataFields>
  <pivotTableStyleInfo name="PivotStyleDark14" showRowHeaders="1" showColHeaders="1" showRowStripes="0" showColStripes="0" showLastColumn="1"/>
  <filters count="1">
    <filter fld="3" type="dateBetween" evalOrder="-1" id="35" name="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132EAB-E1DE-4FEC-9665-7DB57E26FF6B}" name="PivotTable2"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47">
  <location ref="A3:F12" firstHeaderRow="1" firstDataRow="2" firstDataCol="1"/>
  <pivotFields count="19">
    <pivotField compact="0" outline="0" showAll="0"/>
    <pivotField axis="axisCol" compact="0" outline="0" showAll="0" sortType="ascending">
      <items count="5">
        <item x="1"/>
        <item x="3"/>
        <item x="2"/>
        <item x="0"/>
        <item t="default"/>
      </items>
    </pivotField>
    <pivotField compact="0" outline="0" showAll="0">
      <items count="4">
        <item x="1"/>
        <item x="2"/>
        <item x="0"/>
        <item t="default"/>
      </items>
    </pivotField>
    <pivotField compact="0" numFmtId="164" outline="0" showAll="0">
      <items count="184">
        <item x="56"/>
        <item x="68"/>
        <item x="138"/>
        <item x="97"/>
        <item x="145"/>
        <item x="57"/>
        <item x="158"/>
        <item x="83"/>
        <item x="115"/>
        <item x="171"/>
        <item x="20"/>
        <item x="10"/>
        <item x="72"/>
        <item x="66"/>
        <item x="77"/>
        <item x="69"/>
        <item x="166"/>
        <item x="131"/>
        <item x="120"/>
        <item x="102"/>
        <item x="49"/>
        <item x="178"/>
        <item x="154"/>
        <item x="53"/>
        <item x="137"/>
        <item x="76"/>
        <item x="92"/>
        <item x="160"/>
        <item x="104"/>
        <item x="37"/>
        <item x="70"/>
        <item x="55"/>
        <item x="101"/>
        <item x="63"/>
        <item x="112"/>
        <item x="108"/>
        <item x="152"/>
        <item x="80"/>
        <item x="110"/>
        <item x="39"/>
        <item x="16"/>
        <item x="51"/>
        <item x="79"/>
        <item x="9"/>
        <item x="44"/>
        <item x="149"/>
        <item x="136"/>
        <item x="128"/>
        <item x="6"/>
        <item x="87"/>
        <item x="141"/>
        <item x="33"/>
        <item x="48"/>
        <item x="65"/>
        <item x="114"/>
        <item x="41"/>
        <item x="58"/>
        <item x="118"/>
        <item x="162"/>
        <item x="146"/>
        <item x="67"/>
        <item x="27"/>
        <item x="168"/>
        <item x="151"/>
        <item x="25"/>
        <item x="182"/>
        <item x="52"/>
        <item x="135"/>
        <item x="2"/>
        <item x="93"/>
        <item x="43"/>
        <item x="124"/>
        <item x="107"/>
        <item x="106"/>
        <item x="164"/>
        <item x="8"/>
        <item x="155"/>
        <item x="179"/>
        <item x="36"/>
        <item x="82"/>
        <item x="140"/>
        <item x="35"/>
        <item x="99"/>
        <item x="165"/>
        <item x="50"/>
        <item x="98"/>
        <item x="4"/>
        <item x="177"/>
        <item x="38"/>
        <item x="23"/>
        <item x="7"/>
        <item x="26"/>
        <item x="96"/>
        <item x="75"/>
        <item x="139"/>
        <item x="119"/>
        <item x="127"/>
        <item x="15"/>
        <item x="71"/>
        <item x="0"/>
        <item x="109"/>
        <item x="47"/>
        <item x="142"/>
        <item x="95"/>
        <item x="143"/>
        <item x="169"/>
        <item x="88"/>
        <item x="28"/>
        <item x="62"/>
        <item x="18"/>
        <item x="173"/>
        <item x="157"/>
        <item x="24"/>
        <item x="117"/>
        <item x="11"/>
        <item x="64"/>
        <item x="161"/>
        <item x="42"/>
        <item x="85"/>
        <item x="159"/>
        <item x="90"/>
        <item x="125"/>
        <item x="181"/>
        <item x="89"/>
        <item x="13"/>
        <item x="144"/>
        <item x="78"/>
        <item x="3"/>
        <item x="84"/>
        <item x="180"/>
        <item x="73"/>
        <item x="34"/>
        <item x="30"/>
        <item x="167"/>
        <item x="22"/>
        <item x="133"/>
        <item x="163"/>
        <item x="132"/>
        <item x="123"/>
        <item x="105"/>
        <item x="150"/>
        <item x="100"/>
        <item x="46"/>
        <item x="121"/>
        <item x="45"/>
        <item x="59"/>
        <item x="130"/>
        <item x="17"/>
        <item x="148"/>
        <item x="14"/>
        <item x="122"/>
        <item x="94"/>
        <item x="156"/>
        <item x="172"/>
        <item x="147"/>
        <item x="170"/>
        <item x="91"/>
        <item x="116"/>
        <item x="129"/>
        <item x="74"/>
        <item x="32"/>
        <item x="61"/>
        <item x="19"/>
        <item x="103"/>
        <item x="21"/>
        <item x="29"/>
        <item x="60"/>
        <item x="1"/>
        <item x="54"/>
        <item x="81"/>
        <item x="86"/>
        <item x="126"/>
        <item x="40"/>
        <item x="31"/>
        <item x="175"/>
        <item x="174"/>
        <item x="5"/>
        <item x="153"/>
        <item x="113"/>
        <item x="134"/>
        <item x="176"/>
        <item x="12"/>
        <item x="111"/>
        <item t="default"/>
      </items>
    </pivotField>
    <pivotField compact="0" outline="0" showAll="0"/>
    <pivotField compact="0" outline="0" showAll="0"/>
    <pivotField compact="0" outline="0" showAll="0">
      <items count="9">
        <item x="0"/>
        <item x="1"/>
        <item x="2"/>
        <item x="3"/>
        <item x="4"/>
        <item x="5"/>
        <item x="6"/>
        <item x="7"/>
        <item t="default"/>
      </items>
    </pivotField>
    <pivotField compact="0" outline="0" showAll="0"/>
    <pivotField compact="0" outline="0" showAll="0"/>
    <pivotField compact="0" outline="0" showAll="0"/>
    <pivotField dataField="1" compact="0" outline="0" showAll="0"/>
    <pivotField compact="0" outline="0" showAll="0">
      <items count="6">
        <item x="0"/>
        <item x="1"/>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5">
        <item x="0"/>
        <item x="1"/>
        <item x="2"/>
        <item x="3"/>
        <item x="4"/>
        <item x="5"/>
        <item x="6"/>
        <item x="7"/>
        <item x="8"/>
        <item x="9"/>
        <item x="10"/>
        <item x="11"/>
        <item x="12"/>
        <item x="13"/>
        <item t="default"/>
      </items>
    </pivotField>
  </pivotFields>
  <rowFields count="1">
    <field x="18"/>
  </rowFields>
  <rowItems count="8">
    <i>
      <x v="1"/>
    </i>
    <i>
      <x v="2"/>
    </i>
    <i>
      <x v="3"/>
    </i>
    <i>
      <x v="4"/>
    </i>
    <i>
      <x v="5"/>
    </i>
    <i>
      <x v="6"/>
    </i>
    <i>
      <x v="7"/>
    </i>
    <i>
      <x v="8"/>
    </i>
  </rowItems>
  <colFields count="1">
    <field x="1"/>
  </colFields>
  <colItems count="5">
    <i>
      <x/>
    </i>
    <i>
      <x v="1"/>
    </i>
    <i>
      <x v="2"/>
    </i>
    <i>
      <x v="3"/>
    </i>
    <i t="grand">
      <x/>
    </i>
  </colItems>
  <dataFields count="1">
    <dataField name="Sum of Amount" fld="10" baseField="1" baseItem="0" numFmtId="166"/>
  </dataFields>
  <chartFormats count="8">
    <chartFormat chart="40" format="0" series="1">
      <pivotArea type="data" outline="0" fieldPosition="0">
        <references count="2">
          <reference field="4294967294" count="1" selected="0">
            <x v="0"/>
          </reference>
          <reference field="1" count="1" selected="0">
            <x v="0"/>
          </reference>
        </references>
      </pivotArea>
    </chartFormat>
    <chartFormat chart="40" format="1" series="1">
      <pivotArea type="data" outline="0" fieldPosition="0">
        <references count="2">
          <reference field="4294967294" count="1" selected="0">
            <x v="0"/>
          </reference>
          <reference field="1" count="1" selected="0">
            <x v="1"/>
          </reference>
        </references>
      </pivotArea>
    </chartFormat>
    <chartFormat chart="40" format="2" series="1">
      <pivotArea type="data" outline="0" fieldPosition="0">
        <references count="2">
          <reference field="4294967294" count="1" selected="0">
            <x v="0"/>
          </reference>
          <reference field="1" count="1" selected="0">
            <x v="2"/>
          </reference>
        </references>
      </pivotArea>
    </chartFormat>
    <chartFormat chart="40" format="3" series="1">
      <pivotArea type="data" outline="0" fieldPosition="0">
        <references count="2">
          <reference field="4294967294" count="1" selected="0">
            <x v="0"/>
          </reference>
          <reference field="1" count="1" selected="0">
            <x v="3"/>
          </reference>
        </references>
      </pivotArea>
    </chartFormat>
    <chartFormat chart="46" format="8" series="1">
      <pivotArea type="data" outline="0" fieldPosition="0">
        <references count="2">
          <reference field="4294967294" count="1" selected="0">
            <x v="0"/>
          </reference>
          <reference field="1" count="1" selected="0">
            <x v="0"/>
          </reference>
        </references>
      </pivotArea>
    </chartFormat>
    <chartFormat chart="46" format="9" series="1">
      <pivotArea type="data" outline="0" fieldPosition="0">
        <references count="2">
          <reference field="4294967294" count="1" selected="0">
            <x v="0"/>
          </reference>
          <reference field="1" count="1" selected="0">
            <x v="1"/>
          </reference>
        </references>
      </pivotArea>
    </chartFormat>
    <chartFormat chart="46" format="10" series="1">
      <pivotArea type="data" outline="0" fieldPosition="0">
        <references count="2">
          <reference field="4294967294" count="1" selected="0">
            <x v="0"/>
          </reference>
          <reference field="1" count="1" selected="0">
            <x v="2"/>
          </reference>
        </references>
      </pivotArea>
    </chartFormat>
    <chartFormat chart="46" format="11" series="1">
      <pivotArea type="data" outline="0" fieldPosition="0">
        <references count="2">
          <reference field="4294967294" count="1" selected="0">
            <x v="0"/>
          </reference>
          <reference field="1" count="1" selected="0">
            <x v="3"/>
          </reference>
        </references>
      </pivotArea>
    </chartFormat>
  </chartFormats>
  <pivotTableStyleInfo name="PivotStyleDark14" showRowHeaders="1" showColHeaders="1" showRowStripes="0" showColStripes="0" showLastColumn="1"/>
  <filters count="1">
    <filter fld="3" type="dateBetween" evalOrder="-1" id="35" name="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2ED9B3-0D1B-49F0-95DD-2C69CE5F2B39}" name="PivotTable2"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81">
  <location ref="A3:G8" firstHeaderRow="1" firstDataRow="2" firstDataCol="1"/>
  <pivotFields count="19">
    <pivotField compact="0" outline="0" showAll="0"/>
    <pivotField axis="axisRow" compact="0" outline="0" showAll="0">
      <items count="5">
        <item x="1"/>
        <item x="3"/>
        <item x="2"/>
        <item x="0"/>
        <item t="default"/>
      </items>
    </pivotField>
    <pivotField compact="0" outline="0" showAll="0">
      <items count="4">
        <item x="1"/>
        <item x="2"/>
        <item x="0"/>
        <item t="default"/>
      </items>
    </pivotField>
    <pivotField compact="0" numFmtId="164" outline="0" showAll="0">
      <items count="184">
        <item x="56"/>
        <item x="68"/>
        <item x="138"/>
        <item x="97"/>
        <item x="145"/>
        <item x="57"/>
        <item x="158"/>
        <item x="83"/>
        <item x="115"/>
        <item x="171"/>
        <item x="20"/>
        <item x="10"/>
        <item x="72"/>
        <item x="66"/>
        <item x="77"/>
        <item x="69"/>
        <item x="166"/>
        <item x="131"/>
        <item x="120"/>
        <item x="102"/>
        <item x="49"/>
        <item x="178"/>
        <item x="154"/>
        <item x="53"/>
        <item x="137"/>
        <item x="76"/>
        <item x="92"/>
        <item x="160"/>
        <item x="104"/>
        <item x="37"/>
        <item x="70"/>
        <item x="55"/>
        <item x="101"/>
        <item x="63"/>
        <item x="112"/>
        <item x="108"/>
        <item x="152"/>
        <item x="80"/>
        <item x="110"/>
        <item x="39"/>
        <item x="16"/>
        <item x="51"/>
        <item x="79"/>
        <item x="9"/>
        <item x="44"/>
        <item x="149"/>
        <item x="136"/>
        <item x="128"/>
        <item x="6"/>
        <item x="87"/>
        <item x="141"/>
        <item x="33"/>
        <item x="48"/>
        <item x="65"/>
        <item x="114"/>
        <item x="41"/>
        <item x="58"/>
        <item x="118"/>
        <item x="162"/>
        <item x="146"/>
        <item x="67"/>
        <item x="27"/>
        <item x="168"/>
        <item x="151"/>
        <item x="25"/>
        <item x="182"/>
        <item x="52"/>
        <item x="135"/>
        <item x="2"/>
        <item x="93"/>
        <item x="43"/>
        <item x="124"/>
        <item x="107"/>
        <item x="106"/>
        <item x="164"/>
        <item x="8"/>
        <item x="155"/>
        <item x="179"/>
        <item x="36"/>
        <item x="82"/>
        <item x="140"/>
        <item x="35"/>
        <item x="99"/>
        <item x="165"/>
        <item x="50"/>
        <item x="98"/>
        <item x="4"/>
        <item x="177"/>
        <item x="38"/>
        <item x="23"/>
        <item x="7"/>
        <item x="26"/>
        <item x="96"/>
        <item x="75"/>
        <item x="139"/>
        <item x="119"/>
        <item x="127"/>
        <item x="15"/>
        <item x="71"/>
        <item x="0"/>
        <item x="109"/>
        <item x="47"/>
        <item x="142"/>
        <item x="95"/>
        <item x="143"/>
        <item x="169"/>
        <item x="88"/>
        <item x="28"/>
        <item x="62"/>
        <item x="18"/>
        <item x="173"/>
        <item x="157"/>
        <item x="24"/>
        <item x="117"/>
        <item x="11"/>
        <item x="64"/>
        <item x="161"/>
        <item x="42"/>
        <item x="85"/>
        <item x="159"/>
        <item x="90"/>
        <item x="125"/>
        <item x="181"/>
        <item x="89"/>
        <item x="13"/>
        <item x="144"/>
        <item x="78"/>
        <item x="3"/>
        <item x="84"/>
        <item x="180"/>
        <item x="73"/>
        <item x="34"/>
        <item x="30"/>
        <item x="167"/>
        <item x="22"/>
        <item x="133"/>
        <item x="163"/>
        <item x="132"/>
        <item x="123"/>
        <item x="105"/>
        <item x="150"/>
        <item x="100"/>
        <item x="46"/>
        <item x="121"/>
        <item x="45"/>
        <item x="59"/>
        <item x="130"/>
        <item x="17"/>
        <item x="148"/>
        <item x="14"/>
        <item x="122"/>
        <item x="94"/>
        <item x="156"/>
        <item x="172"/>
        <item x="147"/>
        <item x="170"/>
        <item x="91"/>
        <item x="116"/>
        <item x="129"/>
        <item x="74"/>
        <item x="32"/>
        <item x="61"/>
        <item x="19"/>
        <item x="103"/>
        <item x="21"/>
        <item x="29"/>
        <item x="60"/>
        <item x="1"/>
        <item x="54"/>
        <item x="81"/>
        <item x="86"/>
        <item x="126"/>
        <item x="40"/>
        <item x="31"/>
        <item x="175"/>
        <item x="174"/>
        <item x="5"/>
        <item x="153"/>
        <item x="113"/>
        <item x="134"/>
        <item x="176"/>
        <item x="12"/>
        <item x="111"/>
        <item t="default"/>
      </items>
    </pivotField>
    <pivotField compact="0" outline="0" showAll="0"/>
    <pivotField compact="0" outline="0" showAll="0"/>
    <pivotField compact="0" outline="0" showAll="0">
      <items count="9">
        <item x="0"/>
        <item x="1"/>
        <item x="2"/>
        <item x="3"/>
        <item x="4"/>
        <item x="5"/>
        <item x="6"/>
        <item x="7"/>
        <item t="default"/>
      </items>
    </pivotField>
    <pivotField compact="0" outline="0" showAll="0"/>
    <pivotField compact="0" outline="0" showAll="0"/>
    <pivotField compact="0" outline="0" showAll="0"/>
    <pivotField compact="0" outline="0" showAll="0"/>
    <pivotField axis="axisCol" dataField="1" compact="0" outline="0" showAll="0" sortType="ascending">
      <items count="6">
        <item x="0"/>
        <item x="1"/>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1"/>
  </rowFields>
  <rowItems count="4">
    <i>
      <x/>
    </i>
    <i>
      <x v="1"/>
    </i>
    <i>
      <x v="2"/>
    </i>
    <i>
      <x v="3"/>
    </i>
  </rowItems>
  <colFields count="1">
    <field x="11"/>
  </colFields>
  <colItems count="6">
    <i>
      <x/>
    </i>
    <i>
      <x v="1"/>
    </i>
    <i>
      <x v="2"/>
    </i>
    <i>
      <x v="3"/>
    </i>
    <i>
      <x v="4"/>
    </i>
    <i t="grand">
      <x/>
    </i>
  </colItems>
  <dataFields count="1">
    <dataField name="Count of Ratings(1-5)" fld="11" subtotal="count" baseField="13" baseItem="0"/>
  </dataFields>
  <chartFormats count="10">
    <chartFormat chart="71" format="0" series="1">
      <pivotArea type="data" outline="0" fieldPosition="0">
        <references count="2">
          <reference field="4294967294" count="1" selected="0">
            <x v="0"/>
          </reference>
          <reference field="11" count="1" selected="0">
            <x v="0"/>
          </reference>
        </references>
      </pivotArea>
    </chartFormat>
    <chartFormat chart="71" format="1" series="1">
      <pivotArea type="data" outline="0" fieldPosition="0">
        <references count="2">
          <reference field="4294967294" count="1" selected="0">
            <x v="0"/>
          </reference>
          <reference field="11" count="1" selected="0">
            <x v="1"/>
          </reference>
        </references>
      </pivotArea>
    </chartFormat>
    <chartFormat chart="71" format="2" series="1">
      <pivotArea type="data" outline="0" fieldPosition="0">
        <references count="2">
          <reference field="4294967294" count="1" selected="0">
            <x v="0"/>
          </reference>
          <reference field="11" count="1" selected="0">
            <x v="2"/>
          </reference>
        </references>
      </pivotArea>
    </chartFormat>
    <chartFormat chart="71" format="3" series="1">
      <pivotArea type="data" outline="0" fieldPosition="0">
        <references count="2">
          <reference field="4294967294" count="1" selected="0">
            <x v="0"/>
          </reference>
          <reference field="11" count="1" selected="0">
            <x v="3"/>
          </reference>
        </references>
      </pivotArea>
    </chartFormat>
    <chartFormat chart="71" format="4" series="1">
      <pivotArea type="data" outline="0" fieldPosition="0">
        <references count="2">
          <reference field="4294967294" count="1" selected="0">
            <x v="0"/>
          </reference>
          <reference field="11" count="1" selected="0">
            <x v="4"/>
          </reference>
        </references>
      </pivotArea>
    </chartFormat>
    <chartFormat chart="76" format="10" series="1">
      <pivotArea type="data" outline="0" fieldPosition="0">
        <references count="2">
          <reference field="4294967294" count="1" selected="0">
            <x v="0"/>
          </reference>
          <reference field="11" count="1" selected="0">
            <x v="0"/>
          </reference>
        </references>
      </pivotArea>
    </chartFormat>
    <chartFormat chart="76" format="11" series="1">
      <pivotArea type="data" outline="0" fieldPosition="0">
        <references count="2">
          <reference field="4294967294" count="1" selected="0">
            <x v="0"/>
          </reference>
          <reference field="11" count="1" selected="0">
            <x v="1"/>
          </reference>
        </references>
      </pivotArea>
    </chartFormat>
    <chartFormat chart="76" format="12" series="1">
      <pivotArea type="data" outline="0" fieldPosition="0">
        <references count="2">
          <reference field="4294967294" count="1" selected="0">
            <x v="0"/>
          </reference>
          <reference field="11" count="1" selected="0">
            <x v="2"/>
          </reference>
        </references>
      </pivotArea>
    </chartFormat>
    <chartFormat chart="76" format="13" series="1">
      <pivotArea type="data" outline="0" fieldPosition="0">
        <references count="2">
          <reference field="4294967294" count="1" selected="0">
            <x v="0"/>
          </reference>
          <reference field="11" count="1" selected="0">
            <x v="3"/>
          </reference>
        </references>
      </pivotArea>
    </chartFormat>
    <chartFormat chart="76" format="14" series="1">
      <pivotArea type="data" outline="0" fieldPosition="0">
        <references count="2">
          <reference field="4294967294" count="1" selected="0">
            <x v="0"/>
          </reference>
          <reference field="11" count="1" selected="0">
            <x v="4"/>
          </reference>
        </references>
      </pivotArea>
    </chartFormat>
  </chartFormats>
  <pivotTableStyleInfo name="PivotStyleDark14" showRowHeaders="1" showColHeaders="1" showRowStripes="0" showColStripes="0" showLastColumn="1"/>
  <filters count="1">
    <filter fld="3" type="dateBetween" evalOrder="-1" id="35" name="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93A3AB-A778-4E79-B4F9-AD564F232FDC}"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8">
  <location ref="A3:F8" firstHeaderRow="1" firstDataRow="2" firstDataCol="1"/>
  <pivotFields count="19">
    <pivotField compact="0" outline="0" showAll="0"/>
    <pivotField axis="axisRow" compact="0" outline="0" showAll="0" sortType="ascending">
      <items count="5">
        <item x="1"/>
        <item x="3"/>
        <item x="2"/>
        <item x="0"/>
        <item t="default"/>
      </items>
    </pivotField>
    <pivotField compact="0" outline="0" showAll="0">
      <items count="4">
        <item x="1"/>
        <item x="2"/>
        <item x="0"/>
        <item t="default"/>
      </items>
    </pivotField>
    <pivotField compact="0" numFmtId="164" outline="0" showAll="0">
      <items count="184">
        <item x="56"/>
        <item x="68"/>
        <item x="138"/>
        <item x="97"/>
        <item x="145"/>
        <item x="57"/>
        <item x="158"/>
        <item x="83"/>
        <item x="115"/>
        <item x="171"/>
        <item x="20"/>
        <item x="10"/>
        <item x="72"/>
        <item x="66"/>
        <item x="77"/>
        <item x="69"/>
        <item x="166"/>
        <item x="131"/>
        <item x="120"/>
        <item x="102"/>
        <item x="49"/>
        <item x="178"/>
        <item x="154"/>
        <item x="53"/>
        <item x="137"/>
        <item x="76"/>
        <item x="92"/>
        <item x="160"/>
        <item x="104"/>
        <item x="37"/>
        <item x="70"/>
        <item x="55"/>
        <item x="101"/>
        <item x="63"/>
        <item x="112"/>
        <item x="108"/>
        <item x="152"/>
        <item x="80"/>
        <item x="110"/>
        <item x="39"/>
        <item x="16"/>
        <item x="51"/>
        <item x="79"/>
        <item x="9"/>
        <item x="44"/>
        <item x="149"/>
        <item x="136"/>
        <item x="128"/>
        <item x="6"/>
        <item x="87"/>
        <item x="141"/>
        <item x="33"/>
        <item x="48"/>
        <item x="65"/>
        <item x="114"/>
        <item x="41"/>
        <item x="58"/>
        <item x="118"/>
        <item x="162"/>
        <item x="146"/>
        <item x="67"/>
        <item x="27"/>
        <item x="168"/>
        <item x="151"/>
        <item x="25"/>
        <item x="182"/>
        <item x="52"/>
        <item x="135"/>
        <item x="2"/>
        <item x="93"/>
        <item x="43"/>
        <item x="124"/>
        <item x="107"/>
        <item x="106"/>
        <item x="164"/>
        <item x="8"/>
        <item x="155"/>
        <item x="179"/>
        <item x="36"/>
        <item x="82"/>
        <item x="140"/>
        <item x="35"/>
        <item x="99"/>
        <item x="165"/>
        <item x="50"/>
        <item x="98"/>
        <item x="4"/>
        <item x="177"/>
        <item x="38"/>
        <item x="23"/>
        <item x="7"/>
        <item x="26"/>
        <item x="96"/>
        <item x="75"/>
        <item x="139"/>
        <item x="119"/>
        <item x="127"/>
        <item x="15"/>
        <item x="71"/>
        <item x="0"/>
        <item x="109"/>
        <item x="47"/>
        <item x="142"/>
        <item x="95"/>
        <item x="143"/>
        <item x="169"/>
        <item x="88"/>
        <item x="28"/>
        <item x="62"/>
        <item x="18"/>
        <item x="173"/>
        <item x="157"/>
        <item x="24"/>
        <item x="117"/>
        <item x="11"/>
        <item x="64"/>
        <item x="161"/>
        <item x="42"/>
        <item x="85"/>
        <item x="159"/>
        <item x="90"/>
        <item x="125"/>
        <item x="181"/>
        <item x="89"/>
        <item x="13"/>
        <item x="144"/>
        <item x="78"/>
        <item x="3"/>
        <item x="84"/>
        <item x="180"/>
        <item x="73"/>
        <item x="34"/>
        <item x="30"/>
        <item x="167"/>
        <item x="22"/>
        <item x="133"/>
        <item x="163"/>
        <item x="132"/>
        <item x="123"/>
        <item x="105"/>
        <item x="150"/>
        <item x="100"/>
        <item x="46"/>
        <item x="121"/>
        <item x="45"/>
        <item x="59"/>
        <item x="130"/>
        <item x="17"/>
        <item x="148"/>
        <item x="14"/>
        <item x="122"/>
        <item x="94"/>
        <item x="156"/>
        <item x="172"/>
        <item x="147"/>
        <item x="170"/>
        <item x="91"/>
        <item x="116"/>
        <item x="129"/>
        <item x="74"/>
        <item x="32"/>
        <item x="61"/>
        <item x="19"/>
        <item x="103"/>
        <item x="21"/>
        <item x="29"/>
        <item x="60"/>
        <item x="1"/>
        <item x="54"/>
        <item x="81"/>
        <item x="86"/>
        <item x="126"/>
        <item x="40"/>
        <item x="31"/>
        <item x="175"/>
        <item x="174"/>
        <item x="5"/>
        <item x="153"/>
        <item x="113"/>
        <item x="134"/>
        <item x="176"/>
        <item x="12"/>
        <item x="111"/>
        <item t="default"/>
      </items>
    </pivotField>
    <pivotField compact="0" outline="0" showAll="0"/>
    <pivotField compact="0" outline="0" showAll="0"/>
    <pivotField compact="0" outline="0" showAll="0">
      <items count="9">
        <item x="0"/>
        <item x="1"/>
        <item x="2"/>
        <item x="3"/>
        <item x="4"/>
        <item x="5"/>
        <item x="6"/>
        <item x="7"/>
        <item t="default"/>
      </items>
    </pivotField>
    <pivotField compact="0" outline="0" showAll="0"/>
    <pivotField compact="0" outline="0" showAll="0"/>
    <pivotField compact="0" outline="0" showAll="0"/>
    <pivotField compact="0" outline="0" showAll="0"/>
    <pivotField compact="0" outline="0" showAll="0">
      <items count="6">
        <item x="0"/>
        <item x="1"/>
        <item x="2"/>
        <item x="3"/>
        <item x="4"/>
        <item t="default"/>
      </items>
    </pivotField>
    <pivotField compact="0" outline="0" showAll="0"/>
    <pivotField compact="0" outline="0" showAll="0"/>
    <pivotField compact="0" outline="0" showAll="0"/>
    <pivotField compact="0" outline="0" showAll="0"/>
    <pivotField axis="axisCol" dataField="1" compact="0" outline="0" showAll="0">
      <items count="6">
        <item x="0"/>
        <item x="1"/>
        <item x="3"/>
        <item x="2"/>
        <item x="4"/>
        <item t="default"/>
      </items>
    </pivotField>
    <pivotField compact="0" outline="0" showAll="0"/>
    <pivotField compact="0" outline="0" showAll="0">
      <items count="15">
        <item x="0"/>
        <item x="1"/>
        <item x="2"/>
        <item x="3"/>
        <item x="4"/>
        <item x="5"/>
        <item x="6"/>
        <item x="7"/>
        <item x="8"/>
        <item x="9"/>
        <item x="10"/>
        <item x="11"/>
        <item x="12"/>
        <item x="13"/>
        <item t="default"/>
      </items>
    </pivotField>
  </pivotFields>
  <rowFields count="1">
    <field x="1"/>
  </rowFields>
  <rowItems count="4">
    <i>
      <x/>
    </i>
    <i>
      <x v="1"/>
    </i>
    <i>
      <x v="2"/>
    </i>
    <i>
      <x v="3"/>
    </i>
  </rowItems>
  <colFields count="1">
    <field x="16"/>
  </colFields>
  <colItems count="5">
    <i>
      <x/>
    </i>
    <i>
      <x v="1"/>
    </i>
    <i>
      <x v="2"/>
    </i>
    <i>
      <x v="3"/>
    </i>
    <i>
      <x v="4"/>
    </i>
  </colItems>
  <dataFields count="1">
    <dataField name="Count of Staff Friendliness" fld="16" subtotal="count" baseField="2" baseItem="0"/>
  </dataFields>
  <chartFormats count="30">
    <chartFormat chart="60" format="0" series="1">
      <pivotArea type="data" outline="0" fieldPosition="0">
        <references count="2">
          <reference field="4294967294" count="1" selected="0">
            <x v="0"/>
          </reference>
          <reference field="1" count="1" selected="0">
            <x v="0"/>
          </reference>
        </references>
      </pivotArea>
    </chartFormat>
    <chartFormat chart="60" format="1" series="1">
      <pivotArea type="data" outline="0" fieldPosition="0">
        <references count="2">
          <reference field="4294967294" count="1" selected="0">
            <x v="0"/>
          </reference>
          <reference field="1" count="1" selected="0">
            <x v="1"/>
          </reference>
        </references>
      </pivotArea>
    </chartFormat>
    <chartFormat chart="60" format="2" series="1">
      <pivotArea type="data" outline="0" fieldPosition="0">
        <references count="2">
          <reference field="4294967294" count="1" selected="0">
            <x v="0"/>
          </reference>
          <reference field="1" count="1" selected="0">
            <x v="2"/>
          </reference>
        </references>
      </pivotArea>
    </chartFormat>
    <chartFormat chart="60" format="3" series="1">
      <pivotArea type="data" outline="0" fieldPosition="0">
        <references count="2">
          <reference field="4294967294" count="1" selected="0">
            <x v="0"/>
          </reference>
          <reference field="1" count="1" selected="0">
            <x v="3"/>
          </reference>
        </references>
      </pivotArea>
    </chartFormat>
    <chartFormat chart="60" format="4" series="1">
      <pivotArea type="data" outline="0" fieldPosition="0">
        <references count="3">
          <reference field="4294967294" count="1" selected="0">
            <x v="0"/>
          </reference>
          <reference field="1" count="1" selected="0">
            <x v="0"/>
          </reference>
          <reference field="16" count="1" selected="0">
            <x v="4"/>
          </reference>
        </references>
      </pivotArea>
    </chartFormat>
    <chartFormat chart="60" format="5" series="1">
      <pivotArea type="data" outline="0" fieldPosition="0">
        <references count="3">
          <reference field="4294967294" count="1" selected="0">
            <x v="0"/>
          </reference>
          <reference field="1" count="1" selected="0">
            <x v="1"/>
          </reference>
          <reference field="16" count="1" selected="0">
            <x v="0"/>
          </reference>
        </references>
      </pivotArea>
    </chartFormat>
    <chartFormat chart="60" format="6" series="1">
      <pivotArea type="data" outline="0" fieldPosition="0">
        <references count="3">
          <reference field="4294967294" count="1" selected="0">
            <x v="0"/>
          </reference>
          <reference field="1" count="1" selected="0">
            <x v="1"/>
          </reference>
          <reference field="16" count="1" selected="0">
            <x v="1"/>
          </reference>
        </references>
      </pivotArea>
    </chartFormat>
    <chartFormat chart="60" format="7" series="1">
      <pivotArea type="data" outline="0" fieldPosition="0">
        <references count="3">
          <reference field="4294967294" count="1" selected="0">
            <x v="0"/>
          </reference>
          <reference field="1" count="1" selected="0">
            <x v="1"/>
          </reference>
          <reference field="16" count="1" selected="0">
            <x v="2"/>
          </reference>
        </references>
      </pivotArea>
    </chartFormat>
    <chartFormat chart="60" format="8" series="1">
      <pivotArea type="data" outline="0" fieldPosition="0">
        <references count="3">
          <reference field="4294967294" count="1" selected="0">
            <x v="0"/>
          </reference>
          <reference field="1" count="1" selected="0">
            <x v="1"/>
          </reference>
          <reference field="16" count="1" selected="0">
            <x v="3"/>
          </reference>
        </references>
      </pivotArea>
    </chartFormat>
    <chartFormat chart="60" format="9" series="1">
      <pivotArea type="data" outline="0" fieldPosition="0">
        <references count="3">
          <reference field="4294967294" count="1" selected="0">
            <x v="0"/>
          </reference>
          <reference field="1" count="1" selected="0">
            <x v="1"/>
          </reference>
          <reference field="16" count="1" selected="0">
            <x v="4"/>
          </reference>
        </references>
      </pivotArea>
    </chartFormat>
    <chartFormat chart="60" format="10" series="1">
      <pivotArea type="data" outline="0" fieldPosition="0">
        <references count="3">
          <reference field="4294967294" count="1" selected="0">
            <x v="0"/>
          </reference>
          <reference field="1" count="1" selected="0">
            <x v="2"/>
          </reference>
          <reference field="16" count="1" selected="0">
            <x v="0"/>
          </reference>
        </references>
      </pivotArea>
    </chartFormat>
    <chartFormat chart="60" format="11" series="1">
      <pivotArea type="data" outline="0" fieldPosition="0">
        <references count="3">
          <reference field="4294967294" count="1" selected="0">
            <x v="0"/>
          </reference>
          <reference field="1" count="1" selected="0">
            <x v="2"/>
          </reference>
          <reference field="16" count="1" selected="0">
            <x v="1"/>
          </reference>
        </references>
      </pivotArea>
    </chartFormat>
    <chartFormat chart="60" format="12" series="1">
      <pivotArea type="data" outline="0" fieldPosition="0">
        <references count="3">
          <reference field="4294967294" count="1" selected="0">
            <x v="0"/>
          </reference>
          <reference field="1" count="1" selected="0">
            <x v="2"/>
          </reference>
          <reference field="16" count="1" selected="0">
            <x v="2"/>
          </reference>
        </references>
      </pivotArea>
    </chartFormat>
    <chartFormat chart="60" format="13" series="1">
      <pivotArea type="data" outline="0" fieldPosition="0">
        <references count="3">
          <reference field="4294967294" count="1" selected="0">
            <x v="0"/>
          </reference>
          <reference field="1" count="1" selected="0">
            <x v="2"/>
          </reference>
          <reference field="16" count="1" selected="0">
            <x v="3"/>
          </reference>
        </references>
      </pivotArea>
    </chartFormat>
    <chartFormat chart="60" format="14" series="1">
      <pivotArea type="data" outline="0" fieldPosition="0">
        <references count="3">
          <reference field="4294967294" count="1" selected="0">
            <x v="0"/>
          </reference>
          <reference field="1" count="1" selected="0">
            <x v="2"/>
          </reference>
          <reference field="16" count="1" selected="0">
            <x v="4"/>
          </reference>
        </references>
      </pivotArea>
    </chartFormat>
    <chartFormat chart="60" format="15" series="1">
      <pivotArea type="data" outline="0" fieldPosition="0">
        <references count="3">
          <reference field="4294967294" count="1" selected="0">
            <x v="0"/>
          </reference>
          <reference field="1" count="1" selected="0">
            <x v="3"/>
          </reference>
          <reference field="16" count="1" selected="0">
            <x v="0"/>
          </reference>
        </references>
      </pivotArea>
    </chartFormat>
    <chartFormat chart="60" format="16" series="1">
      <pivotArea type="data" outline="0" fieldPosition="0">
        <references count="3">
          <reference field="4294967294" count="1" selected="0">
            <x v="0"/>
          </reference>
          <reference field="1" count="1" selected="0">
            <x v="3"/>
          </reference>
          <reference field="16" count="1" selected="0">
            <x v="1"/>
          </reference>
        </references>
      </pivotArea>
    </chartFormat>
    <chartFormat chart="60" format="17" series="1">
      <pivotArea type="data" outline="0" fieldPosition="0">
        <references count="3">
          <reference field="4294967294" count="1" selected="0">
            <x v="0"/>
          </reference>
          <reference field="1" count="1" selected="0">
            <x v="3"/>
          </reference>
          <reference field="16" count="1" selected="0">
            <x v="2"/>
          </reference>
        </references>
      </pivotArea>
    </chartFormat>
    <chartFormat chart="60" format="18" series="1">
      <pivotArea type="data" outline="0" fieldPosition="0">
        <references count="3">
          <reference field="4294967294" count="1" selected="0">
            <x v="0"/>
          </reference>
          <reference field="1" count="1" selected="0">
            <x v="3"/>
          </reference>
          <reference field="16" count="1" selected="0">
            <x v="3"/>
          </reference>
        </references>
      </pivotArea>
    </chartFormat>
    <chartFormat chart="60" format="19" series="1">
      <pivotArea type="data" outline="0" fieldPosition="0">
        <references count="3">
          <reference field="4294967294" count="1" selected="0">
            <x v="0"/>
          </reference>
          <reference field="1" count="1" selected="0">
            <x v="3"/>
          </reference>
          <reference field="16" count="1" selected="0">
            <x v="4"/>
          </reference>
        </references>
      </pivotArea>
    </chartFormat>
    <chartFormat chart="60" format="20" series="1">
      <pivotArea type="data" outline="0" fieldPosition="0">
        <references count="2">
          <reference field="4294967294" count="1" selected="0">
            <x v="0"/>
          </reference>
          <reference field="16" count="1" selected="0">
            <x v="0"/>
          </reference>
        </references>
      </pivotArea>
    </chartFormat>
    <chartFormat chart="60" format="21" series="1">
      <pivotArea type="data" outline="0" fieldPosition="0">
        <references count="2">
          <reference field="4294967294" count="1" selected="0">
            <x v="0"/>
          </reference>
          <reference field="16" count="1" selected="0">
            <x v="1"/>
          </reference>
        </references>
      </pivotArea>
    </chartFormat>
    <chartFormat chart="60" format="22" series="1">
      <pivotArea type="data" outline="0" fieldPosition="0">
        <references count="2">
          <reference field="4294967294" count="1" selected="0">
            <x v="0"/>
          </reference>
          <reference field="16" count="1" selected="0">
            <x v="2"/>
          </reference>
        </references>
      </pivotArea>
    </chartFormat>
    <chartFormat chart="60" format="23" series="1">
      <pivotArea type="data" outline="0" fieldPosition="0">
        <references count="2">
          <reference field="4294967294" count="1" selected="0">
            <x v="0"/>
          </reference>
          <reference field="16" count="1" selected="0">
            <x v="3"/>
          </reference>
        </references>
      </pivotArea>
    </chartFormat>
    <chartFormat chart="60" format="24" series="1">
      <pivotArea type="data" outline="0" fieldPosition="0">
        <references count="2">
          <reference field="4294967294" count="1" selected="0">
            <x v="0"/>
          </reference>
          <reference field="16" count="1" selected="0">
            <x v="4"/>
          </reference>
        </references>
      </pivotArea>
    </chartFormat>
    <chartFormat chart="66" format="25" series="1">
      <pivotArea type="data" outline="0" fieldPosition="0">
        <references count="2">
          <reference field="4294967294" count="1" selected="0">
            <x v="0"/>
          </reference>
          <reference field="16" count="1" selected="0">
            <x v="0"/>
          </reference>
        </references>
      </pivotArea>
    </chartFormat>
    <chartFormat chart="66" format="26" series="1">
      <pivotArea type="data" outline="0" fieldPosition="0">
        <references count="2">
          <reference field="4294967294" count="1" selected="0">
            <x v="0"/>
          </reference>
          <reference field="16" count="1" selected="0">
            <x v="1"/>
          </reference>
        </references>
      </pivotArea>
    </chartFormat>
    <chartFormat chart="66" format="27" series="1">
      <pivotArea type="data" outline="0" fieldPosition="0">
        <references count="2">
          <reference field="4294967294" count="1" selected="0">
            <x v="0"/>
          </reference>
          <reference field="16" count="1" selected="0">
            <x v="2"/>
          </reference>
        </references>
      </pivotArea>
    </chartFormat>
    <chartFormat chart="66" format="28" series="1">
      <pivotArea type="data" outline="0" fieldPosition="0">
        <references count="2">
          <reference field="4294967294" count="1" selected="0">
            <x v="0"/>
          </reference>
          <reference field="16" count="1" selected="0">
            <x v="3"/>
          </reference>
        </references>
      </pivotArea>
    </chartFormat>
    <chartFormat chart="66" format="29" series="1">
      <pivotArea type="data" outline="0" fieldPosition="0">
        <references count="2">
          <reference field="4294967294" count="1" selected="0">
            <x v="0"/>
          </reference>
          <reference field="16" count="1" selected="0">
            <x v="4"/>
          </reference>
        </references>
      </pivotArea>
    </chartFormat>
  </chartFormats>
  <pivotTableStyleInfo name="PivotStyleDark14" showRowHeaders="1" showColHeaders="1" showRowStripes="0" showColStripes="0" showLastColumn="1"/>
  <filters count="1">
    <filter fld="3" type="dateBetween" evalOrder="-1" id="35" name="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C689D5-719D-4D04-ABAF-08186324C9F8}"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0">
  <location ref="A3:E8" firstHeaderRow="1" firstDataRow="2" firstDataCol="1"/>
  <pivotFields count="19">
    <pivotField compact="0" outline="0" showAll="0"/>
    <pivotField axis="axisRow" compact="0" outline="0" showAll="0" sortType="ascending">
      <items count="5">
        <item x="1"/>
        <item x="3"/>
        <item x="2"/>
        <item x="0"/>
        <item t="default"/>
      </items>
    </pivotField>
    <pivotField compact="0" outline="0" showAll="0">
      <items count="4">
        <item x="1"/>
        <item x="2"/>
        <item x="0"/>
        <item t="default"/>
      </items>
    </pivotField>
    <pivotField compact="0" numFmtId="164" outline="0" showAll="0">
      <items count="184">
        <item x="56"/>
        <item x="68"/>
        <item x="138"/>
        <item x="97"/>
        <item x="145"/>
        <item x="57"/>
        <item x="158"/>
        <item x="83"/>
        <item x="115"/>
        <item x="171"/>
        <item x="20"/>
        <item x="10"/>
        <item x="72"/>
        <item x="66"/>
        <item x="77"/>
        <item x="69"/>
        <item x="166"/>
        <item x="131"/>
        <item x="120"/>
        <item x="102"/>
        <item x="49"/>
        <item x="178"/>
        <item x="154"/>
        <item x="53"/>
        <item x="137"/>
        <item x="76"/>
        <item x="92"/>
        <item x="160"/>
        <item x="104"/>
        <item x="37"/>
        <item x="70"/>
        <item x="55"/>
        <item x="101"/>
        <item x="63"/>
        <item x="112"/>
        <item x="108"/>
        <item x="152"/>
        <item x="80"/>
        <item x="110"/>
        <item x="39"/>
        <item x="16"/>
        <item x="51"/>
        <item x="79"/>
        <item x="9"/>
        <item x="44"/>
        <item x="149"/>
        <item x="136"/>
        <item x="128"/>
        <item x="6"/>
        <item x="87"/>
        <item x="141"/>
        <item x="33"/>
        <item x="48"/>
        <item x="65"/>
        <item x="114"/>
        <item x="41"/>
        <item x="58"/>
        <item x="118"/>
        <item x="162"/>
        <item x="146"/>
        <item x="67"/>
        <item x="27"/>
        <item x="168"/>
        <item x="151"/>
        <item x="25"/>
        <item x="182"/>
        <item x="52"/>
        <item x="135"/>
        <item x="2"/>
        <item x="93"/>
        <item x="43"/>
        <item x="124"/>
        <item x="107"/>
        <item x="106"/>
        <item x="164"/>
        <item x="8"/>
        <item x="155"/>
        <item x="179"/>
        <item x="36"/>
        <item x="82"/>
        <item x="140"/>
        <item x="35"/>
        <item x="99"/>
        <item x="165"/>
        <item x="50"/>
        <item x="98"/>
        <item x="4"/>
        <item x="177"/>
        <item x="38"/>
        <item x="23"/>
        <item x="7"/>
        <item x="26"/>
        <item x="96"/>
        <item x="75"/>
        <item x="139"/>
        <item x="119"/>
        <item x="127"/>
        <item x="15"/>
        <item x="71"/>
        <item x="0"/>
        <item x="109"/>
        <item x="47"/>
        <item x="142"/>
        <item x="95"/>
        <item x="143"/>
        <item x="169"/>
        <item x="88"/>
        <item x="28"/>
        <item x="62"/>
        <item x="18"/>
        <item x="173"/>
        <item x="157"/>
        <item x="24"/>
        <item x="117"/>
        <item x="11"/>
        <item x="64"/>
        <item x="161"/>
        <item x="42"/>
        <item x="85"/>
        <item x="159"/>
        <item x="90"/>
        <item x="125"/>
        <item x="181"/>
        <item x="89"/>
        <item x="13"/>
        <item x="144"/>
        <item x="78"/>
        <item x="3"/>
        <item x="84"/>
        <item x="180"/>
        <item x="73"/>
        <item x="34"/>
        <item x="30"/>
        <item x="167"/>
        <item x="22"/>
        <item x="133"/>
        <item x="163"/>
        <item x="132"/>
        <item x="123"/>
        <item x="105"/>
        <item x="150"/>
        <item x="100"/>
        <item x="46"/>
        <item x="121"/>
        <item x="45"/>
        <item x="59"/>
        <item x="130"/>
        <item x="17"/>
        <item x="148"/>
        <item x="14"/>
        <item x="122"/>
        <item x="94"/>
        <item x="156"/>
        <item x="172"/>
        <item x="147"/>
        <item x="170"/>
        <item x="91"/>
        <item x="116"/>
        <item x="129"/>
        <item x="74"/>
        <item x="32"/>
        <item x="61"/>
        <item x="19"/>
        <item x="103"/>
        <item x="21"/>
        <item x="29"/>
        <item x="60"/>
        <item x="1"/>
        <item x="54"/>
        <item x="81"/>
        <item x="86"/>
        <item x="126"/>
        <item x="40"/>
        <item x="31"/>
        <item x="175"/>
        <item x="174"/>
        <item x="5"/>
        <item x="153"/>
        <item x="113"/>
        <item x="134"/>
        <item x="176"/>
        <item x="12"/>
        <item x="111"/>
        <item t="default"/>
      </items>
    </pivotField>
    <pivotField compact="0" outline="0" showAll="0"/>
    <pivotField compact="0" outline="0" showAll="0"/>
    <pivotField compact="0" outline="0" showAll="0">
      <items count="9">
        <item x="0"/>
        <item x="1"/>
        <item x="2"/>
        <item x="3"/>
        <item x="4"/>
        <item x="5"/>
        <item x="6"/>
        <item x="7"/>
        <item t="default"/>
      </items>
    </pivotField>
    <pivotField compact="0" outline="0" showAll="0"/>
    <pivotField compact="0" outline="0" showAll="0"/>
    <pivotField compact="0" outline="0" showAll="0"/>
    <pivotField compact="0" outline="0" showAll="0"/>
    <pivotField compact="0" outline="0" showAll="0">
      <items count="6">
        <item x="0"/>
        <item x="1"/>
        <item x="2"/>
        <item x="3"/>
        <item x="4"/>
        <item t="default"/>
      </items>
    </pivotField>
    <pivotField compact="0" outline="0" showAll="0"/>
    <pivotField compact="0" outline="0" showAll="0"/>
    <pivotField compact="0" outline="0" showAll="0"/>
    <pivotField compact="0" outline="0" showAll="0"/>
    <pivotField compact="0" outline="0" showAll="0">
      <items count="6">
        <item x="0"/>
        <item x="1"/>
        <item x="3"/>
        <item x="2"/>
        <item x="4"/>
        <item t="default"/>
      </items>
    </pivotField>
    <pivotField axis="axisCol" dataField="1" compact="0" outline="0" showAll="0">
      <items count="5">
        <item x="2"/>
        <item x="3"/>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4">
    <i>
      <x/>
    </i>
    <i>
      <x v="1"/>
    </i>
    <i>
      <x v="2"/>
    </i>
    <i>
      <x v="3"/>
    </i>
  </rowItems>
  <colFields count="1">
    <field x="17"/>
  </colFields>
  <colItems count="4">
    <i>
      <x/>
    </i>
    <i>
      <x v="1"/>
    </i>
    <i>
      <x v="2"/>
    </i>
    <i>
      <x v="3"/>
    </i>
  </colItems>
  <dataFields count="1">
    <dataField name="Count of Service Speed" fld="17" subtotal="count" baseField="0" baseItem="0"/>
  </dataFields>
  <chartFormats count="12">
    <chartFormat chart="71" format="0" series="1">
      <pivotArea type="data" outline="0" fieldPosition="0">
        <references count="1">
          <reference field="4294967294" count="1" selected="0">
            <x v="0"/>
          </reference>
        </references>
      </pivotArea>
    </chartFormat>
    <chartFormat chart="71" format="1" series="1">
      <pivotArea type="data" outline="0" fieldPosition="0">
        <references count="2">
          <reference field="4294967294" count="1" selected="0">
            <x v="0"/>
          </reference>
          <reference field="1" count="1" selected="0">
            <x v="1"/>
          </reference>
        </references>
      </pivotArea>
    </chartFormat>
    <chartFormat chart="71" format="2" series="1">
      <pivotArea type="data" outline="0" fieldPosition="0">
        <references count="2">
          <reference field="4294967294" count="1" selected="0">
            <x v="0"/>
          </reference>
          <reference field="1" count="1" selected="0">
            <x v="2"/>
          </reference>
        </references>
      </pivotArea>
    </chartFormat>
    <chartFormat chart="71" format="3" series="1">
      <pivotArea type="data" outline="0" fieldPosition="0">
        <references count="2">
          <reference field="4294967294" count="1" selected="0">
            <x v="0"/>
          </reference>
          <reference field="1" count="1" selected="0">
            <x v="3"/>
          </reference>
        </references>
      </pivotArea>
    </chartFormat>
    <chartFormat chart="71" format="4" series="1">
      <pivotArea type="data" outline="0" fieldPosition="0">
        <references count="2">
          <reference field="4294967294" count="1" selected="0">
            <x v="0"/>
          </reference>
          <reference field="17" count="1" selected="0">
            <x v="1"/>
          </reference>
        </references>
      </pivotArea>
    </chartFormat>
    <chartFormat chart="71" format="5" series="1">
      <pivotArea type="data" outline="0" fieldPosition="0">
        <references count="2">
          <reference field="4294967294" count="1" selected="0">
            <x v="0"/>
          </reference>
          <reference field="17" count="1" selected="0">
            <x v="2"/>
          </reference>
        </references>
      </pivotArea>
    </chartFormat>
    <chartFormat chart="71" format="6" series="1">
      <pivotArea type="data" outline="0" fieldPosition="0">
        <references count="2">
          <reference field="4294967294" count="1" selected="0">
            <x v="0"/>
          </reference>
          <reference field="17" count="1" selected="0">
            <x v="3"/>
          </reference>
        </references>
      </pivotArea>
    </chartFormat>
    <chartFormat chart="71" format="7" series="1">
      <pivotArea type="data" outline="0" fieldPosition="0">
        <references count="2">
          <reference field="4294967294" count="1" selected="0">
            <x v="0"/>
          </reference>
          <reference field="17" count="1" selected="0">
            <x v="0"/>
          </reference>
        </references>
      </pivotArea>
    </chartFormat>
    <chartFormat chart="78" format="12" series="1">
      <pivotArea type="data" outline="0" fieldPosition="0">
        <references count="2">
          <reference field="4294967294" count="1" selected="0">
            <x v="0"/>
          </reference>
          <reference field="17" count="1" selected="0">
            <x v="0"/>
          </reference>
        </references>
      </pivotArea>
    </chartFormat>
    <chartFormat chart="78" format="13" series="1">
      <pivotArea type="data" outline="0" fieldPosition="0">
        <references count="2">
          <reference field="4294967294" count="1" selected="0">
            <x v="0"/>
          </reference>
          <reference field="17" count="1" selected="0">
            <x v="1"/>
          </reference>
        </references>
      </pivotArea>
    </chartFormat>
    <chartFormat chart="78" format="14" series="1">
      <pivotArea type="data" outline="0" fieldPosition="0">
        <references count="2">
          <reference field="4294967294" count="1" selected="0">
            <x v="0"/>
          </reference>
          <reference field="17" count="1" selected="0">
            <x v="2"/>
          </reference>
        </references>
      </pivotArea>
    </chartFormat>
    <chartFormat chart="78" format="15" series="1">
      <pivotArea type="data" outline="0" fieldPosition="0">
        <references count="2">
          <reference field="4294967294" count="1" selected="0">
            <x v="0"/>
          </reference>
          <reference field="17" count="1" selected="0">
            <x v="3"/>
          </reference>
        </references>
      </pivotArea>
    </chartFormat>
  </chartFormats>
  <pivotTableStyleInfo name="PivotStyleDark14" showRowHeaders="1" showColHeaders="1" showRowStripes="0" showColStripes="0" showLastColumn="1"/>
  <filters count="1">
    <filter fld="3" type="dateBetween" evalOrder="-1" id="35" name="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38E8B2-3C1D-4BCF-955D-06C719130BBF}"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0">
  <location ref="A3:C78" firstHeaderRow="1" firstDataRow="1" firstDataCol="2"/>
  <pivotFields count="19">
    <pivotField compact="0" outline="0" showAll="0"/>
    <pivotField axis="axisRow" compact="0" outline="0" showAll="0" sortType="ascending">
      <items count="5">
        <item x="1"/>
        <item x="3"/>
        <item x="2"/>
        <item x="0"/>
        <item t="default"/>
      </items>
    </pivotField>
    <pivotField compact="0" outline="0" showAll="0">
      <items count="4">
        <item x="1"/>
        <item x="2"/>
        <item x="0"/>
        <item t="default"/>
      </items>
    </pivotField>
    <pivotField compact="0" numFmtId="164" outline="0" showAll="0">
      <items count="184">
        <item x="56"/>
        <item x="68"/>
        <item x="138"/>
        <item x="97"/>
        <item x="145"/>
        <item x="57"/>
        <item x="158"/>
        <item x="83"/>
        <item x="115"/>
        <item x="171"/>
        <item x="20"/>
        <item x="10"/>
        <item x="72"/>
        <item x="66"/>
        <item x="77"/>
        <item x="69"/>
        <item x="166"/>
        <item x="131"/>
        <item x="120"/>
        <item x="102"/>
        <item x="49"/>
        <item x="178"/>
        <item x="154"/>
        <item x="53"/>
        <item x="137"/>
        <item x="76"/>
        <item x="92"/>
        <item x="160"/>
        <item x="104"/>
        <item x="37"/>
        <item x="70"/>
        <item x="55"/>
        <item x="101"/>
        <item x="63"/>
        <item x="112"/>
        <item x="108"/>
        <item x="152"/>
        <item x="80"/>
        <item x="110"/>
        <item x="39"/>
        <item x="16"/>
        <item x="51"/>
        <item x="79"/>
        <item x="9"/>
        <item x="44"/>
        <item x="149"/>
        <item x="136"/>
        <item x="128"/>
        <item x="6"/>
        <item x="87"/>
        <item x="141"/>
        <item x="33"/>
        <item x="48"/>
        <item x="65"/>
        <item x="114"/>
        <item x="41"/>
        <item x="58"/>
        <item x="118"/>
        <item x="162"/>
        <item x="146"/>
        <item x="67"/>
        <item x="27"/>
        <item x="168"/>
        <item x="151"/>
        <item x="25"/>
        <item x="182"/>
        <item x="52"/>
        <item x="135"/>
        <item x="2"/>
        <item x="93"/>
        <item x="43"/>
        <item x="124"/>
        <item x="107"/>
        <item x="106"/>
        <item x="164"/>
        <item x="8"/>
        <item x="155"/>
        <item x="179"/>
        <item x="36"/>
        <item x="82"/>
        <item x="140"/>
        <item x="35"/>
        <item x="99"/>
        <item x="165"/>
        <item x="50"/>
        <item x="98"/>
        <item x="4"/>
        <item x="177"/>
        <item x="38"/>
        <item x="23"/>
        <item x="7"/>
        <item x="26"/>
        <item x="96"/>
        <item x="75"/>
        <item x="139"/>
        <item x="119"/>
        <item x="127"/>
        <item x="15"/>
        <item x="71"/>
        <item x="0"/>
        <item x="109"/>
        <item x="47"/>
        <item x="142"/>
        <item x="95"/>
        <item x="143"/>
        <item x="169"/>
        <item x="88"/>
        <item x="28"/>
        <item x="62"/>
        <item x="18"/>
        <item x="173"/>
        <item x="157"/>
        <item x="24"/>
        <item x="117"/>
        <item x="11"/>
        <item x="64"/>
        <item x="161"/>
        <item x="42"/>
        <item x="85"/>
        <item x="159"/>
        <item x="90"/>
        <item x="125"/>
        <item x="181"/>
        <item x="89"/>
        <item x="13"/>
        <item x="144"/>
        <item x="78"/>
        <item x="3"/>
        <item x="84"/>
        <item x="180"/>
        <item x="73"/>
        <item x="34"/>
        <item x="30"/>
        <item x="167"/>
        <item x="22"/>
        <item x="133"/>
        <item x="163"/>
        <item x="132"/>
        <item x="123"/>
        <item x="105"/>
        <item x="150"/>
        <item x="100"/>
        <item x="46"/>
        <item x="121"/>
        <item x="45"/>
        <item x="59"/>
        <item x="130"/>
        <item x="17"/>
        <item x="148"/>
        <item x="14"/>
        <item x="122"/>
        <item x="94"/>
        <item x="156"/>
        <item x="172"/>
        <item x="147"/>
        <item x="170"/>
        <item x="91"/>
        <item x="116"/>
        <item x="129"/>
        <item x="74"/>
        <item x="32"/>
        <item x="61"/>
        <item x="19"/>
        <item x="103"/>
        <item x="21"/>
        <item x="29"/>
        <item x="60"/>
        <item x="1"/>
        <item x="54"/>
        <item x="81"/>
        <item x="86"/>
        <item x="126"/>
        <item x="40"/>
        <item x="31"/>
        <item x="175"/>
        <item x="174"/>
        <item x="5"/>
        <item x="153"/>
        <item x="113"/>
        <item x="134"/>
        <item x="176"/>
        <item x="12"/>
        <item x="111"/>
        <item t="default"/>
      </items>
    </pivotField>
    <pivotField compact="0" outline="0" showAll="0"/>
    <pivotField compact="0" outline="0" showAll="0"/>
    <pivotField compact="0" outline="0" showAll="0">
      <items count="9">
        <item x="0"/>
        <item x="1"/>
        <item x="2"/>
        <item x="3"/>
        <item x="4"/>
        <item x="5"/>
        <item x="6"/>
        <item x="7"/>
        <item t="default"/>
      </items>
    </pivotField>
    <pivotField compact="0" outline="0" showAll="0"/>
    <pivotField compact="0" outline="0" showAll="0"/>
    <pivotField compact="0" outline="0" showAll="0"/>
    <pivotField compact="0" outline="0" showAll="0"/>
    <pivotField dataField="1" compact="0" outline="0" showAll="0">
      <items count="6">
        <item x="0"/>
        <item x="1"/>
        <item x="2"/>
        <item x="3"/>
        <item x="4"/>
        <item t="default"/>
      </items>
    </pivotField>
    <pivotField compact="0" outline="0" showAll="0"/>
    <pivotField axis="axisRow" compact="0" outline="0" showAll="0">
      <items count="16">
        <item x="10"/>
        <item x="11"/>
        <item x="12"/>
        <item x="1"/>
        <item x="2"/>
        <item x="8"/>
        <item x="0"/>
        <item x="7"/>
        <item x="14"/>
        <item x="13"/>
        <item x="5"/>
        <item x="9"/>
        <item x="4"/>
        <item x="3"/>
        <item x="6"/>
        <item t="default"/>
      </items>
    </pivotField>
    <pivotField compact="0" outline="0" showAll="0"/>
    <pivotField compact="0" outline="0" showAll="0"/>
    <pivotField compact="0" outline="0" showAll="0">
      <items count="6">
        <item x="0"/>
        <item x="1"/>
        <item x="3"/>
        <item x="2"/>
        <item x="4"/>
        <item t="default"/>
      </items>
    </pivotField>
    <pivotField compact="0" outline="0" showAll="0">
      <items count="5">
        <item x="2"/>
        <item x="3"/>
        <item x="1"/>
        <item x="0"/>
        <item t="default"/>
      </items>
    </pivotField>
    <pivotField compact="0" outline="0" showAll="0">
      <items count="15">
        <item x="0"/>
        <item x="1"/>
        <item x="2"/>
        <item x="3"/>
        <item x="4"/>
        <item x="5"/>
        <item x="6"/>
        <item x="7"/>
        <item x="8"/>
        <item x="9"/>
        <item x="10"/>
        <item x="11"/>
        <item x="12"/>
        <item x="13"/>
        <item t="default"/>
      </items>
    </pivotField>
  </pivotFields>
  <rowFields count="2">
    <field x="13"/>
    <field x="1"/>
  </rowFields>
  <rowItems count="75">
    <i>
      <x/>
      <x/>
    </i>
    <i r="1">
      <x v="1"/>
    </i>
    <i r="1">
      <x v="2"/>
    </i>
    <i r="1">
      <x v="3"/>
    </i>
    <i t="default">
      <x/>
    </i>
    <i>
      <x v="1"/>
      <x/>
    </i>
    <i r="1">
      <x v="1"/>
    </i>
    <i r="1">
      <x v="2"/>
    </i>
    <i r="1">
      <x v="3"/>
    </i>
    <i t="default">
      <x v="1"/>
    </i>
    <i>
      <x v="2"/>
      <x/>
    </i>
    <i r="1">
      <x v="1"/>
    </i>
    <i r="1">
      <x v="2"/>
    </i>
    <i r="1">
      <x v="3"/>
    </i>
    <i t="default">
      <x v="2"/>
    </i>
    <i>
      <x v="3"/>
      <x/>
    </i>
    <i r="1">
      <x v="1"/>
    </i>
    <i r="1">
      <x v="2"/>
    </i>
    <i r="1">
      <x v="3"/>
    </i>
    <i t="default">
      <x v="3"/>
    </i>
    <i>
      <x v="4"/>
      <x/>
    </i>
    <i r="1">
      <x v="1"/>
    </i>
    <i r="1">
      <x v="2"/>
    </i>
    <i r="1">
      <x v="3"/>
    </i>
    <i t="default">
      <x v="4"/>
    </i>
    <i>
      <x v="5"/>
      <x/>
    </i>
    <i r="1">
      <x v="1"/>
    </i>
    <i r="1">
      <x v="2"/>
    </i>
    <i r="1">
      <x v="3"/>
    </i>
    <i t="default">
      <x v="5"/>
    </i>
    <i>
      <x v="6"/>
      <x/>
    </i>
    <i r="1">
      <x v="1"/>
    </i>
    <i r="1">
      <x v="2"/>
    </i>
    <i r="1">
      <x v="3"/>
    </i>
    <i t="default">
      <x v="6"/>
    </i>
    <i>
      <x v="7"/>
      <x/>
    </i>
    <i r="1">
      <x v="1"/>
    </i>
    <i r="1">
      <x v="2"/>
    </i>
    <i r="1">
      <x v="3"/>
    </i>
    <i t="default">
      <x v="7"/>
    </i>
    <i>
      <x v="8"/>
      <x/>
    </i>
    <i r="1">
      <x v="1"/>
    </i>
    <i r="1">
      <x v="2"/>
    </i>
    <i r="1">
      <x v="3"/>
    </i>
    <i t="default">
      <x v="8"/>
    </i>
    <i>
      <x v="9"/>
      <x/>
    </i>
    <i r="1">
      <x v="1"/>
    </i>
    <i r="1">
      <x v="2"/>
    </i>
    <i r="1">
      <x v="3"/>
    </i>
    <i t="default">
      <x v="9"/>
    </i>
    <i>
      <x v="10"/>
      <x/>
    </i>
    <i r="1">
      <x v="1"/>
    </i>
    <i r="1">
      <x v="2"/>
    </i>
    <i r="1">
      <x v="3"/>
    </i>
    <i t="default">
      <x v="10"/>
    </i>
    <i>
      <x v="11"/>
      <x/>
    </i>
    <i r="1">
      <x v="1"/>
    </i>
    <i r="1">
      <x v="2"/>
    </i>
    <i r="1">
      <x v="3"/>
    </i>
    <i t="default">
      <x v="11"/>
    </i>
    <i>
      <x v="12"/>
      <x/>
    </i>
    <i r="1">
      <x v="1"/>
    </i>
    <i r="1">
      <x v="2"/>
    </i>
    <i r="1">
      <x v="3"/>
    </i>
    <i t="default">
      <x v="12"/>
    </i>
    <i>
      <x v="13"/>
      <x/>
    </i>
    <i r="1">
      <x v="1"/>
    </i>
    <i r="1">
      <x v="2"/>
    </i>
    <i r="1">
      <x v="3"/>
    </i>
    <i t="default">
      <x v="13"/>
    </i>
    <i>
      <x v="14"/>
      <x/>
    </i>
    <i r="1">
      <x v="1"/>
    </i>
    <i r="1">
      <x v="2"/>
    </i>
    <i r="1">
      <x v="3"/>
    </i>
    <i t="default">
      <x v="14"/>
    </i>
  </rowItems>
  <colItems count="1">
    <i/>
  </colItems>
  <dataFields count="1">
    <dataField name="Count of Ratings(1-5)" fld="11" subtotal="count" baseField="13" baseItem="0"/>
  </dataFields>
  <chartFormats count="156">
    <chartFormat chart="85" format="121" series="1">
      <pivotArea type="data" outline="0" fieldPosition="0">
        <references count="1">
          <reference field="4294967294" count="1" selected="0">
            <x v="0"/>
          </reference>
        </references>
      </pivotArea>
    </chartFormat>
    <chartFormat chart="85" format="122">
      <pivotArea type="data" outline="0" fieldPosition="0">
        <references count="3">
          <reference field="4294967294" count="1" selected="0">
            <x v="0"/>
          </reference>
          <reference field="1" count="1" selected="0">
            <x v="0"/>
          </reference>
          <reference field="13" count="1" selected="0">
            <x v="0"/>
          </reference>
        </references>
      </pivotArea>
    </chartFormat>
    <chartFormat chart="85" format="123">
      <pivotArea type="data" outline="0" fieldPosition="0">
        <references count="3">
          <reference field="4294967294" count="1" selected="0">
            <x v="0"/>
          </reference>
          <reference field="1" count="1" selected="0">
            <x v="1"/>
          </reference>
          <reference field="13" count="1" selected="0">
            <x v="0"/>
          </reference>
        </references>
      </pivotArea>
    </chartFormat>
    <chartFormat chart="85" format="124">
      <pivotArea type="data" outline="0" fieldPosition="0">
        <references count="3">
          <reference field="4294967294" count="1" selected="0">
            <x v="0"/>
          </reference>
          <reference field="1" count="1" selected="0">
            <x v="2"/>
          </reference>
          <reference field="13" count="1" selected="0">
            <x v="0"/>
          </reference>
        </references>
      </pivotArea>
    </chartFormat>
    <chartFormat chart="85" format="125">
      <pivotArea type="data" outline="0" fieldPosition="0">
        <references count="3">
          <reference field="4294967294" count="1" selected="0">
            <x v="0"/>
          </reference>
          <reference field="1" count="1" selected="0">
            <x v="3"/>
          </reference>
          <reference field="13" count="1" selected="0">
            <x v="0"/>
          </reference>
        </references>
      </pivotArea>
    </chartFormat>
    <chartFormat chart="85" format="126">
      <pivotArea type="data" outline="0" fieldPosition="0">
        <references count="3">
          <reference field="4294967294" count="1" selected="0">
            <x v="0"/>
          </reference>
          <reference field="1" count="1" selected="0">
            <x v="0"/>
          </reference>
          <reference field="13" count="1" selected="0">
            <x v="1"/>
          </reference>
        </references>
      </pivotArea>
    </chartFormat>
    <chartFormat chart="85" format="127">
      <pivotArea type="data" outline="0" fieldPosition="0">
        <references count="3">
          <reference field="4294967294" count="1" selected="0">
            <x v="0"/>
          </reference>
          <reference field="1" count="1" selected="0">
            <x v="1"/>
          </reference>
          <reference field="13" count="1" selected="0">
            <x v="1"/>
          </reference>
        </references>
      </pivotArea>
    </chartFormat>
    <chartFormat chart="85" format="128">
      <pivotArea type="data" outline="0" fieldPosition="0">
        <references count="3">
          <reference field="4294967294" count="1" selected="0">
            <x v="0"/>
          </reference>
          <reference field="1" count="1" selected="0">
            <x v="2"/>
          </reference>
          <reference field="13" count="1" selected="0">
            <x v="1"/>
          </reference>
        </references>
      </pivotArea>
    </chartFormat>
    <chartFormat chart="85" format="129">
      <pivotArea type="data" outline="0" fieldPosition="0">
        <references count="3">
          <reference field="4294967294" count="1" selected="0">
            <x v="0"/>
          </reference>
          <reference field="1" count="1" selected="0">
            <x v="3"/>
          </reference>
          <reference field="13" count="1" selected="0">
            <x v="1"/>
          </reference>
        </references>
      </pivotArea>
    </chartFormat>
    <chartFormat chart="85" format="130">
      <pivotArea type="data" outline="0" fieldPosition="0">
        <references count="3">
          <reference field="4294967294" count="1" selected="0">
            <x v="0"/>
          </reference>
          <reference field="1" count="1" selected="0">
            <x v="0"/>
          </reference>
          <reference field="13" count="1" selected="0">
            <x v="2"/>
          </reference>
        </references>
      </pivotArea>
    </chartFormat>
    <chartFormat chart="85" format="131">
      <pivotArea type="data" outline="0" fieldPosition="0">
        <references count="3">
          <reference field="4294967294" count="1" selected="0">
            <x v="0"/>
          </reference>
          <reference field="1" count="1" selected="0">
            <x v="1"/>
          </reference>
          <reference field="13" count="1" selected="0">
            <x v="2"/>
          </reference>
        </references>
      </pivotArea>
    </chartFormat>
    <chartFormat chart="85" format="132">
      <pivotArea type="data" outline="0" fieldPosition="0">
        <references count="3">
          <reference field="4294967294" count="1" selected="0">
            <x v="0"/>
          </reference>
          <reference field="1" count="1" selected="0">
            <x v="2"/>
          </reference>
          <reference field="13" count="1" selected="0">
            <x v="2"/>
          </reference>
        </references>
      </pivotArea>
    </chartFormat>
    <chartFormat chart="85" format="133">
      <pivotArea type="data" outline="0" fieldPosition="0">
        <references count="3">
          <reference field="4294967294" count="1" selected="0">
            <x v="0"/>
          </reference>
          <reference field="1" count="1" selected="0">
            <x v="3"/>
          </reference>
          <reference field="13" count="1" selected="0">
            <x v="2"/>
          </reference>
        </references>
      </pivotArea>
    </chartFormat>
    <chartFormat chart="85" format="134">
      <pivotArea type="data" outline="0" fieldPosition="0">
        <references count="3">
          <reference field="4294967294" count="1" selected="0">
            <x v="0"/>
          </reference>
          <reference field="1" count="1" selected="0">
            <x v="0"/>
          </reference>
          <reference field="13" count="1" selected="0">
            <x v="3"/>
          </reference>
        </references>
      </pivotArea>
    </chartFormat>
    <chartFormat chart="85" format="135">
      <pivotArea type="data" outline="0" fieldPosition="0">
        <references count="3">
          <reference field="4294967294" count="1" selected="0">
            <x v="0"/>
          </reference>
          <reference field="1" count="1" selected="0">
            <x v="1"/>
          </reference>
          <reference field="13" count="1" selected="0">
            <x v="3"/>
          </reference>
        </references>
      </pivotArea>
    </chartFormat>
    <chartFormat chart="85" format="136">
      <pivotArea type="data" outline="0" fieldPosition="0">
        <references count="3">
          <reference field="4294967294" count="1" selected="0">
            <x v="0"/>
          </reference>
          <reference field="1" count="1" selected="0">
            <x v="2"/>
          </reference>
          <reference field="13" count="1" selected="0">
            <x v="3"/>
          </reference>
        </references>
      </pivotArea>
    </chartFormat>
    <chartFormat chart="85" format="137">
      <pivotArea type="data" outline="0" fieldPosition="0">
        <references count="3">
          <reference field="4294967294" count="1" selected="0">
            <x v="0"/>
          </reference>
          <reference field="1" count="1" selected="0">
            <x v="3"/>
          </reference>
          <reference field="13" count="1" selected="0">
            <x v="3"/>
          </reference>
        </references>
      </pivotArea>
    </chartFormat>
    <chartFormat chart="85" format="138">
      <pivotArea type="data" outline="0" fieldPosition="0">
        <references count="3">
          <reference field="4294967294" count="1" selected="0">
            <x v="0"/>
          </reference>
          <reference field="1" count="1" selected="0">
            <x v="0"/>
          </reference>
          <reference field="13" count="1" selected="0">
            <x v="4"/>
          </reference>
        </references>
      </pivotArea>
    </chartFormat>
    <chartFormat chart="85" format="139">
      <pivotArea type="data" outline="0" fieldPosition="0">
        <references count="3">
          <reference field="4294967294" count="1" selected="0">
            <x v="0"/>
          </reference>
          <reference field="1" count="1" selected="0">
            <x v="1"/>
          </reference>
          <reference field="13" count="1" selected="0">
            <x v="4"/>
          </reference>
        </references>
      </pivotArea>
    </chartFormat>
    <chartFormat chart="85" format="140">
      <pivotArea type="data" outline="0" fieldPosition="0">
        <references count="3">
          <reference field="4294967294" count="1" selected="0">
            <x v="0"/>
          </reference>
          <reference field="1" count="1" selected="0">
            <x v="2"/>
          </reference>
          <reference field="13" count="1" selected="0">
            <x v="4"/>
          </reference>
        </references>
      </pivotArea>
    </chartFormat>
    <chartFormat chart="85" format="141">
      <pivotArea type="data" outline="0" fieldPosition="0">
        <references count="3">
          <reference field="4294967294" count="1" selected="0">
            <x v="0"/>
          </reference>
          <reference field="1" count="1" selected="0">
            <x v="3"/>
          </reference>
          <reference field="13" count="1" selected="0">
            <x v="4"/>
          </reference>
        </references>
      </pivotArea>
    </chartFormat>
    <chartFormat chart="85" format="142">
      <pivotArea type="data" outline="0" fieldPosition="0">
        <references count="3">
          <reference field="4294967294" count="1" selected="0">
            <x v="0"/>
          </reference>
          <reference field="1" count="1" selected="0">
            <x v="0"/>
          </reference>
          <reference field="13" count="1" selected="0">
            <x v="5"/>
          </reference>
        </references>
      </pivotArea>
    </chartFormat>
    <chartFormat chart="85" format="143">
      <pivotArea type="data" outline="0" fieldPosition="0">
        <references count="3">
          <reference field="4294967294" count="1" selected="0">
            <x v="0"/>
          </reference>
          <reference field="1" count="1" selected="0">
            <x v="1"/>
          </reference>
          <reference field="13" count="1" selected="0">
            <x v="5"/>
          </reference>
        </references>
      </pivotArea>
    </chartFormat>
    <chartFormat chart="85" format="144">
      <pivotArea type="data" outline="0" fieldPosition="0">
        <references count="3">
          <reference field="4294967294" count="1" selected="0">
            <x v="0"/>
          </reference>
          <reference field="1" count="1" selected="0">
            <x v="2"/>
          </reference>
          <reference field="13" count="1" selected="0">
            <x v="5"/>
          </reference>
        </references>
      </pivotArea>
    </chartFormat>
    <chartFormat chart="85" format="145">
      <pivotArea type="data" outline="0" fieldPosition="0">
        <references count="3">
          <reference field="4294967294" count="1" selected="0">
            <x v="0"/>
          </reference>
          <reference field="1" count="1" selected="0">
            <x v="3"/>
          </reference>
          <reference field="13" count="1" selected="0">
            <x v="5"/>
          </reference>
        </references>
      </pivotArea>
    </chartFormat>
    <chartFormat chart="85" format="146">
      <pivotArea type="data" outline="0" fieldPosition="0">
        <references count="3">
          <reference field="4294967294" count="1" selected="0">
            <x v="0"/>
          </reference>
          <reference field="1" count="1" selected="0">
            <x v="0"/>
          </reference>
          <reference field="13" count="1" selected="0">
            <x v="6"/>
          </reference>
        </references>
      </pivotArea>
    </chartFormat>
    <chartFormat chart="85" format="147">
      <pivotArea type="data" outline="0" fieldPosition="0">
        <references count="3">
          <reference field="4294967294" count="1" selected="0">
            <x v="0"/>
          </reference>
          <reference field="1" count="1" selected="0">
            <x v="1"/>
          </reference>
          <reference field="13" count="1" selected="0">
            <x v="6"/>
          </reference>
        </references>
      </pivotArea>
    </chartFormat>
    <chartFormat chart="85" format="148">
      <pivotArea type="data" outline="0" fieldPosition="0">
        <references count="3">
          <reference field="4294967294" count="1" selected="0">
            <x v="0"/>
          </reference>
          <reference field="1" count="1" selected="0">
            <x v="2"/>
          </reference>
          <reference field="13" count="1" selected="0">
            <x v="6"/>
          </reference>
        </references>
      </pivotArea>
    </chartFormat>
    <chartFormat chart="85" format="149">
      <pivotArea type="data" outline="0" fieldPosition="0">
        <references count="3">
          <reference field="4294967294" count="1" selected="0">
            <x v="0"/>
          </reference>
          <reference field="1" count="1" selected="0">
            <x v="3"/>
          </reference>
          <reference field="13" count="1" selected="0">
            <x v="6"/>
          </reference>
        </references>
      </pivotArea>
    </chartFormat>
    <chartFormat chart="85" format="150">
      <pivotArea type="data" outline="0" fieldPosition="0">
        <references count="3">
          <reference field="4294967294" count="1" selected="0">
            <x v="0"/>
          </reference>
          <reference field="1" count="1" selected="0">
            <x v="0"/>
          </reference>
          <reference field="13" count="1" selected="0">
            <x v="7"/>
          </reference>
        </references>
      </pivotArea>
    </chartFormat>
    <chartFormat chart="85" format="151">
      <pivotArea type="data" outline="0" fieldPosition="0">
        <references count="3">
          <reference field="4294967294" count="1" selected="0">
            <x v="0"/>
          </reference>
          <reference field="1" count="1" selected="0">
            <x v="1"/>
          </reference>
          <reference field="13" count="1" selected="0">
            <x v="7"/>
          </reference>
        </references>
      </pivotArea>
    </chartFormat>
    <chartFormat chart="85" format="152">
      <pivotArea type="data" outline="0" fieldPosition="0">
        <references count="3">
          <reference field="4294967294" count="1" selected="0">
            <x v="0"/>
          </reference>
          <reference field="1" count="1" selected="0">
            <x v="2"/>
          </reference>
          <reference field="13" count="1" selected="0">
            <x v="7"/>
          </reference>
        </references>
      </pivotArea>
    </chartFormat>
    <chartFormat chart="85" format="153">
      <pivotArea type="data" outline="0" fieldPosition="0">
        <references count="3">
          <reference field="4294967294" count="1" selected="0">
            <x v="0"/>
          </reference>
          <reference field="1" count="1" selected="0">
            <x v="3"/>
          </reference>
          <reference field="13" count="1" selected="0">
            <x v="7"/>
          </reference>
        </references>
      </pivotArea>
    </chartFormat>
    <chartFormat chart="85" format="154">
      <pivotArea type="data" outline="0" fieldPosition="0">
        <references count="3">
          <reference field="4294967294" count="1" selected="0">
            <x v="0"/>
          </reference>
          <reference field="1" count="1" selected="0">
            <x v="0"/>
          </reference>
          <reference field="13" count="1" selected="0">
            <x v="8"/>
          </reference>
        </references>
      </pivotArea>
    </chartFormat>
    <chartFormat chart="85" format="155">
      <pivotArea type="data" outline="0" fieldPosition="0">
        <references count="3">
          <reference field="4294967294" count="1" selected="0">
            <x v="0"/>
          </reference>
          <reference field="1" count="1" selected="0">
            <x v="1"/>
          </reference>
          <reference field="13" count="1" selected="0">
            <x v="8"/>
          </reference>
        </references>
      </pivotArea>
    </chartFormat>
    <chartFormat chart="85" format="156">
      <pivotArea type="data" outline="0" fieldPosition="0">
        <references count="3">
          <reference field="4294967294" count="1" selected="0">
            <x v="0"/>
          </reference>
          <reference field="1" count="1" selected="0">
            <x v="2"/>
          </reference>
          <reference field="13" count="1" selected="0">
            <x v="8"/>
          </reference>
        </references>
      </pivotArea>
    </chartFormat>
    <chartFormat chart="85" format="157">
      <pivotArea type="data" outline="0" fieldPosition="0">
        <references count="3">
          <reference field="4294967294" count="1" selected="0">
            <x v="0"/>
          </reference>
          <reference field="1" count="1" selected="0">
            <x v="3"/>
          </reference>
          <reference field="13" count="1" selected="0">
            <x v="8"/>
          </reference>
        </references>
      </pivotArea>
    </chartFormat>
    <chartFormat chart="85" format="158">
      <pivotArea type="data" outline="0" fieldPosition="0">
        <references count="3">
          <reference field="4294967294" count="1" selected="0">
            <x v="0"/>
          </reference>
          <reference field="1" count="1" selected="0">
            <x v="0"/>
          </reference>
          <reference field="13" count="1" selected="0">
            <x v="9"/>
          </reference>
        </references>
      </pivotArea>
    </chartFormat>
    <chartFormat chart="85" format="159">
      <pivotArea type="data" outline="0" fieldPosition="0">
        <references count="3">
          <reference field="4294967294" count="1" selected="0">
            <x v="0"/>
          </reference>
          <reference field="1" count="1" selected="0">
            <x v="1"/>
          </reference>
          <reference field="13" count="1" selected="0">
            <x v="9"/>
          </reference>
        </references>
      </pivotArea>
    </chartFormat>
    <chartFormat chart="85" format="160">
      <pivotArea type="data" outline="0" fieldPosition="0">
        <references count="3">
          <reference field="4294967294" count="1" selected="0">
            <x v="0"/>
          </reference>
          <reference field="1" count="1" selected="0">
            <x v="2"/>
          </reference>
          <reference field="13" count="1" selected="0">
            <x v="9"/>
          </reference>
        </references>
      </pivotArea>
    </chartFormat>
    <chartFormat chart="85" format="161">
      <pivotArea type="data" outline="0" fieldPosition="0">
        <references count="3">
          <reference field="4294967294" count="1" selected="0">
            <x v="0"/>
          </reference>
          <reference field="1" count="1" selected="0">
            <x v="3"/>
          </reference>
          <reference field="13" count="1" selected="0">
            <x v="9"/>
          </reference>
        </references>
      </pivotArea>
    </chartFormat>
    <chartFormat chart="85" format="162">
      <pivotArea type="data" outline="0" fieldPosition="0">
        <references count="3">
          <reference field="4294967294" count="1" selected="0">
            <x v="0"/>
          </reference>
          <reference field="1" count="1" selected="0">
            <x v="0"/>
          </reference>
          <reference field="13" count="1" selected="0">
            <x v="10"/>
          </reference>
        </references>
      </pivotArea>
    </chartFormat>
    <chartFormat chart="85" format="163">
      <pivotArea type="data" outline="0" fieldPosition="0">
        <references count="3">
          <reference field="4294967294" count="1" selected="0">
            <x v="0"/>
          </reference>
          <reference field="1" count="1" selected="0">
            <x v="1"/>
          </reference>
          <reference field="13" count="1" selected="0">
            <x v="10"/>
          </reference>
        </references>
      </pivotArea>
    </chartFormat>
    <chartFormat chart="85" format="164">
      <pivotArea type="data" outline="0" fieldPosition="0">
        <references count="3">
          <reference field="4294967294" count="1" selected="0">
            <x v="0"/>
          </reference>
          <reference field="1" count="1" selected="0">
            <x v="2"/>
          </reference>
          <reference field="13" count="1" selected="0">
            <x v="10"/>
          </reference>
        </references>
      </pivotArea>
    </chartFormat>
    <chartFormat chart="85" format="165">
      <pivotArea type="data" outline="0" fieldPosition="0">
        <references count="3">
          <reference field="4294967294" count="1" selected="0">
            <x v="0"/>
          </reference>
          <reference field="1" count="1" selected="0">
            <x v="3"/>
          </reference>
          <reference field="13" count="1" selected="0">
            <x v="10"/>
          </reference>
        </references>
      </pivotArea>
    </chartFormat>
    <chartFormat chart="85" format="166">
      <pivotArea type="data" outline="0" fieldPosition="0">
        <references count="3">
          <reference field="4294967294" count="1" selected="0">
            <x v="0"/>
          </reference>
          <reference field="1" count="1" selected="0">
            <x v="0"/>
          </reference>
          <reference field="13" count="1" selected="0">
            <x v="11"/>
          </reference>
        </references>
      </pivotArea>
    </chartFormat>
    <chartFormat chart="85" format="167">
      <pivotArea type="data" outline="0" fieldPosition="0">
        <references count="3">
          <reference field="4294967294" count="1" selected="0">
            <x v="0"/>
          </reference>
          <reference field="1" count="1" selected="0">
            <x v="1"/>
          </reference>
          <reference field="13" count="1" selected="0">
            <x v="11"/>
          </reference>
        </references>
      </pivotArea>
    </chartFormat>
    <chartFormat chart="85" format="168">
      <pivotArea type="data" outline="0" fieldPosition="0">
        <references count="3">
          <reference field="4294967294" count="1" selected="0">
            <x v="0"/>
          </reference>
          <reference field="1" count="1" selected="0">
            <x v="2"/>
          </reference>
          <reference field="13" count="1" selected="0">
            <x v="11"/>
          </reference>
        </references>
      </pivotArea>
    </chartFormat>
    <chartFormat chart="85" format="169">
      <pivotArea type="data" outline="0" fieldPosition="0">
        <references count="3">
          <reference field="4294967294" count="1" selected="0">
            <x v="0"/>
          </reference>
          <reference field="1" count="1" selected="0">
            <x v="3"/>
          </reference>
          <reference field="13" count="1" selected="0">
            <x v="11"/>
          </reference>
        </references>
      </pivotArea>
    </chartFormat>
    <chartFormat chart="85" format="170">
      <pivotArea type="data" outline="0" fieldPosition="0">
        <references count="3">
          <reference field="4294967294" count="1" selected="0">
            <x v="0"/>
          </reference>
          <reference field="1" count="1" selected="0">
            <x v="0"/>
          </reference>
          <reference field="13" count="1" selected="0">
            <x v="12"/>
          </reference>
        </references>
      </pivotArea>
    </chartFormat>
    <chartFormat chart="85" format="171">
      <pivotArea type="data" outline="0" fieldPosition="0">
        <references count="3">
          <reference field="4294967294" count="1" selected="0">
            <x v="0"/>
          </reference>
          <reference field="1" count="1" selected="0">
            <x v="1"/>
          </reference>
          <reference field="13" count="1" selected="0">
            <x v="12"/>
          </reference>
        </references>
      </pivotArea>
    </chartFormat>
    <chartFormat chart="85" format="172">
      <pivotArea type="data" outline="0" fieldPosition="0">
        <references count="3">
          <reference field="4294967294" count="1" selected="0">
            <x v="0"/>
          </reference>
          <reference field="1" count="1" selected="0">
            <x v="2"/>
          </reference>
          <reference field="13" count="1" selected="0">
            <x v="12"/>
          </reference>
        </references>
      </pivotArea>
    </chartFormat>
    <chartFormat chart="85" format="173">
      <pivotArea type="data" outline="0" fieldPosition="0">
        <references count="3">
          <reference field="4294967294" count="1" selected="0">
            <x v="0"/>
          </reference>
          <reference field="1" count="1" selected="0">
            <x v="3"/>
          </reference>
          <reference field="13" count="1" selected="0">
            <x v="12"/>
          </reference>
        </references>
      </pivotArea>
    </chartFormat>
    <chartFormat chart="85" format="174">
      <pivotArea type="data" outline="0" fieldPosition="0">
        <references count="3">
          <reference field="4294967294" count="1" selected="0">
            <x v="0"/>
          </reference>
          <reference field="1" count="1" selected="0">
            <x v="0"/>
          </reference>
          <reference field="13" count="1" selected="0">
            <x v="13"/>
          </reference>
        </references>
      </pivotArea>
    </chartFormat>
    <chartFormat chart="85" format="175">
      <pivotArea type="data" outline="0" fieldPosition="0">
        <references count="3">
          <reference field="4294967294" count="1" selected="0">
            <x v="0"/>
          </reference>
          <reference field="1" count="1" selected="0">
            <x v="1"/>
          </reference>
          <reference field="13" count="1" selected="0">
            <x v="13"/>
          </reference>
        </references>
      </pivotArea>
    </chartFormat>
    <chartFormat chart="85" format="176">
      <pivotArea type="data" outline="0" fieldPosition="0">
        <references count="3">
          <reference field="4294967294" count="1" selected="0">
            <x v="0"/>
          </reference>
          <reference field="1" count="1" selected="0">
            <x v="2"/>
          </reference>
          <reference field="13" count="1" selected="0">
            <x v="13"/>
          </reference>
        </references>
      </pivotArea>
    </chartFormat>
    <chartFormat chart="85" format="177">
      <pivotArea type="data" outline="0" fieldPosition="0">
        <references count="3">
          <reference field="4294967294" count="1" selected="0">
            <x v="0"/>
          </reference>
          <reference field="1" count="1" selected="0">
            <x v="3"/>
          </reference>
          <reference field="13" count="1" selected="0">
            <x v="13"/>
          </reference>
        </references>
      </pivotArea>
    </chartFormat>
    <chartFormat chart="85" format="178">
      <pivotArea type="data" outline="0" fieldPosition="0">
        <references count="3">
          <reference field="4294967294" count="1" selected="0">
            <x v="0"/>
          </reference>
          <reference field="1" count="1" selected="0">
            <x v="0"/>
          </reference>
          <reference field="13" count="1" selected="0">
            <x v="14"/>
          </reference>
        </references>
      </pivotArea>
    </chartFormat>
    <chartFormat chart="85" format="179">
      <pivotArea type="data" outline="0" fieldPosition="0">
        <references count="3">
          <reference field="4294967294" count="1" selected="0">
            <x v="0"/>
          </reference>
          <reference field="1" count="1" selected="0">
            <x v="1"/>
          </reference>
          <reference field="13" count="1" selected="0">
            <x v="14"/>
          </reference>
        </references>
      </pivotArea>
    </chartFormat>
    <chartFormat chart="85" format="180">
      <pivotArea type="data" outline="0" fieldPosition="0">
        <references count="3">
          <reference field="4294967294" count="1" selected="0">
            <x v="0"/>
          </reference>
          <reference field="1" count="1" selected="0">
            <x v="2"/>
          </reference>
          <reference field="13" count="1" selected="0">
            <x v="14"/>
          </reference>
        </references>
      </pivotArea>
    </chartFormat>
    <chartFormat chart="85" format="181">
      <pivotArea type="data" outline="0" fieldPosition="0">
        <references count="3">
          <reference field="4294967294" count="1" selected="0">
            <x v="0"/>
          </reference>
          <reference field="1" count="1" selected="0">
            <x v="3"/>
          </reference>
          <reference field="13" count="1" selected="0">
            <x v="14"/>
          </reference>
        </references>
      </pivotArea>
    </chartFormat>
    <chartFormat chart="89" format="0" series="1">
      <pivotArea type="data" outline="0" fieldPosition="0">
        <references count="1">
          <reference field="4294967294" count="1" selected="0">
            <x v="0"/>
          </reference>
        </references>
      </pivotArea>
    </chartFormat>
    <chartFormat chart="89" format="1" series="1">
      <pivotArea type="data" outline="0" fieldPosition="0">
        <references count="2">
          <reference field="4294967294" count="1" selected="0">
            <x v="0"/>
          </reference>
          <reference field="13" count="1" selected="0">
            <x v="1"/>
          </reference>
        </references>
      </pivotArea>
    </chartFormat>
    <chartFormat chart="89" format="2" series="1">
      <pivotArea type="data" outline="0" fieldPosition="0">
        <references count="2">
          <reference field="4294967294" count="1" selected="0">
            <x v="0"/>
          </reference>
          <reference field="13" count="1" selected="0">
            <x v="2"/>
          </reference>
        </references>
      </pivotArea>
    </chartFormat>
    <chartFormat chart="89" format="3" series="1">
      <pivotArea type="data" outline="0" fieldPosition="0">
        <references count="2">
          <reference field="4294967294" count="1" selected="0">
            <x v="0"/>
          </reference>
          <reference field="13" count="1" selected="0">
            <x v="3"/>
          </reference>
        </references>
      </pivotArea>
    </chartFormat>
    <chartFormat chart="89" format="4" series="1">
      <pivotArea type="data" outline="0" fieldPosition="0">
        <references count="2">
          <reference field="4294967294" count="1" selected="0">
            <x v="0"/>
          </reference>
          <reference field="13" count="1" selected="0">
            <x v="4"/>
          </reference>
        </references>
      </pivotArea>
    </chartFormat>
    <chartFormat chart="89" format="5" series="1">
      <pivotArea type="data" outline="0" fieldPosition="0">
        <references count="2">
          <reference field="4294967294" count="1" selected="0">
            <x v="0"/>
          </reference>
          <reference field="13" count="1" selected="0">
            <x v="5"/>
          </reference>
        </references>
      </pivotArea>
    </chartFormat>
    <chartFormat chart="89" format="6" series="1">
      <pivotArea type="data" outline="0" fieldPosition="0">
        <references count="2">
          <reference field="4294967294" count="1" selected="0">
            <x v="0"/>
          </reference>
          <reference field="13" count="1" selected="0">
            <x v="6"/>
          </reference>
        </references>
      </pivotArea>
    </chartFormat>
    <chartFormat chart="89" format="7" series="1">
      <pivotArea type="data" outline="0" fieldPosition="0">
        <references count="2">
          <reference field="4294967294" count="1" selected="0">
            <x v="0"/>
          </reference>
          <reference field="13" count="1" selected="0">
            <x v="7"/>
          </reference>
        </references>
      </pivotArea>
    </chartFormat>
    <chartFormat chart="89" format="8" series="1">
      <pivotArea type="data" outline="0" fieldPosition="0">
        <references count="2">
          <reference field="4294967294" count="1" selected="0">
            <x v="0"/>
          </reference>
          <reference field="13" count="1" selected="0">
            <x v="8"/>
          </reference>
        </references>
      </pivotArea>
    </chartFormat>
    <chartFormat chart="89" format="9" series="1">
      <pivotArea type="data" outline="0" fieldPosition="0">
        <references count="2">
          <reference field="4294967294" count="1" selected="0">
            <x v="0"/>
          </reference>
          <reference field="13" count="1" selected="0">
            <x v="9"/>
          </reference>
        </references>
      </pivotArea>
    </chartFormat>
    <chartFormat chart="89" format="10" series="1">
      <pivotArea type="data" outline="0" fieldPosition="0">
        <references count="2">
          <reference field="4294967294" count="1" selected="0">
            <x v="0"/>
          </reference>
          <reference field="13" count="1" selected="0">
            <x v="10"/>
          </reference>
        </references>
      </pivotArea>
    </chartFormat>
    <chartFormat chart="89" format="11" series="1">
      <pivotArea type="data" outline="0" fieldPosition="0">
        <references count="2">
          <reference field="4294967294" count="1" selected="0">
            <x v="0"/>
          </reference>
          <reference field="13" count="1" selected="0">
            <x v="11"/>
          </reference>
        </references>
      </pivotArea>
    </chartFormat>
    <chartFormat chart="89" format="12" series="1">
      <pivotArea type="data" outline="0" fieldPosition="0">
        <references count="2">
          <reference field="4294967294" count="1" selected="0">
            <x v="0"/>
          </reference>
          <reference field="13" count="1" selected="0">
            <x v="12"/>
          </reference>
        </references>
      </pivotArea>
    </chartFormat>
    <chartFormat chart="89" format="13" series="1">
      <pivotArea type="data" outline="0" fieldPosition="0">
        <references count="2">
          <reference field="4294967294" count="1" selected="0">
            <x v="0"/>
          </reference>
          <reference field="13" count="1" selected="0">
            <x v="13"/>
          </reference>
        </references>
      </pivotArea>
    </chartFormat>
    <chartFormat chart="89" format="14" series="1">
      <pivotArea type="data" outline="0" fieldPosition="0">
        <references count="2">
          <reference field="4294967294" count="1" selected="0">
            <x v="0"/>
          </reference>
          <reference field="13" count="1" selected="0">
            <x v="14"/>
          </reference>
        </references>
      </pivotArea>
    </chartFormat>
    <chartFormat chart="85" format="182" series="1">
      <pivotArea type="data" outline="0" fieldPosition="0">
        <references count="2">
          <reference field="4294967294" count="1" selected="0">
            <x v="0"/>
          </reference>
          <reference field="13" count="1" selected="0">
            <x v="1"/>
          </reference>
        </references>
      </pivotArea>
    </chartFormat>
    <chartFormat chart="85" format="183" series="1">
      <pivotArea type="data" outline="0" fieldPosition="0">
        <references count="2">
          <reference field="4294967294" count="1" selected="0">
            <x v="0"/>
          </reference>
          <reference field="13" count="1" selected="0">
            <x v="2"/>
          </reference>
        </references>
      </pivotArea>
    </chartFormat>
    <chartFormat chart="85" format="184" series="1">
      <pivotArea type="data" outline="0" fieldPosition="0">
        <references count="2">
          <reference field="4294967294" count="1" selected="0">
            <x v="0"/>
          </reference>
          <reference field="13" count="1" selected="0">
            <x v="3"/>
          </reference>
        </references>
      </pivotArea>
    </chartFormat>
    <chartFormat chart="85" format="185" series="1">
      <pivotArea type="data" outline="0" fieldPosition="0">
        <references count="2">
          <reference field="4294967294" count="1" selected="0">
            <x v="0"/>
          </reference>
          <reference field="13" count="1" selected="0">
            <x v="4"/>
          </reference>
        </references>
      </pivotArea>
    </chartFormat>
    <chartFormat chart="85" format="186" series="1">
      <pivotArea type="data" outline="0" fieldPosition="0">
        <references count="2">
          <reference field="4294967294" count="1" selected="0">
            <x v="0"/>
          </reference>
          <reference field="13" count="1" selected="0">
            <x v="5"/>
          </reference>
        </references>
      </pivotArea>
    </chartFormat>
    <chartFormat chart="85" format="187" series="1">
      <pivotArea type="data" outline="0" fieldPosition="0">
        <references count="2">
          <reference field="4294967294" count="1" selected="0">
            <x v="0"/>
          </reference>
          <reference field="13" count="1" selected="0">
            <x v="6"/>
          </reference>
        </references>
      </pivotArea>
    </chartFormat>
    <chartFormat chart="85" format="188" series="1">
      <pivotArea type="data" outline="0" fieldPosition="0">
        <references count="2">
          <reference field="4294967294" count="1" selected="0">
            <x v="0"/>
          </reference>
          <reference field="13" count="1" selected="0">
            <x v="7"/>
          </reference>
        </references>
      </pivotArea>
    </chartFormat>
    <chartFormat chart="85" format="189" series="1">
      <pivotArea type="data" outline="0" fieldPosition="0">
        <references count="2">
          <reference field="4294967294" count="1" selected="0">
            <x v="0"/>
          </reference>
          <reference field="13" count="1" selected="0">
            <x v="8"/>
          </reference>
        </references>
      </pivotArea>
    </chartFormat>
    <chartFormat chart="85" format="190" series="1">
      <pivotArea type="data" outline="0" fieldPosition="0">
        <references count="2">
          <reference field="4294967294" count="1" selected="0">
            <x v="0"/>
          </reference>
          <reference field="13" count="1" selected="0">
            <x v="9"/>
          </reference>
        </references>
      </pivotArea>
    </chartFormat>
    <chartFormat chart="85" format="191" series="1">
      <pivotArea type="data" outline="0" fieldPosition="0">
        <references count="2">
          <reference field="4294967294" count="1" selected="0">
            <x v="0"/>
          </reference>
          <reference field="13" count="1" selected="0">
            <x v="10"/>
          </reference>
        </references>
      </pivotArea>
    </chartFormat>
    <chartFormat chart="85" format="192" series="1">
      <pivotArea type="data" outline="0" fieldPosition="0">
        <references count="2">
          <reference field="4294967294" count="1" selected="0">
            <x v="0"/>
          </reference>
          <reference field="13" count="1" selected="0">
            <x v="11"/>
          </reference>
        </references>
      </pivotArea>
    </chartFormat>
    <chartFormat chart="85" format="193" series="1">
      <pivotArea type="data" outline="0" fieldPosition="0">
        <references count="2">
          <reference field="4294967294" count="1" selected="0">
            <x v="0"/>
          </reference>
          <reference field="13" count="1" selected="0">
            <x v="12"/>
          </reference>
        </references>
      </pivotArea>
    </chartFormat>
    <chartFormat chart="85" format="194" series="1">
      <pivotArea type="data" outline="0" fieldPosition="0">
        <references count="2">
          <reference field="4294967294" count="1" selected="0">
            <x v="0"/>
          </reference>
          <reference field="13" count="1" selected="0">
            <x v="13"/>
          </reference>
        </references>
      </pivotArea>
    </chartFormat>
    <chartFormat chart="85" format="195" series="1">
      <pivotArea type="data" outline="0" fieldPosition="0">
        <references count="2">
          <reference field="4294967294" count="1" selected="0">
            <x v="0"/>
          </reference>
          <reference field="13" count="1" selected="0">
            <x v="14"/>
          </reference>
        </references>
      </pivotArea>
    </chartFormat>
    <chartFormat chart="89" format="15" series="1">
      <pivotArea type="data" outline="0" fieldPosition="0">
        <references count="2">
          <reference field="4294967294" count="1" selected="0">
            <x v="0"/>
          </reference>
          <reference field="1" count="1" selected="0">
            <x v="1"/>
          </reference>
        </references>
      </pivotArea>
    </chartFormat>
    <chartFormat chart="89" format="16" series="1">
      <pivotArea type="data" outline="0" fieldPosition="0">
        <references count="2">
          <reference field="4294967294" count="1" selected="0">
            <x v="0"/>
          </reference>
          <reference field="1" count="1" selected="0">
            <x v="2"/>
          </reference>
        </references>
      </pivotArea>
    </chartFormat>
    <chartFormat chart="89" format="17" series="1">
      <pivotArea type="data" outline="0" fieldPosition="0">
        <references count="2">
          <reference field="4294967294" count="1" selected="0">
            <x v="0"/>
          </reference>
          <reference field="1" count="1" selected="0">
            <x v="3"/>
          </reference>
        </references>
      </pivotArea>
    </chartFormat>
    <chartFormat chart="85" format="196" series="1">
      <pivotArea type="data" outline="0" fieldPosition="0">
        <references count="2">
          <reference field="4294967294" count="1" selected="0">
            <x v="0"/>
          </reference>
          <reference field="1" count="1" selected="0">
            <x v="1"/>
          </reference>
        </references>
      </pivotArea>
    </chartFormat>
    <chartFormat chart="85" format="197" series="1">
      <pivotArea type="data" outline="0" fieldPosition="0">
        <references count="2">
          <reference field="4294967294" count="1" selected="0">
            <x v="0"/>
          </reference>
          <reference field="1" count="1" selected="0">
            <x v="2"/>
          </reference>
        </references>
      </pivotArea>
    </chartFormat>
    <chartFormat chart="85" format="198" series="1">
      <pivotArea type="data" outline="0" fieldPosition="0">
        <references count="2">
          <reference field="4294967294" count="1" selected="0">
            <x v="0"/>
          </reference>
          <reference field="1" count="1" selected="0">
            <x v="3"/>
          </reference>
        </references>
      </pivotArea>
    </chartFormat>
    <chartFormat chart="89" format="22">
      <pivotArea type="data" outline="0" fieldPosition="0">
        <references count="3">
          <reference field="4294967294" count="1" selected="0">
            <x v="0"/>
          </reference>
          <reference field="1" count="1" selected="0">
            <x v="1"/>
          </reference>
          <reference field="13" count="1" selected="0">
            <x v="0"/>
          </reference>
        </references>
      </pivotArea>
    </chartFormat>
    <chartFormat chart="89" format="23">
      <pivotArea type="data" outline="0" fieldPosition="0">
        <references count="3">
          <reference field="4294967294" count="1" selected="0">
            <x v="0"/>
          </reference>
          <reference field="1" count="1" selected="0">
            <x v="3"/>
          </reference>
          <reference field="13" count="1" selected="0">
            <x v="0"/>
          </reference>
        </references>
      </pivotArea>
    </chartFormat>
    <chartFormat chart="89" format="24">
      <pivotArea type="data" outline="0" fieldPosition="0">
        <references count="3">
          <reference field="4294967294" count="1" selected="0">
            <x v="0"/>
          </reference>
          <reference field="1" count="1" selected="0">
            <x v="0"/>
          </reference>
          <reference field="13" count="1" selected="0">
            <x v="1"/>
          </reference>
        </references>
      </pivotArea>
    </chartFormat>
    <chartFormat chart="89" format="25">
      <pivotArea type="data" outline="0" fieldPosition="0">
        <references count="3">
          <reference field="4294967294" count="1" selected="0">
            <x v="0"/>
          </reference>
          <reference field="1" count="1" selected="0">
            <x v="1"/>
          </reference>
          <reference field="13" count="1" selected="0">
            <x v="1"/>
          </reference>
        </references>
      </pivotArea>
    </chartFormat>
    <chartFormat chart="89" format="26">
      <pivotArea type="data" outline="0" fieldPosition="0">
        <references count="3">
          <reference field="4294967294" count="1" selected="0">
            <x v="0"/>
          </reference>
          <reference field="1" count="1" selected="0">
            <x v="0"/>
          </reference>
          <reference field="13" count="1" selected="0">
            <x v="2"/>
          </reference>
        </references>
      </pivotArea>
    </chartFormat>
    <chartFormat chart="89" format="27">
      <pivotArea type="data" outline="0" fieldPosition="0">
        <references count="3">
          <reference field="4294967294" count="1" selected="0">
            <x v="0"/>
          </reference>
          <reference field="1" count="1" selected="0">
            <x v="2"/>
          </reference>
          <reference field="13" count="1" selected="0">
            <x v="4"/>
          </reference>
        </references>
      </pivotArea>
    </chartFormat>
    <chartFormat chart="89" format="28">
      <pivotArea type="data" outline="0" fieldPosition="0">
        <references count="3">
          <reference field="4294967294" count="1" selected="0">
            <x v="0"/>
          </reference>
          <reference field="1" count="1" selected="0">
            <x v="3"/>
          </reference>
          <reference field="13" count="1" selected="0">
            <x v="4"/>
          </reference>
        </references>
      </pivotArea>
    </chartFormat>
    <chartFormat chart="89" format="29">
      <pivotArea type="data" outline="0" fieldPosition="0">
        <references count="3">
          <reference field="4294967294" count="1" selected="0">
            <x v="0"/>
          </reference>
          <reference field="1" count="1" selected="0">
            <x v="1"/>
          </reference>
          <reference field="13" count="1" selected="0">
            <x v="5"/>
          </reference>
        </references>
      </pivotArea>
    </chartFormat>
    <chartFormat chart="89" format="30">
      <pivotArea type="data" outline="0" fieldPosition="0">
        <references count="3">
          <reference field="4294967294" count="1" selected="0">
            <x v="0"/>
          </reference>
          <reference field="1" count="1" selected="0">
            <x v="2"/>
          </reference>
          <reference field="13" count="1" selected="0">
            <x v="5"/>
          </reference>
        </references>
      </pivotArea>
    </chartFormat>
    <chartFormat chart="89" format="31">
      <pivotArea type="data" outline="0" fieldPosition="0">
        <references count="3">
          <reference field="4294967294" count="1" selected="0">
            <x v="0"/>
          </reference>
          <reference field="1" count="1" selected="0">
            <x v="0"/>
          </reference>
          <reference field="13" count="1" selected="0">
            <x v="6"/>
          </reference>
        </references>
      </pivotArea>
    </chartFormat>
    <chartFormat chart="89" format="32">
      <pivotArea type="data" outline="0" fieldPosition="0">
        <references count="3">
          <reference field="4294967294" count="1" selected="0">
            <x v="0"/>
          </reference>
          <reference field="1" count="1" selected="0">
            <x v="2"/>
          </reference>
          <reference field="13" count="1" selected="0">
            <x v="6"/>
          </reference>
        </references>
      </pivotArea>
    </chartFormat>
    <chartFormat chart="89" format="33">
      <pivotArea type="data" outline="0" fieldPosition="0">
        <references count="3">
          <reference field="4294967294" count="1" selected="0">
            <x v="0"/>
          </reference>
          <reference field="1" count="1" selected="0">
            <x v="3"/>
          </reference>
          <reference field="13" count="1" selected="0">
            <x v="6"/>
          </reference>
        </references>
      </pivotArea>
    </chartFormat>
    <chartFormat chart="89" format="34">
      <pivotArea type="data" outline="0" fieldPosition="0">
        <references count="3">
          <reference field="4294967294" count="1" selected="0">
            <x v="0"/>
          </reference>
          <reference field="1" count="1" selected="0">
            <x v="2"/>
          </reference>
          <reference field="13" count="1" selected="0">
            <x v="7"/>
          </reference>
        </references>
      </pivotArea>
    </chartFormat>
    <chartFormat chart="89" format="35">
      <pivotArea type="data" outline="0" fieldPosition="0">
        <references count="3">
          <reference field="4294967294" count="1" selected="0">
            <x v="0"/>
          </reference>
          <reference field="1" count="1" selected="0">
            <x v="0"/>
          </reference>
          <reference field="13" count="1" selected="0">
            <x v="8"/>
          </reference>
        </references>
      </pivotArea>
    </chartFormat>
    <chartFormat chart="89" format="36">
      <pivotArea type="data" outline="0" fieldPosition="0">
        <references count="3">
          <reference field="4294967294" count="1" selected="0">
            <x v="0"/>
          </reference>
          <reference field="1" count="1" selected="0">
            <x v="2"/>
          </reference>
          <reference field="13" count="1" selected="0">
            <x v="8"/>
          </reference>
        </references>
      </pivotArea>
    </chartFormat>
    <chartFormat chart="89" format="37">
      <pivotArea type="data" outline="0" fieldPosition="0">
        <references count="3">
          <reference field="4294967294" count="1" selected="0">
            <x v="0"/>
          </reference>
          <reference field="1" count="1" selected="0">
            <x v="3"/>
          </reference>
          <reference field="13" count="1" selected="0">
            <x v="8"/>
          </reference>
        </references>
      </pivotArea>
    </chartFormat>
    <chartFormat chart="89" format="38">
      <pivotArea type="data" outline="0" fieldPosition="0">
        <references count="3">
          <reference field="4294967294" count="1" selected="0">
            <x v="0"/>
          </reference>
          <reference field="1" count="1" selected="0">
            <x v="0"/>
          </reference>
          <reference field="13" count="1" selected="0">
            <x v="9"/>
          </reference>
        </references>
      </pivotArea>
    </chartFormat>
    <chartFormat chart="89" format="39">
      <pivotArea type="data" outline="0" fieldPosition="0">
        <references count="3">
          <reference field="4294967294" count="1" selected="0">
            <x v="0"/>
          </reference>
          <reference field="1" count="1" selected="0">
            <x v="2"/>
          </reference>
          <reference field="13" count="1" selected="0">
            <x v="9"/>
          </reference>
        </references>
      </pivotArea>
    </chartFormat>
    <chartFormat chart="89" format="40">
      <pivotArea type="data" outline="0" fieldPosition="0">
        <references count="3">
          <reference field="4294967294" count="1" selected="0">
            <x v="0"/>
          </reference>
          <reference field="1" count="1" selected="0">
            <x v="3"/>
          </reference>
          <reference field="13" count="1" selected="0">
            <x v="9"/>
          </reference>
        </references>
      </pivotArea>
    </chartFormat>
    <chartFormat chart="89" format="41">
      <pivotArea type="data" outline="0" fieldPosition="0">
        <references count="3">
          <reference field="4294967294" count="1" selected="0">
            <x v="0"/>
          </reference>
          <reference field="1" count="1" selected="0">
            <x v="1"/>
          </reference>
          <reference field="13" count="1" selected="0">
            <x v="10"/>
          </reference>
        </references>
      </pivotArea>
    </chartFormat>
    <chartFormat chart="89" format="42">
      <pivotArea type="data" outline="0" fieldPosition="0">
        <references count="3">
          <reference field="4294967294" count="1" selected="0">
            <x v="0"/>
          </reference>
          <reference field="1" count="1" selected="0">
            <x v="2"/>
          </reference>
          <reference field="13" count="1" selected="0">
            <x v="10"/>
          </reference>
        </references>
      </pivotArea>
    </chartFormat>
    <chartFormat chart="89" format="43">
      <pivotArea type="data" outline="0" fieldPosition="0">
        <references count="3">
          <reference field="4294967294" count="1" selected="0">
            <x v="0"/>
          </reference>
          <reference field="1" count="1" selected="0">
            <x v="3"/>
          </reference>
          <reference field="13" count="1" selected="0">
            <x v="10"/>
          </reference>
        </references>
      </pivotArea>
    </chartFormat>
    <chartFormat chart="89" format="44">
      <pivotArea type="data" outline="0" fieldPosition="0">
        <references count="3">
          <reference field="4294967294" count="1" selected="0">
            <x v="0"/>
          </reference>
          <reference field="1" count="1" selected="0">
            <x v="2"/>
          </reference>
          <reference field="13" count="1" selected="0">
            <x v="11"/>
          </reference>
        </references>
      </pivotArea>
    </chartFormat>
    <chartFormat chart="89" format="45">
      <pivotArea type="data" outline="0" fieldPosition="0">
        <references count="3">
          <reference field="4294967294" count="1" selected="0">
            <x v="0"/>
          </reference>
          <reference field="1" count="1" selected="0">
            <x v="3"/>
          </reference>
          <reference field="13" count="1" selected="0">
            <x v="11"/>
          </reference>
        </references>
      </pivotArea>
    </chartFormat>
    <chartFormat chart="89" format="46">
      <pivotArea type="data" outline="0" fieldPosition="0">
        <references count="3">
          <reference field="4294967294" count="1" selected="0">
            <x v="0"/>
          </reference>
          <reference field="1" count="1" selected="0">
            <x v="0"/>
          </reference>
          <reference field="13" count="1" selected="0">
            <x v="12"/>
          </reference>
        </references>
      </pivotArea>
    </chartFormat>
    <chartFormat chart="89" format="47">
      <pivotArea type="data" outline="0" fieldPosition="0">
        <references count="3">
          <reference field="4294967294" count="1" selected="0">
            <x v="0"/>
          </reference>
          <reference field="1" count="1" selected="0">
            <x v="3"/>
          </reference>
          <reference field="13" count="1" selected="0">
            <x v="12"/>
          </reference>
        </references>
      </pivotArea>
    </chartFormat>
    <chartFormat chart="89" format="48">
      <pivotArea type="data" outline="0" fieldPosition="0">
        <references count="3">
          <reference field="4294967294" count="1" selected="0">
            <x v="0"/>
          </reference>
          <reference field="1" count="1" selected="0">
            <x v="0"/>
          </reference>
          <reference field="13" count="1" selected="0">
            <x v="13"/>
          </reference>
        </references>
      </pivotArea>
    </chartFormat>
    <chartFormat chart="89" format="49">
      <pivotArea type="data" outline="0" fieldPosition="0">
        <references count="3">
          <reference field="4294967294" count="1" selected="0">
            <x v="0"/>
          </reference>
          <reference field="1" count="1" selected="0">
            <x v="2"/>
          </reference>
          <reference field="13" count="1" selected="0">
            <x v="13"/>
          </reference>
        </references>
      </pivotArea>
    </chartFormat>
    <chartFormat chart="89" format="50">
      <pivotArea type="data" outline="0" fieldPosition="0">
        <references count="3">
          <reference field="4294967294" count="1" selected="0">
            <x v="0"/>
          </reference>
          <reference field="1" count="1" selected="0">
            <x v="0"/>
          </reference>
          <reference field="13" count="1" selected="0">
            <x v="14"/>
          </reference>
        </references>
      </pivotArea>
    </chartFormat>
    <chartFormat chart="89" format="51">
      <pivotArea type="data" outline="0" fieldPosition="0">
        <references count="3">
          <reference field="4294967294" count="1" selected="0">
            <x v="0"/>
          </reference>
          <reference field="1" count="1" selected="0">
            <x v="2"/>
          </reference>
          <reference field="13" count="1" selected="0">
            <x v="14"/>
          </reference>
        </references>
      </pivotArea>
    </chartFormat>
    <chartFormat chart="89" format="52">
      <pivotArea type="data" outline="0" fieldPosition="0">
        <references count="3">
          <reference field="4294967294" count="1" selected="0">
            <x v="0"/>
          </reference>
          <reference field="1" count="1" selected="0">
            <x v="3"/>
          </reference>
          <reference field="13" count="1" selected="0">
            <x v="14"/>
          </reference>
        </references>
      </pivotArea>
    </chartFormat>
    <chartFormat chart="89" format="53">
      <pivotArea type="data" outline="0" fieldPosition="0">
        <references count="3">
          <reference field="4294967294" count="1" selected="0">
            <x v="0"/>
          </reference>
          <reference field="1" count="1" selected="0">
            <x v="0"/>
          </reference>
          <reference field="13" count="1" selected="0">
            <x v="0"/>
          </reference>
        </references>
      </pivotArea>
    </chartFormat>
    <chartFormat chart="89" format="54">
      <pivotArea type="data" outline="0" fieldPosition="0">
        <references count="3">
          <reference field="4294967294" count="1" selected="0">
            <x v="0"/>
          </reference>
          <reference field="1" count="1" selected="0">
            <x v="2"/>
          </reference>
          <reference field="13" count="1" selected="0">
            <x v="0"/>
          </reference>
        </references>
      </pivotArea>
    </chartFormat>
    <chartFormat chart="89" format="55">
      <pivotArea type="data" outline="0" fieldPosition="0">
        <references count="3">
          <reference field="4294967294" count="1" selected="0">
            <x v="0"/>
          </reference>
          <reference field="1" count="1" selected="0">
            <x v="2"/>
          </reference>
          <reference field="13" count="1" selected="0">
            <x v="1"/>
          </reference>
        </references>
      </pivotArea>
    </chartFormat>
    <chartFormat chart="89" format="56">
      <pivotArea type="data" outline="0" fieldPosition="0">
        <references count="3">
          <reference field="4294967294" count="1" selected="0">
            <x v="0"/>
          </reference>
          <reference field="1" count="1" selected="0">
            <x v="3"/>
          </reference>
          <reference field="13" count="1" selected="0">
            <x v="1"/>
          </reference>
        </references>
      </pivotArea>
    </chartFormat>
    <chartFormat chart="89" format="57">
      <pivotArea type="data" outline="0" fieldPosition="0">
        <references count="3">
          <reference field="4294967294" count="1" selected="0">
            <x v="0"/>
          </reference>
          <reference field="1" count="1" selected="0">
            <x v="1"/>
          </reference>
          <reference field="13" count="1" selected="0">
            <x v="2"/>
          </reference>
        </references>
      </pivotArea>
    </chartFormat>
    <chartFormat chart="89" format="58">
      <pivotArea type="data" outline="0" fieldPosition="0">
        <references count="3">
          <reference field="4294967294" count="1" selected="0">
            <x v="0"/>
          </reference>
          <reference field="1" count="1" selected="0">
            <x v="2"/>
          </reference>
          <reference field="13" count="1" selected="0">
            <x v="2"/>
          </reference>
        </references>
      </pivotArea>
    </chartFormat>
    <chartFormat chart="89" format="59">
      <pivotArea type="data" outline="0" fieldPosition="0">
        <references count="3">
          <reference field="4294967294" count="1" selected="0">
            <x v="0"/>
          </reference>
          <reference field="1" count="1" selected="0">
            <x v="3"/>
          </reference>
          <reference field="13" count="1" selected="0">
            <x v="2"/>
          </reference>
        </references>
      </pivotArea>
    </chartFormat>
    <chartFormat chart="89" format="60">
      <pivotArea type="data" outline="0" fieldPosition="0">
        <references count="3">
          <reference field="4294967294" count="1" selected="0">
            <x v="0"/>
          </reference>
          <reference field="1" count="1" selected="0">
            <x v="0"/>
          </reference>
          <reference field="13" count="1" selected="0">
            <x v="3"/>
          </reference>
        </references>
      </pivotArea>
    </chartFormat>
    <chartFormat chart="89" format="61">
      <pivotArea type="data" outline="0" fieldPosition="0">
        <references count="3">
          <reference field="4294967294" count="1" selected="0">
            <x v="0"/>
          </reference>
          <reference field="1" count="1" selected="0">
            <x v="1"/>
          </reference>
          <reference field="13" count="1" selected="0">
            <x v="3"/>
          </reference>
        </references>
      </pivotArea>
    </chartFormat>
    <chartFormat chart="89" format="62">
      <pivotArea type="data" outline="0" fieldPosition="0">
        <references count="3">
          <reference field="4294967294" count="1" selected="0">
            <x v="0"/>
          </reference>
          <reference field="1" count="1" selected="0">
            <x v="2"/>
          </reference>
          <reference field="13" count="1" selected="0">
            <x v="3"/>
          </reference>
        </references>
      </pivotArea>
    </chartFormat>
    <chartFormat chart="89" format="63">
      <pivotArea type="data" outline="0" fieldPosition="0">
        <references count="3">
          <reference field="4294967294" count="1" selected="0">
            <x v="0"/>
          </reference>
          <reference field="1" count="1" selected="0">
            <x v="3"/>
          </reference>
          <reference field="13" count="1" selected="0">
            <x v="3"/>
          </reference>
        </references>
      </pivotArea>
    </chartFormat>
    <chartFormat chart="89" format="64">
      <pivotArea type="data" outline="0" fieldPosition="0">
        <references count="3">
          <reference field="4294967294" count="1" selected="0">
            <x v="0"/>
          </reference>
          <reference field="1" count="1" selected="0">
            <x v="0"/>
          </reference>
          <reference field="13" count="1" selected="0">
            <x v="4"/>
          </reference>
        </references>
      </pivotArea>
    </chartFormat>
    <chartFormat chart="89" format="65">
      <pivotArea type="data" outline="0" fieldPosition="0">
        <references count="3">
          <reference field="4294967294" count="1" selected="0">
            <x v="0"/>
          </reference>
          <reference field="1" count="1" selected="0">
            <x v="1"/>
          </reference>
          <reference field="13" count="1" selected="0">
            <x v="4"/>
          </reference>
        </references>
      </pivotArea>
    </chartFormat>
    <chartFormat chart="89" format="66">
      <pivotArea type="data" outline="0" fieldPosition="0">
        <references count="3">
          <reference field="4294967294" count="1" selected="0">
            <x v="0"/>
          </reference>
          <reference field="1" count="1" selected="0">
            <x v="0"/>
          </reference>
          <reference field="13" count="1" selected="0">
            <x v="5"/>
          </reference>
        </references>
      </pivotArea>
    </chartFormat>
    <chartFormat chart="89" format="67">
      <pivotArea type="data" outline="0" fieldPosition="0">
        <references count="3">
          <reference field="4294967294" count="1" selected="0">
            <x v="0"/>
          </reference>
          <reference field="1" count="1" selected="0">
            <x v="3"/>
          </reference>
          <reference field="13" count="1" selected="0">
            <x v="5"/>
          </reference>
        </references>
      </pivotArea>
    </chartFormat>
    <chartFormat chart="89" format="68">
      <pivotArea type="data" outline="0" fieldPosition="0">
        <references count="3">
          <reference field="4294967294" count="1" selected="0">
            <x v="0"/>
          </reference>
          <reference field="1" count="1" selected="0">
            <x v="1"/>
          </reference>
          <reference field="13" count="1" selected="0">
            <x v="6"/>
          </reference>
        </references>
      </pivotArea>
    </chartFormat>
    <chartFormat chart="89" format="69">
      <pivotArea type="data" outline="0" fieldPosition="0">
        <references count="3">
          <reference field="4294967294" count="1" selected="0">
            <x v="0"/>
          </reference>
          <reference field="1" count="1" selected="0">
            <x v="0"/>
          </reference>
          <reference field="13" count="1" selected="0">
            <x v="7"/>
          </reference>
        </references>
      </pivotArea>
    </chartFormat>
    <chartFormat chart="89" format="70">
      <pivotArea type="data" outline="0" fieldPosition="0">
        <references count="3">
          <reference field="4294967294" count="1" selected="0">
            <x v="0"/>
          </reference>
          <reference field="1" count="1" selected="0">
            <x v="1"/>
          </reference>
          <reference field="13" count="1" selected="0">
            <x v="7"/>
          </reference>
        </references>
      </pivotArea>
    </chartFormat>
    <chartFormat chart="89" format="71">
      <pivotArea type="data" outline="0" fieldPosition="0">
        <references count="3">
          <reference field="4294967294" count="1" selected="0">
            <x v="0"/>
          </reference>
          <reference field="1" count="1" selected="0">
            <x v="3"/>
          </reference>
          <reference field="13" count="1" selected="0">
            <x v="7"/>
          </reference>
        </references>
      </pivotArea>
    </chartFormat>
    <chartFormat chart="89" format="72">
      <pivotArea type="data" outline="0" fieldPosition="0">
        <references count="3">
          <reference field="4294967294" count="1" selected="0">
            <x v="0"/>
          </reference>
          <reference field="1" count="1" selected="0">
            <x v="1"/>
          </reference>
          <reference field="13" count="1" selected="0">
            <x v="8"/>
          </reference>
        </references>
      </pivotArea>
    </chartFormat>
    <chartFormat chart="89" format="73">
      <pivotArea type="data" outline="0" fieldPosition="0">
        <references count="3">
          <reference field="4294967294" count="1" selected="0">
            <x v="0"/>
          </reference>
          <reference field="1" count="1" selected="0">
            <x v="1"/>
          </reference>
          <reference field="13" count="1" selected="0">
            <x v="9"/>
          </reference>
        </references>
      </pivotArea>
    </chartFormat>
    <chartFormat chart="89" format="74">
      <pivotArea type="data" outline="0" fieldPosition="0">
        <references count="3">
          <reference field="4294967294" count="1" selected="0">
            <x v="0"/>
          </reference>
          <reference field="1" count="1" selected="0">
            <x v="0"/>
          </reference>
          <reference field="13" count="1" selected="0">
            <x v="10"/>
          </reference>
        </references>
      </pivotArea>
    </chartFormat>
    <chartFormat chart="89" format="75">
      <pivotArea type="data" outline="0" fieldPosition="0">
        <references count="3">
          <reference field="4294967294" count="1" selected="0">
            <x v="0"/>
          </reference>
          <reference field="1" count="1" selected="0">
            <x v="0"/>
          </reference>
          <reference field="13" count="1" selected="0">
            <x v="11"/>
          </reference>
        </references>
      </pivotArea>
    </chartFormat>
    <chartFormat chart="89" format="76">
      <pivotArea type="data" outline="0" fieldPosition="0">
        <references count="3">
          <reference field="4294967294" count="1" selected="0">
            <x v="0"/>
          </reference>
          <reference field="1" count="1" selected="0">
            <x v="1"/>
          </reference>
          <reference field="13" count="1" selected="0">
            <x v="11"/>
          </reference>
        </references>
      </pivotArea>
    </chartFormat>
    <chartFormat chart="89" format="77">
      <pivotArea type="data" outline="0" fieldPosition="0">
        <references count="3">
          <reference field="4294967294" count="1" selected="0">
            <x v="0"/>
          </reference>
          <reference field="1" count="1" selected="0">
            <x v="1"/>
          </reference>
          <reference field="13" count="1" selected="0">
            <x v="12"/>
          </reference>
        </references>
      </pivotArea>
    </chartFormat>
    <chartFormat chart="89" format="78">
      <pivotArea type="data" outline="0" fieldPosition="0">
        <references count="3">
          <reference field="4294967294" count="1" selected="0">
            <x v="0"/>
          </reference>
          <reference field="1" count="1" selected="0">
            <x v="2"/>
          </reference>
          <reference field="13" count="1" selected="0">
            <x v="12"/>
          </reference>
        </references>
      </pivotArea>
    </chartFormat>
    <chartFormat chart="89" format="79">
      <pivotArea type="data" outline="0" fieldPosition="0">
        <references count="3">
          <reference field="4294967294" count="1" selected="0">
            <x v="0"/>
          </reference>
          <reference field="1" count="1" selected="0">
            <x v="1"/>
          </reference>
          <reference field="13" count="1" selected="0">
            <x v="13"/>
          </reference>
        </references>
      </pivotArea>
    </chartFormat>
    <chartFormat chart="89" format="80">
      <pivotArea type="data" outline="0" fieldPosition="0">
        <references count="3">
          <reference field="4294967294" count="1" selected="0">
            <x v="0"/>
          </reference>
          <reference field="1" count="1" selected="0">
            <x v="3"/>
          </reference>
          <reference field="13" count="1" selected="0">
            <x v="13"/>
          </reference>
        </references>
      </pivotArea>
    </chartFormat>
    <chartFormat chart="89" format="81">
      <pivotArea type="data" outline="0" fieldPosition="0">
        <references count="3">
          <reference field="4294967294" count="1" selected="0">
            <x v="0"/>
          </reference>
          <reference field="1" count="1" selected="0">
            <x v="1"/>
          </reference>
          <reference field="13" count="1" selected="0">
            <x v="14"/>
          </reference>
        </references>
      </pivotArea>
    </chartFormat>
  </chartFormats>
  <pivotTableStyleInfo name="PivotStyleDark14" showRowHeaders="1" showColHeaders="1" showRowStripes="0" showColStripes="0" showLastColumn="1"/>
  <filters count="1">
    <filter fld="3" type="dateBetween" evalOrder="-1" id="35" name="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_Name" xr10:uid="{5F66CC26-82DF-4E51-9047-6B261390F553}" sourceName="Brand Name">
  <pivotTables>
    <pivotTable tabId="4" name="PivotTable2"/>
    <pivotTable tabId="6" name="PivotTable2"/>
    <pivotTable tabId="9" name="PivotTable2"/>
    <pivotTable tabId="10" name="PivotTable2"/>
    <pivotTable tabId="13" name="PivotTable2"/>
    <pivotTable tabId="14" name="PivotTable2"/>
  </pivotTables>
  <data>
    <tabular pivotCacheId="249550661">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5EE0F81-B452-421D-A020-C14520B457F6}" sourceName="Location">
  <pivotTables>
    <pivotTable tabId="4" name="PivotTable2"/>
    <pivotTable tabId="6" name="PivotTable2"/>
    <pivotTable tabId="9" name="PivotTable2"/>
    <pivotTable tabId="10" name="PivotTable2"/>
    <pivotTable tabId="13" name="PivotTable2"/>
    <pivotTable tabId="14" name="PivotTable2"/>
  </pivotTables>
  <data>
    <tabular pivotCacheId="24955066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Ordered" xr10:uid="{79B9B6B1-B39F-4C04-8053-8C949CBEDE63}" sourceName="Beverage Ordered">
  <pivotTables>
    <pivotTable tabId="6" name="PivotTable2"/>
    <pivotTable tabId="4" name="PivotTable2"/>
    <pivotTable tabId="9" name="PivotTable2"/>
    <pivotTable tabId="10" name="PivotTable2"/>
    <pivotTable tabId="13" name="PivotTable2"/>
    <pivotTable tabId="14" name="PivotTable2"/>
  </pivotTables>
  <data>
    <tabular pivotCacheId="249550661">
      <items count="8">
        <i x="0" s="1"/>
        <i x="1" s="1"/>
        <i x="2" s="1"/>
        <i x="3" s="1"/>
        <i x="4" s="1"/>
        <i x="5" s="1"/>
        <i x="6"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_1_5" xr10:uid="{A9319FD1-FC78-40F2-8C84-D3597A5A4466}" sourceName="Ratings(1-5)">
  <pivotTables>
    <pivotTable tabId="9" name="PivotTable2"/>
    <pivotTable tabId="6" name="PivotTable2"/>
    <pivotTable tabId="10" name="PivotTable2"/>
    <pivotTable tabId="13" name="PivotTable2"/>
    <pivotTable tabId="14" name="PivotTable2"/>
  </pivotTables>
  <data>
    <tabular pivotCacheId="249550661">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Name" xr10:uid="{858B9DD2-56AC-49F2-8E0A-48EBFEB019F8}" cache="Slicer_Brand_Name" caption="Brand Name" columnCount="2" style="Slicer Style 1" rowHeight="241300"/>
  <slicer name="Location" xr10:uid="{50AECB78-34C0-4DB4-821D-789CBED01FDE}" cache="Slicer_Location" caption="Location"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 Ordered" xr10:uid="{C6D0E99C-EF30-4BF8-A5EE-1D873797524A}" cache="Slicer_Beverage_Ordered" caption="Beverage Ordered" style="Slicer Style 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s(1-5)" xr10:uid="{4FC8C49D-9FAC-43FA-A4E2-CCC9EF921708}" cache="Slicer_Ratings_1_5" caption="Ratings(1-5)" style="Slicer Style 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Name 1" xr10:uid="{D542B116-DBFC-426A-82DD-BEF0901EC646}" cache="Slicer_Brand_Name" caption="Brand Name" columnCount="2" style="Slicer Style 1" rowHeight="468000"/>
  <slicer name="Location 1" xr10:uid="{624DCBED-7F88-4EFA-9027-CB8ACA1DA8F1}" cache="Slicer_Location" caption="Location" style="Slicer Style 1" rowHeight="241300"/>
  <slicer name="Beverage Ordered 1" xr10:uid="{64DD6414-EF4B-4FFF-8063-5C17A1AD4A03}" cache="Slicer_Beverage_Ordered" caption="Beverage Ordered" style="Slicer Style 1" rowHeight="241300"/>
  <slicer name="Ratings(1-5) 1" xr10:uid="{992D57D1-A25F-4DD4-813E-9F94DDD16A55}" cache="Slicer_Ratings_1_5" caption="Ratings(1-5)" columnCount="5"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11BDC0-DA9A-4A77-BEE3-D3BD2F31E3D6}" name="Table1" displayName="Table1" ref="A1:R401" totalsRowShown="0" headerRowDxfId="5" dataCellStyle="60% - Accent6">
  <autoFilter ref="A1:R401" xr:uid="{8511BDC0-DA9A-4A77-BEE3-D3BD2F31E3D6}"/>
  <sortState xmlns:xlrd2="http://schemas.microsoft.com/office/spreadsheetml/2017/richdata2" ref="A2:R401">
    <sortCondition ref="L1:L401"/>
  </sortState>
  <tableColumns count="18">
    <tableColumn id="1" xr3:uid="{296442FE-0ADE-45B4-A106-2AF64C687FBD}" name="Transaction ID" dataCellStyle="60% - Accent6"/>
    <tableColumn id="2" xr3:uid="{713182FD-B57A-4FC8-8873-04CC1952CD18}" name="Brand Name" dataCellStyle="60% - Accent6"/>
    <tableColumn id="3" xr3:uid="{F05156CC-2F65-4B09-82D8-9F2E9B13411F}" name="Location" dataCellStyle="60% - Accent6"/>
    <tableColumn id="4" xr3:uid="{BF90A332-A0F6-4599-9290-0DEA16111322}" name="Date" dataDxfId="4" dataCellStyle="60% - Accent6"/>
    <tableColumn id="5" xr3:uid="{90ECEBB3-8083-483A-A3C1-46CE71AE4747}" name="Time" dataCellStyle="60% - Accent6"/>
    <tableColumn id="6" xr3:uid="{6D61D99C-6D86-4003-9A16-1D767A2DC164}" name="Customer ID" dataCellStyle="60% - Accent6"/>
    <tableColumn id="7" xr3:uid="{4C754C92-0A1C-491D-A213-38F4CEFF06E5}" name="Beverage Ordered" dataCellStyle="60% - Accent6"/>
    <tableColumn id="8" xr3:uid="{877609DE-AAF5-4A52-9632-DE61554C9D73}" name="Quantity Sold" dataCellStyle="60% - Accent6"/>
    <tableColumn id="9" xr3:uid="{FD0F23F8-8AA0-4E8C-8215-DF36D4E25ED0}" name="Unit Price" dataDxfId="3" dataCellStyle="60% - Accent6"/>
    <tableColumn id="10" xr3:uid="{97394CA8-2525-4998-8570-2EFAB344D435}" name="Payment Method" dataCellStyle="60% - Accent6"/>
    <tableColumn id="11" xr3:uid="{2DB1C48C-C363-4800-B1A8-A690D41AC0AA}" name="Amount" dataDxfId="2" dataCellStyle="60% - Accent6">
      <calculatedColumnFormula>H2*I2</calculatedColumnFormula>
    </tableColumn>
    <tableColumn id="12" xr3:uid="{C74FD4C7-FAA2-41D8-B185-1F64C6F0EF88}" name="Ratings(1-5)" dataDxfId="1" dataCellStyle="60% - Accent6">
      <calculatedColumnFormula>_xlfn.XLOOKUP(Table1[[#This Row],[Customer ID]],REVIEW!$F$2:$F$401,REVIEW!$G$2:$G$401,,0)</calculatedColumnFormula>
    </tableColumn>
    <tableColumn id="13" xr3:uid="{BD1985F2-1806-40FE-A574-92220B7A1F3A}" name="Review Text" dataCellStyle="60% - Accent6">
      <calculatedColumnFormula>INDEX(REVIEW!$A$1:$L$401,MATCH('SALES&amp;REVIEW'!$F2,REVIEW!$F$1:$F$401,0),MATCH('SALES&amp;REVIEW'!M$1,REVIEW!$A$1:$L$1,0))</calculatedColumnFormula>
    </tableColumn>
    <tableColumn id="14" xr3:uid="{C24CF6D6-E2AC-49A8-9420-B3DA1EF1D4D0}" name="Reason for Rating" dataCellStyle="60% - Accent6">
      <calculatedColumnFormula>INDEX(REVIEW!$A$1:$L$401,MATCH('SALES&amp;REVIEW'!$F2,REVIEW!$F$1:$F$401,0),MATCH('SALES&amp;REVIEW'!N$1,REVIEW!$A$1:$L$1,0))</calculatedColumnFormula>
    </tableColumn>
    <tableColumn id="15" xr3:uid="{30860A35-71D2-4EB6-AD5A-DA3132325CA5}" name="Sentiment" dataCellStyle="60% - Accent6">
      <calculatedColumnFormula>IF(Table1[[#This Row],[Ratings(1-5)]]&gt;=4,"Positive",IF(Table1[[#This Row],[Ratings(1-5)]]=3,"Neutral",IF(Table1[[#This Row],[Ratings(1-5)]]&lt;3,"Negative","No")))</calculatedColumnFormula>
    </tableColumn>
    <tableColumn id="16" xr3:uid="{4A992F2E-BB39-42B9-968C-F8D33B12DC99}" name="Service Speed (min)" dataCellStyle="60% - Accent6">
      <calculatedColumnFormula>INDEX(REVIEW!$A$1:$L$401,MATCH('SALES&amp;REVIEW'!$F2,REVIEW!$F$1:$F$401,0),MATCH('SALES&amp;REVIEW'!P$1,REVIEW!$A$1:$L$1,0))</calculatedColumnFormula>
    </tableColumn>
    <tableColumn id="17" xr3:uid="{CDFCC0F7-630C-4D0C-81BD-F5CE852B1F8C}" name="Staff Friendliness" dataCellStyle="60% - Accent6">
      <calculatedColumnFormula>INDEX(REVIEW!$A$1:$L$401,MATCH('SALES&amp;REVIEW'!$F2,REVIEW!$F$1:$F$401,0),MATCH('SALES&amp;REVIEW'!Q$1,REVIEW!$A$1:$L$1,0))</calculatedColumnFormula>
    </tableColumn>
    <tableColumn id="18" xr3:uid="{690EF5AC-0656-4A86-BD22-7CAB7A114123}" name="Service Speed" dataDxfId="0" dataCellStyle="60% - Accent6">
      <calculatedColumnFormula>IF(Table1[[#This Row],[Service Speed (min)]]&lt;=6,"4-6mins",IF(Table1[[#This Row],[Service Speed (min)]]&lt;=9,"7-9mins",IF(Table1[[#This Row],[Service Speed (min)]]&lt;=12,"10-12mins",IF(Table1[[#This Row],[Service Speed (min)]]&lt;=15,"13-15mins","1-3mins"))))</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0ED9994-B581-487B-A547-EE8FD14E10F8}" sourceName="Date">
  <pivotTables>
    <pivotTable tabId="4" name="PivotTable2"/>
    <pivotTable tabId="6" name="PivotTable2"/>
    <pivotTable tabId="9" name="PivotTable2"/>
    <pivotTable tabId="10" name="PivotTable2"/>
    <pivotTable tabId="13" name="PivotTable2"/>
    <pivotTable tabId="14" name="PivotTable2"/>
  </pivotTables>
  <state minimalRefreshVersion="6" lastRefreshVersion="6" pivotCacheId="249550661" filterType="dateBetween">
    <selection startDate="2024-01-01T00:00:00" endDate="2024-12-31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D8595BC-C4A7-4428-81FC-3E5322BF2E93}" cache="NativeTimeline_Date" caption="Date" level="2" selectionLevel="0" scrollPosition="2024-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5D5DA8CB-427F-41AF-B1BC-DA6F618FB347}" cache="NativeTimeline_Date" caption="Date" level="2" selectionLevel="0" scrollPosition="2024-01-01T00:00:00" style="Timeline Style 1"/>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1"/>
  <sheetViews>
    <sheetView workbookViewId="0">
      <selection activeCell="I1" sqref="I1"/>
    </sheetView>
  </sheetViews>
  <sheetFormatPr defaultRowHeight="14.5" x14ac:dyDescent="0.35"/>
  <cols>
    <col min="1" max="1" width="13" bestFit="1" customWidth="1"/>
    <col min="2" max="2" width="14.1796875" bestFit="1" customWidth="1"/>
    <col min="4" max="4" width="10.08984375" bestFit="1" customWidth="1"/>
    <col min="6" max="6" width="11.26953125" bestFit="1" customWidth="1"/>
    <col min="9" max="9" width="11.6328125" bestFit="1" customWidth="1"/>
    <col min="10" max="10" width="15.54296875" bestFit="1" customWidth="1"/>
  </cols>
  <sheetData>
    <row r="1" spans="1:10" x14ac:dyDescent="0.35">
      <c r="A1" s="1" t="s">
        <v>0</v>
      </c>
      <c r="B1" s="1" t="s">
        <v>1</v>
      </c>
      <c r="C1" s="1" t="s">
        <v>2</v>
      </c>
      <c r="D1" s="1" t="s">
        <v>3</v>
      </c>
      <c r="E1" s="1" t="s">
        <v>4</v>
      </c>
      <c r="F1" s="1" t="s">
        <v>5</v>
      </c>
      <c r="G1" s="1" t="s">
        <v>6</v>
      </c>
      <c r="H1" s="1" t="s">
        <v>7</v>
      </c>
      <c r="I1" s="1" t="s">
        <v>1364</v>
      </c>
      <c r="J1" s="1" t="s">
        <v>8</v>
      </c>
    </row>
    <row r="2" spans="1:10" x14ac:dyDescent="0.35">
      <c r="A2" t="s">
        <v>9</v>
      </c>
      <c r="B2" t="s">
        <v>409</v>
      </c>
      <c r="C2" t="s">
        <v>413</v>
      </c>
      <c r="D2" s="2">
        <v>45485</v>
      </c>
      <c r="E2" t="s">
        <v>416</v>
      </c>
      <c r="F2" t="s">
        <v>815</v>
      </c>
      <c r="G2" t="s">
        <v>1215</v>
      </c>
      <c r="H2">
        <v>4</v>
      </c>
      <c r="I2">
        <v>115</v>
      </c>
      <c r="J2" t="s">
        <v>1223</v>
      </c>
    </row>
    <row r="3" spans="1:10" x14ac:dyDescent="0.35">
      <c r="A3" t="s">
        <v>10</v>
      </c>
      <c r="B3" t="s">
        <v>410</v>
      </c>
      <c r="C3" t="s">
        <v>414</v>
      </c>
      <c r="D3" s="2">
        <v>45427</v>
      </c>
      <c r="E3" t="s">
        <v>417</v>
      </c>
      <c r="F3" t="s">
        <v>816</v>
      </c>
      <c r="G3" t="s">
        <v>1216</v>
      </c>
      <c r="H3">
        <v>5</v>
      </c>
      <c r="I3">
        <v>143</v>
      </c>
      <c r="J3" t="s">
        <v>1224</v>
      </c>
    </row>
    <row r="4" spans="1:10" x14ac:dyDescent="0.35">
      <c r="A4" t="s">
        <v>11</v>
      </c>
      <c r="B4" t="s">
        <v>411</v>
      </c>
      <c r="C4" t="s">
        <v>413</v>
      </c>
      <c r="D4" s="2">
        <v>45413</v>
      </c>
      <c r="E4" t="s">
        <v>418</v>
      </c>
      <c r="F4" t="s">
        <v>817</v>
      </c>
      <c r="G4" t="s">
        <v>1217</v>
      </c>
      <c r="H4">
        <v>4</v>
      </c>
      <c r="I4">
        <v>197</v>
      </c>
      <c r="J4" t="s">
        <v>1223</v>
      </c>
    </row>
    <row r="5" spans="1:10" x14ac:dyDescent="0.35">
      <c r="A5" t="s">
        <v>12</v>
      </c>
      <c r="B5" t="s">
        <v>411</v>
      </c>
      <c r="C5" t="s">
        <v>415</v>
      </c>
      <c r="D5" s="2">
        <v>45461</v>
      </c>
      <c r="E5" t="s">
        <v>419</v>
      </c>
      <c r="F5" t="s">
        <v>818</v>
      </c>
      <c r="G5" t="s">
        <v>1217</v>
      </c>
      <c r="H5">
        <v>2</v>
      </c>
      <c r="I5">
        <v>190</v>
      </c>
      <c r="J5" t="s">
        <v>1225</v>
      </c>
    </row>
    <row r="6" spans="1:10" x14ac:dyDescent="0.35">
      <c r="A6" t="s">
        <v>13</v>
      </c>
      <c r="B6" t="s">
        <v>410</v>
      </c>
      <c r="C6" t="s">
        <v>415</v>
      </c>
      <c r="D6" s="2">
        <v>45401</v>
      </c>
      <c r="E6" t="s">
        <v>420</v>
      </c>
      <c r="F6" t="s">
        <v>819</v>
      </c>
      <c r="G6" t="s">
        <v>1218</v>
      </c>
      <c r="H6">
        <v>2</v>
      </c>
      <c r="I6">
        <v>166</v>
      </c>
      <c r="J6" t="s">
        <v>1224</v>
      </c>
    </row>
    <row r="7" spans="1:10" x14ac:dyDescent="0.35">
      <c r="A7" t="s">
        <v>14</v>
      </c>
      <c r="B7" t="s">
        <v>412</v>
      </c>
      <c r="C7" t="s">
        <v>414</v>
      </c>
      <c r="D7" s="2">
        <v>45367</v>
      </c>
      <c r="E7" t="s">
        <v>421</v>
      </c>
      <c r="F7" t="s">
        <v>820</v>
      </c>
      <c r="G7" t="s">
        <v>1216</v>
      </c>
      <c r="H7">
        <v>3</v>
      </c>
      <c r="I7">
        <v>111</v>
      </c>
      <c r="J7" t="s">
        <v>1224</v>
      </c>
    </row>
    <row r="8" spans="1:10" x14ac:dyDescent="0.35">
      <c r="A8" t="s">
        <v>15</v>
      </c>
      <c r="B8" t="s">
        <v>410</v>
      </c>
      <c r="C8" t="s">
        <v>415</v>
      </c>
      <c r="D8" s="2">
        <v>45399</v>
      </c>
      <c r="E8" t="s">
        <v>422</v>
      </c>
      <c r="F8" t="s">
        <v>821</v>
      </c>
      <c r="G8" t="s">
        <v>1215</v>
      </c>
      <c r="H8">
        <v>1</v>
      </c>
      <c r="I8">
        <v>119</v>
      </c>
      <c r="J8" t="s">
        <v>1224</v>
      </c>
    </row>
    <row r="9" spans="1:10" x14ac:dyDescent="0.35">
      <c r="A9" t="s">
        <v>16</v>
      </c>
      <c r="B9" t="s">
        <v>412</v>
      </c>
      <c r="C9" t="s">
        <v>413</v>
      </c>
      <c r="D9" s="2">
        <v>45389</v>
      </c>
      <c r="E9" t="s">
        <v>423</v>
      </c>
      <c r="F9" t="s">
        <v>822</v>
      </c>
      <c r="G9" t="s">
        <v>1219</v>
      </c>
      <c r="H9">
        <v>3</v>
      </c>
      <c r="I9">
        <v>103</v>
      </c>
      <c r="J9" t="s">
        <v>1223</v>
      </c>
    </row>
    <row r="10" spans="1:10" x14ac:dyDescent="0.35">
      <c r="A10" t="s">
        <v>17</v>
      </c>
      <c r="B10" t="s">
        <v>409</v>
      </c>
      <c r="C10" t="s">
        <v>414</v>
      </c>
      <c r="D10" s="2">
        <v>45481</v>
      </c>
      <c r="E10" t="s">
        <v>424</v>
      </c>
      <c r="F10" t="s">
        <v>823</v>
      </c>
      <c r="G10" t="s">
        <v>1215</v>
      </c>
      <c r="H10">
        <v>3</v>
      </c>
      <c r="I10">
        <v>117</v>
      </c>
      <c r="J10" t="s">
        <v>1224</v>
      </c>
    </row>
    <row r="11" spans="1:10" x14ac:dyDescent="0.35">
      <c r="A11" t="s">
        <v>18</v>
      </c>
      <c r="B11" t="s">
        <v>410</v>
      </c>
      <c r="C11" t="s">
        <v>413</v>
      </c>
      <c r="D11" s="2">
        <v>45304</v>
      </c>
      <c r="E11" t="s">
        <v>425</v>
      </c>
      <c r="F11" t="s">
        <v>824</v>
      </c>
      <c r="G11" t="s">
        <v>1220</v>
      </c>
      <c r="H11">
        <v>3</v>
      </c>
      <c r="I11">
        <v>153</v>
      </c>
      <c r="J11" t="s">
        <v>1224</v>
      </c>
    </row>
    <row r="12" spans="1:10" x14ac:dyDescent="0.35">
      <c r="A12" t="s">
        <v>19</v>
      </c>
      <c r="B12" t="s">
        <v>410</v>
      </c>
      <c r="C12" t="s">
        <v>414</v>
      </c>
      <c r="D12" s="2">
        <v>45408</v>
      </c>
      <c r="E12" t="s">
        <v>426</v>
      </c>
      <c r="F12" t="s">
        <v>825</v>
      </c>
      <c r="G12" t="s">
        <v>1218</v>
      </c>
      <c r="H12">
        <v>3</v>
      </c>
      <c r="I12">
        <v>135</v>
      </c>
      <c r="J12" t="s">
        <v>1225</v>
      </c>
    </row>
    <row r="13" spans="1:10" x14ac:dyDescent="0.35">
      <c r="A13" t="s">
        <v>20</v>
      </c>
      <c r="B13" t="s">
        <v>410</v>
      </c>
      <c r="C13" t="s">
        <v>415</v>
      </c>
      <c r="D13" s="2">
        <v>45308</v>
      </c>
      <c r="E13" t="s">
        <v>427</v>
      </c>
      <c r="F13" t="s">
        <v>826</v>
      </c>
      <c r="G13" t="s">
        <v>1218</v>
      </c>
      <c r="H13">
        <v>1</v>
      </c>
      <c r="I13">
        <v>167</v>
      </c>
      <c r="J13" t="s">
        <v>1223</v>
      </c>
    </row>
    <row r="14" spans="1:10" x14ac:dyDescent="0.35">
      <c r="A14" t="s">
        <v>21</v>
      </c>
      <c r="B14" t="s">
        <v>409</v>
      </c>
      <c r="C14" t="s">
        <v>413</v>
      </c>
      <c r="D14" s="2">
        <v>45342</v>
      </c>
      <c r="E14" t="s">
        <v>428</v>
      </c>
      <c r="F14" t="s">
        <v>827</v>
      </c>
      <c r="G14" t="s">
        <v>1216</v>
      </c>
      <c r="H14">
        <v>4</v>
      </c>
      <c r="I14">
        <v>179</v>
      </c>
      <c r="J14" t="s">
        <v>1225</v>
      </c>
    </row>
    <row r="15" spans="1:10" x14ac:dyDescent="0.35">
      <c r="A15" t="s">
        <v>22</v>
      </c>
      <c r="B15" t="s">
        <v>412</v>
      </c>
      <c r="C15" t="s">
        <v>413</v>
      </c>
      <c r="D15" s="2">
        <v>45396</v>
      </c>
      <c r="E15" t="s">
        <v>429</v>
      </c>
      <c r="F15" t="s">
        <v>828</v>
      </c>
      <c r="G15" t="s">
        <v>1219</v>
      </c>
      <c r="H15">
        <v>3</v>
      </c>
      <c r="I15">
        <v>128</v>
      </c>
      <c r="J15" t="s">
        <v>1225</v>
      </c>
    </row>
    <row r="16" spans="1:10" x14ac:dyDescent="0.35">
      <c r="A16" t="s">
        <v>23</v>
      </c>
      <c r="B16" t="s">
        <v>410</v>
      </c>
      <c r="C16" t="s">
        <v>414</v>
      </c>
      <c r="D16" s="2">
        <v>45440</v>
      </c>
      <c r="E16" t="s">
        <v>430</v>
      </c>
      <c r="F16" t="s">
        <v>829</v>
      </c>
      <c r="G16" t="s">
        <v>1217</v>
      </c>
      <c r="H16">
        <v>4</v>
      </c>
      <c r="I16">
        <v>149</v>
      </c>
      <c r="J16" t="s">
        <v>1225</v>
      </c>
    </row>
    <row r="17" spans="1:10" x14ac:dyDescent="0.35">
      <c r="A17" t="s">
        <v>24</v>
      </c>
      <c r="B17" t="s">
        <v>411</v>
      </c>
      <c r="C17" t="s">
        <v>413</v>
      </c>
      <c r="D17" s="2">
        <v>45475</v>
      </c>
      <c r="E17" t="s">
        <v>431</v>
      </c>
      <c r="F17" t="s">
        <v>830</v>
      </c>
      <c r="G17" t="s">
        <v>1215</v>
      </c>
      <c r="H17">
        <v>5</v>
      </c>
      <c r="I17">
        <v>199</v>
      </c>
      <c r="J17" t="s">
        <v>1224</v>
      </c>
    </row>
    <row r="18" spans="1:10" x14ac:dyDescent="0.35">
      <c r="A18" t="s">
        <v>25</v>
      </c>
      <c r="B18" t="s">
        <v>411</v>
      </c>
      <c r="C18" t="s">
        <v>413</v>
      </c>
      <c r="D18" s="2">
        <v>45447</v>
      </c>
      <c r="E18" t="s">
        <v>432</v>
      </c>
      <c r="F18" t="s">
        <v>831</v>
      </c>
      <c r="G18" t="s">
        <v>1219</v>
      </c>
      <c r="H18">
        <v>1</v>
      </c>
      <c r="I18">
        <v>155</v>
      </c>
      <c r="J18" t="s">
        <v>1224</v>
      </c>
    </row>
    <row r="19" spans="1:10" x14ac:dyDescent="0.35">
      <c r="A19" t="s">
        <v>26</v>
      </c>
      <c r="B19" t="s">
        <v>410</v>
      </c>
      <c r="C19" t="s">
        <v>414</v>
      </c>
      <c r="D19" s="2">
        <v>45413</v>
      </c>
      <c r="E19" t="s">
        <v>433</v>
      </c>
      <c r="F19" t="s">
        <v>832</v>
      </c>
      <c r="G19" t="s">
        <v>1216</v>
      </c>
      <c r="H19">
        <v>4</v>
      </c>
      <c r="I19">
        <v>185</v>
      </c>
      <c r="J19" t="s">
        <v>1225</v>
      </c>
    </row>
    <row r="20" spans="1:10" x14ac:dyDescent="0.35">
      <c r="A20" t="s">
        <v>27</v>
      </c>
      <c r="B20" t="s">
        <v>411</v>
      </c>
      <c r="C20" t="s">
        <v>415</v>
      </c>
      <c r="D20" s="2">
        <v>45422</v>
      </c>
      <c r="E20" t="s">
        <v>434</v>
      </c>
      <c r="F20" t="s">
        <v>833</v>
      </c>
      <c r="G20" t="s">
        <v>1221</v>
      </c>
      <c r="H20">
        <v>4</v>
      </c>
      <c r="I20">
        <v>169</v>
      </c>
      <c r="J20" t="s">
        <v>1224</v>
      </c>
    </row>
    <row r="21" spans="1:10" x14ac:dyDescent="0.35">
      <c r="A21" t="s">
        <v>28</v>
      </c>
      <c r="B21" t="s">
        <v>409</v>
      </c>
      <c r="C21" t="s">
        <v>415</v>
      </c>
      <c r="D21" s="2">
        <v>45496</v>
      </c>
      <c r="E21" t="s">
        <v>435</v>
      </c>
      <c r="F21" t="s">
        <v>834</v>
      </c>
      <c r="G21" t="s">
        <v>1222</v>
      </c>
      <c r="H21">
        <v>2</v>
      </c>
      <c r="I21">
        <v>186</v>
      </c>
      <c r="J21" t="s">
        <v>1223</v>
      </c>
    </row>
    <row r="22" spans="1:10" x14ac:dyDescent="0.35">
      <c r="A22" t="s">
        <v>29</v>
      </c>
      <c r="B22" t="s">
        <v>410</v>
      </c>
      <c r="C22" t="s">
        <v>413</v>
      </c>
      <c r="D22" s="2">
        <v>45348</v>
      </c>
      <c r="E22" t="s">
        <v>436</v>
      </c>
      <c r="F22" t="s">
        <v>835</v>
      </c>
      <c r="G22" t="s">
        <v>1215</v>
      </c>
      <c r="H22">
        <v>5</v>
      </c>
      <c r="I22">
        <v>199</v>
      </c>
      <c r="J22" t="s">
        <v>1223</v>
      </c>
    </row>
    <row r="23" spans="1:10" x14ac:dyDescent="0.35">
      <c r="A23" t="s">
        <v>30</v>
      </c>
      <c r="B23" t="s">
        <v>409</v>
      </c>
      <c r="C23" t="s">
        <v>415</v>
      </c>
      <c r="D23" s="2">
        <v>45341</v>
      </c>
      <c r="E23" t="s">
        <v>437</v>
      </c>
      <c r="F23" t="s">
        <v>836</v>
      </c>
      <c r="G23" t="s">
        <v>1220</v>
      </c>
      <c r="H23">
        <v>3</v>
      </c>
      <c r="I23">
        <v>112</v>
      </c>
      <c r="J23" t="s">
        <v>1223</v>
      </c>
    </row>
    <row r="24" spans="1:10" x14ac:dyDescent="0.35">
      <c r="A24" t="s">
        <v>31</v>
      </c>
      <c r="B24" t="s">
        <v>409</v>
      </c>
      <c r="C24" t="s">
        <v>413</v>
      </c>
      <c r="D24" s="2">
        <v>45352</v>
      </c>
      <c r="E24" t="s">
        <v>438</v>
      </c>
      <c r="F24" t="s">
        <v>837</v>
      </c>
      <c r="G24" t="s">
        <v>1219</v>
      </c>
      <c r="H24">
        <v>4</v>
      </c>
      <c r="I24">
        <v>108</v>
      </c>
      <c r="J24" t="s">
        <v>1223</v>
      </c>
    </row>
    <row r="25" spans="1:10" x14ac:dyDescent="0.35">
      <c r="A25" t="s">
        <v>32</v>
      </c>
      <c r="B25" t="s">
        <v>412</v>
      </c>
      <c r="C25" t="s">
        <v>414</v>
      </c>
      <c r="D25" s="2">
        <v>45413</v>
      </c>
      <c r="E25" t="s">
        <v>439</v>
      </c>
      <c r="F25" t="s">
        <v>838</v>
      </c>
      <c r="G25" t="s">
        <v>1217</v>
      </c>
      <c r="H25">
        <v>1</v>
      </c>
      <c r="I25">
        <v>185</v>
      </c>
      <c r="J25" t="s">
        <v>1224</v>
      </c>
    </row>
    <row r="26" spans="1:10" x14ac:dyDescent="0.35">
      <c r="A26" t="s">
        <v>33</v>
      </c>
      <c r="B26" t="s">
        <v>410</v>
      </c>
      <c r="C26" t="s">
        <v>413</v>
      </c>
      <c r="D26" s="2">
        <v>45368</v>
      </c>
      <c r="E26" t="s">
        <v>440</v>
      </c>
      <c r="F26" t="s">
        <v>839</v>
      </c>
      <c r="G26" t="s">
        <v>1218</v>
      </c>
      <c r="H26">
        <v>2</v>
      </c>
      <c r="I26">
        <v>126</v>
      </c>
      <c r="J26" t="s">
        <v>1225</v>
      </c>
    </row>
    <row r="27" spans="1:10" x14ac:dyDescent="0.35">
      <c r="A27" t="s">
        <v>34</v>
      </c>
      <c r="B27" t="s">
        <v>411</v>
      </c>
      <c r="C27" t="s">
        <v>413</v>
      </c>
      <c r="D27" s="2">
        <v>45375</v>
      </c>
      <c r="E27" t="s">
        <v>441</v>
      </c>
      <c r="F27" t="s">
        <v>840</v>
      </c>
      <c r="G27" t="s">
        <v>1218</v>
      </c>
      <c r="H27">
        <v>2</v>
      </c>
      <c r="I27">
        <v>103</v>
      </c>
      <c r="J27" t="s">
        <v>1224</v>
      </c>
    </row>
    <row r="28" spans="1:10" x14ac:dyDescent="0.35">
      <c r="A28" t="s">
        <v>35</v>
      </c>
      <c r="B28" t="s">
        <v>412</v>
      </c>
      <c r="C28" t="s">
        <v>414</v>
      </c>
      <c r="D28" s="2">
        <v>45321</v>
      </c>
      <c r="E28" t="s">
        <v>442</v>
      </c>
      <c r="F28" t="s">
        <v>841</v>
      </c>
      <c r="G28" t="s">
        <v>1220</v>
      </c>
      <c r="H28">
        <v>2</v>
      </c>
      <c r="I28">
        <v>143</v>
      </c>
      <c r="J28" t="s">
        <v>1223</v>
      </c>
    </row>
    <row r="29" spans="1:10" x14ac:dyDescent="0.35">
      <c r="A29" t="s">
        <v>36</v>
      </c>
      <c r="B29" t="s">
        <v>409</v>
      </c>
      <c r="C29" t="s">
        <v>413</v>
      </c>
      <c r="D29" s="2">
        <v>45352</v>
      </c>
      <c r="E29" t="s">
        <v>443</v>
      </c>
      <c r="F29" t="s">
        <v>842</v>
      </c>
      <c r="G29" t="s">
        <v>1215</v>
      </c>
      <c r="H29">
        <v>3</v>
      </c>
      <c r="I29">
        <v>107</v>
      </c>
      <c r="J29" t="s">
        <v>1225</v>
      </c>
    </row>
    <row r="30" spans="1:10" x14ac:dyDescent="0.35">
      <c r="A30" t="s">
        <v>37</v>
      </c>
      <c r="B30" t="s">
        <v>410</v>
      </c>
      <c r="C30" t="s">
        <v>415</v>
      </c>
      <c r="D30" s="2">
        <v>45497</v>
      </c>
      <c r="E30" t="s">
        <v>444</v>
      </c>
      <c r="F30" t="s">
        <v>843</v>
      </c>
      <c r="G30" t="s">
        <v>1221</v>
      </c>
      <c r="H30">
        <v>5</v>
      </c>
      <c r="I30">
        <v>167</v>
      </c>
      <c r="J30" t="s">
        <v>1224</v>
      </c>
    </row>
    <row r="31" spans="1:10" x14ac:dyDescent="0.35">
      <c r="A31" t="s">
        <v>38</v>
      </c>
      <c r="B31" t="s">
        <v>410</v>
      </c>
      <c r="C31" t="s">
        <v>414</v>
      </c>
      <c r="D31" s="2">
        <v>45320</v>
      </c>
      <c r="E31" t="s">
        <v>445</v>
      </c>
      <c r="F31" t="s">
        <v>844</v>
      </c>
      <c r="G31" t="s">
        <v>1221</v>
      </c>
      <c r="H31">
        <v>4</v>
      </c>
      <c r="I31">
        <v>162</v>
      </c>
      <c r="J31" t="s">
        <v>1223</v>
      </c>
    </row>
    <row r="32" spans="1:10" x14ac:dyDescent="0.35">
      <c r="A32" t="s">
        <v>39</v>
      </c>
      <c r="B32" t="s">
        <v>409</v>
      </c>
      <c r="C32" t="s">
        <v>413</v>
      </c>
      <c r="D32" s="2">
        <v>45425</v>
      </c>
      <c r="E32" t="s">
        <v>446</v>
      </c>
      <c r="F32" t="s">
        <v>845</v>
      </c>
      <c r="G32" t="s">
        <v>1215</v>
      </c>
      <c r="H32">
        <v>1</v>
      </c>
      <c r="I32">
        <v>169</v>
      </c>
      <c r="J32" t="s">
        <v>1223</v>
      </c>
    </row>
    <row r="33" spans="1:10" x14ac:dyDescent="0.35">
      <c r="A33" t="s">
        <v>40</v>
      </c>
      <c r="B33" t="s">
        <v>409</v>
      </c>
      <c r="C33" t="s">
        <v>415</v>
      </c>
      <c r="D33" s="2">
        <v>45313</v>
      </c>
      <c r="E33" t="s">
        <v>447</v>
      </c>
      <c r="F33" t="s">
        <v>846</v>
      </c>
      <c r="G33" t="s">
        <v>1215</v>
      </c>
      <c r="H33">
        <v>4</v>
      </c>
      <c r="I33">
        <v>161</v>
      </c>
      <c r="J33" t="s">
        <v>1223</v>
      </c>
    </row>
    <row r="34" spans="1:10" x14ac:dyDescent="0.35">
      <c r="A34" t="s">
        <v>41</v>
      </c>
      <c r="B34" t="s">
        <v>412</v>
      </c>
      <c r="C34" t="s">
        <v>415</v>
      </c>
      <c r="D34" s="2">
        <v>45337</v>
      </c>
      <c r="E34" t="s">
        <v>448</v>
      </c>
      <c r="F34" t="s">
        <v>847</v>
      </c>
      <c r="G34" t="s">
        <v>1216</v>
      </c>
      <c r="H34">
        <v>5</v>
      </c>
      <c r="I34">
        <v>124</v>
      </c>
      <c r="J34" t="s">
        <v>1223</v>
      </c>
    </row>
    <row r="35" spans="1:10" x14ac:dyDescent="0.35">
      <c r="A35" t="s">
        <v>42</v>
      </c>
      <c r="B35" t="s">
        <v>412</v>
      </c>
      <c r="C35" t="s">
        <v>413</v>
      </c>
      <c r="D35" s="2">
        <v>45330</v>
      </c>
      <c r="E35" t="s">
        <v>449</v>
      </c>
      <c r="F35" t="s">
        <v>848</v>
      </c>
      <c r="G35" t="s">
        <v>1221</v>
      </c>
      <c r="H35">
        <v>1</v>
      </c>
      <c r="I35">
        <v>101</v>
      </c>
      <c r="J35" t="s">
        <v>1225</v>
      </c>
    </row>
    <row r="36" spans="1:10" x14ac:dyDescent="0.35">
      <c r="A36" t="s">
        <v>43</v>
      </c>
      <c r="B36" t="s">
        <v>412</v>
      </c>
      <c r="C36" t="s">
        <v>413</v>
      </c>
      <c r="D36" s="2">
        <v>45340</v>
      </c>
      <c r="E36" t="s">
        <v>450</v>
      </c>
      <c r="F36" t="s">
        <v>849</v>
      </c>
      <c r="G36" t="s">
        <v>1219</v>
      </c>
      <c r="H36">
        <v>5</v>
      </c>
      <c r="I36">
        <v>147</v>
      </c>
      <c r="J36" t="s">
        <v>1224</v>
      </c>
    </row>
    <row r="37" spans="1:10" x14ac:dyDescent="0.35">
      <c r="A37" t="s">
        <v>44</v>
      </c>
      <c r="B37" t="s">
        <v>412</v>
      </c>
      <c r="C37" t="s">
        <v>414</v>
      </c>
      <c r="D37" s="2">
        <v>45447</v>
      </c>
      <c r="E37" t="s">
        <v>451</v>
      </c>
      <c r="F37" t="s">
        <v>850</v>
      </c>
      <c r="G37" t="s">
        <v>1218</v>
      </c>
      <c r="H37">
        <v>2</v>
      </c>
      <c r="I37">
        <v>136</v>
      </c>
      <c r="J37" t="s">
        <v>1223</v>
      </c>
    </row>
    <row r="38" spans="1:10" x14ac:dyDescent="0.35">
      <c r="A38" t="s">
        <v>45</v>
      </c>
      <c r="B38" t="s">
        <v>412</v>
      </c>
      <c r="C38" t="s">
        <v>413</v>
      </c>
      <c r="D38" s="2">
        <v>45440</v>
      </c>
      <c r="E38" t="s">
        <v>452</v>
      </c>
      <c r="F38" t="s">
        <v>851</v>
      </c>
      <c r="G38" t="s">
        <v>1217</v>
      </c>
      <c r="H38">
        <v>2</v>
      </c>
      <c r="I38">
        <v>150</v>
      </c>
      <c r="J38" t="s">
        <v>1225</v>
      </c>
    </row>
    <row r="39" spans="1:10" x14ac:dyDescent="0.35">
      <c r="A39" t="s">
        <v>46</v>
      </c>
      <c r="B39" t="s">
        <v>411</v>
      </c>
      <c r="C39" t="s">
        <v>414</v>
      </c>
      <c r="D39" s="2">
        <v>45309</v>
      </c>
      <c r="E39" t="s">
        <v>453</v>
      </c>
      <c r="F39" t="s">
        <v>852</v>
      </c>
      <c r="G39" t="s">
        <v>1217</v>
      </c>
      <c r="H39">
        <v>2</v>
      </c>
      <c r="I39">
        <v>137</v>
      </c>
      <c r="J39" t="s">
        <v>1225</v>
      </c>
    </row>
    <row r="40" spans="1:10" x14ac:dyDescent="0.35">
      <c r="A40" t="s">
        <v>47</v>
      </c>
      <c r="B40" t="s">
        <v>410</v>
      </c>
      <c r="C40" t="s">
        <v>413</v>
      </c>
      <c r="D40" s="2">
        <v>45378</v>
      </c>
      <c r="E40" t="s">
        <v>454</v>
      </c>
      <c r="F40" t="s">
        <v>853</v>
      </c>
      <c r="G40" t="s">
        <v>1220</v>
      </c>
      <c r="H40">
        <v>3</v>
      </c>
      <c r="I40">
        <v>141</v>
      </c>
      <c r="J40" t="s">
        <v>1223</v>
      </c>
    </row>
    <row r="41" spans="1:10" x14ac:dyDescent="0.35">
      <c r="A41" t="s">
        <v>48</v>
      </c>
      <c r="B41" t="s">
        <v>411</v>
      </c>
      <c r="C41" t="s">
        <v>414</v>
      </c>
      <c r="D41" s="2">
        <v>45502</v>
      </c>
      <c r="E41" t="s">
        <v>455</v>
      </c>
      <c r="F41" t="s">
        <v>854</v>
      </c>
      <c r="G41" t="s">
        <v>1221</v>
      </c>
      <c r="H41">
        <v>5</v>
      </c>
      <c r="I41">
        <v>190</v>
      </c>
      <c r="J41" t="s">
        <v>1223</v>
      </c>
    </row>
    <row r="42" spans="1:10" x14ac:dyDescent="0.35">
      <c r="A42" t="s">
        <v>49</v>
      </c>
      <c r="B42" t="s">
        <v>410</v>
      </c>
      <c r="C42" t="s">
        <v>413</v>
      </c>
      <c r="D42" s="2">
        <v>45362</v>
      </c>
      <c r="E42" t="s">
        <v>456</v>
      </c>
      <c r="F42" t="s">
        <v>855</v>
      </c>
      <c r="G42" t="s">
        <v>1221</v>
      </c>
      <c r="H42">
        <v>4</v>
      </c>
      <c r="I42">
        <v>108</v>
      </c>
      <c r="J42" t="s">
        <v>1225</v>
      </c>
    </row>
    <row r="43" spans="1:10" x14ac:dyDescent="0.35">
      <c r="A43" t="s">
        <v>50</v>
      </c>
      <c r="B43" t="s">
        <v>412</v>
      </c>
      <c r="C43" t="s">
        <v>414</v>
      </c>
      <c r="D43" s="2">
        <v>45500</v>
      </c>
      <c r="E43" t="s">
        <v>457</v>
      </c>
      <c r="F43" t="s">
        <v>856</v>
      </c>
      <c r="G43" t="s">
        <v>1217</v>
      </c>
      <c r="H43">
        <v>4</v>
      </c>
      <c r="I43">
        <v>197</v>
      </c>
      <c r="J43" t="s">
        <v>1224</v>
      </c>
    </row>
    <row r="44" spans="1:10" x14ac:dyDescent="0.35">
      <c r="A44" t="s">
        <v>51</v>
      </c>
      <c r="B44" t="s">
        <v>412</v>
      </c>
      <c r="C44" t="s">
        <v>415</v>
      </c>
      <c r="D44" s="2">
        <v>45345</v>
      </c>
      <c r="E44" t="s">
        <v>458</v>
      </c>
      <c r="F44" t="s">
        <v>857</v>
      </c>
      <c r="G44" t="s">
        <v>1215</v>
      </c>
      <c r="H44">
        <v>4</v>
      </c>
      <c r="I44">
        <v>198</v>
      </c>
      <c r="J44" t="s">
        <v>1225</v>
      </c>
    </row>
    <row r="45" spans="1:10" x14ac:dyDescent="0.35">
      <c r="A45" t="s">
        <v>52</v>
      </c>
      <c r="B45" t="s">
        <v>412</v>
      </c>
      <c r="C45" t="s">
        <v>413</v>
      </c>
      <c r="D45" s="2">
        <v>45501</v>
      </c>
      <c r="E45" t="s">
        <v>459</v>
      </c>
      <c r="F45" t="s">
        <v>858</v>
      </c>
      <c r="G45" t="s">
        <v>1217</v>
      </c>
      <c r="H45">
        <v>5</v>
      </c>
      <c r="I45">
        <v>108</v>
      </c>
      <c r="J45" t="s">
        <v>1223</v>
      </c>
    </row>
    <row r="46" spans="1:10" x14ac:dyDescent="0.35">
      <c r="A46" t="s">
        <v>53</v>
      </c>
      <c r="B46" t="s">
        <v>409</v>
      </c>
      <c r="C46" t="s">
        <v>415</v>
      </c>
      <c r="D46" s="2">
        <v>45507</v>
      </c>
      <c r="E46" t="s">
        <v>460</v>
      </c>
      <c r="F46" t="s">
        <v>859</v>
      </c>
      <c r="G46" t="s">
        <v>1217</v>
      </c>
      <c r="H46">
        <v>2</v>
      </c>
      <c r="I46">
        <v>105</v>
      </c>
      <c r="J46" t="s">
        <v>1224</v>
      </c>
    </row>
    <row r="47" spans="1:10" x14ac:dyDescent="0.35">
      <c r="A47" t="s">
        <v>54</v>
      </c>
      <c r="B47" t="s">
        <v>411</v>
      </c>
      <c r="C47" t="s">
        <v>414</v>
      </c>
      <c r="D47" s="2">
        <v>45363</v>
      </c>
      <c r="E47" t="s">
        <v>461</v>
      </c>
      <c r="F47" t="s">
        <v>860</v>
      </c>
      <c r="G47" t="s">
        <v>1218</v>
      </c>
      <c r="H47">
        <v>4</v>
      </c>
      <c r="I47">
        <v>146</v>
      </c>
      <c r="J47" t="s">
        <v>1224</v>
      </c>
    </row>
    <row r="48" spans="1:10" x14ac:dyDescent="0.35">
      <c r="A48" t="s">
        <v>55</v>
      </c>
      <c r="B48" t="s">
        <v>412</v>
      </c>
      <c r="C48" t="s">
        <v>413</v>
      </c>
      <c r="D48" s="2">
        <v>45413</v>
      </c>
      <c r="E48" t="s">
        <v>462</v>
      </c>
      <c r="F48" t="s">
        <v>861</v>
      </c>
      <c r="G48" t="s">
        <v>1215</v>
      </c>
      <c r="H48">
        <v>3</v>
      </c>
      <c r="I48">
        <v>178</v>
      </c>
      <c r="J48" t="s">
        <v>1224</v>
      </c>
    </row>
    <row r="49" spans="1:10" x14ac:dyDescent="0.35">
      <c r="A49" t="s">
        <v>56</v>
      </c>
      <c r="B49" t="s">
        <v>409</v>
      </c>
      <c r="C49" t="s">
        <v>413</v>
      </c>
      <c r="D49" s="2">
        <v>45417</v>
      </c>
      <c r="E49" t="s">
        <v>463</v>
      </c>
      <c r="F49" t="s">
        <v>862</v>
      </c>
      <c r="G49" t="s">
        <v>1219</v>
      </c>
      <c r="H49">
        <v>5</v>
      </c>
      <c r="I49">
        <v>155</v>
      </c>
      <c r="J49" t="s">
        <v>1225</v>
      </c>
    </row>
    <row r="50" spans="1:10" x14ac:dyDescent="0.35">
      <c r="A50" t="s">
        <v>57</v>
      </c>
      <c r="B50" t="s">
        <v>409</v>
      </c>
      <c r="C50" t="s">
        <v>413</v>
      </c>
      <c r="D50" s="2">
        <v>45509</v>
      </c>
      <c r="E50" t="s">
        <v>464</v>
      </c>
      <c r="F50" t="s">
        <v>863</v>
      </c>
      <c r="G50" t="s">
        <v>1216</v>
      </c>
      <c r="H50">
        <v>1</v>
      </c>
      <c r="I50">
        <v>169</v>
      </c>
      <c r="J50" t="s">
        <v>1224</v>
      </c>
    </row>
    <row r="51" spans="1:10" x14ac:dyDescent="0.35">
      <c r="A51" t="s">
        <v>58</v>
      </c>
      <c r="B51" t="s">
        <v>412</v>
      </c>
      <c r="C51" t="s">
        <v>413</v>
      </c>
      <c r="D51" s="2">
        <v>45381</v>
      </c>
      <c r="E51" t="s">
        <v>465</v>
      </c>
      <c r="F51" t="s">
        <v>864</v>
      </c>
      <c r="G51" t="s">
        <v>1217</v>
      </c>
      <c r="H51">
        <v>3</v>
      </c>
      <c r="I51">
        <v>110</v>
      </c>
      <c r="J51" t="s">
        <v>1224</v>
      </c>
    </row>
    <row r="52" spans="1:10" x14ac:dyDescent="0.35">
      <c r="A52" t="s">
        <v>59</v>
      </c>
      <c r="B52" t="s">
        <v>412</v>
      </c>
      <c r="C52" t="s">
        <v>413</v>
      </c>
      <c r="D52" s="2">
        <v>45501</v>
      </c>
      <c r="E52" t="s">
        <v>466</v>
      </c>
      <c r="F52" t="s">
        <v>865</v>
      </c>
      <c r="G52" t="s">
        <v>1215</v>
      </c>
      <c r="H52">
        <v>2</v>
      </c>
      <c r="I52">
        <v>169</v>
      </c>
      <c r="J52" t="s">
        <v>1224</v>
      </c>
    </row>
    <row r="53" spans="1:10" x14ac:dyDescent="0.35">
      <c r="A53" t="s">
        <v>60</v>
      </c>
      <c r="B53" t="s">
        <v>412</v>
      </c>
      <c r="C53" t="s">
        <v>413</v>
      </c>
      <c r="D53" s="2">
        <v>45451</v>
      </c>
      <c r="E53" t="s">
        <v>467</v>
      </c>
      <c r="F53" t="s">
        <v>866</v>
      </c>
      <c r="G53" t="s">
        <v>1218</v>
      </c>
      <c r="H53">
        <v>3</v>
      </c>
      <c r="I53">
        <v>103</v>
      </c>
      <c r="J53" t="s">
        <v>1224</v>
      </c>
    </row>
    <row r="54" spans="1:10" x14ac:dyDescent="0.35">
      <c r="A54" t="s">
        <v>61</v>
      </c>
      <c r="B54" t="s">
        <v>411</v>
      </c>
      <c r="C54" t="s">
        <v>414</v>
      </c>
      <c r="D54" s="2">
        <v>45421</v>
      </c>
      <c r="E54" t="s">
        <v>468</v>
      </c>
      <c r="F54" t="s">
        <v>867</v>
      </c>
      <c r="G54" t="s">
        <v>1216</v>
      </c>
      <c r="H54">
        <v>1</v>
      </c>
      <c r="I54">
        <v>147</v>
      </c>
      <c r="J54" t="s">
        <v>1224</v>
      </c>
    </row>
    <row r="55" spans="1:10" x14ac:dyDescent="0.35">
      <c r="A55" t="s">
        <v>62</v>
      </c>
      <c r="B55" t="s">
        <v>411</v>
      </c>
      <c r="C55" t="s">
        <v>413</v>
      </c>
      <c r="D55" s="2">
        <v>45487</v>
      </c>
      <c r="E55" t="s">
        <v>469</v>
      </c>
      <c r="F55" t="s">
        <v>868</v>
      </c>
      <c r="G55" t="s">
        <v>1215</v>
      </c>
      <c r="H55">
        <v>5</v>
      </c>
      <c r="I55">
        <v>121</v>
      </c>
      <c r="J55" t="s">
        <v>1224</v>
      </c>
    </row>
    <row r="56" spans="1:10" x14ac:dyDescent="0.35">
      <c r="A56" t="s">
        <v>63</v>
      </c>
      <c r="B56" t="s">
        <v>411</v>
      </c>
      <c r="C56" t="s">
        <v>415</v>
      </c>
      <c r="D56" s="2">
        <v>45484</v>
      </c>
      <c r="E56" t="s">
        <v>470</v>
      </c>
      <c r="F56" t="s">
        <v>869</v>
      </c>
      <c r="G56" t="s">
        <v>1222</v>
      </c>
      <c r="H56">
        <v>3</v>
      </c>
      <c r="I56">
        <v>170</v>
      </c>
      <c r="J56" t="s">
        <v>1223</v>
      </c>
    </row>
    <row r="57" spans="1:10" x14ac:dyDescent="0.35">
      <c r="A57" t="s">
        <v>64</v>
      </c>
      <c r="B57" t="s">
        <v>411</v>
      </c>
      <c r="C57" t="s">
        <v>415</v>
      </c>
      <c r="D57" s="2">
        <v>45387</v>
      </c>
      <c r="E57" t="s">
        <v>471</v>
      </c>
      <c r="F57" t="s">
        <v>870</v>
      </c>
      <c r="G57" t="s">
        <v>1217</v>
      </c>
      <c r="H57">
        <v>4</v>
      </c>
      <c r="I57">
        <v>199</v>
      </c>
      <c r="J57" t="s">
        <v>1224</v>
      </c>
    </row>
    <row r="58" spans="1:10" x14ac:dyDescent="0.35">
      <c r="A58" t="s">
        <v>65</v>
      </c>
      <c r="B58" t="s">
        <v>412</v>
      </c>
      <c r="C58" t="s">
        <v>413</v>
      </c>
      <c r="D58" s="2">
        <v>45441</v>
      </c>
      <c r="E58" t="s">
        <v>472</v>
      </c>
      <c r="F58" t="s">
        <v>871</v>
      </c>
      <c r="G58" t="s">
        <v>1217</v>
      </c>
      <c r="H58">
        <v>1</v>
      </c>
      <c r="I58">
        <v>111</v>
      </c>
      <c r="J58" t="s">
        <v>1224</v>
      </c>
    </row>
    <row r="59" spans="1:10" x14ac:dyDescent="0.35">
      <c r="A59" t="s">
        <v>66</v>
      </c>
      <c r="B59" t="s">
        <v>411</v>
      </c>
      <c r="C59" t="s">
        <v>413</v>
      </c>
      <c r="D59" s="2">
        <v>45374</v>
      </c>
      <c r="E59" t="s">
        <v>473</v>
      </c>
      <c r="F59" t="s">
        <v>872</v>
      </c>
      <c r="G59" t="s">
        <v>1215</v>
      </c>
      <c r="H59">
        <v>3</v>
      </c>
      <c r="I59">
        <v>146</v>
      </c>
      <c r="J59" t="s">
        <v>1223</v>
      </c>
    </row>
    <row r="60" spans="1:10" x14ac:dyDescent="0.35">
      <c r="A60" t="s">
        <v>67</v>
      </c>
      <c r="B60" t="s">
        <v>411</v>
      </c>
      <c r="C60" t="s">
        <v>414</v>
      </c>
      <c r="D60" s="2">
        <v>45378</v>
      </c>
      <c r="E60" t="s">
        <v>474</v>
      </c>
      <c r="F60" t="s">
        <v>873</v>
      </c>
      <c r="G60" t="s">
        <v>1216</v>
      </c>
      <c r="H60">
        <v>4</v>
      </c>
      <c r="I60">
        <v>119</v>
      </c>
      <c r="J60" t="s">
        <v>1224</v>
      </c>
    </row>
    <row r="61" spans="1:10" x14ac:dyDescent="0.35">
      <c r="A61" t="s">
        <v>68</v>
      </c>
      <c r="B61" t="s">
        <v>411</v>
      </c>
      <c r="C61" t="s">
        <v>415</v>
      </c>
      <c r="D61" s="2">
        <v>45339</v>
      </c>
      <c r="E61" t="s">
        <v>475</v>
      </c>
      <c r="F61" t="s">
        <v>874</v>
      </c>
      <c r="G61" t="s">
        <v>1220</v>
      </c>
      <c r="H61">
        <v>4</v>
      </c>
      <c r="I61">
        <v>195</v>
      </c>
      <c r="J61" t="s">
        <v>1223</v>
      </c>
    </row>
    <row r="62" spans="1:10" x14ac:dyDescent="0.35">
      <c r="A62" t="s">
        <v>69</v>
      </c>
      <c r="B62" t="s">
        <v>412</v>
      </c>
      <c r="C62" t="s">
        <v>413</v>
      </c>
      <c r="D62" s="2">
        <v>45346</v>
      </c>
      <c r="E62" t="s">
        <v>476</v>
      </c>
      <c r="F62" t="s">
        <v>875</v>
      </c>
      <c r="G62" t="s">
        <v>1221</v>
      </c>
      <c r="H62">
        <v>3</v>
      </c>
      <c r="I62">
        <v>151</v>
      </c>
      <c r="J62" t="s">
        <v>1224</v>
      </c>
    </row>
    <row r="63" spans="1:10" x14ac:dyDescent="0.35">
      <c r="A63" t="s">
        <v>70</v>
      </c>
      <c r="B63" t="s">
        <v>410</v>
      </c>
      <c r="C63" t="s">
        <v>415</v>
      </c>
      <c r="D63" s="2">
        <v>45335</v>
      </c>
      <c r="E63" t="s">
        <v>477</v>
      </c>
      <c r="F63" t="s">
        <v>876</v>
      </c>
      <c r="G63" t="s">
        <v>1216</v>
      </c>
      <c r="H63">
        <v>4</v>
      </c>
      <c r="I63">
        <v>123</v>
      </c>
      <c r="J63" t="s">
        <v>1223</v>
      </c>
    </row>
    <row r="64" spans="1:10" x14ac:dyDescent="0.35">
      <c r="A64" t="s">
        <v>71</v>
      </c>
      <c r="B64" t="s">
        <v>409</v>
      </c>
      <c r="C64" t="s">
        <v>413</v>
      </c>
      <c r="D64" s="2">
        <v>45339</v>
      </c>
      <c r="E64" t="s">
        <v>478</v>
      </c>
      <c r="F64" t="s">
        <v>877</v>
      </c>
      <c r="G64" t="s">
        <v>1219</v>
      </c>
      <c r="H64">
        <v>3</v>
      </c>
      <c r="I64">
        <v>159</v>
      </c>
      <c r="J64" t="s">
        <v>1223</v>
      </c>
    </row>
    <row r="65" spans="1:10" x14ac:dyDescent="0.35">
      <c r="A65" t="s">
        <v>72</v>
      </c>
      <c r="B65" t="s">
        <v>410</v>
      </c>
      <c r="C65" t="s">
        <v>414</v>
      </c>
      <c r="D65" s="2">
        <v>45373</v>
      </c>
      <c r="E65" t="s">
        <v>479</v>
      </c>
      <c r="F65" t="s">
        <v>878</v>
      </c>
      <c r="G65" t="s">
        <v>1218</v>
      </c>
      <c r="H65">
        <v>1</v>
      </c>
      <c r="I65">
        <v>179</v>
      </c>
      <c r="J65" t="s">
        <v>1225</v>
      </c>
    </row>
    <row r="66" spans="1:10" x14ac:dyDescent="0.35">
      <c r="A66" t="s">
        <v>73</v>
      </c>
      <c r="B66" t="s">
        <v>410</v>
      </c>
      <c r="C66" t="s">
        <v>413</v>
      </c>
      <c r="D66" s="2">
        <v>45474</v>
      </c>
      <c r="E66" t="s">
        <v>480</v>
      </c>
      <c r="F66" t="s">
        <v>879</v>
      </c>
      <c r="G66" t="s">
        <v>1219</v>
      </c>
      <c r="H66">
        <v>5</v>
      </c>
      <c r="I66">
        <v>130</v>
      </c>
      <c r="J66" t="s">
        <v>1223</v>
      </c>
    </row>
    <row r="67" spans="1:10" x14ac:dyDescent="0.35">
      <c r="A67" t="s">
        <v>74</v>
      </c>
      <c r="B67" t="s">
        <v>411</v>
      </c>
      <c r="C67" t="s">
        <v>413</v>
      </c>
      <c r="D67" s="2">
        <v>45453</v>
      </c>
      <c r="E67" t="s">
        <v>481</v>
      </c>
      <c r="F67" t="s">
        <v>880</v>
      </c>
      <c r="G67" t="s">
        <v>1216</v>
      </c>
      <c r="H67">
        <v>5</v>
      </c>
      <c r="I67">
        <v>190</v>
      </c>
      <c r="J67" t="s">
        <v>1223</v>
      </c>
    </row>
    <row r="68" spans="1:10" x14ac:dyDescent="0.35">
      <c r="A68" t="s">
        <v>75</v>
      </c>
      <c r="B68" t="s">
        <v>412</v>
      </c>
      <c r="C68" t="s">
        <v>413</v>
      </c>
      <c r="D68" s="2">
        <v>45506</v>
      </c>
      <c r="E68" t="s">
        <v>482</v>
      </c>
      <c r="F68" t="s">
        <v>881</v>
      </c>
      <c r="G68" t="s">
        <v>1220</v>
      </c>
      <c r="H68">
        <v>2</v>
      </c>
      <c r="I68">
        <v>137</v>
      </c>
      <c r="J68" t="s">
        <v>1223</v>
      </c>
    </row>
    <row r="69" spans="1:10" x14ac:dyDescent="0.35">
      <c r="A69" t="s">
        <v>76</v>
      </c>
      <c r="B69" t="s">
        <v>411</v>
      </c>
      <c r="C69" t="s">
        <v>414</v>
      </c>
      <c r="D69" s="2">
        <v>45358</v>
      </c>
      <c r="E69" t="s">
        <v>483</v>
      </c>
      <c r="F69" t="s">
        <v>882</v>
      </c>
      <c r="G69" t="s">
        <v>1220</v>
      </c>
      <c r="H69">
        <v>3</v>
      </c>
      <c r="I69">
        <v>122</v>
      </c>
      <c r="J69" t="s">
        <v>1225</v>
      </c>
    </row>
    <row r="70" spans="1:10" x14ac:dyDescent="0.35">
      <c r="A70" t="s">
        <v>77</v>
      </c>
      <c r="B70" t="s">
        <v>410</v>
      </c>
      <c r="C70" t="s">
        <v>414</v>
      </c>
      <c r="D70" s="2">
        <v>45358</v>
      </c>
      <c r="E70" t="s">
        <v>484</v>
      </c>
      <c r="F70" t="s">
        <v>883</v>
      </c>
      <c r="G70" t="s">
        <v>1220</v>
      </c>
      <c r="H70">
        <v>4</v>
      </c>
      <c r="I70">
        <v>111</v>
      </c>
      <c r="J70" t="s">
        <v>1224</v>
      </c>
    </row>
    <row r="71" spans="1:10" x14ac:dyDescent="0.35">
      <c r="A71" t="s">
        <v>78</v>
      </c>
      <c r="B71" t="s">
        <v>411</v>
      </c>
      <c r="C71" t="s">
        <v>413</v>
      </c>
      <c r="D71" s="2">
        <v>45408</v>
      </c>
      <c r="E71" t="s">
        <v>485</v>
      </c>
      <c r="F71" t="s">
        <v>884</v>
      </c>
      <c r="G71" t="s">
        <v>1219</v>
      </c>
      <c r="H71">
        <v>5</v>
      </c>
      <c r="I71">
        <v>101</v>
      </c>
      <c r="J71" t="s">
        <v>1223</v>
      </c>
    </row>
    <row r="72" spans="1:10" x14ac:dyDescent="0.35">
      <c r="A72" t="s">
        <v>79</v>
      </c>
      <c r="B72" t="s">
        <v>410</v>
      </c>
      <c r="C72" t="s">
        <v>413</v>
      </c>
      <c r="D72" s="2">
        <v>45492</v>
      </c>
      <c r="E72" t="s">
        <v>486</v>
      </c>
      <c r="F72" t="s">
        <v>885</v>
      </c>
      <c r="G72" t="s">
        <v>1216</v>
      </c>
      <c r="H72">
        <v>2</v>
      </c>
      <c r="I72">
        <v>197</v>
      </c>
      <c r="J72" t="s">
        <v>1225</v>
      </c>
    </row>
    <row r="73" spans="1:10" x14ac:dyDescent="0.35">
      <c r="A73" t="s">
        <v>80</v>
      </c>
      <c r="B73" t="s">
        <v>411</v>
      </c>
      <c r="C73" t="s">
        <v>413</v>
      </c>
      <c r="D73" s="2">
        <v>45344</v>
      </c>
      <c r="E73" t="s">
        <v>487</v>
      </c>
      <c r="F73" t="s">
        <v>886</v>
      </c>
      <c r="G73" t="s">
        <v>1218</v>
      </c>
      <c r="H73">
        <v>1</v>
      </c>
      <c r="I73">
        <v>179</v>
      </c>
      <c r="J73" t="s">
        <v>1224</v>
      </c>
    </row>
    <row r="74" spans="1:10" x14ac:dyDescent="0.35">
      <c r="A74" t="s">
        <v>81</v>
      </c>
      <c r="B74" t="s">
        <v>412</v>
      </c>
      <c r="C74" t="s">
        <v>413</v>
      </c>
      <c r="D74" s="2">
        <v>45313</v>
      </c>
      <c r="E74" t="s">
        <v>488</v>
      </c>
      <c r="F74" t="s">
        <v>887</v>
      </c>
      <c r="G74" t="s">
        <v>1215</v>
      </c>
      <c r="H74">
        <v>1</v>
      </c>
      <c r="I74">
        <v>198</v>
      </c>
      <c r="J74" t="s">
        <v>1224</v>
      </c>
    </row>
    <row r="75" spans="1:10" x14ac:dyDescent="0.35">
      <c r="A75" t="s">
        <v>82</v>
      </c>
      <c r="B75" t="s">
        <v>410</v>
      </c>
      <c r="C75" t="s">
        <v>415</v>
      </c>
      <c r="D75" s="2">
        <v>45432</v>
      </c>
      <c r="E75" t="s">
        <v>489</v>
      </c>
      <c r="F75" t="s">
        <v>888</v>
      </c>
      <c r="G75" t="s">
        <v>1222</v>
      </c>
      <c r="H75">
        <v>3</v>
      </c>
      <c r="I75">
        <v>165</v>
      </c>
      <c r="J75" t="s">
        <v>1225</v>
      </c>
    </row>
    <row r="76" spans="1:10" x14ac:dyDescent="0.35">
      <c r="A76" t="s">
        <v>83</v>
      </c>
      <c r="B76" t="s">
        <v>411</v>
      </c>
      <c r="C76" t="s">
        <v>415</v>
      </c>
      <c r="D76" s="2">
        <v>45437</v>
      </c>
      <c r="E76" t="s">
        <v>490</v>
      </c>
      <c r="F76" t="s">
        <v>889</v>
      </c>
      <c r="G76" t="s">
        <v>1219</v>
      </c>
      <c r="H76">
        <v>3</v>
      </c>
      <c r="I76">
        <v>169</v>
      </c>
      <c r="J76" t="s">
        <v>1225</v>
      </c>
    </row>
    <row r="77" spans="1:10" x14ac:dyDescent="0.35">
      <c r="A77" t="s">
        <v>84</v>
      </c>
      <c r="B77" t="s">
        <v>410</v>
      </c>
      <c r="C77" t="s">
        <v>413</v>
      </c>
      <c r="D77" s="2">
        <v>45356</v>
      </c>
      <c r="E77" t="s">
        <v>491</v>
      </c>
      <c r="F77" t="s">
        <v>890</v>
      </c>
      <c r="G77" t="s">
        <v>1215</v>
      </c>
      <c r="H77">
        <v>1</v>
      </c>
      <c r="I77">
        <v>135</v>
      </c>
      <c r="J77" t="s">
        <v>1225</v>
      </c>
    </row>
    <row r="78" spans="1:10" x14ac:dyDescent="0.35">
      <c r="A78" t="s">
        <v>85</v>
      </c>
      <c r="B78" t="s">
        <v>411</v>
      </c>
      <c r="C78" t="s">
        <v>415</v>
      </c>
      <c r="D78" s="2">
        <v>45437</v>
      </c>
      <c r="E78" t="s">
        <v>492</v>
      </c>
      <c r="F78" t="s">
        <v>891</v>
      </c>
      <c r="G78" t="s">
        <v>1220</v>
      </c>
      <c r="H78">
        <v>5</v>
      </c>
      <c r="I78">
        <v>197</v>
      </c>
      <c r="J78" t="s">
        <v>1224</v>
      </c>
    </row>
    <row r="79" spans="1:10" x14ac:dyDescent="0.35">
      <c r="A79" t="s">
        <v>86</v>
      </c>
      <c r="B79" t="s">
        <v>411</v>
      </c>
      <c r="C79" t="s">
        <v>415</v>
      </c>
      <c r="D79" s="2">
        <v>45493</v>
      </c>
      <c r="E79" t="s">
        <v>493</v>
      </c>
      <c r="F79" t="s">
        <v>892</v>
      </c>
      <c r="G79" t="s">
        <v>1217</v>
      </c>
      <c r="H79">
        <v>3</v>
      </c>
      <c r="I79">
        <v>136</v>
      </c>
      <c r="J79" t="s">
        <v>1225</v>
      </c>
    </row>
    <row r="80" spans="1:10" x14ac:dyDescent="0.35">
      <c r="A80" t="s">
        <v>87</v>
      </c>
      <c r="B80" t="s">
        <v>411</v>
      </c>
      <c r="C80" t="s">
        <v>415</v>
      </c>
      <c r="D80" s="2">
        <v>45485</v>
      </c>
      <c r="E80" t="s">
        <v>494</v>
      </c>
      <c r="F80" t="s">
        <v>893</v>
      </c>
      <c r="G80" t="s">
        <v>1220</v>
      </c>
      <c r="H80">
        <v>3</v>
      </c>
      <c r="I80">
        <v>167</v>
      </c>
      <c r="J80" t="s">
        <v>1225</v>
      </c>
    </row>
    <row r="81" spans="1:10" x14ac:dyDescent="0.35">
      <c r="A81" t="s">
        <v>88</v>
      </c>
      <c r="B81" t="s">
        <v>411</v>
      </c>
      <c r="C81" t="s">
        <v>415</v>
      </c>
      <c r="D81" s="2">
        <v>45339</v>
      </c>
      <c r="E81" t="s">
        <v>495</v>
      </c>
      <c r="F81" t="s">
        <v>894</v>
      </c>
      <c r="G81" t="s">
        <v>1218</v>
      </c>
      <c r="H81">
        <v>4</v>
      </c>
      <c r="I81">
        <v>101</v>
      </c>
      <c r="J81" t="s">
        <v>1223</v>
      </c>
    </row>
    <row r="82" spans="1:10" x14ac:dyDescent="0.35">
      <c r="A82" t="s">
        <v>89</v>
      </c>
      <c r="B82" t="s">
        <v>411</v>
      </c>
      <c r="C82" t="s">
        <v>414</v>
      </c>
      <c r="D82" s="2">
        <v>45490</v>
      </c>
      <c r="E82" t="s">
        <v>496</v>
      </c>
      <c r="F82" t="s">
        <v>895</v>
      </c>
      <c r="G82" t="s">
        <v>1216</v>
      </c>
      <c r="H82">
        <v>3</v>
      </c>
      <c r="I82">
        <v>105</v>
      </c>
      <c r="J82" t="s">
        <v>1223</v>
      </c>
    </row>
    <row r="83" spans="1:10" x14ac:dyDescent="0.35">
      <c r="A83" t="s">
        <v>90</v>
      </c>
      <c r="B83" t="s">
        <v>410</v>
      </c>
      <c r="C83" t="s">
        <v>415</v>
      </c>
      <c r="D83" s="2">
        <v>45345</v>
      </c>
      <c r="E83" t="s">
        <v>497</v>
      </c>
      <c r="F83" t="s">
        <v>896</v>
      </c>
      <c r="G83" t="s">
        <v>1219</v>
      </c>
      <c r="H83">
        <v>1</v>
      </c>
      <c r="I83">
        <v>147</v>
      </c>
      <c r="J83" t="s">
        <v>1223</v>
      </c>
    </row>
    <row r="84" spans="1:10" x14ac:dyDescent="0.35">
      <c r="A84" t="s">
        <v>91</v>
      </c>
      <c r="B84" t="s">
        <v>411</v>
      </c>
      <c r="C84" t="s">
        <v>413</v>
      </c>
      <c r="D84" s="2">
        <v>45394</v>
      </c>
      <c r="E84" t="s">
        <v>498</v>
      </c>
      <c r="F84" t="s">
        <v>897</v>
      </c>
      <c r="G84" t="s">
        <v>1217</v>
      </c>
      <c r="H84">
        <v>3</v>
      </c>
      <c r="I84">
        <v>194</v>
      </c>
      <c r="J84" t="s">
        <v>1223</v>
      </c>
    </row>
    <row r="85" spans="1:10" x14ac:dyDescent="0.35">
      <c r="A85" t="s">
        <v>92</v>
      </c>
      <c r="B85" t="s">
        <v>411</v>
      </c>
      <c r="C85" t="s">
        <v>415</v>
      </c>
      <c r="D85" s="2">
        <v>45443</v>
      </c>
      <c r="E85" t="s">
        <v>499</v>
      </c>
      <c r="F85" t="s">
        <v>898</v>
      </c>
      <c r="G85" t="s">
        <v>1216</v>
      </c>
      <c r="H85">
        <v>2</v>
      </c>
      <c r="I85">
        <v>176</v>
      </c>
      <c r="J85" t="s">
        <v>1225</v>
      </c>
    </row>
    <row r="86" spans="1:10" x14ac:dyDescent="0.35">
      <c r="A86" t="s">
        <v>93</v>
      </c>
      <c r="B86" t="s">
        <v>411</v>
      </c>
      <c r="C86" t="s">
        <v>415</v>
      </c>
      <c r="D86" s="2">
        <v>45488</v>
      </c>
      <c r="E86" t="s">
        <v>500</v>
      </c>
      <c r="F86" t="s">
        <v>899</v>
      </c>
      <c r="G86" t="s">
        <v>1221</v>
      </c>
      <c r="H86">
        <v>5</v>
      </c>
      <c r="I86">
        <v>146</v>
      </c>
      <c r="J86" t="s">
        <v>1225</v>
      </c>
    </row>
    <row r="87" spans="1:10" x14ac:dyDescent="0.35">
      <c r="A87" t="s">
        <v>94</v>
      </c>
      <c r="B87" t="s">
        <v>412</v>
      </c>
      <c r="C87" t="s">
        <v>413</v>
      </c>
      <c r="D87" s="2">
        <v>45511</v>
      </c>
      <c r="E87" t="s">
        <v>501</v>
      </c>
      <c r="F87" t="s">
        <v>900</v>
      </c>
      <c r="G87" t="s">
        <v>1216</v>
      </c>
      <c r="H87">
        <v>1</v>
      </c>
      <c r="I87">
        <v>153</v>
      </c>
      <c r="J87" t="s">
        <v>1224</v>
      </c>
    </row>
    <row r="88" spans="1:10" x14ac:dyDescent="0.35">
      <c r="A88" t="s">
        <v>95</v>
      </c>
      <c r="B88" t="s">
        <v>410</v>
      </c>
      <c r="C88" t="s">
        <v>413</v>
      </c>
      <c r="D88" s="2">
        <v>45361</v>
      </c>
      <c r="E88" t="s">
        <v>502</v>
      </c>
      <c r="F88" t="s">
        <v>901</v>
      </c>
      <c r="G88" t="s">
        <v>1221</v>
      </c>
      <c r="H88">
        <v>5</v>
      </c>
      <c r="I88">
        <v>108</v>
      </c>
      <c r="J88" t="s">
        <v>1223</v>
      </c>
    </row>
    <row r="89" spans="1:10" x14ac:dyDescent="0.35">
      <c r="A89" t="s">
        <v>96</v>
      </c>
      <c r="B89" t="s">
        <v>410</v>
      </c>
      <c r="C89" t="s">
        <v>413</v>
      </c>
      <c r="D89" s="2">
        <v>45503</v>
      </c>
      <c r="E89" t="s">
        <v>503</v>
      </c>
      <c r="F89" t="s">
        <v>902</v>
      </c>
      <c r="G89" t="s">
        <v>1218</v>
      </c>
      <c r="H89">
        <v>2</v>
      </c>
      <c r="I89">
        <v>158</v>
      </c>
      <c r="J89" t="s">
        <v>1223</v>
      </c>
    </row>
    <row r="90" spans="1:10" x14ac:dyDescent="0.35">
      <c r="A90" t="s">
        <v>97</v>
      </c>
      <c r="B90" t="s">
        <v>409</v>
      </c>
      <c r="C90" t="s">
        <v>414</v>
      </c>
      <c r="D90" s="2">
        <v>45342</v>
      </c>
      <c r="E90" t="s">
        <v>504</v>
      </c>
      <c r="F90" t="s">
        <v>903</v>
      </c>
      <c r="G90" t="s">
        <v>1220</v>
      </c>
      <c r="H90">
        <v>2</v>
      </c>
      <c r="I90">
        <v>136</v>
      </c>
      <c r="J90" t="s">
        <v>1225</v>
      </c>
    </row>
    <row r="91" spans="1:10" x14ac:dyDescent="0.35">
      <c r="A91" t="s">
        <v>98</v>
      </c>
      <c r="B91" t="s">
        <v>412</v>
      </c>
      <c r="C91" t="s">
        <v>413</v>
      </c>
      <c r="D91" s="2">
        <v>45471</v>
      </c>
      <c r="E91" t="s">
        <v>505</v>
      </c>
      <c r="F91" t="s">
        <v>904</v>
      </c>
      <c r="G91" t="s">
        <v>1219</v>
      </c>
      <c r="H91">
        <v>1</v>
      </c>
      <c r="I91">
        <v>117</v>
      </c>
      <c r="J91" t="s">
        <v>1224</v>
      </c>
    </row>
    <row r="92" spans="1:10" x14ac:dyDescent="0.35">
      <c r="A92" t="s">
        <v>99</v>
      </c>
      <c r="B92" t="s">
        <v>410</v>
      </c>
      <c r="C92" t="s">
        <v>414</v>
      </c>
      <c r="D92" s="2">
        <v>45474</v>
      </c>
      <c r="E92" t="s">
        <v>506</v>
      </c>
      <c r="F92" t="s">
        <v>905</v>
      </c>
      <c r="G92" t="s">
        <v>1218</v>
      </c>
      <c r="H92">
        <v>5</v>
      </c>
      <c r="I92">
        <v>144</v>
      </c>
      <c r="J92" t="s">
        <v>1223</v>
      </c>
    </row>
    <row r="93" spans="1:10" x14ac:dyDescent="0.35">
      <c r="A93" t="s">
        <v>100</v>
      </c>
      <c r="B93" t="s">
        <v>412</v>
      </c>
      <c r="C93" t="s">
        <v>415</v>
      </c>
      <c r="D93" s="2">
        <v>45433</v>
      </c>
      <c r="E93" t="s">
        <v>507</v>
      </c>
      <c r="F93" t="s">
        <v>906</v>
      </c>
      <c r="G93" t="s">
        <v>1216</v>
      </c>
      <c r="H93">
        <v>1</v>
      </c>
      <c r="I93">
        <v>163</v>
      </c>
      <c r="J93" t="s">
        <v>1224</v>
      </c>
    </row>
    <row r="94" spans="1:10" x14ac:dyDescent="0.35">
      <c r="A94" t="s">
        <v>101</v>
      </c>
      <c r="B94" t="s">
        <v>409</v>
      </c>
      <c r="C94" t="s">
        <v>413</v>
      </c>
      <c r="D94" s="2">
        <v>45432</v>
      </c>
      <c r="E94" t="s">
        <v>508</v>
      </c>
      <c r="F94" t="s">
        <v>907</v>
      </c>
      <c r="G94" t="s">
        <v>1222</v>
      </c>
      <c r="H94">
        <v>4</v>
      </c>
      <c r="I94">
        <v>133</v>
      </c>
      <c r="J94" t="s">
        <v>1225</v>
      </c>
    </row>
    <row r="95" spans="1:10" x14ac:dyDescent="0.35">
      <c r="A95" t="s">
        <v>102</v>
      </c>
      <c r="B95" t="s">
        <v>409</v>
      </c>
      <c r="C95" t="s">
        <v>414</v>
      </c>
      <c r="D95" s="2">
        <v>45416</v>
      </c>
      <c r="E95" t="s">
        <v>509</v>
      </c>
      <c r="F95" t="s">
        <v>908</v>
      </c>
      <c r="G95" t="s">
        <v>1219</v>
      </c>
      <c r="H95">
        <v>3</v>
      </c>
      <c r="I95">
        <v>187</v>
      </c>
      <c r="J95" t="s">
        <v>1225</v>
      </c>
    </row>
    <row r="96" spans="1:10" x14ac:dyDescent="0.35">
      <c r="A96" t="s">
        <v>103</v>
      </c>
      <c r="B96" t="s">
        <v>411</v>
      </c>
      <c r="C96" t="s">
        <v>414</v>
      </c>
      <c r="D96" s="2">
        <v>45448</v>
      </c>
      <c r="E96" t="s">
        <v>510</v>
      </c>
      <c r="F96" t="s">
        <v>909</v>
      </c>
      <c r="G96" t="s">
        <v>1215</v>
      </c>
      <c r="H96">
        <v>1</v>
      </c>
      <c r="I96">
        <v>125</v>
      </c>
      <c r="J96" t="s">
        <v>1225</v>
      </c>
    </row>
    <row r="97" spans="1:10" x14ac:dyDescent="0.35">
      <c r="A97" t="s">
        <v>104</v>
      </c>
      <c r="B97" t="s">
        <v>412</v>
      </c>
      <c r="C97" t="s">
        <v>415</v>
      </c>
      <c r="D97" s="2">
        <v>45342</v>
      </c>
      <c r="E97" t="s">
        <v>511</v>
      </c>
      <c r="F97" t="s">
        <v>910</v>
      </c>
      <c r="G97" t="s">
        <v>1216</v>
      </c>
      <c r="H97">
        <v>5</v>
      </c>
      <c r="I97">
        <v>105</v>
      </c>
      <c r="J97" t="s">
        <v>1223</v>
      </c>
    </row>
    <row r="98" spans="1:10" x14ac:dyDescent="0.35">
      <c r="A98" t="s">
        <v>105</v>
      </c>
      <c r="B98" t="s">
        <v>409</v>
      </c>
      <c r="C98" t="s">
        <v>414</v>
      </c>
      <c r="D98" s="2">
        <v>45505</v>
      </c>
      <c r="E98" t="s">
        <v>512</v>
      </c>
      <c r="F98" t="s">
        <v>911</v>
      </c>
      <c r="G98" t="s">
        <v>1217</v>
      </c>
      <c r="H98">
        <v>3</v>
      </c>
      <c r="I98">
        <v>114</v>
      </c>
      <c r="J98" t="s">
        <v>1223</v>
      </c>
    </row>
    <row r="99" spans="1:10" x14ac:dyDescent="0.35">
      <c r="A99" t="s">
        <v>106</v>
      </c>
      <c r="B99" t="s">
        <v>411</v>
      </c>
      <c r="C99" t="s">
        <v>414</v>
      </c>
      <c r="D99" s="2">
        <v>45413</v>
      </c>
      <c r="E99" t="s">
        <v>513</v>
      </c>
      <c r="F99" t="s">
        <v>912</v>
      </c>
      <c r="G99" t="s">
        <v>1215</v>
      </c>
      <c r="H99">
        <v>3</v>
      </c>
      <c r="I99">
        <v>169</v>
      </c>
      <c r="J99" t="s">
        <v>1224</v>
      </c>
    </row>
    <row r="100" spans="1:10" x14ac:dyDescent="0.35">
      <c r="A100" t="s">
        <v>107</v>
      </c>
      <c r="B100" t="s">
        <v>409</v>
      </c>
      <c r="C100" t="s">
        <v>415</v>
      </c>
      <c r="D100" s="2">
        <v>45409</v>
      </c>
      <c r="E100" t="s">
        <v>514</v>
      </c>
      <c r="F100" t="s">
        <v>913</v>
      </c>
      <c r="G100" t="s">
        <v>1217</v>
      </c>
      <c r="H100">
        <v>3</v>
      </c>
      <c r="I100">
        <v>143</v>
      </c>
      <c r="J100" t="s">
        <v>1224</v>
      </c>
    </row>
    <row r="101" spans="1:10" x14ac:dyDescent="0.35">
      <c r="A101" t="s">
        <v>108</v>
      </c>
      <c r="B101" t="s">
        <v>411</v>
      </c>
      <c r="C101" t="s">
        <v>414</v>
      </c>
      <c r="D101" s="2">
        <v>45338</v>
      </c>
      <c r="E101" t="s">
        <v>515</v>
      </c>
      <c r="F101" t="s">
        <v>914</v>
      </c>
      <c r="G101" t="s">
        <v>1216</v>
      </c>
      <c r="H101">
        <v>2</v>
      </c>
      <c r="I101">
        <v>191</v>
      </c>
      <c r="J101" t="s">
        <v>1223</v>
      </c>
    </row>
    <row r="102" spans="1:10" x14ac:dyDescent="0.35">
      <c r="A102" t="s">
        <v>109</v>
      </c>
      <c r="B102" t="s">
        <v>412</v>
      </c>
      <c r="C102" t="s">
        <v>415</v>
      </c>
      <c r="D102" s="2">
        <v>45511</v>
      </c>
      <c r="E102" t="s">
        <v>516</v>
      </c>
      <c r="F102" t="s">
        <v>915</v>
      </c>
      <c r="G102" t="s">
        <v>1216</v>
      </c>
      <c r="H102">
        <v>4</v>
      </c>
      <c r="I102">
        <v>186</v>
      </c>
      <c r="J102" t="s">
        <v>1224</v>
      </c>
    </row>
    <row r="103" spans="1:10" x14ac:dyDescent="0.35">
      <c r="A103" t="s">
        <v>110</v>
      </c>
      <c r="B103" t="s">
        <v>412</v>
      </c>
      <c r="C103" t="s">
        <v>415</v>
      </c>
      <c r="D103" s="2">
        <v>45388</v>
      </c>
      <c r="E103" t="s">
        <v>517</v>
      </c>
      <c r="F103" t="s">
        <v>916</v>
      </c>
      <c r="G103" t="s">
        <v>1218</v>
      </c>
      <c r="H103">
        <v>3</v>
      </c>
      <c r="I103">
        <v>136</v>
      </c>
      <c r="J103" t="s">
        <v>1225</v>
      </c>
    </row>
    <row r="104" spans="1:10" x14ac:dyDescent="0.35">
      <c r="A104" t="s">
        <v>111</v>
      </c>
      <c r="B104" t="s">
        <v>410</v>
      </c>
      <c r="C104" t="s">
        <v>414</v>
      </c>
      <c r="D104" s="2">
        <v>45333</v>
      </c>
      <c r="E104" t="s">
        <v>518</v>
      </c>
      <c r="F104" t="s">
        <v>917</v>
      </c>
      <c r="G104" t="s">
        <v>1221</v>
      </c>
      <c r="H104">
        <v>1</v>
      </c>
      <c r="I104">
        <v>117</v>
      </c>
      <c r="J104" t="s">
        <v>1224</v>
      </c>
    </row>
    <row r="105" spans="1:10" x14ac:dyDescent="0.35">
      <c r="A105" t="s">
        <v>112</v>
      </c>
      <c r="B105" t="s">
        <v>411</v>
      </c>
      <c r="C105" t="s">
        <v>414</v>
      </c>
      <c r="D105" s="2">
        <v>45420</v>
      </c>
      <c r="E105" t="s">
        <v>519</v>
      </c>
      <c r="F105" t="s">
        <v>918</v>
      </c>
      <c r="G105" t="s">
        <v>1222</v>
      </c>
      <c r="H105">
        <v>1</v>
      </c>
      <c r="I105">
        <v>165</v>
      </c>
      <c r="J105" t="s">
        <v>1224</v>
      </c>
    </row>
    <row r="106" spans="1:10" x14ac:dyDescent="0.35">
      <c r="A106" t="s">
        <v>113</v>
      </c>
      <c r="B106" t="s">
        <v>410</v>
      </c>
      <c r="C106" t="s">
        <v>413</v>
      </c>
      <c r="D106" s="2">
        <v>45396</v>
      </c>
      <c r="E106" t="s">
        <v>520</v>
      </c>
      <c r="F106" t="s">
        <v>919</v>
      </c>
      <c r="G106" t="s">
        <v>1218</v>
      </c>
      <c r="H106">
        <v>5</v>
      </c>
      <c r="I106">
        <v>169</v>
      </c>
      <c r="J106" t="s">
        <v>1223</v>
      </c>
    </row>
    <row r="107" spans="1:10" x14ac:dyDescent="0.35">
      <c r="A107" t="s">
        <v>114</v>
      </c>
      <c r="B107" t="s">
        <v>412</v>
      </c>
      <c r="C107" t="s">
        <v>413</v>
      </c>
      <c r="D107" s="2">
        <v>45507</v>
      </c>
      <c r="E107" t="s">
        <v>521</v>
      </c>
      <c r="F107" t="s">
        <v>920</v>
      </c>
      <c r="G107" t="s">
        <v>1219</v>
      </c>
      <c r="H107">
        <v>2</v>
      </c>
      <c r="I107">
        <v>143</v>
      </c>
      <c r="J107" t="s">
        <v>1224</v>
      </c>
    </row>
    <row r="108" spans="1:10" x14ac:dyDescent="0.35">
      <c r="A108" t="s">
        <v>115</v>
      </c>
      <c r="B108" t="s">
        <v>412</v>
      </c>
      <c r="C108" t="s">
        <v>413</v>
      </c>
      <c r="D108" s="2">
        <v>45494</v>
      </c>
      <c r="E108" t="s">
        <v>522</v>
      </c>
      <c r="F108" t="s">
        <v>921</v>
      </c>
      <c r="G108" t="s">
        <v>1217</v>
      </c>
      <c r="H108">
        <v>1</v>
      </c>
      <c r="I108">
        <v>139</v>
      </c>
      <c r="J108" t="s">
        <v>1225</v>
      </c>
    </row>
    <row r="109" spans="1:10" x14ac:dyDescent="0.35">
      <c r="A109" t="s">
        <v>116</v>
      </c>
      <c r="B109" t="s">
        <v>410</v>
      </c>
      <c r="C109" t="s">
        <v>415</v>
      </c>
      <c r="D109" s="2">
        <v>45375</v>
      </c>
      <c r="E109" t="s">
        <v>523</v>
      </c>
      <c r="F109" t="s">
        <v>922</v>
      </c>
      <c r="G109" t="s">
        <v>1215</v>
      </c>
      <c r="H109">
        <v>2</v>
      </c>
      <c r="I109">
        <v>192</v>
      </c>
      <c r="J109" t="s">
        <v>1223</v>
      </c>
    </row>
    <row r="110" spans="1:10" x14ac:dyDescent="0.35">
      <c r="A110" t="s">
        <v>117</v>
      </c>
      <c r="B110" t="s">
        <v>412</v>
      </c>
      <c r="C110" t="s">
        <v>413</v>
      </c>
      <c r="D110" s="2">
        <v>45423</v>
      </c>
      <c r="E110" t="s">
        <v>524</v>
      </c>
      <c r="F110" t="s">
        <v>923</v>
      </c>
      <c r="G110" t="s">
        <v>1215</v>
      </c>
      <c r="H110">
        <v>4</v>
      </c>
      <c r="I110">
        <v>118</v>
      </c>
      <c r="J110" t="s">
        <v>1223</v>
      </c>
    </row>
    <row r="111" spans="1:10" x14ac:dyDescent="0.35">
      <c r="A111" t="s">
        <v>118</v>
      </c>
      <c r="B111" t="s">
        <v>409</v>
      </c>
      <c r="C111" t="s">
        <v>415</v>
      </c>
      <c r="D111" s="2">
        <v>45418</v>
      </c>
      <c r="E111" t="s">
        <v>525</v>
      </c>
      <c r="F111" t="s">
        <v>924</v>
      </c>
      <c r="G111" t="s">
        <v>1219</v>
      </c>
      <c r="H111">
        <v>4</v>
      </c>
      <c r="I111">
        <v>160</v>
      </c>
      <c r="J111" t="s">
        <v>1225</v>
      </c>
    </row>
    <row r="112" spans="1:10" x14ac:dyDescent="0.35">
      <c r="A112" t="s">
        <v>119</v>
      </c>
      <c r="B112" t="s">
        <v>410</v>
      </c>
      <c r="C112" t="s">
        <v>413</v>
      </c>
      <c r="D112" s="2">
        <v>45434</v>
      </c>
      <c r="E112" t="s">
        <v>526</v>
      </c>
      <c r="F112" t="s">
        <v>925</v>
      </c>
      <c r="G112" t="s">
        <v>1217</v>
      </c>
      <c r="H112">
        <v>1</v>
      </c>
      <c r="I112">
        <v>135</v>
      </c>
      <c r="J112" t="s">
        <v>1224</v>
      </c>
    </row>
    <row r="113" spans="1:10" x14ac:dyDescent="0.35">
      <c r="A113" t="s">
        <v>120</v>
      </c>
      <c r="B113" t="s">
        <v>411</v>
      </c>
      <c r="C113" t="s">
        <v>413</v>
      </c>
      <c r="D113" s="2">
        <v>45347</v>
      </c>
      <c r="E113" t="s">
        <v>527</v>
      </c>
      <c r="F113" t="s">
        <v>926</v>
      </c>
      <c r="G113" t="s">
        <v>1219</v>
      </c>
      <c r="H113">
        <v>3</v>
      </c>
      <c r="I113">
        <v>151</v>
      </c>
      <c r="J113" t="s">
        <v>1224</v>
      </c>
    </row>
    <row r="114" spans="1:10" x14ac:dyDescent="0.35">
      <c r="A114" t="s">
        <v>121</v>
      </c>
      <c r="B114" t="s">
        <v>412</v>
      </c>
      <c r="C114" t="s">
        <v>415</v>
      </c>
      <c r="D114" s="2">
        <v>45320</v>
      </c>
      <c r="E114" t="s">
        <v>528</v>
      </c>
      <c r="F114" t="s">
        <v>927</v>
      </c>
      <c r="G114" t="s">
        <v>1217</v>
      </c>
      <c r="H114">
        <v>5</v>
      </c>
      <c r="I114">
        <v>194</v>
      </c>
      <c r="J114" t="s">
        <v>1223</v>
      </c>
    </row>
    <row r="115" spans="1:10" x14ac:dyDescent="0.35">
      <c r="A115" t="s">
        <v>122</v>
      </c>
      <c r="B115" t="s">
        <v>409</v>
      </c>
      <c r="C115" t="s">
        <v>413</v>
      </c>
      <c r="D115" s="2">
        <v>45355</v>
      </c>
      <c r="E115" t="s">
        <v>529</v>
      </c>
      <c r="F115" t="s">
        <v>928</v>
      </c>
      <c r="G115" t="s">
        <v>1216</v>
      </c>
      <c r="H115">
        <v>4</v>
      </c>
      <c r="I115">
        <v>152</v>
      </c>
      <c r="J115" t="s">
        <v>1225</v>
      </c>
    </row>
    <row r="116" spans="1:10" x14ac:dyDescent="0.35">
      <c r="A116" t="s">
        <v>123</v>
      </c>
      <c r="B116" t="s">
        <v>410</v>
      </c>
      <c r="C116" t="s">
        <v>415</v>
      </c>
      <c r="D116" s="2">
        <v>45356</v>
      </c>
      <c r="E116" t="s">
        <v>530</v>
      </c>
      <c r="F116" t="s">
        <v>929</v>
      </c>
      <c r="G116" t="s">
        <v>1218</v>
      </c>
      <c r="H116">
        <v>2</v>
      </c>
      <c r="I116">
        <v>187</v>
      </c>
      <c r="J116" t="s">
        <v>1223</v>
      </c>
    </row>
    <row r="117" spans="1:10" x14ac:dyDescent="0.35">
      <c r="A117" t="s">
        <v>124</v>
      </c>
      <c r="B117" t="s">
        <v>412</v>
      </c>
      <c r="C117" t="s">
        <v>415</v>
      </c>
      <c r="D117" s="2">
        <v>45373</v>
      </c>
      <c r="E117" t="s">
        <v>531</v>
      </c>
      <c r="F117" t="s">
        <v>930</v>
      </c>
      <c r="G117" t="s">
        <v>1218</v>
      </c>
      <c r="H117">
        <v>1</v>
      </c>
      <c r="I117">
        <v>147</v>
      </c>
      <c r="J117" t="s">
        <v>1225</v>
      </c>
    </row>
    <row r="118" spans="1:10" x14ac:dyDescent="0.35">
      <c r="A118" t="s">
        <v>125</v>
      </c>
      <c r="B118" t="s">
        <v>410</v>
      </c>
      <c r="C118" t="s">
        <v>415</v>
      </c>
      <c r="D118" s="2">
        <v>45402</v>
      </c>
      <c r="E118" t="s">
        <v>532</v>
      </c>
      <c r="F118" t="s">
        <v>931</v>
      </c>
      <c r="G118" t="s">
        <v>1218</v>
      </c>
      <c r="H118">
        <v>2</v>
      </c>
      <c r="I118">
        <v>182</v>
      </c>
      <c r="J118" t="s">
        <v>1223</v>
      </c>
    </row>
    <row r="119" spans="1:10" x14ac:dyDescent="0.35">
      <c r="A119" t="s">
        <v>126</v>
      </c>
      <c r="B119" t="s">
        <v>410</v>
      </c>
      <c r="C119" t="s">
        <v>413</v>
      </c>
      <c r="D119" s="2">
        <v>45510</v>
      </c>
      <c r="E119" t="s">
        <v>533</v>
      </c>
      <c r="F119" t="s">
        <v>932</v>
      </c>
      <c r="G119" t="s">
        <v>1221</v>
      </c>
      <c r="H119">
        <v>2</v>
      </c>
      <c r="I119">
        <v>169</v>
      </c>
      <c r="J119" t="s">
        <v>1223</v>
      </c>
    </row>
    <row r="120" spans="1:10" x14ac:dyDescent="0.35">
      <c r="A120" t="s">
        <v>127</v>
      </c>
      <c r="B120" t="s">
        <v>411</v>
      </c>
      <c r="C120" t="s">
        <v>413</v>
      </c>
      <c r="D120" s="2">
        <v>45516</v>
      </c>
      <c r="E120" t="s">
        <v>534</v>
      </c>
      <c r="F120" t="s">
        <v>933</v>
      </c>
      <c r="G120" t="s">
        <v>1222</v>
      </c>
      <c r="H120">
        <v>5</v>
      </c>
      <c r="I120">
        <v>132</v>
      </c>
      <c r="J120" t="s">
        <v>1224</v>
      </c>
    </row>
    <row r="121" spans="1:10" x14ac:dyDescent="0.35">
      <c r="A121" t="s">
        <v>128</v>
      </c>
      <c r="B121" t="s">
        <v>409</v>
      </c>
      <c r="C121" t="s">
        <v>415</v>
      </c>
      <c r="D121" s="2">
        <v>45376</v>
      </c>
      <c r="E121" t="s">
        <v>535</v>
      </c>
      <c r="F121" t="s">
        <v>934</v>
      </c>
      <c r="G121" t="s">
        <v>1215</v>
      </c>
      <c r="H121">
        <v>1</v>
      </c>
      <c r="I121">
        <v>115</v>
      </c>
      <c r="J121" t="s">
        <v>1223</v>
      </c>
    </row>
    <row r="122" spans="1:10" x14ac:dyDescent="0.35">
      <c r="A122" t="s">
        <v>129</v>
      </c>
      <c r="B122" t="s">
        <v>409</v>
      </c>
      <c r="C122" t="s">
        <v>414</v>
      </c>
      <c r="D122" s="2">
        <v>45354</v>
      </c>
      <c r="E122" t="s">
        <v>536</v>
      </c>
      <c r="F122" t="s">
        <v>935</v>
      </c>
      <c r="G122" t="s">
        <v>1219</v>
      </c>
      <c r="H122">
        <v>2</v>
      </c>
      <c r="I122">
        <v>102</v>
      </c>
      <c r="J122" t="s">
        <v>1223</v>
      </c>
    </row>
    <row r="123" spans="1:10" x14ac:dyDescent="0.35">
      <c r="A123" t="s">
        <v>130</v>
      </c>
      <c r="B123" t="s">
        <v>411</v>
      </c>
      <c r="C123" t="s">
        <v>413</v>
      </c>
      <c r="D123" s="2">
        <v>45494</v>
      </c>
      <c r="E123" t="s">
        <v>537</v>
      </c>
      <c r="F123" t="s">
        <v>936</v>
      </c>
      <c r="G123" t="s">
        <v>1220</v>
      </c>
      <c r="H123">
        <v>2</v>
      </c>
      <c r="I123">
        <v>132</v>
      </c>
      <c r="J123" t="s">
        <v>1223</v>
      </c>
    </row>
    <row r="124" spans="1:10" x14ac:dyDescent="0.35">
      <c r="A124" t="s">
        <v>131</v>
      </c>
      <c r="B124" t="s">
        <v>409</v>
      </c>
      <c r="C124" t="s">
        <v>414</v>
      </c>
      <c r="D124" s="2">
        <v>45324</v>
      </c>
      <c r="E124" t="s">
        <v>538</v>
      </c>
      <c r="F124" t="s">
        <v>937</v>
      </c>
      <c r="G124" t="s">
        <v>1218</v>
      </c>
      <c r="H124">
        <v>1</v>
      </c>
      <c r="I124">
        <v>140</v>
      </c>
      <c r="J124" t="s">
        <v>1224</v>
      </c>
    </row>
    <row r="125" spans="1:10" x14ac:dyDescent="0.35">
      <c r="A125" t="s">
        <v>132</v>
      </c>
      <c r="B125" t="s">
        <v>412</v>
      </c>
      <c r="C125" t="s">
        <v>413</v>
      </c>
      <c r="D125" s="2">
        <v>45364</v>
      </c>
      <c r="E125" t="s">
        <v>539</v>
      </c>
      <c r="F125" t="s">
        <v>938</v>
      </c>
      <c r="G125" t="s">
        <v>1217</v>
      </c>
      <c r="H125">
        <v>2</v>
      </c>
      <c r="I125">
        <v>161</v>
      </c>
      <c r="J125" t="s">
        <v>1225</v>
      </c>
    </row>
    <row r="126" spans="1:10" x14ac:dyDescent="0.35">
      <c r="A126" t="s">
        <v>133</v>
      </c>
      <c r="B126" t="s">
        <v>411</v>
      </c>
      <c r="C126" t="s">
        <v>415</v>
      </c>
      <c r="D126" s="2">
        <v>45490</v>
      </c>
      <c r="E126" t="s">
        <v>540</v>
      </c>
      <c r="F126" t="s">
        <v>939</v>
      </c>
      <c r="G126" t="s">
        <v>1217</v>
      </c>
      <c r="H126">
        <v>1</v>
      </c>
      <c r="I126">
        <v>127</v>
      </c>
      <c r="J126" t="s">
        <v>1225</v>
      </c>
    </row>
    <row r="127" spans="1:10" x14ac:dyDescent="0.35">
      <c r="A127" t="s">
        <v>134</v>
      </c>
      <c r="B127" t="s">
        <v>412</v>
      </c>
      <c r="C127" t="s">
        <v>415</v>
      </c>
      <c r="D127" s="2">
        <v>45490</v>
      </c>
      <c r="E127" t="s">
        <v>541</v>
      </c>
      <c r="F127" t="s">
        <v>940</v>
      </c>
      <c r="G127" t="s">
        <v>1217</v>
      </c>
      <c r="H127">
        <v>5</v>
      </c>
      <c r="I127">
        <v>179</v>
      </c>
      <c r="J127" t="s">
        <v>1223</v>
      </c>
    </row>
    <row r="128" spans="1:10" x14ac:dyDescent="0.35">
      <c r="A128" t="s">
        <v>135</v>
      </c>
      <c r="B128" t="s">
        <v>411</v>
      </c>
      <c r="C128" t="s">
        <v>413</v>
      </c>
      <c r="D128" s="2">
        <v>45333</v>
      </c>
      <c r="E128" t="s">
        <v>542</v>
      </c>
      <c r="F128" t="s">
        <v>941</v>
      </c>
      <c r="G128" t="s">
        <v>1221</v>
      </c>
      <c r="H128">
        <v>1</v>
      </c>
      <c r="I128">
        <v>112</v>
      </c>
      <c r="J128" t="s">
        <v>1224</v>
      </c>
    </row>
    <row r="129" spans="1:10" x14ac:dyDescent="0.35">
      <c r="A129" t="s">
        <v>136</v>
      </c>
      <c r="B129" t="s">
        <v>411</v>
      </c>
      <c r="C129" t="s">
        <v>413</v>
      </c>
      <c r="D129" s="2">
        <v>45432</v>
      </c>
      <c r="E129" t="s">
        <v>543</v>
      </c>
      <c r="F129" t="s">
        <v>942</v>
      </c>
      <c r="G129" t="s">
        <v>1217</v>
      </c>
      <c r="H129">
        <v>5</v>
      </c>
      <c r="I129">
        <v>200</v>
      </c>
      <c r="J129" t="s">
        <v>1223</v>
      </c>
    </row>
    <row r="130" spans="1:10" x14ac:dyDescent="0.35">
      <c r="A130" t="s">
        <v>137</v>
      </c>
      <c r="B130" t="s">
        <v>409</v>
      </c>
      <c r="C130" t="s">
        <v>414</v>
      </c>
      <c r="D130" s="2">
        <v>45315</v>
      </c>
      <c r="E130" t="s">
        <v>544</v>
      </c>
      <c r="F130" t="s">
        <v>943</v>
      </c>
      <c r="G130" t="s">
        <v>1219</v>
      </c>
      <c r="H130">
        <v>4</v>
      </c>
      <c r="I130">
        <v>126</v>
      </c>
      <c r="J130" t="s">
        <v>1225</v>
      </c>
    </row>
    <row r="131" spans="1:10" x14ac:dyDescent="0.35">
      <c r="A131" t="s">
        <v>138</v>
      </c>
      <c r="B131" t="s">
        <v>412</v>
      </c>
      <c r="C131" t="s">
        <v>415</v>
      </c>
      <c r="D131" s="2">
        <v>45513</v>
      </c>
      <c r="E131" t="s">
        <v>545</v>
      </c>
      <c r="F131" t="s">
        <v>944</v>
      </c>
      <c r="G131" t="s">
        <v>1220</v>
      </c>
      <c r="H131">
        <v>1</v>
      </c>
      <c r="I131">
        <v>190</v>
      </c>
      <c r="J131" t="s">
        <v>1225</v>
      </c>
    </row>
    <row r="132" spans="1:10" x14ac:dyDescent="0.35">
      <c r="A132" t="s">
        <v>139</v>
      </c>
      <c r="B132" t="s">
        <v>411</v>
      </c>
      <c r="C132" t="s">
        <v>413</v>
      </c>
      <c r="D132" s="2">
        <v>45396</v>
      </c>
      <c r="E132" t="s">
        <v>546</v>
      </c>
      <c r="F132" t="s">
        <v>945</v>
      </c>
      <c r="G132" t="s">
        <v>1218</v>
      </c>
      <c r="H132">
        <v>1</v>
      </c>
      <c r="I132">
        <v>165</v>
      </c>
      <c r="J132" t="s">
        <v>1223</v>
      </c>
    </row>
    <row r="133" spans="1:10" x14ac:dyDescent="0.35">
      <c r="A133" t="s">
        <v>140</v>
      </c>
      <c r="B133" t="s">
        <v>412</v>
      </c>
      <c r="C133" t="s">
        <v>414</v>
      </c>
      <c r="D133" s="2">
        <v>45307</v>
      </c>
      <c r="E133" t="s">
        <v>547</v>
      </c>
      <c r="F133" t="s">
        <v>946</v>
      </c>
      <c r="G133" t="s">
        <v>1216</v>
      </c>
      <c r="H133">
        <v>5</v>
      </c>
      <c r="I133">
        <v>152</v>
      </c>
      <c r="J133" t="s">
        <v>1223</v>
      </c>
    </row>
    <row r="134" spans="1:10" x14ac:dyDescent="0.35">
      <c r="A134" t="s">
        <v>141</v>
      </c>
      <c r="B134" t="s">
        <v>410</v>
      </c>
      <c r="C134" t="s">
        <v>415</v>
      </c>
      <c r="D134" s="2">
        <v>45299</v>
      </c>
      <c r="E134" t="s">
        <v>548</v>
      </c>
      <c r="F134" t="s">
        <v>947</v>
      </c>
      <c r="G134" t="s">
        <v>1218</v>
      </c>
      <c r="H134">
        <v>1</v>
      </c>
      <c r="I134">
        <v>103</v>
      </c>
      <c r="J134" t="s">
        <v>1223</v>
      </c>
    </row>
    <row r="135" spans="1:10" x14ac:dyDescent="0.35">
      <c r="A135" t="s">
        <v>142</v>
      </c>
      <c r="B135" t="s">
        <v>410</v>
      </c>
      <c r="C135" t="s">
        <v>413</v>
      </c>
      <c r="D135" s="2">
        <v>45486</v>
      </c>
      <c r="E135" t="s">
        <v>549</v>
      </c>
      <c r="F135" t="s">
        <v>948</v>
      </c>
      <c r="G135" t="s">
        <v>1215</v>
      </c>
      <c r="H135">
        <v>5</v>
      </c>
      <c r="I135">
        <v>184</v>
      </c>
      <c r="J135" t="s">
        <v>1223</v>
      </c>
    </row>
    <row r="136" spans="1:10" x14ac:dyDescent="0.35">
      <c r="A136" t="s">
        <v>143</v>
      </c>
      <c r="B136" t="s">
        <v>411</v>
      </c>
      <c r="C136" t="s">
        <v>413</v>
      </c>
      <c r="D136" s="2">
        <v>45365</v>
      </c>
      <c r="E136" t="s">
        <v>550</v>
      </c>
      <c r="F136" t="s">
        <v>949</v>
      </c>
      <c r="G136" t="s">
        <v>1219</v>
      </c>
      <c r="H136">
        <v>2</v>
      </c>
      <c r="I136">
        <v>150</v>
      </c>
      <c r="J136" t="s">
        <v>1223</v>
      </c>
    </row>
    <row r="137" spans="1:10" x14ac:dyDescent="0.35">
      <c r="A137" t="s">
        <v>144</v>
      </c>
      <c r="B137" t="s">
        <v>409</v>
      </c>
      <c r="C137" t="s">
        <v>415</v>
      </c>
      <c r="D137" s="2">
        <v>45397</v>
      </c>
      <c r="E137" t="s">
        <v>551</v>
      </c>
      <c r="F137" t="s">
        <v>950</v>
      </c>
      <c r="G137" t="s">
        <v>1215</v>
      </c>
      <c r="H137">
        <v>1</v>
      </c>
      <c r="I137">
        <v>104</v>
      </c>
      <c r="J137" t="s">
        <v>1223</v>
      </c>
    </row>
    <row r="138" spans="1:10" x14ac:dyDescent="0.35">
      <c r="A138" t="s">
        <v>145</v>
      </c>
      <c r="B138" t="s">
        <v>410</v>
      </c>
      <c r="C138" t="s">
        <v>414</v>
      </c>
      <c r="D138" s="2">
        <v>45445</v>
      </c>
      <c r="E138" t="s">
        <v>552</v>
      </c>
      <c r="F138" t="s">
        <v>951</v>
      </c>
      <c r="G138" t="s">
        <v>1218</v>
      </c>
      <c r="H138">
        <v>4</v>
      </c>
      <c r="I138">
        <v>138</v>
      </c>
      <c r="J138" t="s">
        <v>1224</v>
      </c>
    </row>
    <row r="139" spans="1:10" x14ac:dyDescent="0.35">
      <c r="A139" t="s">
        <v>146</v>
      </c>
      <c r="B139" t="s">
        <v>411</v>
      </c>
      <c r="C139" t="s">
        <v>413</v>
      </c>
      <c r="D139" s="2">
        <v>45307</v>
      </c>
      <c r="E139" t="s">
        <v>553</v>
      </c>
      <c r="F139" t="s">
        <v>952</v>
      </c>
      <c r="G139" t="s">
        <v>1221</v>
      </c>
      <c r="H139">
        <v>5</v>
      </c>
      <c r="I139">
        <v>153</v>
      </c>
      <c r="J139" t="s">
        <v>1223</v>
      </c>
    </row>
    <row r="140" spans="1:10" x14ac:dyDescent="0.35">
      <c r="A140" t="s">
        <v>147</v>
      </c>
      <c r="B140" t="s">
        <v>409</v>
      </c>
      <c r="C140" t="s">
        <v>414</v>
      </c>
      <c r="D140" s="2">
        <v>45332</v>
      </c>
      <c r="E140" t="s">
        <v>554</v>
      </c>
      <c r="F140" t="s">
        <v>953</v>
      </c>
      <c r="G140" t="s">
        <v>1217</v>
      </c>
      <c r="H140">
        <v>5</v>
      </c>
      <c r="I140">
        <v>112</v>
      </c>
      <c r="J140" t="s">
        <v>1223</v>
      </c>
    </row>
    <row r="141" spans="1:10" x14ac:dyDescent="0.35">
      <c r="A141" t="s">
        <v>148</v>
      </c>
      <c r="B141" t="s">
        <v>409</v>
      </c>
      <c r="C141" t="s">
        <v>415</v>
      </c>
      <c r="D141" s="2">
        <v>45510</v>
      </c>
      <c r="E141" t="s">
        <v>555</v>
      </c>
      <c r="F141" t="s">
        <v>954</v>
      </c>
      <c r="G141" t="s">
        <v>1215</v>
      </c>
      <c r="H141">
        <v>2</v>
      </c>
      <c r="I141">
        <v>169</v>
      </c>
      <c r="J141" t="s">
        <v>1223</v>
      </c>
    </row>
    <row r="142" spans="1:10" x14ac:dyDescent="0.35">
      <c r="A142" t="s">
        <v>149</v>
      </c>
      <c r="B142" t="s">
        <v>409</v>
      </c>
      <c r="C142" t="s">
        <v>413</v>
      </c>
      <c r="D142" s="2">
        <v>45350</v>
      </c>
      <c r="E142" t="s">
        <v>556</v>
      </c>
      <c r="F142" t="s">
        <v>955</v>
      </c>
      <c r="G142" t="s">
        <v>1215</v>
      </c>
      <c r="H142">
        <v>4</v>
      </c>
      <c r="I142">
        <v>110</v>
      </c>
      <c r="J142" t="s">
        <v>1225</v>
      </c>
    </row>
    <row r="143" spans="1:10" x14ac:dyDescent="0.35">
      <c r="A143" t="s">
        <v>150</v>
      </c>
      <c r="B143" t="s">
        <v>412</v>
      </c>
      <c r="C143" t="s">
        <v>415</v>
      </c>
      <c r="D143" s="2">
        <v>45401</v>
      </c>
      <c r="E143" t="s">
        <v>557</v>
      </c>
      <c r="F143" t="s">
        <v>956</v>
      </c>
      <c r="G143" t="s">
        <v>1215</v>
      </c>
      <c r="H143">
        <v>3</v>
      </c>
      <c r="I143">
        <v>167</v>
      </c>
      <c r="J143" t="s">
        <v>1224</v>
      </c>
    </row>
    <row r="144" spans="1:10" x14ac:dyDescent="0.35">
      <c r="A144" t="s">
        <v>151</v>
      </c>
      <c r="B144" t="s">
        <v>412</v>
      </c>
      <c r="C144" t="s">
        <v>414</v>
      </c>
      <c r="D144" s="2">
        <v>45402</v>
      </c>
      <c r="E144" t="s">
        <v>558</v>
      </c>
      <c r="F144" t="s">
        <v>957</v>
      </c>
      <c r="G144" t="s">
        <v>1221</v>
      </c>
      <c r="H144">
        <v>5</v>
      </c>
      <c r="I144">
        <v>174</v>
      </c>
      <c r="J144" t="s">
        <v>1225</v>
      </c>
    </row>
    <row r="145" spans="1:10" x14ac:dyDescent="0.35">
      <c r="A145" t="s">
        <v>152</v>
      </c>
      <c r="B145" t="s">
        <v>410</v>
      </c>
      <c r="C145" t="s">
        <v>415</v>
      </c>
      <c r="D145" s="2">
        <v>45321</v>
      </c>
      <c r="E145" t="s">
        <v>559</v>
      </c>
      <c r="F145" t="s">
        <v>958</v>
      </c>
      <c r="G145" t="s">
        <v>1217</v>
      </c>
      <c r="H145">
        <v>3</v>
      </c>
      <c r="I145">
        <v>110</v>
      </c>
      <c r="J145" t="s">
        <v>1223</v>
      </c>
    </row>
    <row r="146" spans="1:10" x14ac:dyDescent="0.35">
      <c r="A146" t="s">
        <v>153</v>
      </c>
      <c r="B146" t="s">
        <v>409</v>
      </c>
      <c r="C146" t="s">
        <v>414</v>
      </c>
      <c r="D146" s="2">
        <v>45343</v>
      </c>
      <c r="E146" t="s">
        <v>560</v>
      </c>
      <c r="F146" t="s">
        <v>959</v>
      </c>
      <c r="G146" t="s">
        <v>1220</v>
      </c>
      <c r="H146">
        <v>2</v>
      </c>
      <c r="I146">
        <v>193</v>
      </c>
      <c r="J146" t="s">
        <v>1224</v>
      </c>
    </row>
    <row r="147" spans="1:10" x14ac:dyDescent="0.35">
      <c r="A147" t="s">
        <v>154</v>
      </c>
      <c r="B147" t="s">
        <v>409</v>
      </c>
      <c r="C147" t="s">
        <v>415</v>
      </c>
      <c r="D147" s="2">
        <v>45431</v>
      </c>
      <c r="E147" t="s">
        <v>561</v>
      </c>
      <c r="F147" t="s">
        <v>960</v>
      </c>
      <c r="G147" t="s">
        <v>1218</v>
      </c>
      <c r="H147">
        <v>2</v>
      </c>
      <c r="I147">
        <v>194</v>
      </c>
      <c r="J147" t="s">
        <v>1223</v>
      </c>
    </row>
    <row r="148" spans="1:10" x14ac:dyDescent="0.35">
      <c r="A148" t="s">
        <v>155</v>
      </c>
      <c r="B148" t="s">
        <v>409</v>
      </c>
      <c r="C148" t="s">
        <v>413</v>
      </c>
      <c r="D148" s="2">
        <v>45418</v>
      </c>
      <c r="E148" t="s">
        <v>562</v>
      </c>
      <c r="F148" t="s">
        <v>961</v>
      </c>
      <c r="G148" t="s">
        <v>1220</v>
      </c>
      <c r="H148">
        <v>5</v>
      </c>
      <c r="I148">
        <v>198</v>
      </c>
      <c r="J148" t="s">
        <v>1225</v>
      </c>
    </row>
    <row r="149" spans="1:10" x14ac:dyDescent="0.35">
      <c r="A149" t="s">
        <v>156</v>
      </c>
      <c r="B149" t="s">
        <v>409</v>
      </c>
      <c r="C149" t="s">
        <v>415</v>
      </c>
      <c r="D149" s="2">
        <v>45361</v>
      </c>
      <c r="E149" t="s">
        <v>563</v>
      </c>
      <c r="F149" t="s">
        <v>962</v>
      </c>
      <c r="G149" t="s">
        <v>1219</v>
      </c>
      <c r="H149">
        <v>2</v>
      </c>
      <c r="I149">
        <v>110</v>
      </c>
      <c r="J149" t="s">
        <v>1224</v>
      </c>
    </row>
    <row r="150" spans="1:10" x14ac:dyDescent="0.35">
      <c r="A150" t="s">
        <v>157</v>
      </c>
      <c r="B150" t="s">
        <v>411</v>
      </c>
      <c r="C150" t="s">
        <v>413</v>
      </c>
      <c r="D150" s="2">
        <v>45518</v>
      </c>
      <c r="E150" t="s">
        <v>564</v>
      </c>
      <c r="F150" t="s">
        <v>963</v>
      </c>
      <c r="G150" t="s">
        <v>1215</v>
      </c>
      <c r="H150">
        <v>1</v>
      </c>
      <c r="I150">
        <v>193</v>
      </c>
      <c r="J150" t="s">
        <v>1224</v>
      </c>
    </row>
    <row r="151" spans="1:10" x14ac:dyDescent="0.35">
      <c r="A151" t="s">
        <v>158</v>
      </c>
      <c r="B151" t="s">
        <v>409</v>
      </c>
      <c r="C151" t="s">
        <v>413</v>
      </c>
      <c r="D151" s="2">
        <v>45353</v>
      </c>
      <c r="E151" t="s">
        <v>565</v>
      </c>
      <c r="F151" t="s">
        <v>964</v>
      </c>
      <c r="G151" t="s">
        <v>1217</v>
      </c>
      <c r="H151">
        <v>2</v>
      </c>
      <c r="I151">
        <v>135</v>
      </c>
      <c r="J151" t="s">
        <v>1223</v>
      </c>
    </row>
    <row r="152" spans="1:10" x14ac:dyDescent="0.35">
      <c r="A152" t="s">
        <v>159</v>
      </c>
      <c r="B152" t="s">
        <v>411</v>
      </c>
      <c r="C152" t="s">
        <v>413</v>
      </c>
      <c r="D152" s="2">
        <v>45360</v>
      </c>
      <c r="E152" t="s">
        <v>566</v>
      </c>
      <c r="F152" t="s">
        <v>965</v>
      </c>
      <c r="G152" t="s">
        <v>1218</v>
      </c>
      <c r="H152">
        <v>2</v>
      </c>
      <c r="I152">
        <v>132</v>
      </c>
      <c r="J152" t="s">
        <v>1223</v>
      </c>
    </row>
    <row r="153" spans="1:10" x14ac:dyDescent="0.35">
      <c r="A153" t="s">
        <v>160</v>
      </c>
      <c r="B153" t="s">
        <v>411</v>
      </c>
      <c r="C153" t="s">
        <v>415</v>
      </c>
      <c r="D153" s="2">
        <v>45464</v>
      </c>
      <c r="E153" t="s">
        <v>567</v>
      </c>
      <c r="F153" t="s">
        <v>966</v>
      </c>
      <c r="G153" t="s">
        <v>1221</v>
      </c>
      <c r="H153">
        <v>5</v>
      </c>
      <c r="I153">
        <v>134</v>
      </c>
      <c r="J153" t="s">
        <v>1223</v>
      </c>
    </row>
    <row r="154" spans="1:10" x14ac:dyDescent="0.35">
      <c r="A154" t="s">
        <v>161</v>
      </c>
      <c r="B154" t="s">
        <v>411</v>
      </c>
      <c r="C154" t="s">
        <v>413</v>
      </c>
      <c r="D154" s="2">
        <v>45368</v>
      </c>
      <c r="E154" t="s">
        <v>568</v>
      </c>
      <c r="F154" t="s">
        <v>967</v>
      </c>
      <c r="G154" t="s">
        <v>1216</v>
      </c>
      <c r="H154">
        <v>4</v>
      </c>
      <c r="I154">
        <v>198</v>
      </c>
      <c r="J154" t="s">
        <v>1225</v>
      </c>
    </row>
    <row r="155" spans="1:10" x14ac:dyDescent="0.35">
      <c r="A155" t="s">
        <v>162</v>
      </c>
      <c r="B155" t="s">
        <v>412</v>
      </c>
      <c r="C155" t="s">
        <v>413</v>
      </c>
      <c r="D155" s="2">
        <v>45421</v>
      </c>
      <c r="E155" t="s">
        <v>569</v>
      </c>
      <c r="F155" t="s">
        <v>968</v>
      </c>
      <c r="G155" t="s">
        <v>1219</v>
      </c>
      <c r="H155">
        <v>4</v>
      </c>
      <c r="I155">
        <v>143</v>
      </c>
      <c r="J155" t="s">
        <v>1225</v>
      </c>
    </row>
    <row r="156" spans="1:10" x14ac:dyDescent="0.35">
      <c r="A156" t="s">
        <v>163</v>
      </c>
      <c r="B156" t="s">
        <v>412</v>
      </c>
      <c r="C156" t="s">
        <v>414</v>
      </c>
      <c r="D156" s="2">
        <v>45363</v>
      </c>
      <c r="E156" t="s">
        <v>570</v>
      </c>
      <c r="F156" t="s">
        <v>969</v>
      </c>
      <c r="G156" t="s">
        <v>1219</v>
      </c>
      <c r="H156">
        <v>5</v>
      </c>
      <c r="I156">
        <v>128</v>
      </c>
      <c r="J156" t="s">
        <v>1224</v>
      </c>
    </row>
    <row r="157" spans="1:10" x14ac:dyDescent="0.35">
      <c r="A157" t="s">
        <v>164</v>
      </c>
      <c r="B157" t="s">
        <v>412</v>
      </c>
      <c r="C157" t="s">
        <v>413</v>
      </c>
      <c r="D157" s="2">
        <v>45374</v>
      </c>
      <c r="E157" t="s">
        <v>571</v>
      </c>
      <c r="F157" t="s">
        <v>970</v>
      </c>
      <c r="G157" t="s">
        <v>1217</v>
      </c>
      <c r="H157">
        <v>5</v>
      </c>
      <c r="I157">
        <v>174</v>
      </c>
      <c r="J157" t="s">
        <v>1225</v>
      </c>
    </row>
    <row r="158" spans="1:10" x14ac:dyDescent="0.35">
      <c r="A158" t="s">
        <v>165</v>
      </c>
      <c r="B158" t="s">
        <v>410</v>
      </c>
      <c r="C158" t="s">
        <v>413</v>
      </c>
      <c r="D158" s="2">
        <v>45508</v>
      </c>
      <c r="E158" t="s">
        <v>572</v>
      </c>
      <c r="F158" t="s">
        <v>971</v>
      </c>
      <c r="G158" t="s">
        <v>1216</v>
      </c>
      <c r="H158">
        <v>2</v>
      </c>
      <c r="I158">
        <v>126</v>
      </c>
      <c r="J158" t="s">
        <v>1224</v>
      </c>
    </row>
    <row r="159" spans="1:10" x14ac:dyDescent="0.35">
      <c r="A159" t="s">
        <v>166</v>
      </c>
      <c r="B159" t="s">
        <v>410</v>
      </c>
      <c r="C159" t="s">
        <v>414</v>
      </c>
      <c r="D159" s="2">
        <v>45349</v>
      </c>
      <c r="E159" t="s">
        <v>573</v>
      </c>
      <c r="F159" t="s">
        <v>972</v>
      </c>
      <c r="G159" t="s">
        <v>1217</v>
      </c>
      <c r="H159">
        <v>1</v>
      </c>
      <c r="I159">
        <v>125</v>
      </c>
      <c r="J159" t="s">
        <v>1223</v>
      </c>
    </row>
    <row r="160" spans="1:10" x14ac:dyDescent="0.35">
      <c r="A160" t="s">
        <v>167</v>
      </c>
      <c r="B160" t="s">
        <v>410</v>
      </c>
      <c r="C160" t="s">
        <v>414</v>
      </c>
      <c r="D160" s="2">
        <v>45506</v>
      </c>
      <c r="E160" t="s">
        <v>574</v>
      </c>
      <c r="F160" t="s">
        <v>973</v>
      </c>
      <c r="G160" t="s">
        <v>1220</v>
      </c>
      <c r="H160">
        <v>4</v>
      </c>
      <c r="I160">
        <v>117</v>
      </c>
      <c r="J160" t="s">
        <v>1224</v>
      </c>
    </row>
    <row r="161" spans="1:10" x14ac:dyDescent="0.35">
      <c r="A161" t="s">
        <v>168</v>
      </c>
      <c r="B161" t="s">
        <v>412</v>
      </c>
      <c r="C161" t="s">
        <v>415</v>
      </c>
      <c r="D161" s="2">
        <v>45465</v>
      </c>
      <c r="E161" t="s">
        <v>575</v>
      </c>
      <c r="F161" t="s">
        <v>974</v>
      </c>
      <c r="G161" t="s">
        <v>1220</v>
      </c>
      <c r="H161">
        <v>1</v>
      </c>
      <c r="I161">
        <v>133</v>
      </c>
      <c r="J161" t="s">
        <v>1225</v>
      </c>
    </row>
    <row r="162" spans="1:10" x14ac:dyDescent="0.35">
      <c r="A162" t="s">
        <v>169</v>
      </c>
      <c r="B162" t="s">
        <v>409</v>
      </c>
      <c r="C162" t="s">
        <v>414</v>
      </c>
      <c r="D162" s="2">
        <v>45396</v>
      </c>
      <c r="E162" t="s">
        <v>576</v>
      </c>
      <c r="F162" t="s">
        <v>975</v>
      </c>
      <c r="G162" t="s">
        <v>1215</v>
      </c>
      <c r="H162">
        <v>2</v>
      </c>
      <c r="I162">
        <v>190</v>
      </c>
      <c r="J162" t="s">
        <v>1225</v>
      </c>
    </row>
    <row r="163" spans="1:10" x14ac:dyDescent="0.35">
      <c r="A163" t="s">
        <v>170</v>
      </c>
      <c r="B163" t="s">
        <v>409</v>
      </c>
      <c r="C163" t="s">
        <v>414</v>
      </c>
      <c r="D163" s="2">
        <v>45399</v>
      </c>
      <c r="E163" t="s">
        <v>577</v>
      </c>
      <c r="F163" t="s">
        <v>976</v>
      </c>
      <c r="G163" t="s">
        <v>1219</v>
      </c>
      <c r="H163">
        <v>4</v>
      </c>
      <c r="I163">
        <v>127</v>
      </c>
      <c r="J163" t="s">
        <v>1225</v>
      </c>
    </row>
    <row r="164" spans="1:10" x14ac:dyDescent="0.35">
      <c r="A164" t="s">
        <v>171</v>
      </c>
      <c r="B164" t="s">
        <v>411</v>
      </c>
      <c r="C164" t="s">
        <v>415</v>
      </c>
      <c r="D164" s="2">
        <v>45445</v>
      </c>
      <c r="E164" t="s">
        <v>578</v>
      </c>
      <c r="F164" t="s">
        <v>977</v>
      </c>
      <c r="G164" t="s">
        <v>1222</v>
      </c>
      <c r="H164">
        <v>1</v>
      </c>
      <c r="I164">
        <v>129</v>
      </c>
      <c r="J164" t="s">
        <v>1223</v>
      </c>
    </row>
    <row r="165" spans="1:10" x14ac:dyDescent="0.35">
      <c r="A165" t="s">
        <v>172</v>
      </c>
      <c r="B165" t="s">
        <v>410</v>
      </c>
      <c r="C165" t="s">
        <v>414</v>
      </c>
      <c r="D165" s="2">
        <v>45449</v>
      </c>
      <c r="E165" t="s">
        <v>579</v>
      </c>
      <c r="F165" t="s">
        <v>978</v>
      </c>
      <c r="G165" t="s">
        <v>1216</v>
      </c>
      <c r="H165">
        <v>1</v>
      </c>
      <c r="I165">
        <v>190</v>
      </c>
      <c r="J165" t="s">
        <v>1224</v>
      </c>
    </row>
    <row r="166" spans="1:10" x14ac:dyDescent="0.35">
      <c r="A166" t="s">
        <v>173</v>
      </c>
      <c r="B166" t="s">
        <v>412</v>
      </c>
      <c r="C166" t="s">
        <v>414</v>
      </c>
      <c r="D166" s="2">
        <v>45479</v>
      </c>
      <c r="E166" t="s">
        <v>580</v>
      </c>
      <c r="F166" t="s">
        <v>979</v>
      </c>
      <c r="G166" t="s">
        <v>1220</v>
      </c>
      <c r="H166">
        <v>1</v>
      </c>
      <c r="I166">
        <v>185</v>
      </c>
      <c r="J166" t="s">
        <v>1223</v>
      </c>
    </row>
    <row r="167" spans="1:10" x14ac:dyDescent="0.35">
      <c r="A167" t="s">
        <v>174</v>
      </c>
      <c r="B167" t="s">
        <v>412</v>
      </c>
      <c r="C167" t="s">
        <v>413</v>
      </c>
      <c r="D167" s="2">
        <v>45480</v>
      </c>
      <c r="E167" t="s">
        <v>581</v>
      </c>
      <c r="F167" t="s">
        <v>980</v>
      </c>
      <c r="G167" t="s">
        <v>1221</v>
      </c>
      <c r="H167">
        <v>5</v>
      </c>
      <c r="I167">
        <v>200</v>
      </c>
      <c r="J167" t="s">
        <v>1224</v>
      </c>
    </row>
    <row r="168" spans="1:10" x14ac:dyDescent="0.35">
      <c r="A168" t="s">
        <v>175</v>
      </c>
      <c r="B168" t="s">
        <v>411</v>
      </c>
      <c r="C168" t="s">
        <v>413</v>
      </c>
      <c r="D168" s="2">
        <v>45492</v>
      </c>
      <c r="E168" t="s">
        <v>582</v>
      </c>
      <c r="F168" t="s">
        <v>981</v>
      </c>
      <c r="G168" t="s">
        <v>1217</v>
      </c>
      <c r="H168">
        <v>1</v>
      </c>
      <c r="I168">
        <v>115</v>
      </c>
      <c r="J168" t="s">
        <v>1224</v>
      </c>
    </row>
    <row r="169" spans="1:10" x14ac:dyDescent="0.35">
      <c r="A169" t="s">
        <v>176</v>
      </c>
      <c r="B169" t="s">
        <v>411</v>
      </c>
      <c r="C169" t="s">
        <v>414</v>
      </c>
      <c r="D169" s="2">
        <v>45502</v>
      </c>
      <c r="E169" t="s">
        <v>583</v>
      </c>
      <c r="F169" t="s">
        <v>982</v>
      </c>
      <c r="G169" t="s">
        <v>1221</v>
      </c>
      <c r="H169">
        <v>4</v>
      </c>
      <c r="I169">
        <v>155</v>
      </c>
      <c r="J169" t="s">
        <v>1224</v>
      </c>
    </row>
    <row r="170" spans="1:10" x14ac:dyDescent="0.35">
      <c r="A170" t="s">
        <v>177</v>
      </c>
      <c r="B170" t="s">
        <v>411</v>
      </c>
      <c r="C170" t="s">
        <v>415</v>
      </c>
      <c r="D170" s="2">
        <v>45320</v>
      </c>
      <c r="E170" t="s">
        <v>584</v>
      </c>
      <c r="F170" t="s">
        <v>983</v>
      </c>
      <c r="G170" t="s">
        <v>1216</v>
      </c>
      <c r="H170">
        <v>1</v>
      </c>
      <c r="I170">
        <v>131</v>
      </c>
      <c r="J170" t="s">
        <v>1223</v>
      </c>
    </row>
    <row r="171" spans="1:10" x14ac:dyDescent="0.35">
      <c r="A171" t="s">
        <v>178</v>
      </c>
      <c r="B171" t="s">
        <v>410</v>
      </c>
      <c r="C171" t="s">
        <v>415</v>
      </c>
      <c r="D171" s="2">
        <v>45308</v>
      </c>
      <c r="E171" t="s">
        <v>585</v>
      </c>
      <c r="F171" t="s">
        <v>984</v>
      </c>
      <c r="G171" t="s">
        <v>1219</v>
      </c>
      <c r="H171">
        <v>1</v>
      </c>
      <c r="I171">
        <v>133</v>
      </c>
      <c r="J171" t="s">
        <v>1223</v>
      </c>
    </row>
    <row r="172" spans="1:10" x14ac:dyDescent="0.35">
      <c r="A172" t="s">
        <v>179</v>
      </c>
      <c r="B172" t="s">
        <v>410</v>
      </c>
      <c r="C172" t="s">
        <v>415</v>
      </c>
      <c r="D172" s="2">
        <v>45364</v>
      </c>
      <c r="E172" t="s">
        <v>586</v>
      </c>
      <c r="F172" t="s">
        <v>985</v>
      </c>
      <c r="G172" t="s">
        <v>1218</v>
      </c>
      <c r="H172">
        <v>1</v>
      </c>
      <c r="I172">
        <v>130</v>
      </c>
      <c r="J172" t="s">
        <v>1225</v>
      </c>
    </row>
    <row r="173" spans="1:10" x14ac:dyDescent="0.35">
      <c r="A173" t="s">
        <v>180</v>
      </c>
      <c r="B173" t="s">
        <v>411</v>
      </c>
      <c r="C173" t="s">
        <v>414</v>
      </c>
      <c r="D173" s="2">
        <v>45491</v>
      </c>
      <c r="E173" t="s">
        <v>587</v>
      </c>
      <c r="F173" t="s">
        <v>986</v>
      </c>
      <c r="G173" t="s">
        <v>1221</v>
      </c>
      <c r="H173">
        <v>4</v>
      </c>
      <c r="I173">
        <v>120</v>
      </c>
      <c r="J173" t="s">
        <v>1225</v>
      </c>
    </row>
    <row r="174" spans="1:10" x14ac:dyDescent="0.35">
      <c r="A174" t="s">
        <v>181</v>
      </c>
      <c r="B174" t="s">
        <v>409</v>
      </c>
      <c r="C174" t="s">
        <v>413</v>
      </c>
      <c r="D174" s="2">
        <v>45331</v>
      </c>
      <c r="E174" t="s">
        <v>588</v>
      </c>
      <c r="F174" t="s">
        <v>987</v>
      </c>
      <c r="G174" t="s">
        <v>1216</v>
      </c>
      <c r="H174">
        <v>4</v>
      </c>
      <c r="I174">
        <v>174</v>
      </c>
      <c r="J174" t="s">
        <v>1224</v>
      </c>
    </row>
    <row r="175" spans="1:10" x14ac:dyDescent="0.35">
      <c r="A175" t="s">
        <v>182</v>
      </c>
      <c r="B175" t="s">
        <v>410</v>
      </c>
      <c r="C175" t="s">
        <v>414</v>
      </c>
      <c r="D175" s="2">
        <v>45293</v>
      </c>
      <c r="E175" t="s">
        <v>589</v>
      </c>
      <c r="F175" t="s">
        <v>988</v>
      </c>
      <c r="G175" t="s">
        <v>1217</v>
      </c>
      <c r="H175">
        <v>1</v>
      </c>
      <c r="I175">
        <v>173</v>
      </c>
      <c r="J175" t="s">
        <v>1224</v>
      </c>
    </row>
    <row r="176" spans="1:10" x14ac:dyDescent="0.35">
      <c r="A176" t="s">
        <v>183</v>
      </c>
      <c r="B176" t="s">
        <v>409</v>
      </c>
      <c r="C176" t="s">
        <v>414</v>
      </c>
      <c r="D176" s="2">
        <v>45313</v>
      </c>
      <c r="E176" t="s">
        <v>590</v>
      </c>
      <c r="F176" t="s">
        <v>989</v>
      </c>
      <c r="G176" t="s">
        <v>1218</v>
      </c>
      <c r="H176">
        <v>1</v>
      </c>
      <c r="I176">
        <v>136</v>
      </c>
      <c r="J176" t="s">
        <v>1225</v>
      </c>
    </row>
    <row r="177" spans="1:10" x14ac:dyDescent="0.35">
      <c r="A177" t="s">
        <v>184</v>
      </c>
      <c r="B177" t="s">
        <v>410</v>
      </c>
      <c r="C177" t="s">
        <v>413</v>
      </c>
      <c r="D177" s="2">
        <v>45459</v>
      </c>
      <c r="E177" t="s">
        <v>591</v>
      </c>
      <c r="F177" t="s">
        <v>990</v>
      </c>
      <c r="G177" t="s">
        <v>1220</v>
      </c>
      <c r="H177">
        <v>1</v>
      </c>
      <c r="I177">
        <v>140</v>
      </c>
      <c r="J177" t="s">
        <v>1225</v>
      </c>
    </row>
    <row r="178" spans="1:10" x14ac:dyDescent="0.35">
      <c r="A178" t="s">
        <v>185</v>
      </c>
      <c r="B178" t="s">
        <v>411</v>
      </c>
      <c r="C178" t="s">
        <v>414</v>
      </c>
      <c r="D178" s="2">
        <v>45479</v>
      </c>
      <c r="E178" t="s">
        <v>592</v>
      </c>
      <c r="F178" t="s">
        <v>991</v>
      </c>
      <c r="G178" t="s">
        <v>1221</v>
      </c>
      <c r="H178">
        <v>2</v>
      </c>
      <c r="I178">
        <v>135</v>
      </c>
      <c r="J178" t="s">
        <v>1225</v>
      </c>
    </row>
    <row r="179" spans="1:10" x14ac:dyDescent="0.35">
      <c r="A179" t="s">
        <v>186</v>
      </c>
      <c r="B179" t="s">
        <v>410</v>
      </c>
      <c r="C179" t="s">
        <v>415</v>
      </c>
      <c r="D179" s="2">
        <v>45489</v>
      </c>
      <c r="E179" t="s">
        <v>593</v>
      </c>
      <c r="F179" t="s">
        <v>992</v>
      </c>
      <c r="G179" t="s">
        <v>1219</v>
      </c>
      <c r="H179">
        <v>5</v>
      </c>
      <c r="I179">
        <v>130</v>
      </c>
      <c r="J179" t="s">
        <v>1223</v>
      </c>
    </row>
    <row r="180" spans="1:10" x14ac:dyDescent="0.35">
      <c r="A180" t="s">
        <v>187</v>
      </c>
      <c r="B180" t="s">
        <v>411</v>
      </c>
      <c r="C180" t="s">
        <v>414</v>
      </c>
      <c r="D180" s="2">
        <v>45451</v>
      </c>
      <c r="E180" t="s">
        <v>594</v>
      </c>
      <c r="F180" t="s">
        <v>993</v>
      </c>
      <c r="G180" t="s">
        <v>1222</v>
      </c>
      <c r="H180">
        <v>1</v>
      </c>
      <c r="I180">
        <v>168</v>
      </c>
      <c r="J180" t="s">
        <v>1225</v>
      </c>
    </row>
    <row r="181" spans="1:10" x14ac:dyDescent="0.35">
      <c r="A181" t="s">
        <v>188</v>
      </c>
      <c r="B181" t="s">
        <v>411</v>
      </c>
      <c r="C181" t="s">
        <v>413</v>
      </c>
      <c r="D181" s="2">
        <v>45363</v>
      </c>
      <c r="E181" t="s">
        <v>595</v>
      </c>
      <c r="F181" t="s">
        <v>994</v>
      </c>
      <c r="G181" t="s">
        <v>1216</v>
      </c>
      <c r="H181">
        <v>3</v>
      </c>
      <c r="I181">
        <v>199</v>
      </c>
      <c r="J181" t="s">
        <v>1224</v>
      </c>
    </row>
    <row r="182" spans="1:10" x14ac:dyDescent="0.35">
      <c r="A182" t="s">
        <v>189</v>
      </c>
      <c r="B182" t="s">
        <v>412</v>
      </c>
      <c r="C182" t="s">
        <v>414</v>
      </c>
      <c r="D182" s="2">
        <v>45374</v>
      </c>
      <c r="E182" t="s">
        <v>596</v>
      </c>
      <c r="F182" t="s">
        <v>995</v>
      </c>
      <c r="G182" t="s">
        <v>1220</v>
      </c>
      <c r="H182">
        <v>5</v>
      </c>
      <c r="I182">
        <v>165</v>
      </c>
      <c r="J182" t="s">
        <v>1223</v>
      </c>
    </row>
    <row r="183" spans="1:10" x14ac:dyDescent="0.35">
      <c r="A183" t="s">
        <v>190</v>
      </c>
      <c r="B183" t="s">
        <v>409</v>
      </c>
      <c r="C183" t="s">
        <v>413</v>
      </c>
      <c r="D183" s="2">
        <v>45365</v>
      </c>
      <c r="E183" t="s">
        <v>597</v>
      </c>
      <c r="F183" t="s">
        <v>996</v>
      </c>
      <c r="G183" t="s">
        <v>1218</v>
      </c>
      <c r="H183">
        <v>2</v>
      </c>
      <c r="I183">
        <v>178</v>
      </c>
      <c r="J183" t="s">
        <v>1225</v>
      </c>
    </row>
    <row r="184" spans="1:10" x14ac:dyDescent="0.35">
      <c r="A184" t="s">
        <v>191</v>
      </c>
      <c r="B184" t="s">
        <v>411</v>
      </c>
      <c r="C184" t="s">
        <v>415</v>
      </c>
      <c r="D184" s="2">
        <v>45430</v>
      </c>
      <c r="E184" t="s">
        <v>598</v>
      </c>
      <c r="F184" t="s">
        <v>997</v>
      </c>
      <c r="G184" t="s">
        <v>1219</v>
      </c>
      <c r="H184">
        <v>2</v>
      </c>
      <c r="I184">
        <v>193</v>
      </c>
      <c r="J184" t="s">
        <v>1224</v>
      </c>
    </row>
    <row r="185" spans="1:10" x14ac:dyDescent="0.35">
      <c r="A185" t="s">
        <v>192</v>
      </c>
      <c r="B185" t="s">
        <v>411</v>
      </c>
      <c r="C185" t="s">
        <v>414</v>
      </c>
      <c r="D185" s="2">
        <v>45401</v>
      </c>
      <c r="E185" t="s">
        <v>599</v>
      </c>
      <c r="F185" t="s">
        <v>998</v>
      </c>
      <c r="G185" t="s">
        <v>1215</v>
      </c>
      <c r="H185">
        <v>1</v>
      </c>
      <c r="I185">
        <v>133</v>
      </c>
      <c r="J185" t="s">
        <v>1223</v>
      </c>
    </row>
    <row r="186" spans="1:10" x14ac:dyDescent="0.35">
      <c r="A186" t="s">
        <v>193</v>
      </c>
      <c r="B186" t="s">
        <v>409</v>
      </c>
      <c r="C186" t="s">
        <v>414</v>
      </c>
      <c r="D186" s="2">
        <v>45487</v>
      </c>
      <c r="E186" t="s">
        <v>600</v>
      </c>
      <c r="F186" t="s">
        <v>999</v>
      </c>
      <c r="G186" t="s">
        <v>1221</v>
      </c>
      <c r="H186">
        <v>4</v>
      </c>
      <c r="I186">
        <v>161</v>
      </c>
      <c r="J186" t="s">
        <v>1225</v>
      </c>
    </row>
    <row r="187" spans="1:10" x14ac:dyDescent="0.35">
      <c r="A187" t="s">
        <v>194</v>
      </c>
      <c r="B187" t="s">
        <v>409</v>
      </c>
      <c r="C187" t="s">
        <v>414</v>
      </c>
      <c r="D187" s="2">
        <v>45423</v>
      </c>
      <c r="E187" t="s">
        <v>601</v>
      </c>
      <c r="F187" t="s">
        <v>1000</v>
      </c>
      <c r="G187" t="s">
        <v>1218</v>
      </c>
      <c r="H187">
        <v>5</v>
      </c>
      <c r="I187">
        <v>139</v>
      </c>
      <c r="J187" t="s">
        <v>1223</v>
      </c>
    </row>
    <row r="188" spans="1:10" x14ac:dyDescent="0.35">
      <c r="A188" t="s">
        <v>195</v>
      </c>
      <c r="B188" t="s">
        <v>410</v>
      </c>
      <c r="C188" t="s">
        <v>414</v>
      </c>
      <c r="D188" s="2">
        <v>45394</v>
      </c>
      <c r="E188" t="s">
        <v>602</v>
      </c>
      <c r="F188" t="s">
        <v>1001</v>
      </c>
      <c r="G188" t="s">
        <v>1219</v>
      </c>
      <c r="H188">
        <v>2</v>
      </c>
      <c r="I188">
        <v>151</v>
      </c>
      <c r="J188" t="s">
        <v>1223</v>
      </c>
    </row>
    <row r="189" spans="1:10" x14ac:dyDescent="0.35">
      <c r="A189" t="s">
        <v>196</v>
      </c>
      <c r="B189" t="s">
        <v>410</v>
      </c>
      <c r="C189" t="s">
        <v>414</v>
      </c>
      <c r="D189" s="2">
        <v>45398</v>
      </c>
      <c r="E189" t="s">
        <v>603</v>
      </c>
      <c r="F189" t="s">
        <v>1002</v>
      </c>
      <c r="G189" t="s">
        <v>1215</v>
      </c>
      <c r="H189">
        <v>2</v>
      </c>
      <c r="I189">
        <v>103</v>
      </c>
      <c r="J189" t="s">
        <v>1223</v>
      </c>
    </row>
    <row r="190" spans="1:10" x14ac:dyDescent="0.35">
      <c r="A190" t="s">
        <v>197</v>
      </c>
      <c r="B190" t="s">
        <v>412</v>
      </c>
      <c r="C190" t="s">
        <v>414</v>
      </c>
      <c r="D190" s="2">
        <v>45481</v>
      </c>
      <c r="E190" t="s">
        <v>604</v>
      </c>
      <c r="F190" t="s">
        <v>1003</v>
      </c>
      <c r="G190" t="s">
        <v>1222</v>
      </c>
      <c r="H190">
        <v>4</v>
      </c>
      <c r="I190">
        <v>144</v>
      </c>
      <c r="J190" t="s">
        <v>1225</v>
      </c>
    </row>
    <row r="191" spans="1:10" x14ac:dyDescent="0.35">
      <c r="A191" t="s">
        <v>198</v>
      </c>
      <c r="B191" t="s">
        <v>412</v>
      </c>
      <c r="C191" t="s">
        <v>414</v>
      </c>
      <c r="D191" s="2">
        <v>45379</v>
      </c>
      <c r="E191" t="s">
        <v>605</v>
      </c>
      <c r="F191" t="s">
        <v>1004</v>
      </c>
      <c r="G191" t="s">
        <v>1221</v>
      </c>
      <c r="H191">
        <v>2</v>
      </c>
      <c r="I191">
        <v>136</v>
      </c>
      <c r="J191" t="s">
        <v>1224</v>
      </c>
    </row>
    <row r="192" spans="1:10" x14ac:dyDescent="0.35">
      <c r="A192" t="s">
        <v>199</v>
      </c>
      <c r="B192" t="s">
        <v>410</v>
      </c>
      <c r="C192" t="s">
        <v>415</v>
      </c>
      <c r="D192" s="2">
        <v>45449</v>
      </c>
      <c r="E192" t="s">
        <v>606</v>
      </c>
      <c r="F192" t="s">
        <v>1005</v>
      </c>
      <c r="G192" t="s">
        <v>1218</v>
      </c>
      <c r="H192">
        <v>1</v>
      </c>
      <c r="I192">
        <v>141</v>
      </c>
      <c r="J192" t="s">
        <v>1223</v>
      </c>
    </row>
    <row r="193" spans="1:10" x14ac:dyDescent="0.35">
      <c r="A193" t="s">
        <v>200</v>
      </c>
      <c r="B193" t="s">
        <v>409</v>
      </c>
      <c r="C193" t="s">
        <v>413</v>
      </c>
      <c r="D193" s="2">
        <v>45459</v>
      </c>
      <c r="E193" t="s">
        <v>607</v>
      </c>
      <c r="F193" t="s">
        <v>1006</v>
      </c>
      <c r="G193" t="s">
        <v>1220</v>
      </c>
      <c r="H193">
        <v>2</v>
      </c>
      <c r="I193">
        <v>192</v>
      </c>
      <c r="J193" t="s">
        <v>1223</v>
      </c>
    </row>
    <row r="194" spans="1:10" x14ac:dyDescent="0.35">
      <c r="A194" t="s">
        <v>201</v>
      </c>
      <c r="B194" t="s">
        <v>410</v>
      </c>
      <c r="C194" t="s">
        <v>414</v>
      </c>
      <c r="D194" s="2">
        <v>45362</v>
      </c>
      <c r="E194" t="s">
        <v>608</v>
      </c>
      <c r="F194" t="s">
        <v>1007</v>
      </c>
      <c r="G194" t="s">
        <v>1216</v>
      </c>
      <c r="H194">
        <v>3</v>
      </c>
      <c r="I194">
        <v>168</v>
      </c>
      <c r="J194" t="s">
        <v>1224</v>
      </c>
    </row>
    <row r="195" spans="1:10" x14ac:dyDescent="0.35">
      <c r="A195" t="s">
        <v>202</v>
      </c>
      <c r="B195" t="s">
        <v>411</v>
      </c>
      <c r="C195" t="s">
        <v>415</v>
      </c>
      <c r="D195" s="2">
        <v>45292</v>
      </c>
      <c r="E195" t="s">
        <v>609</v>
      </c>
      <c r="F195" t="s">
        <v>1008</v>
      </c>
      <c r="G195" t="s">
        <v>1221</v>
      </c>
      <c r="H195">
        <v>2</v>
      </c>
      <c r="I195">
        <v>117</v>
      </c>
      <c r="J195" t="s">
        <v>1224</v>
      </c>
    </row>
    <row r="196" spans="1:10" x14ac:dyDescent="0.35">
      <c r="A196" t="s">
        <v>203</v>
      </c>
      <c r="B196" t="s">
        <v>411</v>
      </c>
      <c r="C196" t="s">
        <v>415</v>
      </c>
      <c r="D196" s="2">
        <v>45476</v>
      </c>
      <c r="E196" t="s">
        <v>610</v>
      </c>
      <c r="F196" t="s">
        <v>1009</v>
      </c>
      <c r="G196" t="s">
        <v>1217</v>
      </c>
      <c r="H196">
        <v>2</v>
      </c>
      <c r="I196">
        <v>152</v>
      </c>
      <c r="J196" t="s">
        <v>1224</v>
      </c>
    </row>
    <row r="197" spans="1:10" x14ac:dyDescent="0.35">
      <c r="A197" t="s">
        <v>204</v>
      </c>
      <c r="B197" t="s">
        <v>411</v>
      </c>
      <c r="C197" t="s">
        <v>413</v>
      </c>
      <c r="D197" s="2">
        <v>45464</v>
      </c>
      <c r="E197" t="s">
        <v>611</v>
      </c>
      <c r="F197" t="s">
        <v>1010</v>
      </c>
      <c r="G197" t="s">
        <v>1222</v>
      </c>
      <c r="H197">
        <v>4</v>
      </c>
      <c r="I197">
        <v>121</v>
      </c>
      <c r="J197" t="s">
        <v>1225</v>
      </c>
    </row>
    <row r="198" spans="1:10" x14ac:dyDescent="0.35">
      <c r="A198" t="s">
        <v>205</v>
      </c>
      <c r="B198" t="s">
        <v>409</v>
      </c>
      <c r="C198" t="s">
        <v>414</v>
      </c>
      <c r="D198" s="2">
        <v>45343</v>
      </c>
      <c r="E198" t="s">
        <v>612</v>
      </c>
      <c r="F198" t="s">
        <v>1011</v>
      </c>
      <c r="G198" t="s">
        <v>1219</v>
      </c>
      <c r="H198">
        <v>1</v>
      </c>
      <c r="I198">
        <v>148</v>
      </c>
      <c r="J198" t="s">
        <v>1224</v>
      </c>
    </row>
    <row r="199" spans="1:10" x14ac:dyDescent="0.35">
      <c r="A199" t="s">
        <v>206</v>
      </c>
      <c r="B199" t="s">
        <v>409</v>
      </c>
      <c r="C199" t="s">
        <v>414</v>
      </c>
      <c r="D199" s="2">
        <v>45502</v>
      </c>
      <c r="E199" t="s">
        <v>613</v>
      </c>
      <c r="F199" t="s">
        <v>1012</v>
      </c>
      <c r="G199" t="s">
        <v>1222</v>
      </c>
      <c r="H199">
        <v>5</v>
      </c>
      <c r="I199">
        <v>181</v>
      </c>
      <c r="J199" t="s">
        <v>1224</v>
      </c>
    </row>
    <row r="200" spans="1:10" x14ac:dyDescent="0.35">
      <c r="A200" t="s">
        <v>207</v>
      </c>
      <c r="B200" t="s">
        <v>412</v>
      </c>
      <c r="C200" t="s">
        <v>414</v>
      </c>
      <c r="D200" s="2">
        <v>45356</v>
      </c>
      <c r="E200" t="s">
        <v>614</v>
      </c>
      <c r="F200" t="s">
        <v>1013</v>
      </c>
      <c r="G200" t="s">
        <v>1220</v>
      </c>
      <c r="H200">
        <v>3</v>
      </c>
      <c r="I200">
        <v>144</v>
      </c>
      <c r="J200" t="s">
        <v>1224</v>
      </c>
    </row>
    <row r="201" spans="1:10" x14ac:dyDescent="0.35">
      <c r="A201" t="s">
        <v>208</v>
      </c>
      <c r="B201" t="s">
        <v>409</v>
      </c>
      <c r="C201" t="s">
        <v>415</v>
      </c>
      <c r="D201" s="2">
        <v>45452</v>
      </c>
      <c r="E201" t="s">
        <v>615</v>
      </c>
      <c r="F201" t="s">
        <v>1014</v>
      </c>
      <c r="G201" t="s">
        <v>1217</v>
      </c>
      <c r="H201">
        <v>2</v>
      </c>
      <c r="I201">
        <v>188</v>
      </c>
      <c r="J201" t="s">
        <v>1223</v>
      </c>
    </row>
    <row r="202" spans="1:10" x14ac:dyDescent="0.35">
      <c r="A202" t="s">
        <v>209</v>
      </c>
      <c r="B202" t="s">
        <v>409</v>
      </c>
      <c r="C202" t="s">
        <v>414</v>
      </c>
      <c r="D202" s="2">
        <v>45343</v>
      </c>
      <c r="E202" t="s">
        <v>616</v>
      </c>
      <c r="F202" t="s">
        <v>1015</v>
      </c>
      <c r="G202" t="s">
        <v>1217</v>
      </c>
      <c r="H202">
        <v>3</v>
      </c>
      <c r="I202">
        <v>100</v>
      </c>
      <c r="J202" t="s">
        <v>1224</v>
      </c>
    </row>
    <row r="203" spans="1:10" x14ac:dyDescent="0.35">
      <c r="A203" t="s">
        <v>210</v>
      </c>
      <c r="B203" t="s">
        <v>412</v>
      </c>
      <c r="C203" t="s">
        <v>415</v>
      </c>
      <c r="D203" s="2">
        <v>45373</v>
      </c>
      <c r="E203" t="s">
        <v>617</v>
      </c>
      <c r="F203" t="s">
        <v>1016</v>
      </c>
      <c r="G203" t="s">
        <v>1220</v>
      </c>
      <c r="H203">
        <v>2</v>
      </c>
      <c r="I203">
        <v>115</v>
      </c>
      <c r="J203" t="s">
        <v>1224</v>
      </c>
    </row>
    <row r="204" spans="1:10" x14ac:dyDescent="0.35">
      <c r="A204" t="s">
        <v>211</v>
      </c>
      <c r="B204" t="s">
        <v>411</v>
      </c>
      <c r="C204" t="s">
        <v>414</v>
      </c>
      <c r="D204" s="2">
        <v>45312</v>
      </c>
      <c r="E204" t="s">
        <v>618</v>
      </c>
      <c r="F204" t="s">
        <v>1017</v>
      </c>
      <c r="G204" t="s">
        <v>1217</v>
      </c>
      <c r="H204">
        <v>3</v>
      </c>
      <c r="I204">
        <v>119</v>
      </c>
      <c r="J204" t="s">
        <v>1224</v>
      </c>
    </row>
    <row r="205" spans="1:10" x14ac:dyDescent="0.35">
      <c r="A205" t="s">
        <v>212</v>
      </c>
      <c r="B205" t="s">
        <v>410</v>
      </c>
      <c r="C205" t="s">
        <v>414</v>
      </c>
      <c r="D205" s="2">
        <v>45348</v>
      </c>
      <c r="E205" t="s">
        <v>619</v>
      </c>
      <c r="F205" t="s">
        <v>1018</v>
      </c>
      <c r="G205" t="s">
        <v>1220</v>
      </c>
      <c r="H205">
        <v>3</v>
      </c>
      <c r="I205">
        <v>171</v>
      </c>
      <c r="J205" t="s">
        <v>1223</v>
      </c>
    </row>
    <row r="206" spans="1:10" x14ac:dyDescent="0.35">
      <c r="A206" t="s">
        <v>213</v>
      </c>
      <c r="B206" t="s">
        <v>410</v>
      </c>
      <c r="C206" t="s">
        <v>414</v>
      </c>
      <c r="D206" s="2">
        <v>45390</v>
      </c>
      <c r="E206" t="s">
        <v>620</v>
      </c>
      <c r="F206" t="s">
        <v>1019</v>
      </c>
      <c r="G206" t="s">
        <v>1217</v>
      </c>
      <c r="H206">
        <v>5</v>
      </c>
      <c r="I206">
        <v>122</v>
      </c>
      <c r="J206" t="s">
        <v>1225</v>
      </c>
    </row>
    <row r="207" spans="1:10" x14ac:dyDescent="0.35">
      <c r="A207" t="s">
        <v>214</v>
      </c>
      <c r="B207" t="s">
        <v>410</v>
      </c>
      <c r="C207" t="s">
        <v>415</v>
      </c>
      <c r="D207" s="2">
        <v>45422</v>
      </c>
      <c r="E207" t="s">
        <v>621</v>
      </c>
      <c r="F207" t="s">
        <v>1020</v>
      </c>
      <c r="G207" t="s">
        <v>1222</v>
      </c>
      <c r="H207">
        <v>3</v>
      </c>
      <c r="I207">
        <v>189</v>
      </c>
      <c r="J207" t="s">
        <v>1225</v>
      </c>
    </row>
    <row r="208" spans="1:10" x14ac:dyDescent="0.35">
      <c r="A208" t="s">
        <v>215</v>
      </c>
      <c r="B208" t="s">
        <v>412</v>
      </c>
      <c r="C208" t="s">
        <v>415</v>
      </c>
      <c r="D208" s="2">
        <v>45363</v>
      </c>
      <c r="E208" t="s">
        <v>622</v>
      </c>
      <c r="F208" t="s">
        <v>1021</v>
      </c>
      <c r="G208" t="s">
        <v>1218</v>
      </c>
      <c r="H208">
        <v>2</v>
      </c>
      <c r="I208">
        <v>160</v>
      </c>
      <c r="J208" t="s">
        <v>1225</v>
      </c>
    </row>
    <row r="209" spans="1:10" x14ac:dyDescent="0.35">
      <c r="A209" t="s">
        <v>216</v>
      </c>
      <c r="B209" t="s">
        <v>410</v>
      </c>
      <c r="C209" t="s">
        <v>414</v>
      </c>
      <c r="D209" s="2">
        <v>45300</v>
      </c>
      <c r="E209" t="s">
        <v>623</v>
      </c>
      <c r="F209" t="s">
        <v>1022</v>
      </c>
      <c r="G209" t="s">
        <v>1218</v>
      </c>
      <c r="H209">
        <v>1</v>
      </c>
      <c r="I209">
        <v>169</v>
      </c>
      <c r="J209" t="s">
        <v>1225</v>
      </c>
    </row>
    <row r="210" spans="1:10" x14ac:dyDescent="0.35">
      <c r="A210" t="s">
        <v>217</v>
      </c>
      <c r="B210" t="s">
        <v>409</v>
      </c>
      <c r="C210" t="s">
        <v>415</v>
      </c>
      <c r="D210" s="2">
        <v>45501</v>
      </c>
      <c r="E210" t="s">
        <v>624</v>
      </c>
      <c r="F210" t="s">
        <v>1023</v>
      </c>
      <c r="G210" t="s">
        <v>1219</v>
      </c>
      <c r="H210">
        <v>1</v>
      </c>
      <c r="I210">
        <v>175</v>
      </c>
      <c r="J210" t="s">
        <v>1223</v>
      </c>
    </row>
    <row r="211" spans="1:10" x14ac:dyDescent="0.35">
      <c r="A211" t="s">
        <v>218</v>
      </c>
      <c r="B211" t="s">
        <v>409</v>
      </c>
      <c r="C211" t="s">
        <v>413</v>
      </c>
      <c r="D211" s="2">
        <v>45295</v>
      </c>
      <c r="E211" t="s">
        <v>625</v>
      </c>
      <c r="F211" t="s">
        <v>1024</v>
      </c>
      <c r="G211" t="s">
        <v>1218</v>
      </c>
      <c r="H211">
        <v>5</v>
      </c>
      <c r="I211">
        <v>100</v>
      </c>
      <c r="J211" t="s">
        <v>1225</v>
      </c>
    </row>
    <row r="212" spans="1:10" x14ac:dyDescent="0.35">
      <c r="A212" t="s">
        <v>219</v>
      </c>
      <c r="B212" t="s">
        <v>409</v>
      </c>
      <c r="C212" t="s">
        <v>414</v>
      </c>
      <c r="D212" s="2">
        <v>45297</v>
      </c>
      <c r="E212" t="s">
        <v>626</v>
      </c>
      <c r="F212" t="s">
        <v>1025</v>
      </c>
      <c r="G212" t="s">
        <v>1221</v>
      </c>
      <c r="H212">
        <v>2</v>
      </c>
      <c r="I212">
        <v>127</v>
      </c>
      <c r="J212" t="s">
        <v>1223</v>
      </c>
    </row>
    <row r="213" spans="1:10" x14ac:dyDescent="0.35">
      <c r="A213" t="s">
        <v>220</v>
      </c>
      <c r="B213" t="s">
        <v>411</v>
      </c>
      <c r="C213" t="s">
        <v>415</v>
      </c>
      <c r="D213" s="2">
        <v>45374</v>
      </c>
      <c r="E213" t="s">
        <v>627</v>
      </c>
      <c r="F213" t="s">
        <v>1026</v>
      </c>
      <c r="G213" t="s">
        <v>1220</v>
      </c>
      <c r="H213">
        <v>5</v>
      </c>
      <c r="I213">
        <v>197</v>
      </c>
      <c r="J213" t="s">
        <v>1224</v>
      </c>
    </row>
    <row r="214" spans="1:10" x14ac:dyDescent="0.35">
      <c r="A214" t="s">
        <v>221</v>
      </c>
      <c r="B214" t="s">
        <v>410</v>
      </c>
      <c r="C214" t="s">
        <v>415</v>
      </c>
      <c r="D214" s="2">
        <v>45431</v>
      </c>
      <c r="E214" t="s">
        <v>628</v>
      </c>
      <c r="F214" t="s">
        <v>1027</v>
      </c>
      <c r="G214" t="s">
        <v>1219</v>
      </c>
      <c r="H214">
        <v>2</v>
      </c>
      <c r="I214">
        <v>166</v>
      </c>
      <c r="J214" t="s">
        <v>1225</v>
      </c>
    </row>
    <row r="215" spans="1:10" x14ac:dyDescent="0.35">
      <c r="A215" t="s">
        <v>222</v>
      </c>
      <c r="B215" t="s">
        <v>409</v>
      </c>
      <c r="C215" t="s">
        <v>413</v>
      </c>
      <c r="D215" s="2">
        <v>45293</v>
      </c>
      <c r="E215" t="s">
        <v>629</v>
      </c>
      <c r="F215" t="s">
        <v>1028</v>
      </c>
      <c r="G215" t="s">
        <v>1216</v>
      </c>
      <c r="H215">
        <v>1</v>
      </c>
      <c r="I215">
        <v>181</v>
      </c>
      <c r="J215" t="s">
        <v>1223</v>
      </c>
    </row>
    <row r="216" spans="1:10" x14ac:dyDescent="0.35">
      <c r="A216" t="s">
        <v>223</v>
      </c>
      <c r="B216" t="s">
        <v>409</v>
      </c>
      <c r="C216" t="s">
        <v>415</v>
      </c>
      <c r="D216" s="2">
        <v>45499</v>
      </c>
      <c r="E216" t="s">
        <v>630</v>
      </c>
      <c r="F216" t="s">
        <v>1029</v>
      </c>
      <c r="G216" t="s">
        <v>1218</v>
      </c>
      <c r="H216">
        <v>5</v>
      </c>
      <c r="I216">
        <v>158</v>
      </c>
      <c r="J216" t="s">
        <v>1223</v>
      </c>
    </row>
    <row r="217" spans="1:10" x14ac:dyDescent="0.35">
      <c r="A217" t="s">
        <v>224</v>
      </c>
      <c r="B217" t="s">
        <v>412</v>
      </c>
      <c r="C217" t="s">
        <v>413</v>
      </c>
      <c r="D217" s="2">
        <v>45307</v>
      </c>
      <c r="E217" t="s">
        <v>631</v>
      </c>
      <c r="F217" t="s">
        <v>1030</v>
      </c>
      <c r="G217" t="s">
        <v>1217</v>
      </c>
      <c r="H217">
        <v>1</v>
      </c>
      <c r="I217">
        <v>107</v>
      </c>
      <c r="J217" t="s">
        <v>1223</v>
      </c>
    </row>
    <row r="218" spans="1:10" x14ac:dyDescent="0.35">
      <c r="A218" t="s">
        <v>225</v>
      </c>
      <c r="B218" t="s">
        <v>411</v>
      </c>
      <c r="C218" t="s">
        <v>413</v>
      </c>
      <c r="D218" s="2">
        <v>45425</v>
      </c>
      <c r="E218" t="s">
        <v>632</v>
      </c>
      <c r="F218" t="s">
        <v>1031</v>
      </c>
      <c r="G218" t="s">
        <v>1215</v>
      </c>
      <c r="H218">
        <v>5</v>
      </c>
      <c r="I218">
        <v>127</v>
      </c>
      <c r="J218" t="s">
        <v>1225</v>
      </c>
    </row>
    <row r="219" spans="1:10" x14ac:dyDescent="0.35">
      <c r="A219" t="s">
        <v>226</v>
      </c>
      <c r="B219" t="s">
        <v>412</v>
      </c>
      <c r="C219" t="s">
        <v>413</v>
      </c>
      <c r="D219" s="2">
        <v>45376</v>
      </c>
      <c r="E219" t="s">
        <v>633</v>
      </c>
      <c r="F219" t="s">
        <v>1032</v>
      </c>
      <c r="G219" t="s">
        <v>1220</v>
      </c>
      <c r="H219">
        <v>5</v>
      </c>
      <c r="I219">
        <v>154</v>
      </c>
      <c r="J219" t="s">
        <v>1224</v>
      </c>
    </row>
    <row r="220" spans="1:10" x14ac:dyDescent="0.35">
      <c r="A220" t="s">
        <v>227</v>
      </c>
      <c r="B220" t="s">
        <v>410</v>
      </c>
      <c r="C220" t="s">
        <v>413</v>
      </c>
      <c r="D220" s="2">
        <v>45347</v>
      </c>
      <c r="E220" t="s">
        <v>634</v>
      </c>
      <c r="F220" t="s">
        <v>1033</v>
      </c>
      <c r="G220" t="s">
        <v>1221</v>
      </c>
      <c r="H220">
        <v>5</v>
      </c>
      <c r="I220">
        <v>161</v>
      </c>
      <c r="J220" t="s">
        <v>1224</v>
      </c>
    </row>
    <row r="221" spans="1:10" x14ac:dyDescent="0.35">
      <c r="A221" t="s">
        <v>228</v>
      </c>
      <c r="B221" t="s">
        <v>409</v>
      </c>
      <c r="C221" t="s">
        <v>415</v>
      </c>
      <c r="D221" s="2">
        <v>45422</v>
      </c>
      <c r="E221" t="s">
        <v>635</v>
      </c>
      <c r="F221" t="s">
        <v>1034</v>
      </c>
      <c r="G221" t="s">
        <v>1217</v>
      </c>
      <c r="H221">
        <v>3</v>
      </c>
      <c r="I221">
        <v>147</v>
      </c>
      <c r="J221" t="s">
        <v>1225</v>
      </c>
    </row>
    <row r="222" spans="1:10" x14ac:dyDescent="0.35">
      <c r="A222" t="s">
        <v>229</v>
      </c>
      <c r="B222" t="s">
        <v>411</v>
      </c>
      <c r="C222" t="s">
        <v>413</v>
      </c>
      <c r="D222" s="2">
        <v>45414</v>
      </c>
      <c r="E222" t="s">
        <v>636</v>
      </c>
      <c r="F222" t="s">
        <v>1035</v>
      </c>
      <c r="G222" t="s">
        <v>1216</v>
      </c>
      <c r="H222">
        <v>2</v>
      </c>
      <c r="I222">
        <v>124</v>
      </c>
      <c r="J222" t="s">
        <v>1225</v>
      </c>
    </row>
    <row r="223" spans="1:10" x14ac:dyDescent="0.35">
      <c r="A223" t="s">
        <v>230</v>
      </c>
      <c r="B223" t="s">
        <v>411</v>
      </c>
      <c r="C223" t="s">
        <v>413</v>
      </c>
      <c r="D223" s="2">
        <v>45321</v>
      </c>
      <c r="E223" t="s">
        <v>637</v>
      </c>
      <c r="F223" t="s">
        <v>1036</v>
      </c>
      <c r="G223" t="s">
        <v>1220</v>
      </c>
      <c r="H223">
        <v>3</v>
      </c>
      <c r="I223">
        <v>134</v>
      </c>
      <c r="J223" t="s">
        <v>1224</v>
      </c>
    </row>
    <row r="224" spans="1:10" x14ac:dyDescent="0.35">
      <c r="A224" t="s">
        <v>231</v>
      </c>
      <c r="B224" t="s">
        <v>409</v>
      </c>
      <c r="C224" t="s">
        <v>415</v>
      </c>
      <c r="D224" s="2">
        <v>45332</v>
      </c>
      <c r="E224" t="s">
        <v>638</v>
      </c>
      <c r="F224" t="s">
        <v>1037</v>
      </c>
      <c r="G224" t="s">
        <v>1215</v>
      </c>
      <c r="H224">
        <v>1</v>
      </c>
      <c r="I224">
        <v>156</v>
      </c>
      <c r="J224" t="s">
        <v>1225</v>
      </c>
    </row>
    <row r="225" spans="1:10" x14ac:dyDescent="0.35">
      <c r="A225" t="s">
        <v>232</v>
      </c>
      <c r="B225" t="s">
        <v>410</v>
      </c>
      <c r="C225" t="s">
        <v>413</v>
      </c>
      <c r="D225" s="2">
        <v>45485</v>
      </c>
      <c r="E225" t="s">
        <v>639</v>
      </c>
      <c r="F225" t="s">
        <v>1038</v>
      </c>
      <c r="G225" t="s">
        <v>1217</v>
      </c>
      <c r="H225">
        <v>2</v>
      </c>
      <c r="I225">
        <v>143</v>
      </c>
      <c r="J225" t="s">
        <v>1223</v>
      </c>
    </row>
    <row r="226" spans="1:10" x14ac:dyDescent="0.35">
      <c r="A226" t="s">
        <v>233</v>
      </c>
      <c r="B226" t="s">
        <v>412</v>
      </c>
      <c r="C226" t="s">
        <v>414</v>
      </c>
      <c r="D226" s="2">
        <v>45309</v>
      </c>
      <c r="E226" t="s">
        <v>640</v>
      </c>
      <c r="F226" t="s">
        <v>1039</v>
      </c>
      <c r="G226" t="s">
        <v>1216</v>
      </c>
      <c r="H226">
        <v>5</v>
      </c>
      <c r="I226">
        <v>158</v>
      </c>
      <c r="J226" t="s">
        <v>1224</v>
      </c>
    </row>
    <row r="227" spans="1:10" x14ac:dyDescent="0.35">
      <c r="A227" t="s">
        <v>234</v>
      </c>
      <c r="B227" t="s">
        <v>410</v>
      </c>
      <c r="C227" t="s">
        <v>413</v>
      </c>
      <c r="D227" s="2">
        <v>45414</v>
      </c>
      <c r="E227" t="s">
        <v>641</v>
      </c>
      <c r="F227" t="s">
        <v>1040</v>
      </c>
      <c r="G227" t="s">
        <v>1216</v>
      </c>
      <c r="H227">
        <v>5</v>
      </c>
      <c r="I227">
        <v>126</v>
      </c>
      <c r="J227" t="s">
        <v>1224</v>
      </c>
    </row>
    <row r="228" spans="1:10" x14ac:dyDescent="0.35">
      <c r="A228" t="s">
        <v>235</v>
      </c>
      <c r="B228" t="s">
        <v>412</v>
      </c>
      <c r="C228" t="s">
        <v>413</v>
      </c>
      <c r="D228" s="2">
        <v>45429</v>
      </c>
      <c r="E228" t="s">
        <v>642</v>
      </c>
      <c r="F228" t="s">
        <v>1041</v>
      </c>
      <c r="G228" t="s">
        <v>1215</v>
      </c>
      <c r="H228">
        <v>1</v>
      </c>
      <c r="I228">
        <v>128</v>
      </c>
      <c r="J228" t="s">
        <v>1223</v>
      </c>
    </row>
    <row r="229" spans="1:10" x14ac:dyDescent="0.35">
      <c r="A229" t="s">
        <v>236</v>
      </c>
      <c r="B229" t="s">
        <v>410</v>
      </c>
      <c r="C229" t="s">
        <v>414</v>
      </c>
      <c r="D229" s="2">
        <v>45431</v>
      </c>
      <c r="E229" t="s">
        <v>643</v>
      </c>
      <c r="F229" t="s">
        <v>1042</v>
      </c>
      <c r="G229" t="s">
        <v>1222</v>
      </c>
      <c r="H229">
        <v>5</v>
      </c>
      <c r="I229">
        <v>130</v>
      </c>
      <c r="J229" t="s">
        <v>1223</v>
      </c>
    </row>
    <row r="230" spans="1:10" x14ac:dyDescent="0.35">
      <c r="A230" t="s">
        <v>237</v>
      </c>
      <c r="B230" t="s">
        <v>412</v>
      </c>
      <c r="C230" t="s">
        <v>414</v>
      </c>
      <c r="D230" s="2">
        <v>45425</v>
      </c>
      <c r="E230" t="s">
        <v>644</v>
      </c>
      <c r="F230" t="s">
        <v>1043</v>
      </c>
      <c r="G230" t="s">
        <v>1221</v>
      </c>
      <c r="H230">
        <v>3</v>
      </c>
      <c r="I230">
        <v>162</v>
      </c>
      <c r="J230" t="s">
        <v>1224</v>
      </c>
    </row>
    <row r="231" spans="1:10" x14ac:dyDescent="0.35">
      <c r="A231" t="s">
        <v>238</v>
      </c>
      <c r="B231" t="s">
        <v>410</v>
      </c>
      <c r="C231" t="s">
        <v>415</v>
      </c>
      <c r="D231" s="2">
        <v>45318</v>
      </c>
      <c r="E231" t="s">
        <v>645</v>
      </c>
      <c r="F231" t="s">
        <v>1044</v>
      </c>
      <c r="G231" t="s">
        <v>1216</v>
      </c>
      <c r="H231">
        <v>5</v>
      </c>
      <c r="I231">
        <v>168</v>
      </c>
      <c r="J231" t="s">
        <v>1223</v>
      </c>
    </row>
    <row r="232" spans="1:10" x14ac:dyDescent="0.35">
      <c r="A232" t="s">
        <v>239</v>
      </c>
      <c r="B232" t="s">
        <v>412</v>
      </c>
      <c r="C232" t="s">
        <v>415</v>
      </c>
      <c r="D232" s="2">
        <v>45403</v>
      </c>
      <c r="E232" t="s">
        <v>646</v>
      </c>
      <c r="F232" t="s">
        <v>1045</v>
      </c>
      <c r="G232" t="s">
        <v>1222</v>
      </c>
      <c r="H232">
        <v>3</v>
      </c>
      <c r="I232">
        <v>137</v>
      </c>
      <c r="J232" t="s">
        <v>1224</v>
      </c>
    </row>
    <row r="233" spans="1:10" x14ac:dyDescent="0.35">
      <c r="A233" t="s">
        <v>240</v>
      </c>
      <c r="B233" t="s">
        <v>410</v>
      </c>
      <c r="C233" t="s">
        <v>414</v>
      </c>
      <c r="D233" s="2">
        <v>45467</v>
      </c>
      <c r="E233" t="s">
        <v>647</v>
      </c>
      <c r="F233" t="s">
        <v>1046</v>
      </c>
      <c r="G233" t="s">
        <v>1220</v>
      </c>
      <c r="H233">
        <v>3</v>
      </c>
      <c r="I233">
        <v>162</v>
      </c>
      <c r="J233" t="s">
        <v>1224</v>
      </c>
    </row>
    <row r="234" spans="1:10" x14ac:dyDescent="0.35">
      <c r="A234" t="s">
        <v>241</v>
      </c>
      <c r="B234" t="s">
        <v>410</v>
      </c>
      <c r="C234" t="s">
        <v>415</v>
      </c>
      <c r="D234" s="2">
        <v>45394</v>
      </c>
      <c r="E234" t="s">
        <v>648</v>
      </c>
      <c r="F234" t="s">
        <v>1047</v>
      </c>
      <c r="G234" t="s">
        <v>1219</v>
      </c>
      <c r="H234">
        <v>5</v>
      </c>
      <c r="I234">
        <v>188</v>
      </c>
      <c r="J234" t="s">
        <v>1225</v>
      </c>
    </row>
    <row r="235" spans="1:10" x14ac:dyDescent="0.35">
      <c r="A235" t="s">
        <v>242</v>
      </c>
      <c r="B235" t="s">
        <v>411</v>
      </c>
      <c r="C235" t="s">
        <v>414</v>
      </c>
      <c r="D235" s="2">
        <v>45514</v>
      </c>
      <c r="E235" t="s">
        <v>649</v>
      </c>
      <c r="F235" t="s">
        <v>1048</v>
      </c>
      <c r="G235" t="s">
        <v>1220</v>
      </c>
      <c r="H235">
        <v>5</v>
      </c>
      <c r="I235">
        <v>152</v>
      </c>
      <c r="J235" t="s">
        <v>1223</v>
      </c>
    </row>
    <row r="236" spans="1:10" x14ac:dyDescent="0.35">
      <c r="A236" t="s">
        <v>243</v>
      </c>
      <c r="B236" t="s">
        <v>411</v>
      </c>
      <c r="C236" t="s">
        <v>413</v>
      </c>
      <c r="D236" s="2">
        <v>45299</v>
      </c>
      <c r="E236" t="s">
        <v>650</v>
      </c>
      <c r="F236" t="s">
        <v>1049</v>
      </c>
      <c r="G236" t="s">
        <v>1220</v>
      </c>
      <c r="H236">
        <v>5</v>
      </c>
      <c r="I236">
        <v>156</v>
      </c>
      <c r="J236" t="s">
        <v>1224</v>
      </c>
    </row>
    <row r="237" spans="1:10" x14ac:dyDescent="0.35">
      <c r="A237" t="s">
        <v>244</v>
      </c>
      <c r="B237" t="s">
        <v>411</v>
      </c>
      <c r="C237" t="s">
        <v>414</v>
      </c>
      <c r="D237" s="2">
        <v>45473</v>
      </c>
      <c r="E237" t="s">
        <v>651</v>
      </c>
      <c r="F237" t="s">
        <v>1050</v>
      </c>
      <c r="G237" t="s">
        <v>1218</v>
      </c>
      <c r="H237">
        <v>4</v>
      </c>
      <c r="I237">
        <v>130</v>
      </c>
      <c r="J237" t="s">
        <v>1224</v>
      </c>
    </row>
    <row r="238" spans="1:10" x14ac:dyDescent="0.35">
      <c r="A238" t="s">
        <v>245</v>
      </c>
      <c r="B238" t="s">
        <v>412</v>
      </c>
      <c r="C238" t="s">
        <v>413</v>
      </c>
      <c r="D238" s="2">
        <v>45450</v>
      </c>
      <c r="E238" t="s">
        <v>652</v>
      </c>
      <c r="F238" t="s">
        <v>1051</v>
      </c>
      <c r="G238" t="s">
        <v>1221</v>
      </c>
      <c r="H238">
        <v>1</v>
      </c>
      <c r="I238">
        <v>187</v>
      </c>
      <c r="J238" t="s">
        <v>1225</v>
      </c>
    </row>
    <row r="239" spans="1:10" x14ac:dyDescent="0.35">
      <c r="A239" t="s">
        <v>246</v>
      </c>
      <c r="B239" t="s">
        <v>409</v>
      </c>
      <c r="C239" t="s">
        <v>414</v>
      </c>
      <c r="D239" s="2">
        <v>45382</v>
      </c>
      <c r="E239" t="s">
        <v>653</v>
      </c>
      <c r="F239" t="s">
        <v>1052</v>
      </c>
      <c r="G239" t="s">
        <v>1215</v>
      </c>
      <c r="H239">
        <v>4</v>
      </c>
      <c r="I239">
        <v>158</v>
      </c>
      <c r="J239" t="s">
        <v>1223</v>
      </c>
    </row>
    <row r="240" spans="1:10" x14ac:dyDescent="0.35">
      <c r="A240" t="s">
        <v>247</v>
      </c>
      <c r="B240" t="s">
        <v>411</v>
      </c>
      <c r="C240" t="s">
        <v>413</v>
      </c>
      <c r="D240" s="2">
        <v>45292</v>
      </c>
      <c r="E240" t="s">
        <v>654</v>
      </c>
      <c r="F240" t="s">
        <v>1053</v>
      </c>
      <c r="G240" t="s">
        <v>1220</v>
      </c>
      <c r="H240">
        <v>3</v>
      </c>
      <c r="I240">
        <v>136</v>
      </c>
      <c r="J240" t="s">
        <v>1225</v>
      </c>
    </row>
    <row r="241" spans="1:10" x14ac:dyDescent="0.35">
      <c r="A241" t="s">
        <v>248</v>
      </c>
      <c r="B241" t="s">
        <v>412</v>
      </c>
      <c r="C241" t="s">
        <v>415</v>
      </c>
      <c r="D241" s="2">
        <v>45313</v>
      </c>
      <c r="E241" t="s">
        <v>655</v>
      </c>
      <c r="F241" t="s">
        <v>1054</v>
      </c>
      <c r="G241" t="s">
        <v>1215</v>
      </c>
      <c r="H241">
        <v>4</v>
      </c>
      <c r="I241">
        <v>161</v>
      </c>
      <c r="J241" t="s">
        <v>1225</v>
      </c>
    </row>
    <row r="242" spans="1:10" x14ac:dyDescent="0.35">
      <c r="A242" t="s">
        <v>249</v>
      </c>
      <c r="B242" t="s">
        <v>412</v>
      </c>
      <c r="C242" t="s">
        <v>414</v>
      </c>
      <c r="D242" s="2">
        <v>45410</v>
      </c>
      <c r="E242" t="s">
        <v>656</v>
      </c>
      <c r="F242" t="s">
        <v>1055</v>
      </c>
      <c r="G242" t="s">
        <v>1222</v>
      </c>
      <c r="H242">
        <v>5</v>
      </c>
      <c r="I242">
        <v>133</v>
      </c>
      <c r="J242" t="s">
        <v>1223</v>
      </c>
    </row>
    <row r="243" spans="1:10" x14ac:dyDescent="0.35">
      <c r="A243" t="s">
        <v>250</v>
      </c>
      <c r="B243" t="s">
        <v>411</v>
      </c>
      <c r="C243" t="s">
        <v>415</v>
      </c>
      <c r="D243" s="2">
        <v>45353</v>
      </c>
      <c r="E243" t="s">
        <v>657</v>
      </c>
      <c r="F243" t="s">
        <v>1056</v>
      </c>
      <c r="G243" t="s">
        <v>1217</v>
      </c>
      <c r="H243">
        <v>3</v>
      </c>
      <c r="I243">
        <v>159</v>
      </c>
      <c r="J243" t="s">
        <v>1224</v>
      </c>
    </row>
    <row r="244" spans="1:10" x14ac:dyDescent="0.35">
      <c r="A244" t="s">
        <v>251</v>
      </c>
      <c r="B244" t="s">
        <v>409</v>
      </c>
      <c r="C244" t="s">
        <v>414</v>
      </c>
      <c r="D244" s="2">
        <v>45371</v>
      </c>
      <c r="E244" t="s">
        <v>658</v>
      </c>
      <c r="F244" t="s">
        <v>1057</v>
      </c>
      <c r="G244" t="s">
        <v>1216</v>
      </c>
      <c r="H244">
        <v>4</v>
      </c>
      <c r="I244">
        <v>162</v>
      </c>
      <c r="J244" t="s">
        <v>1224</v>
      </c>
    </row>
    <row r="245" spans="1:10" x14ac:dyDescent="0.35">
      <c r="A245" t="s">
        <v>252</v>
      </c>
      <c r="B245" t="s">
        <v>412</v>
      </c>
      <c r="C245" t="s">
        <v>414</v>
      </c>
      <c r="D245" s="2">
        <v>45387</v>
      </c>
      <c r="E245" t="s">
        <v>659</v>
      </c>
      <c r="F245" t="s">
        <v>1058</v>
      </c>
      <c r="G245" t="s">
        <v>1217</v>
      </c>
      <c r="H245">
        <v>3</v>
      </c>
      <c r="I245">
        <v>111</v>
      </c>
      <c r="J245" t="s">
        <v>1223</v>
      </c>
    </row>
    <row r="246" spans="1:10" x14ac:dyDescent="0.35">
      <c r="A246" t="s">
        <v>253</v>
      </c>
      <c r="B246" t="s">
        <v>409</v>
      </c>
      <c r="C246" t="s">
        <v>414</v>
      </c>
      <c r="D246" s="2">
        <v>45310</v>
      </c>
      <c r="E246" t="s">
        <v>660</v>
      </c>
      <c r="F246" t="s">
        <v>1059</v>
      </c>
      <c r="G246" t="s">
        <v>1220</v>
      </c>
      <c r="H246">
        <v>2</v>
      </c>
      <c r="I246">
        <v>179</v>
      </c>
      <c r="J246" t="s">
        <v>1225</v>
      </c>
    </row>
    <row r="247" spans="1:10" x14ac:dyDescent="0.35">
      <c r="A247" t="s">
        <v>254</v>
      </c>
      <c r="B247" t="s">
        <v>412</v>
      </c>
      <c r="C247" t="s">
        <v>413</v>
      </c>
      <c r="D247" s="2">
        <v>45411</v>
      </c>
      <c r="E247" t="s">
        <v>661</v>
      </c>
      <c r="F247" t="s">
        <v>1060</v>
      </c>
      <c r="G247" t="s">
        <v>1215</v>
      </c>
      <c r="H247">
        <v>3</v>
      </c>
      <c r="I247">
        <v>116</v>
      </c>
      <c r="J247" t="s">
        <v>1224</v>
      </c>
    </row>
    <row r="248" spans="1:10" x14ac:dyDescent="0.35">
      <c r="A248" t="s">
        <v>255</v>
      </c>
      <c r="B248" t="s">
        <v>409</v>
      </c>
      <c r="C248" t="s">
        <v>413</v>
      </c>
      <c r="D248" s="2">
        <v>45342</v>
      </c>
      <c r="E248" t="s">
        <v>662</v>
      </c>
      <c r="F248" t="s">
        <v>1061</v>
      </c>
      <c r="G248" t="s">
        <v>1222</v>
      </c>
      <c r="H248">
        <v>4</v>
      </c>
      <c r="I248">
        <v>128</v>
      </c>
      <c r="J248" t="s">
        <v>1223</v>
      </c>
    </row>
    <row r="249" spans="1:10" x14ac:dyDescent="0.35">
      <c r="A249" t="s">
        <v>256</v>
      </c>
      <c r="B249" t="s">
        <v>412</v>
      </c>
      <c r="C249" t="s">
        <v>413</v>
      </c>
      <c r="D249" s="2">
        <v>45324</v>
      </c>
      <c r="E249" t="s">
        <v>663</v>
      </c>
      <c r="F249" t="s">
        <v>1062</v>
      </c>
      <c r="G249" t="s">
        <v>1218</v>
      </c>
      <c r="H249">
        <v>4</v>
      </c>
      <c r="I249">
        <v>121</v>
      </c>
      <c r="J249" t="s">
        <v>1223</v>
      </c>
    </row>
    <row r="250" spans="1:10" x14ac:dyDescent="0.35">
      <c r="A250" t="s">
        <v>257</v>
      </c>
      <c r="B250" t="s">
        <v>411</v>
      </c>
      <c r="C250" t="s">
        <v>414</v>
      </c>
      <c r="D250" s="2">
        <v>45318</v>
      </c>
      <c r="E250" t="s">
        <v>664</v>
      </c>
      <c r="F250" t="s">
        <v>1063</v>
      </c>
      <c r="G250" t="s">
        <v>1215</v>
      </c>
      <c r="H250">
        <v>3</v>
      </c>
      <c r="I250">
        <v>173</v>
      </c>
      <c r="J250" t="s">
        <v>1224</v>
      </c>
    </row>
    <row r="251" spans="1:10" x14ac:dyDescent="0.35">
      <c r="A251" t="s">
        <v>258</v>
      </c>
      <c r="B251" t="s">
        <v>410</v>
      </c>
      <c r="C251" t="s">
        <v>414</v>
      </c>
      <c r="D251" s="2">
        <v>45437</v>
      </c>
      <c r="E251" t="s">
        <v>665</v>
      </c>
      <c r="F251" t="s">
        <v>1064</v>
      </c>
      <c r="G251" t="s">
        <v>1222</v>
      </c>
      <c r="H251">
        <v>3</v>
      </c>
      <c r="I251">
        <v>151</v>
      </c>
      <c r="J251" t="s">
        <v>1223</v>
      </c>
    </row>
    <row r="252" spans="1:10" x14ac:dyDescent="0.35">
      <c r="A252" t="s">
        <v>259</v>
      </c>
      <c r="B252" t="s">
        <v>411</v>
      </c>
      <c r="C252" t="s">
        <v>413</v>
      </c>
      <c r="D252" s="2">
        <v>45340</v>
      </c>
      <c r="E252" t="s">
        <v>666</v>
      </c>
      <c r="F252" t="s">
        <v>1065</v>
      </c>
      <c r="G252" t="s">
        <v>1220</v>
      </c>
      <c r="H252">
        <v>3</v>
      </c>
      <c r="I252">
        <v>175</v>
      </c>
      <c r="J252" t="s">
        <v>1225</v>
      </c>
    </row>
    <row r="253" spans="1:10" x14ac:dyDescent="0.35">
      <c r="A253" t="s">
        <v>260</v>
      </c>
      <c r="B253" t="s">
        <v>410</v>
      </c>
      <c r="C253" t="s">
        <v>413</v>
      </c>
      <c r="D253" s="2">
        <v>45359</v>
      </c>
      <c r="E253" t="s">
        <v>667</v>
      </c>
      <c r="F253" t="s">
        <v>1066</v>
      </c>
      <c r="G253" t="s">
        <v>1221</v>
      </c>
      <c r="H253">
        <v>1</v>
      </c>
      <c r="I253">
        <v>101</v>
      </c>
      <c r="J253" t="s">
        <v>1223</v>
      </c>
    </row>
    <row r="254" spans="1:10" x14ac:dyDescent="0.35">
      <c r="A254" t="s">
        <v>261</v>
      </c>
      <c r="B254" t="s">
        <v>411</v>
      </c>
      <c r="C254" t="s">
        <v>413</v>
      </c>
      <c r="D254" s="2">
        <v>45340</v>
      </c>
      <c r="E254" t="s">
        <v>668</v>
      </c>
      <c r="F254" t="s">
        <v>1067</v>
      </c>
      <c r="G254" t="s">
        <v>1216</v>
      </c>
      <c r="H254">
        <v>5</v>
      </c>
      <c r="I254">
        <v>189</v>
      </c>
      <c r="J254" t="s">
        <v>1224</v>
      </c>
    </row>
    <row r="255" spans="1:10" x14ac:dyDescent="0.35">
      <c r="A255" t="s">
        <v>262</v>
      </c>
      <c r="B255" t="s">
        <v>412</v>
      </c>
      <c r="C255" t="s">
        <v>414</v>
      </c>
      <c r="D255" s="2">
        <v>45334</v>
      </c>
      <c r="E255" t="s">
        <v>669</v>
      </c>
      <c r="F255" t="s">
        <v>1068</v>
      </c>
      <c r="G255" t="s">
        <v>1219</v>
      </c>
      <c r="H255">
        <v>2</v>
      </c>
      <c r="I255">
        <v>137</v>
      </c>
      <c r="J255" t="s">
        <v>1223</v>
      </c>
    </row>
    <row r="256" spans="1:10" x14ac:dyDescent="0.35">
      <c r="A256" t="s">
        <v>263</v>
      </c>
      <c r="B256" t="s">
        <v>409</v>
      </c>
      <c r="C256" t="s">
        <v>414</v>
      </c>
      <c r="D256" s="2">
        <v>45331</v>
      </c>
      <c r="E256" t="s">
        <v>670</v>
      </c>
      <c r="F256" t="s">
        <v>1069</v>
      </c>
      <c r="G256" t="s">
        <v>1217</v>
      </c>
      <c r="H256">
        <v>1</v>
      </c>
      <c r="I256">
        <v>165</v>
      </c>
      <c r="J256" t="s">
        <v>1225</v>
      </c>
    </row>
    <row r="257" spans="1:10" x14ac:dyDescent="0.35">
      <c r="A257" t="s">
        <v>264</v>
      </c>
      <c r="B257" t="s">
        <v>411</v>
      </c>
      <c r="C257" t="s">
        <v>413</v>
      </c>
      <c r="D257" s="2">
        <v>45403</v>
      </c>
      <c r="E257" t="s">
        <v>671</v>
      </c>
      <c r="F257" t="s">
        <v>1070</v>
      </c>
      <c r="G257" t="s">
        <v>1220</v>
      </c>
      <c r="H257">
        <v>3</v>
      </c>
      <c r="I257">
        <v>157</v>
      </c>
      <c r="J257" t="s">
        <v>1224</v>
      </c>
    </row>
    <row r="258" spans="1:10" x14ac:dyDescent="0.35">
      <c r="A258" t="s">
        <v>265</v>
      </c>
      <c r="B258" t="s">
        <v>411</v>
      </c>
      <c r="C258" t="s">
        <v>413</v>
      </c>
      <c r="D258" s="2">
        <v>45392</v>
      </c>
      <c r="E258" t="s">
        <v>672</v>
      </c>
      <c r="F258" t="s">
        <v>1071</v>
      </c>
      <c r="G258" t="s">
        <v>1217</v>
      </c>
      <c r="H258">
        <v>3</v>
      </c>
      <c r="I258">
        <v>141</v>
      </c>
      <c r="J258" t="s">
        <v>1223</v>
      </c>
    </row>
    <row r="259" spans="1:10" x14ac:dyDescent="0.35">
      <c r="A259" t="s">
        <v>266</v>
      </c>
      <c r="B259" t="s">
        <v>412</v>
      </c>
      <c r="C259" t="s">
        <v>415</v>
      </c>
      <c r="D259" s="2">
        <v>45300</v>
      </c>
      <c r="E259" t="s">
        <v>673</v>
      </c>
      <c r="F259" t="s">
        <v>1072</v>
      </c>
      <c r="G259" t="s">
        <v>1215</v>
      </c>
      <c r="H259">
        <v>5</v>
      </c>
      <c r="I259">
        <v>103</v>
      </c>
      <c r="J259" t="s">
        <v>1223</v>
      </c>
    </row>
    <row r="260" spans="1:10" x14ac:dyDescent="0.35">
      <c r="A260" t="s">
        <v>267</v>
      </c>
      <c r="B260" t="s">
        <v>412</v>
      </c>
      <c r="C260" t="s">
        <v>414</v>
      </c>
      <c r="D260" s="2">
        <v>45294</v>
      </c>
      <c r="E260" t="s">
        <v>674</v>
      </c>
      <c r="F260" t="s">
        <v>1073</v>
      </c>
      <c r="G260" t="s">
        <v>1220</v>
      </c>
      <c r="H260">
        <v>1</v>
      </c>
      <c r="I260">
        <v>193</v>
      </c>
      <c r="J260" t="s">
        <v>1223</v>
      </c>
    </row>
    <row r="261" spans="1:10" x14ac:dyDescent="0.35">
      <c r="A261" t="s">
        <v>268</v>
      </c>
      <c r="B261" t="s">
        <v>412</v>
      </c>
      <c r="C261" t="s">
        <v>413</v>
      </c>
      <c r="D261" s="2">
        <v>45295</v>
      </c>
      <c r="E261" t="s">
        <v>675</v>
      </c>
      <c r="F261" t="s">
        <v>1074</v>
      </c>
      <c r="G261" t="s">
        <v>1220</v>
      </c>
      <c r="H261">
        <v>4</v>
      </c>
      <c r="I261">
        <v>179</v>
      </c>
      <c r="J261" t="s">
        <v>1224</v>
      </c>
    </row>
    <row r="262" spans="1:10" x14ac:dyDescent="0.35">
      <c r="A262" t="s">
        <v>269</v>
      </c>
      <c r="B262" t="s">
        <v>411</v>
      </c>
      <c r="C262" t="s">
        <v>415</v>
      </c>
      <c r="D262" s="2">
        <v>45300</v>
      </c>
      <c r="E262" t="s">
        <v>676</v>
      </c>
      <c r="F262" t="s">
        <v>1075</v>
      </c>
      <c r="G262" t="s">
        <v>1218</v>
      </c>
      <c r="H262">
        <v>5</v>
      </c>
      <c r="I262">
        <v>124</v>
      </c>
      <c r="J262" t="s">
        <v>1225</v>
      </c>
    </row>
    <row r="263" spans="1:10" x14ac:dyDescent="0.35">
      <c r="A263" t="s">
        <v>270</v>
      </c>
      <c r="B263" t="s">
        <v>411</v>
      </c>
      <c r="C263" t="s">
        <v>415</v>
      </c>
      <c r="D263" s="2">
        <v>45479</v>
      </c>
      <c r="E263" t="s">
        <v>677</v>
      </c>
      <c r="F263" t="s">
        <v>1076</v>
      </c>
      <c r="G263" t="s">
        <v>1222</v>
      </c>
      <c r="H263">
        <v>2</v>
      </c>
      <c r="I263">
        <v>129</v>
      </c>
      <c r="J263" t="s">
        <v>1224</v>
      </c>
    </row>
    <row r="264" spans="1:10" x14ac:dyDescent="0.35">
      <c r="A264" t="s">
        <v>271</v>
      </c>
      <c r="B264" t="s">
        <v>412</v>
      </c>
      <c r="C264" t="s">
        <v>415</v>
      </c>
      <c r="D264" s="2">
        <v>45423</v>
      </c>
      <c r="E264" t="s">
        <v>678</v>
      </c>
      <c r="F264" t="s">
        <v>1077</v>
      </c>
      <c r="G264" t="s">
        <v>1215</v>
      </c>
      <c r="H264">
        <v>5</v>
      </c>
      <c r="I264">
        <v>187</v>
      </c>
      <c r="J264" t="s">
        <v>1225</v>
      </c>
    </row>
    <row r="265" spans="1:10" x14ac:dyDescent="0.35">
      <c r="A265" t="s">
        <v>272</v>
      </c>
      <c r="B265" t="s">
        <v>409</v>
      </c>
      <c r="C265" t="s">
        <v>414</v>
      </c>
      <c r="D265" s="2">
        <v>45298</v>
      </c>
      <c r="E265" t="s">
        <v>679</v>
      </c>
      <c r="F265" t="s">
        <v>1078</v>
      </c>
      <c r="G265" t="s">
        <v>1215</v>
      </c>
      <c r="H265">
        <v>5</v>
      </c>
      <c r="I265">
        <v>159</v>
      </c>
      <c r="J265" t="s">
        <v>1224</v>
      </c>
    </row>
    <row r="266" spans="1:10" x14ac:dyDescent="0.35">
      <c r="A266" t="s">
        <v>273</v>
      </c>
      <c r="B266" t="s">
        <v>411</v>
      </c>
      <c r="C266" t="s">
        <v>413</v>
      </c>
      <c r="D266" s="2">
        <v>45339</v>
      </c>
      <c r="E266" t="s">
        <v>680</v>
      </c>
      <c r="F266" t="s">
        <v>1079</v>
      </c>
      <c r="G266" t="s">
        <v>1216</v>
      </c>
      <c r="H266">
        <v>1</v>
      </c>
      <c r="I266">
        <v>169</v>
      </c>
      <c r="J266" t="s">
        <v>1224</v>
      </c>
    </row>
    <row r="267" spans="1:10" x14ac:dyDescent="0.35">
      <c r="A267" t="s">
        <v>274</v>
      </c>
      <c r="B267" t="s">
        <v>411</v>
      </c>
      <c r="C267" t="s">
        <v>413</v>
      </c>
      <c r="D267" s="2">
        <v>45360</v>
      </c>
      <c r="E267" t="s">
        <v>681</v>
      </c>
      <c r="F267" t="s">
        <v>1080</v>
      </c>
      <c r="G267" t="s">
        <v>1222</v>
      </c>
      <c r="H267">
        <v>5</v>
      </c>
      <c r="I267">
        <v>145</v>
      </c>
      <c r="J267" t="s">
        <v>1223</v>
      </c>
    </row>
    <row r="268" spans="1:10" x14ac:dyDescent="0.35">
      <c r="A268" t="s">
        <v>275</v>
      </c>
      <c r="B268" t="s">
        <v>411</v>
      </c>
      <c r="C268" t="s">
        <v>415</v>
      </c>
      <c r="D268" s="2">
        <v>45388</v>
      </c>
      <c r="E268" t="s">
        <v>682</v>
      </c>
      <c r="F268" t="s">
        <v>1081</v>
      </c>
      <c r="G268" t="s">
        <v>1217</v>
      </c>
      <c r="H268">
        <v>2</v>
      </c>
      <c r="I268">
        <v>117</v>
      </c>
      <c r="J268" t="s">
        <v>1223</v>
      </c>
    </row>
    <row r="269" spans="1:10" x14ac:dyDescent="0.35">
      <c r="A269" t="s">
        <v>276</v>
      </c>
      <c r="B269" t="s">
        <v>410</v>
      </c>
      <c r="C269" t="s">
        <v>414</v>
      </c>
      <c r="D269" s="2">
        <v>45426</v>
      </c>
      <c r="E269" t="s">
        <v>683</v>
      </c>
      <c r="F269" t="s">
        <v>1082</v>
      </c>
      <c r="G269" t="s">
        <v>1222</v>
      </c>
      <c r="H269">
        <v>4</v>
      </c>
      <c r="I269">
        <v>162</v>
      </c>
      <c r="J269" t="s">
        <v>1223</v>
      </c>
    </row>
    <row r="270" spans="1:10" x14ac:dyDescent="0.35">
      <c r="A270" t="s">
        <v>277</v>
      </c>
      <c r="B270" t="s">
        <v>412</v>
      </c>
      <c r="C270" t="s">
        <v>413</v>
      </c>
      <c r="D270" s="2">
        <v>45516</v>
      </c>
      <c r="E270" t="s">
        <v>684</v>
      </c>
      <c r="F270" t="s">
        <v>1083</v>
      </c>
      <c r="G270" t="s">
        <v>1219</v>
      </c>
      <c r="H270">
        <v>5</v>
      </c>
      <c r="I270">
        <v>177</v>
      </c>
      <c r="J270" t="s">
        <v>1224</v>
      </c>
    </row>
    <row r="271" spans="1:10" x14ac:dyDescent="0.35">
      <c r="A271" t="s">
        <v>278</v>
      </c>
      <c r="B271" t="s">
        <v>409</v>
      </c>
      <c r="C271" t="s">
        <v>413</v>
      </c>
      <c r="D271" s="2">
        <v>45438</v>
      </c>
      <c r="E271" t="s">
        <v>685</v>
      </c>
      <c r="F271" t="s">
        <v>1084</v>
      </c>
      <c r="G271" t="s">
        <v>1218</v>
      </c>
      <c r="H271">
        <v>4</v>
      </c>
      <c r="I271">
        <v>134</v>
      </c>
      <c r="J271" t="s">
        <v>1224</v>
      </c>
    </row>
    <row r="272" spans="1:10" x14ac:dyDescent="0.35">
      <c r="A272" t="s">
        <v>279</v>
      </c>
      <c r="B272" t="s">
        <v>410</v>
      </c>
      <c r="C272" t="s">
        <v>413</v>
      </c>
      <c r="D272" s="2">
        <v>45475</v>
      </c>
      <c r="E272" t="s">
        <v>686</v>
      </c>
      <c r="F272" t="s">
        <v>1085</v>
      </c>
      <c r="G272" t="s">
        <v>1221</v>
      </c>
      <c r="H272">
        <v>4</v>
      </c>
      <c r="I272">
        <v>161</v>
      </c>
      <c r="J272" t="s">
        <v>1223</v>
      </c>
    </row>
    <row r="273" spans="1:10" x14ac:dyDescent="0.35">
      <c r="A273" t="s">
        <v>280</v>
      </c>
      <c r="B273" t="s">
        <v>411</v>
      </c>
      <c r="C273" t="s">
        <v>415</v>
      </c>
      <c r="D273" s="2">
        <v>45301</v>
      </c>
      <c r="E273" t="s">
        <v>687</v>
      </c>
      <c r="F273" t="s">
        <v>1086</v>
      </c>
      <c r="G273" t="s">
        <v>1219</v>
      </c>
      <c r="H273">
        <v>5</v>
      </c>
      <c r="I273">
        <v>116</v>
      </c>
      <c r="J273" t="s">
        <v>1223</v>
      </c>
    </row>
    <row r="274" spans="1:10" x14ac:dyDescent="0.35">
      <c r="A274" t="s">
        <v>281</v>
      </c>
      <c r="B274" t="s">
        <v>410</v>
      </c>
      <c r="C274" t="s">
        <v>415</v>
      </c>
      <c r="D274" s="2">
        <v>45496</v>
      </c>
      <c r="E274" t="s">
        <v>688</v>
      </c>
      <c r="F274" t="s">
        <v>1087</v>
      </c>
      <c r="G274" t="s">
        <v>1222</v>
      </c>
      <c r="H274">
        <v>4</v>
      </c>
      <c r="I274">
        <v>188</v>
      </c>
      <c r="J274" t="s">
        <v>1225</v>
      </c>
    </row>
    <row r="275" spans="1:10" x14ac:dyDescent="0.35">
      <c r="A275" t="s">
        <v>282</v>
      </c>
      <c r="B275" t="s">
        <v>412</v>
      </c>
      <c r="C275" t="s">
        <v>414</v>
      </c>
      <c r="D275" s="2">
        <v>45397</v>
      </c>
      <c r="E275" t="s">
        <v>689</v>
      </c>
      <c r="F275" t="s">
        <v>1088</v>
      </c>
      <c r="G275" t="s">
        <v>1221</v>
      </c>
      <c r="H275">
        <v>3</v>
      </c>
      <c r="I275">
        <v>125</v>
      </c>
      <c r="J275" t="s">
        <v>1223</v>
      </c>
    </row>
    <row r="276" spans="1:10" x14ac:dyDescent="0.35">
      <c r="A276" t="s">
        <v>283</v>
      </c>
      <c r="B276" t="s">
        <v>410</v>
      </c>
      <c r="C276" t="s">
        <v>414</v>
      </c>
      <c r="D276" s="2">
        <v>45518</v>
      </c>
      <c r="E276" t="s">
        <v>690</v>
      </c>
      <c r="F276" t="s">
        <v>1089</v>
      </c>
      <c r="G276" t="s">
        <v>1216</v>
      </c>
      <c r="H276">
        <v>4</v>
      </c>
      <c r="I276">
        <v>158</v>
      </c>
      <c r="J276" t="s">
        <v>1223</v>
      </c>
    </row>
    <row r="277" spans="1:10" x14ac:dyDescent="0.35">
      <c r="A277" t="s">
        <v>284</v>
      </c>
      <c r="B277" t="s">
        <v>411</v>
      </c>
      <c r="C277" t="s">
        <v>413</v>
      </c>
      <c r="D277" s="2">
        <v>45503</v>
      </c>
      <c r="E277" t="s">
        <v>691</v>
      </c>
      <c r="F277" t="s">
        <v>1090</v>
      </c>
      <c r="G277" t="s">
        <v>1217</v>
      </c>
      <c r="H277">
        <v>4</v>
      </c>
      <c r="I277">
        <v>108</v>
      </c>
      <c r="J277" t="s">
        <v>1225</v>
      </c>
    </row>
    <row r="278" spans="1:10" x14ac:dyDescent="0.35">
      <c r="A278" t="s">
        <v>285</v>
      </c>
      <c r="B278" t="s">
        <v>409</v>
      </c>
      <c r="C278" t="s">
        <v>414</v>
      </c>
      <c r="D278" s="2">
        <v>45465</v>
      </c>
      <c r="E278" t="s">
        <v>692</v>
      </c>
      <c r="F278" t="s">
        <v>1091</v>
      </c>
      <c r="G278" t="s">
        <v>1221</v>
      </c>
      <c r="H278">
        <v>3</v>
      </c>
      <c r="I278">
        <v>168</v>
      </c>
      <c r="J278" t="s">
        <v>1223</v>
      </c>
    </row>
    <row r="279" spans="1:10" x14ac:dyDescent="0.35">
      <c r="A279" t="s">
        <v>286</v>
      </c>
      <c r="B279" t="s">
        <v>411</v>
      </c>
      <c r="C279" t="s">
        <v>413</v>
      </c>
      <c r="D279" s="2">
        <v>45304</v>
      </c>
      <c r="E279" t="s">
        <v>693</v>
      </c>
      <c r="F279" t="s">
        <v>1092</v>
      </c>
      <c r="G279" t="s">
        <v>1222</v>
      </c>
      <c r="H279">
        <v>4</v>
      </c>
      <c r="I279">
        <v>134</v>
      </c>
      <c r="J279" t="s">
        <v>1224</v>
      </c>
    </row>
    <row r="280" spans="1:10" x14ac:dyDescent="0.35">
      <c r="A280" t="s">
        <v>287</v>
      </c>
      <c r="B280" t="s">
        <v>412</v>
      </c>
      <c r="C280" t="s">
        <v>414</v>
      </c>
      <c r="D280" s="2">
        <v>45439</v>
      </c>
      <c r="E280" t="s">
        <v>694</v>
      </c>
      <c r="F280" t="s">
        <v>1093</v>
      </c>
      <c r="G280" t="s">
        <v>1215</v>
      </c>
      <c r="H280">
        <v>3</v>
      </c>
      <c r="I280">
        <v>139</v>
      </c>
      <c r="J280" t="s">
        <v>1223</v>
      </c>
    </row>
    <row r="281" spans="1:10" x14ac:dyDescent="0.35">
      <c r="A281" t="s">
        <v>288</v>
      </c>
      <c r="B281" t="s">
        <v>412</v>
      </c>
      <c r="C281" t="s">
        <v>413</v>
      </c>
      <c r="D281" s="2">
        <v>45504</v>
      </c>
      <c r="E281" t="s">
        <v>695</v>
      </c>
      <c r="F281" t="s">
        <v>1094</v>
      </c>
      <c r="G281" t="s">
        <v>1218</v>
      </c>
      <c r="H281">
        <v>3</v>
      </c>
      <c r="I281">
        <v>200</v>
      </c>
      <c r="J281" t="s">
        <v>1224</v>
      </c>
    </row>
    <row r="282" spans="1:10" x14ac:dyDescent="0.35">
      <c r="A282" t="s">
        <v>289</v>
      </c>
      <c r="B282" t="s">
        <v>410</v>
      </c>
      <c r="C282" t="s">
        <v>414</v>
      </c>
      <c r="D282" s="2">
        <v>45314</v>
      </c>
      <c r="E282" t="s">
        <v>696</v>
      </c>
      <c r="F282" t="s">
        <v>1095</v>
      </c>
      <c r="G282" t="s">
        <v>1219</v>
      </c>
      <c r="H282">
        <v>3</v>
      </c>
      <c r="I282">
        <v>173</v>
      </c>
      <c r="J282" t="s">
        <v>1224</v>
      </c>
    </row>
    <row r="283" spans="1:10" x14ac:dyDescent="0.35">
      <c r="A283" t="s">
        <v>290</v>
      </c>
      <c r="B283" t="s">
        <v>412</v>
      </c>
      <c r="C283" t="s">
        <v>413</v>
      </c>
      <c r="D283" s="2">
        <v>45396</v>
      </c>
      <c r="E283" t="s">
        <v>697</v>
      </c>
      <c r="F283" t="s">
        <v>1096</v>
      </c>
      <c r="G283" t="s">
        <v>1220</v>
      </c>
      <c r="H283">
        <v>3</v>
      </c>
      <c r="I283">
        <v>183</v>
      </c>
      <c r="J283" t="s">
        <v>1225</v>
      </c>
    </row>
    <row r="284" spans="1:10" x14ac:dyDescent="0.35">
      <c r="A284" t="s">
        <v>291</v>
      </c>
      <c r="B284" t="s">
        <v>409</v>
      </c>
      <c r="C284" t="s">
        <v>415</v>
      </c>
      <c r="D284" s="2">
        <v>45305</v>
      </c>
      <c r="E284" t="s">
        <v>698</v>
      </c>
      <c r="F284" t="s">
        <v>1097</v>
      </c>
      <c r="G284" t="s">
        <v>1220</v>
      </c>
      <c r="H284">
        <v>4</v>
      </c>
      <c r="I284">
        <v>176</v>
      </c>
      <c r="J284" t="s">
        <v>1225</v>
      </c>
    </row>
    <row r="285" spans="1:10" x14ac:dyDescent="0.35">
      <c r="A285" t="s">
        <v>292</v>
      </c>
      <c r="B285" t="s">
        <v>409</v>
      </c>
      <c r="C285" t="s">
        <v>413</v>
      </c>
      <c r="D285" s="2">
        <v>45473</v>
      </c>
      <c r="E285" t="s">
        <v>699</v>
      </c>
      <c r="F285" t="s">
        <v>1098</v>
      </c>
      <c r="G285" t="s">
        <v>1217</v>
      </c>
      <c r="H285">
        <v>2</v>
      </c>
      <c r="I285">
        <v>168</v>
      </c>
      <c r="J285" t="s">
        <v>1224</v>
      </c>
    </row>
    <row r="286" spans="1:10" x14ac:dyDescent="0.35">
      <c r="A286" t="s">
        <v>293</v>
      </c>
      <c r="B286" t="s">
        <v>411</v>
      </c>
      <c r="C286" t="s">
        <v>415</v>
      </c>
      <c r="D286" s="2">
        <v>45453</v>
      </c>
      <c r="E286" t="s">
        <v>700</v>
      </c>
      <c r="F286" t="s">
        <v>1099</v>
      </c>
      <c r="G286" t="s">
        <v>1218</v>
      </c>
      <c r="H286">
        <v>1</v>
      </c>
      <c r="I286">
        <v>113</v>
      </c>
      <c r="J286" t="s">
        <v>1223</v>
      </c>
    </row>
    <row r="287" spans="1:10" x14ac:dyDescent="0.35">
      <c r="A287" t="s">
        <v>294</v>
      </c>
      <c r="B287" t="s">
        <v>412</v>
      </c>
      <c r="C287" t="s">
        <v>413</v>
      </c>
      <c r="D287" s="2">
        <v>45498</v>
      </c>
      <c r="E287" t="s">
        <v>701</v>
      </c>
      <c r="F287" t="s">
        <v>1100</v>
      </c>
      <c r="G287" t="s">
        <v>1222</v>
      </c>
      <c r="H287">
        <v>4</v>
      </c>
      <c r="I287">
        <v>143</v>
      </c>
      <c r="J287" t="s">
        <v>1225</v>
      </c>
    </row>
    <row r="288" spans="1:10" x14ac:dyDescent="0.35">
      <c r="A288" t="s">
        <v>295</v>
      </c>
      <c r="B288" t="s">
        <v>409</v>
      </c>
      <c r="C288" t="s">
        <v>414</v>
      </c>
      <c r="D288" s="2">
        <v>45345</v>
      </c>
      <c r="E288" t="s">
        <v>702</v>
      </c>
      <c r="F288" t="s">
        <v>1101</v>
      </c>
      <c r="G288" t="s">
        <v>1215</v>
      </c>
      <c r="H288">
        <v>3</v>
      </c>
      <c r="I288">
        <v>180</v>
      </c>
      <c r="J288" t="s">
        <v>1223</v>
      </c>
    </row>
    <row r="289" spans="1:10" x14ac:dyDescent="0.35">
      <c r="A289" t="s">
        <v>296</v>
      </c>
      <c r="B289" t="s">
        <v>411</v>
      </c>
      <c r="C289" t="s">
        <v>414</v>
      </c>
      <c r="D289" s="2">
        <v>45409</v>
      </c>
      <c r="E289" t="s">
        <v>703</v>
      </c>
      <c r="F289" t="s">
        <v>1102</v>
      </c>
      <c r="G289" t="s">
        <v>1222</v>
      </c>
      <c r="H289">
        <v>1</v>
      </c>
      <c r="I289">
        <v>176</v>
      </c>
      <c r="J289" t="s">
        <v>1223</v>
      </c>
    </row>
    <row r="290" spans="1:10" x14ac:dyDescent="0.35">
      <c r="A290" t="s">
        <v>297</v>
      </c>
      <c r="B290" t="s">
        <v>411</v>
      </c>
      <c r="C290" t="s">
        <v>413</v>
      </c>
      <c r="D290" s="2">
        <v>45420</v>
      </c>
      <c r="E290" t="s">
        <v>704</v>
      </c>
      <c r="F290" t="s">
        <v>1103</v>
      </c>
      <c r="G290" t="s">
        <v>1219</v>
      </c>
      <c r="H290">
        <v>1</v>
      </c>
      <c r="I290">
        <v>134</v>
      </c>
      <c r="J290" t="s">
        <v>1223</v>
      </c>
    </row>
    <row r="291" spans="1:10" x14ac:dyDescent="0.35">
      <c r="A291" t="s">
        <v>298</v>
      </c>
      <c r="B291" t="s">
        <v>411</v>
      </c>
      <c r="C291" t="s">
        <v>415</v>
      </c>
      <c r="D291" s="2">
        <v>45407</v>
      </c>
      <c r="E291" t="s">
        <v>705</v>
      </c>
      <c r="F291" t="s">
        <v>1104</v>
      </c>
      <c r="G291" t="s">
        <v>1222</v>
      </c>
      <c r="H291">
        <v>5</v>
      </c>
      <c r="I291">
        <v>105</v>
      </c>
      <c r="J291" t="s">
        <v>1223</v>
      </c>
    </row>
    <row r="292" spans="1:10" x14ac:dyDescent="0.35">
      <c r="A292" t="s">
        <v>299</v>
      </c>
      <c r="B292" t="s">
        <v>410</v>
      </c>
      <c r="C292" t="s">
        <v>414</v>
      </c>
      <c r="D292" s="2">
        <v>45451</v>
      </c>
      <c r="E292" t="s">
        <v>706</v>
      </c>
      <c r="F292" t="s">
        <v>1105</v>
      </c>
      <c r="G292" t="s">
        <v>1216</v>
      </c>
      <c r="H292">
        <v>1</v>
      </c>
      <c r="I292">
        <v>128</v>
      </c>
      <c r="J292" t="s">
        <v>1224</v>
      </c>
    </row>
    <row r="293" spans="1:10" x14ac:dyDescent="0.35">
      <c r="A293" t="s">
        <v>300</v>
      </c>
      <c r="B293" t="s">
        <v>412</v>
      </c>
      <c r="C293" t="s">
        <v>414</v>
      </c>
      <c r="D293" s="2">
        <v>45481</v>
      </c>
      <c r="E293" t="s">
        <v>707</v>
      </c>
      <c r="F293" t="s">
        <v>1106</v>
      </c>
      <c r="G293" t="s">
        <v>1219</v>
      </c>
      <c r="H293">
        <v>4</v>
      </c>
      <c r="I293">
        <v>108</v>
      </c>
      <c r="J293" t="s">
        <v>1224</v>
      </c>
    </row>
    <row r="294" spans="1:10" x14ac:dyDescent="0.35">
      <c r="A294" t="s">
        <v>301</v>
      </c>
      <c r="B294" t="s">
        <v>409</v>
      </c>
      <c r="C294" t="s">
        <v>415</v>
      </c>
      <c r="D294" s="2">
        <v>45493</v>
      </c>
      <c r="E294" t="s">
        <v>708</v>
      </c>
      <c r="F294" t="s">
        <v>1107</v>
      </c>
      <c r="G294" t="s">
        <v>1222</v>
      </c>
      <c r="H294">
        <v>3</v>
      </c>
      <c r="I294">
        <v>199</v>
      </c>
      <c r="J294" t="s">
        <v>1224</v>
      </c>
    </row>
    <row r="295" spans="1:10" x14ac:dyDescent="0.35">
      <c r="A295" t="s">
        <v>302</v>
      </c>
      <c r="B295" t="s">
        <v>410</v>
      </c>
      <c r="C295" t="s">
        <v>413</v>
      </c>
      <c r="D295" s="2">
        <v>45300</v>
      </c>
      <c r="E295" t="s">
        <v>709</v>
      </c>
      <c r="F295" t="s">
        <v>1108</v>
      </c>
      <c r="G295" t="s">
        <v>1219</v>
      </c>
      <c r="H295">
        <v>4</v>
      </c>
      <c r="I295">
        <v>188</v>
      </c>
      <c r="J295" t="s">
        <v>1223</v>
      </c>
    </row>
    <row r="296" spans="1:10" x14ac:dyDescent="0.35">
      <c r="A296" t="s">
        <v>303</v>
      </c>
      <c r="B296" t="s">
        <v>410</v>
      </c>
      <c r="C296" t="s">
        <v>414</v>
      </c>
      <c r="D296" s="2">
        <v>45408</v>
      </c>
      <c r="E296" t="s">
        <v>710</v>
      </c>
      <c r="F296" t="s">
        <v>1109</v>
      </c>
      <c r="G296" t="s">
        <v>1220</v>
      </c>
      <c r="H296">
        <v>5</v>
      </c>
      <c r="I296">
        <v>197</v>
      </c>
      <c r="J296" t="s">
        <v>1225</v>
      </c>
    </row>
    <row r="297" spans="1:10" x14ac:dyDescent="0.35">
      <c r="A297" t="s">
        <v>304</v>
      </c>
      <c r="B297" t="s">
        <v>409</v>
      </c>
      <c r="C297" t="s">
        <v>414</v>
      </c>
      <c r="D297" s="2">
        <v>45308</v>
      </c>
      <c r="E297" t="s">
        <v>711</v>
      </c>
      <c r="F297" t="s">
        <v>1110</v>
      </c>
      <c r="G297" t="s">
        <v>1219</v>
      </c>
      <c r="H297">
        <v>1</v>
      </c>
      <c r="I297">
        <v>192</v>
      </c>
      <c r="J297" t="s">
        <v>1224</v>
      </c>
    </row>
    <row r="298" spans="1:10" x14ac:dyDescent="0.35">
      <c r="A298" t="s">
        <v>305</v>
      </c>
      <c r="B298" t="s">
        <v>409</v>
      </c>
      <c r="C298" t="s">
        <v>413</v>
      </c>
      <c r="D298" s="2">
        <v>45462</v>
      </c>
      <c r="E298" t="s">
        <v>712</v>
      </c>
      <c r="F298" t="s">
        <v>1111</v>
      </c>
      <c r="G298" t="s">
        <v>1217</v>
      </c>
      <c r="H298">
        <v>4</v>
      </c>
      <c r="I298">
        <v>117</v>
      </c>
      <c r="J298" t="s">
        <v>1223</v>
      </c>
    </row>
    <row r="299" spans="1:10" x14ac:dyDescent="0.35">
      <c r="A299" t="s">
        <v>306</v>
      </c>
      <c r="B299" t="s">
        <v>410</v>
      </c>
      <c r="C299" t="s">
        <v>413</v>
      </c>
      <c r="D299" s="2">
        <v>45322</v>
      </c>
      <c r="E299" t="s">
        <v>713</v>
      </c>
      <c r="F299" t="s">
        <v>1112</v>
      </c>
      <c r="G299" t="s">
        <v>1216</v>
      </c>
      <c r="H299">
        <v>1</v>
      </c>
      <c r="I299">
        <v>159</v>
      </c>
      <c r="J299" t="s">
        <v>1224</v>
      </c>
    </row>
    <row r="300" spans="1:10" x14ac:dyDescent="0.35">
      <c r="A300" t="s">
        <v>307</v>
      </c>
      <c r="B300" t="s">
        <v>409</v>
      </c>
      <c r="C300" t="s">
        <v>415</v>
      </c>
      <c r="D300" s="2">
        <v>45396</v>
      </c>
      <c r="E300" t="s">
        <v>714</v>
      </c>
      <c r="F300" t="s">
        <v>1113</v>
      </c>
      <c r="G300" t="s">
        <v>1219</v>
      </c>
      <c r="H300">
        <v>1</v>
      </c>
      <c r="I300">
        <v>136</v>
      </c>
      <c r="J300" t="s">
        <v>1225</v>
      </c>
    </row>
    <row r="301" spans="1:10" x14ac:dyDescent="0.35">
      <c r="A301" t="s">
        <v>308</v>
      </c>
      <c r="B301" t="s">
        <v>409</v>
      </c>
      <c r="C301" t="s">
        <v>415</v>
      </c>
      <c r="D301" s="2">
        <v>45322</v>
      </c>
      <c r="E301" t="s">
        <v>715</v>
      </c>
      <c r="F301" t="s">
        <v>1114</v>
      </c>
      <c r="G301" t="s">
        <v>1216</v>
      </c>
      <c r="H301">
        <v>3</v>
      </c>
      <c r="I301">
        <v>149</v>
      </c>
      <c r="J301" t="s">
        <v>1225</v>
      </c>
    </row>
    <row r="302" spans="1:10" x14ac:dyDescent="0.35">
      <c r="A302" t="s">
        <v>309</v>
      </c>
      <c r="B302" t="s">
        <v>411</v>
      </c>
      <c r="C302" t="s">
        <v>415</v>
      </c>
      <c r="D302" s="2">
        <v>45343</v>
      </c>
      <c r="E302" t="s">
        <v>716</v>
      </c>
      <c r="F302" t="s">
        <v>1115</v>
      </c>
      <c r="G302" t="s">
        <v>1217</v>
      </c>
      <c r="H302">
        <v>5</v>
      </c>
      <c r="I302">
        <v>138</v>
      </c>
      <c r="J302" t="s">
        <v>1224</v>
      </c>
    </row>
    <row r="303" spans="1:10" x14ac:dyDescent="0.35">
      <c r="A303" t="s">
        <v>310</v>
      </c>
      <c r="B303" t="s">
        <v>412</v>
      </c>
      <c r="C303" t="s">
        <v>415</v>
      </c>
      <c r="D303" s="2">
        <v>45378</v>
      </c>
      <c r="E303" t="s">
        <v>579</v>
      </c>
      <c r="F303" t="s">
        <v>1116</v>
      </c>
      <c r="G303" t="s">
        <v>1222</v>
      </c>
      <c r="H303">
        <v>5</v>
      </c>
      <c r="I303">
        <v>120</v>
      </c>
      <c r="J303" t="s">
        <v>1225</v>
      </c>
    </row>
    <row r="304" spans="1:10" x14ac:dyDescent="0.35">
      <c r="A304" t="s">
        <v>311</v>
      </c>
      <c r="B304" t="s">
        <v>412</v>
      </c>
      <c r="C304" t="s">
        <v>415</v>
      </c>
      <c r="D304" s="2">
        <v>45297</v>
      </c>
      <c r="E304" t="s">
        <v>717</v>
      </c>
      <c r="F304" t="s">
        <v>1117</v>
      </c>
      <c r="G304" t="s">
        <v>1219</v>
      </c>
      <c r="H304">
        <v>1</v>
      </c>
      <c r="I304">
        <v>154</v>
      </c>
      <c r="J304" t="s">
        <v>1223</v>
      </c>
    </row>
    <row r="305" spans="1:10" x14ac:dyDescent="0.35">
      <c r="A305" t="s">
        <v>312</v>
      </c>
      <c r="B305" t="s">
        <v>412</v>
      </c>
      <c r="C305" t="s">
        <v>413</v>
      </c>
      <c r="D305" s="2">
        <v>45391</v>
      </c>
      <c r="E305" t="s">
        <v>718</v>
      </c>
      <c r="F305" t="s">
        <v>1118</v>
      </c>
      <c r="G305" t="s">
        <v>1220</v>
      </c>
      <c r="H305">
        <v>1</v>
      </c>
      <c r="I305">
        <v>131</v>
      </c>
      <c r="J305" t="s">
        <v>1224</v>
      </c>
    </row>
    <row r="306" spans="1:10" x14ac:dyDescent="0.35">
      <c r="A306" t="s">
        <v>313</v>
      </c>
      <c r="B306" t="s">
        <v>412</v>
      </c>
      <c r="C306" t="s">
        <v>413</v>
      </c>
      <c r="D306" s="2">
        <v>45422</v>
      </c>
      <c r="E306" t="s">
        <v>719</v>
      </c>
      <c r="F306" t="s">
        <v>1119</v>
      </c>
      <c r="G306" t="s">
        <v>1216</v>
      </c>
      <c r="H306">
        <v>2</v>
      </c>
      <c r="I306">
        <v>104</v>
      </c>
      <c r="J306" t="s">
        <v>1224</v>
      </c>
    </row>
    <row r="307" spans="1:10" x14ac:dyDescent="0.35">
      <c r="A307" t="s">
        <v>314</v>
      </c>
      <c r="B307" t="s">
        <v>412</v>
      </c>
      <c r="C307" t="s">
        <v>414</v>
      </c>
      <c r="D307" s="2">
        <v>45407</v>
      </c>
      <c r="E307" t="s">
        <v>720</v>
      </c>
      <c r="F307" t="s">
        <v>1120</v>
      </c>
      <c r="G307" t="s">
        <v>1220</v>
      </c>
      <c r="H307">
        <v>3</v>
      </c>
      <c r="I307">
        <v>190</v>
      </c>
      <c r="J307" t="s">
        <v>1225</v>
      </c>
    </row>
    <row r="308" spans="1:10" x14ac:dyDescent="0.35">
      <c r="A308" t="s">
        <v>315</v>
      </c>
      <c r="B308" t="s">
        <v>409</v>
      </c>
      <c r="C308" t="s">
        <v>415</v>
      </c>
      <c r="D308" s="2">
        <v>45458</v>
      </c>
      <c r="E308" t="s">
        <v>721</v>
      </c>
      <c r="F308" t="s">
        <v>1121</v>
      </c>
      <c r="G308" t="s">
        <v>1222</v>
      </c>
      <c r="H308">
        <v>5</v>
      </c>
      <c r="I308">
        <v>171</v>
      </c>
      <c r="J308" t="s">
        <v>1224</v>
      </c>
    </row>
    <row r="309" spans="1:10" x14ac:dyDescent="0.35">
      <c r="A309" t="s">
        <v>316</v>
      </c>
      <c r="B309" t="s">
        <v>409</v>
      </c>
      <c r="C309" t="s">
        <v>413</v>
      </c>
      <c r="D309" s="2">
        <v>45512</v>
      </c>
      <c r="E309" t="s">
        <v>722</v>
      </c>
      <c r="F309" t="s">
        <v>1122</v>
      </c>
      <c r="G309" t="s">
        <v>1220</v>
      </c>
      <c r="H309">
        <v>3</v>
      </c>
      <c r="I309">
        <v>142</v>
      </c>
      <c r="J309" t="s">
        <v>1223</v>
      </c>
    </row>
    <row r="310" spans="1:10" x14ac:dyDescent="0.35">
      <c r="A310" t="s">
        <v>317</v>
      </c>
      <c r="B310" t="s">
        <v>409</v>
      </c>
      <c r="C310" t="s">
        <v>415</v>
      </c>
      <c r="D310" s="2">
        <v>45306</v>
      </c>
      <c r="E310" t="s">
        <v>723</v>
      </c>
      <c r="F310" t="s">
        <v>1123</v>
      </c>
      <c r="G310" t="s">
        <v>1215</v>
      </c>
      <c r="H310">
        <v>1</v>
      </c>
      <c r="I310">
        <v>158</v>
      </c>
      <c r="J310" t="s">
        <v>1223</v>
      </c>
    </row>
    <row r="311" spans="1:10" x14ac:dyDescent="0.35">
      <c r="A311" t="s">
        <v>318</v>
      </c>
      <c r="B311" t="s">
        <v>412</v>
      </c>
      <c r="C311" t="s">
        <v>415</v>
      </c>
      <c r="D311" s="2">
        <v>45372</v>
      </c>
      <c r="E311" t="s">
        <v>724</v>
      </c>
      <c r="F311" t="s">
        <v>1124</v>
      </c>
      <c r="G311" t="s">
        <v>1216</v>
      </c>
      <c r="H311">
        <v>5</v>
      </c>
      <c r="I311">
        <v>166</v>
      </c>
      <c r="J311" t="s">
        <v>1223</v>
      </c>
    </row>
    <row r="312" spans="1:10" x14ac:dyDescent="0.35">
      <c r="A312" t="s">
        <v>319</v>
      </c>
      <c r="B312" t="s">
        <v>409</v>
      </c>
      <c r="C312" t="s">
        <v>415</v>
      </c>
      <c r="D312" s="2">
        <v>45355</v>
      </c>
      <c r="E312" t="s">
        <v>725</v>
      </c>
      <c r="F312" t="s">
        <v>1125</v>
      </c>
      <c r="G312" t="s">
        <v>1218</v>
      </c>
      <c r="H312">
        <v>2</v>
      </c>
      <c r="I312">
        <v>197</v>
      </c>
      <c r="J312" t="s">
        <v>1223</v>
      </c>
    </row>
    <row r="313" spans="1:10" x14ac:dyDescent="0.35">
      <c r="A313" t="s">
        <v>320</v>
      </c>
      <c r="B313" t="s">
        <v>410</v>
      </c>
      <c r="C313" t="s">
        <v>414</v>
      </c>
      <c r="D313" s="2">
        <v>45353</v>
      </c>
      <c r="E313" t="s">
        <v>726</v>
      </c>
      <c r="F313" t="s">
        <v>1126</v>
      </c>
      <c r="G313" t="s">
        <v>1218</v>
      </c>
      <c r="H313">
        <v>3</v>
      </c>
      <c r="I313">
        <v>199</v>
      </c>
      <c r="J313" t="s">
        <v>1223</v>
      </c>
    </row>
    <row r="314" spans="1:10" x14ac:dyDescent="0.35">
      <c r="A314" t="s">
        <v>321</v>
      </c>
      <c r="B314" t="s">
        <v>410</v>
      </c>
      <c r="C314" t="s">
        <v>415</v>
      </c>
      <c r="D314" s="2">
        <v>45500</v>
      </c>
      <c r="E314" t="s">
        <v>727</v>
      </c>
      <c r="F314" t="s">
        <v>1127</v>
      </c>
      <c r="G314" t="s">
        <v>1216</v>
      </c>
      <c r="H314">
        <v>1</v>
      </c>
      <c r="I314">
        <v>174</v>
      </c>
      <c r="J314" t="s">
        <v>1224</v>
      </c>
    </row>
    <row r="315" spans="1:10" x14ac:dyDescent="0.35">
      <c r="A315" t="s">
        <v>322</v>
      </c>
      <c r="B315" t="s">
        <v>410</v>
      </c>
      <c r="C315" t="s">
        <v>413</v>
      </c>
      <c r="D315" s="2">
        <v>45432</v>
      </c>
      <c r="E315" t="s">
        <v>728</v>
      </c>
      <c r="F315" t="s">
        <v>1128</v>
      </c>
      <c r="G315" t="s">
        <v>1216</v>
      </c>
      <c r="H315">
        <v>1</v>
      </c>
      <c r="I315">
        <v>183</v>
      </c>
      <c r="J315" t="s">
        <v>1225</v>
      </c>
    </row>
    <row r="316" spans="1:10" x14ac:dyDescent="0.35">
      <c r="A316" t="s">
        <v>323</v>
      </c>
      <c r="B316" t="s">
        <v>412</v>
      </c>
      <c r="C316" t="s">
        <v>415</v>
      </c>
      <c r="D316" s="2">
        <v>45426</v>
      </c>
      <c r="E316" t="s">
        <v>729</v>
      </c>
      <c r="F316" t="s">
        <v>1129</v>
      </c>
      <c r="G316" t="s">
        <v>1220</v>
      </c>
      <c r="H316">
        <v>1</v>
      </c>
      <c r="I316">
        <v>147</v>
      </c>
      <c r="J316" t="s">
        <v>1223</v>
      </c>
    </row>
    <row r="317" spans="1:10" x14ac:dyDescent="0.35">
      <c r="A317" t="s">
        <v>324</v>
      </c>
      <c r="B317" t="s">
        <v>409</v>
      </c>
      <c r="C317" t="s">
        <v>415</v>
      </c>
      <c r="D317" s="2">
        <v>45319</v>
      </c>
      <c r="E317" t="s">
        <v>730</v>
      </c>
      <c r="F317" t="s">
        <v>1130</v>
      </c>
      <c r="G317" t="s">
        <v>1216</v>
      </c>
      <c r="H317">
        <v>4</v>
      </c>
      <c r="I317">
        <v>132</v>
      </c>
      <c r="J317" t="s">
        <v>1223</v>
      </c>
    </row>
    <row r="318" spans="1:10" x14ac:dyDescent="0.35">
      <c r="A318" t="s">
        <v>325</v>
      </c>
      <c r="B318" t="s">
        <v>412</v>
      </c>
      <c r="C318" t="s">
        <v>415</v>
      </c>
      <c r="D318" s="2">
        <v>45358</v>
      </c>
      <c r="E318" t="s">
        <v>731</v>
      </c>
      <c r="F318" t="s">
        <v>1131</v>
      </c>
      <c r="G318" t="s">
        <v>1220</v>
      </c>
      <c r="H318">
        <v>5</v>
      </c>
      <c r="I318">
        <v>140</v>
      </c>
      <c r="J318" t="s">
        <v>1223</v>
      </c>
    </row>
    <row r="319" spans="1:10" x14ac:dyDescent="0.35">
      <c r="A319" t="s">
        <v>326</v>
      </c>
      <c r="B319" t="s">
        <v>410</v>
      </c>
      <c r="C319" t="s">
        <v>415</v>
      </c>
      <c r="D319" s="2">
        <v>45445</v>
      </c>
      <c r="E319" t="s">
        <v>732</v>
      </c>
      <c r="F319" t="s">
        <v>1132</v>
      </c>
      <c r="G319" t="s">
        <v>1222</v>
      </c>
      <c r="H319">
        <v>4</v>
      </c>
      <c r="I319">
        <v>152</v>
      </c>
      <c r="J319" t="s">
        <v>1223</v>
      </c>
    </row>
    <row r="320" spans="1:10" x14ac:dyDescent="0.35">
      <c r="A320" t="s">
        <v>327</v>
      </c>
      <c r="B320" t="s">
        <v>412</v>
      </c>
      <c r="C320" t="s">
        <v>414</v>
      </c>
      <c r="D320" s="2">
        <v>45292</v>
      </c>
      <c r="E320" t="s">
        <v>733</v>
      </c>
      <c r="F320" t="s">
        <v>1133</v>
      </c>
      <c r="G320" t="s">
        <v>1220</v>
      </c>
      <c r="H320">
        <v>5</v>
      </c>
      <c r="I320">
        <v>104</v>
      </c>
      <c r="J320" t="s">
        <v>1225</v>
      </c>
    </row>
    <row r="321" spans="1:10" x14ac:dyDescent="0.35">
      <c r="A321" t="s">
        <v>328</v>
      </c>
      <c r="B321" t="s">
        <v>410</v>
      </c>
      <c r="C321" t="s">
        <v>413</v>
      </c>
      <c r="D321" s="2">
        <v>45401</v>
      </c>
      <c r="E321" t="s">
        <v>734</v>
      </c>
      <c r="F321" t="s">
        <v>1134</v>
      </c>
      <c r="G321" t="s">
        <v>1221</v>
      </c>
      <c r="H321">
        <v>3</v>
      </c>
      <c r="I321">
        <v>131</v>
      </c>
      <c r="J321" t="s">
        <v>1223</v>
      </c>
    </row>
    <row r="322" spans="1:10" x14ac:dyDescent="0.35">
      <c r="A322" t="s">
        <v>329</v>
      </c>
      <c r="B322" t="s">
        <v>410</v>
      </c>
      <c r="C322" t="s">
        <v>415</v>
      </c>
      <c r="D322" s="2">
        <v>45385</v>
      </c>
      <c r="E322" t="s">
        <v>735</v>
      </c>
      <c r="F322" t="s">
        <v>1135</v>
      </c>
      <c r="G322" t="s">
        <v>1220</v>
      </c>
      <c r="H322">
        <v>2</v>
      </c>
      <c r="I322">
        <v>166</v>
      </c>
      <c r="J322" t="s">
        <v>1225</v>
      </c>
    </row>
    <row r="323" spans="1:10" x14ac:dyDescent="0.35">
      <c r="A323" t="s">
        <v>330</v>
      </c>
      <c r="B323" t="s">
        <v>409</v>
      </c>
      <c r="C323" t="s">
        <v>415</v>
      </c>
      <c r="D323" s="2">
        <v>45390</v>
      </c>
      <c r="E323" t="s">
        <v>736</v>
      </c>
      <c r="F323" t="s">
        <v>1136</v>
      </c>
      <c r="G323" t="s">
        <v>1222</v>
      </c>
      <c r="H323">
        <v>4</v>
      </c>
      <c r="I323">
        <v>199</v>
      </c>
      <c r="J323" t="s">
        <v>1225</v>
      </c>
    </row>
    <row r="324" spans="1:10" x14ac:dyDescent="0.35">
      <c r="A324" t="s">
        <v>331</v>
      </c>
      <c r="B324" t="s">
        <v>412</v>
      </c>
      <c r="C324" t="s">
        <v>414</v>
      </c>
      <c r="D324" s="2">
        <v>45471</v>
      </c>
      <c r="E324" t="s">
        <v>737</v>
      </c>
      <c r="F324" t="s">
        <v>1137</v>
      </c>
      <c r="G324" t="s">
        <v>1215</v>
      </c>
      <c r="H324">
        <v>2</v>
      </c>
      <c r="I324">
        <v>113</v>
      </c>
      <c r="J324" t="s">
        <v>1224</v>
      </c>
    </row>
    <row r="325" spans="1:10" x14ac:dyDescent="0.35">
      <c r="A325" t="s">
        <v>332</v>
      </c>
      <c r="B325" t="s">
        <v>410</v>
      </c>
      <c r="C325" t="s">
        <v>414</v>
      </c>
      <c r="D325" s="2">
        <v>45449</v>
      </c>
      <c r="E325" t="s">
        <v>738</v>
      </c>
      <c r="F325" t="s">
        <v>1138</v>
      </c>
      <c r="G325" t="s">
        <v>1222</v>
      </c>
      <c r="H325">
        <v>3</v>
      </c>
      <c r="I325">
        <v>141</v>
      </c>
      <c r="J325" t="s">
        <v>1223</v>
      </c>
    </row>
    <row r="326" spans="1:10" x14ac:dyDescent="0.35">
      <c r="A326" t="s">
        <v>333</v>
      </c>
      <c r="B326" t="s">
        <v>409</v>
      </c>
      <c r="C326" t="s">
        <v>413</v>
      </c>
      <c r="D326" s="2">
        <v>45364</v>
      </c>
      <c r="E326" t="s">
        <v>739</v>
      </c>
      <c r="F326" t="s">
        <v>1139</v>
      </c>
      <c r="G326" t="s">
        <v>1218</v>
      </c>
      <c r="H326">
        <v>4</v>
      </c>
      <c r="I326">
        <v>167</v>
      </c>
      <c r="J326" t="s">
        <v>1224</v>
      </c>
    </row>
    <row r="327" spans="1:10" x14ac:dyDescent="0.35">
      <c r="A327" t="s">
        <v>334</v>
      </c>
      <c r="B327" t="s">
        <v>412</v>
      </c>
      <c r="C327" t="s">
        <v>414</v>
      </c>
      <c r="D327" s="2">
        <v>45484</v>
      </c>
      <c r="E327" t="s">
        <v>740</v>
      </c>
      <c r="F327" t="s">
        <v>1140</v>
      </c>
      <c r="G327" t="s">
        <v>1218</v>
      </c>
      <c r="H327">
        <v>2</v>
      </c>
      <c r="I327">
        <v>176</v>
      </c>
      <c r="J327" t="s">
        <v>1225</v>
      </c>
    </row>
    <row r="328" spans="1:10" x14ac:dyDescent="0.35">
      <c r="A328" t="s">
        <v>335</v>
      </c>
      <c r="B328" t="s">
        <v>409</v>
      </c>
      <c r="C328" t="s">
        <v>413</v>
      </c>
      <c r="D328" s="2">
        <v>45341</v>
      </c>
      <c r="E328" t="s">
        <v>741</v>
      </c>
      <c r="F328" t="s">
        <v>1141</v>
      </c>
      <c r="G328" t="s">
        <v>1215</v>
      </c>
      <c r="H328">
        <v>2</v>
      </c>
      <c r="I328">
        <v>154</v>
      </c>
      <c r="J328" t="s">
        <v>1223</v>
      </c>
    </row>
    <row r="329" spans="1:10" x14ac:dyDescent="0.35">
      <c r="A329" t="s">
        <v>336</v>
      </c>
      <c r="B329" t="s">
        <v>409</v>
      </c>
      <c r="C329" t="s">
        <v>414</v>
      </c>
      <c r="D329" s="2">
        <v>45351</v>
      </c>
      <c r="E329" t="s">
        <v>742</v>
      </c>
      <c r="F329" t="s">
        <v>1142</v>
      </c>
      <c r="G329" t="s">
        <v>1218</v>
      </c>
      <c r="H329">
        <v>5</v>
      </c>
      <c r="I329">
        <v>140</v>
      </c>
      <c r="J329" t="s">
        <v>1225</v>
      </c>
    </row>
    <row r="330" spans="1:10" x14ac:dyDescent="0.35">
      <c r="A330" t="s">
        <v>337</v>
      </c>
      <c r="B330" t="s">
        <v>411</v>
      </c>
      <c r="C330" t="s">
        <v>413</v>
      </c>
      <c r="D330" s="2">
        <v>45292</v>
      </c>
      <c r="E330" t="s">
        <v>743</v>
      </c>
      <c r="F330" t="s">
        <v>1143</v>
      </c>
      <c r="G330" t="s">
        <v>1219</v>
      </c>
      <c r="H330">
        <v>4</v>
      </c>
      <c r="I330">
        <v>120</v>
      </c>
      <c r="J330" t="s">
        <v>1223</v>
      </c>
    </row>
    <row r="331" spans="1:10" x14ac:dyDescent="0.35">
      <c r="A331" t="s">
        <v>338</v>
      </c>
      <c r="B331" t="s">
        <v>410</v>
      </c>
      <c r="C331" t="s">
        <v>414</v>
      </c>
      <c r="D331" s="2">
        <v>45467</v>
      </c>
      <c r="E331" t="s">
        <v>744</v>
      </c>
      <c r="F331" t="s">
        <v>1144</v>
      </c>
      <c r="G331" t="s">
        <v>1216</v>
      </c>
      <c r="H331">
        <v>3</v>
      </c>
      <c r="I331">
        <v>112</v>
      </c>
      <c r="J331" t="s">
        <v>1225</v>
      </c>
    </row>
    <row r="332" spans="1:10" x14ac:dyDescent="0.35">
      <c r="A332" t="s">
        <v>339</v>
      </c>
      <c r="B332" t="s">
        <v>410</v>
      </c>
      <c r="C332" t="s">
        <v>414</v>
      </c>
      <c r="D332" s="2">
        <v>45418</v>
      </c>
      <c r="E332" t="s">
        <v>745</v>
      </c>
      <c r="F332" t="s">
        <v>1145</v>
      </c>
      <c r="G332" t="s">
        <v>1216</v>
      </c>
      <c r="H332">
        <v>5</v>
      </c>
      <c r="I332">
        <v>169</v>
      </c>
      <c r="J332" t="s">
        <v>1224</v>
      </c>
    </row>
    <row r="333" spans="1:10" x14ac:dyDescent="0.35">
      <c r="A333" t="s">
        <v>340</v>
      </c>
      <c r="B333" t="s">
        <v>411</v>
      </c>
      <c r="C333" t="s">
        <v>413</v>
      </c>
      <c r="D333" s="2">
        <v>45341</v>
      </c>
      <c r="E333" t="s">
        <v>746</v>
      </c>
      <c r="F333" t="s">
        <v>1146</v>
      </c>
      <c r="G333" t="s">
        <v>1221</v>
      </c>
      <c r="H333">
        <v>1</v>
      </c>
      <c r="I333">
        <v>152</v>
      </c>
      <c r="J333" t="s">
        <v>1225</v>
      </c>
    </row>
    <row r="334" spans="1:10" x14ac:dyDescent="0.35">
      <c r="A334" t="s">
        <v>341</v>
      </c>
      <c r="B334" t="s">
        <v>409</v>
      </c>
      <c r="C334" t="s">
        <v>413</v>
      </c>
      <c r="D334" s="2">
        <v>45376</v>
      </c>
      <c r="E334" t="s">
        <v>747</v>
      </c>
      <c r="F334" t="s">
        <v>1147</v>
      </c>
      <c r="G334" t="s">
        <v>1218</v>
      </c>
      <c r="H334">
        <v>5</v>
      </c>
      <c r="I334">
        <v>113</v>
      </c>
      <c r="J334" t="s">
        <v>1224</v>
      </c>
    </row>
    <row r="335" spans="1:10" x14ac:dyDescent="0.35">
      <c r="A335" t="s">
        <v>342</v>
      </c>
      <c r="B335" t="s">
        <v>412</v>
      </c>
      <c r="C335" t="s">
        <v>414</v>
      </c>
      <c r="D335" s="2">
        <v>45360</v>
      </c>
      <c r="E335" t="s">
        <v>748</v>
      </c>
      <c r="F335" t="s">
        <v>1148</v>
      </c>
      <c r="G335" t="s">
        <v>1216</v>
      </c>
      <c r="H335">
        <v>1</v>
      </c>
      <c r="I335">
        <v>108</v>
      </c>
      <c r="J335" t="s">
        <v>1225</v>
      </c>
    </row>
    <row r="336" spans="1:10" x14ac:dyDescent="0.35">
      <c r="A336" t="s">
        <v>343</v>
      </c>
      <c r="B336" t="s">
        <v>410</v>
      </c>
      <c r="C336" t="s">
        <v>415</v>
      </c>
      <c r="D336" s="2">
        <v>45425</v>
      </c>
      <c r="E336" t="s">
        <v>749</v>
      </c>
      <c r="F336" t="s">
        <v>1149</v>
      </c>
      <c r="G336" t="s">
        <v>1216</v>
      </c>
      <c r="H336">
        <v>4</v>
      </c>
      <c r="I336">
        <v>114</v>
      </c>
      <c r="J336" t="s">
        <v>1224</v>
      </c>
    </row>
    <row r="337" spans="1:10" x14ac:dyDescent="0.35">
      <c r="A337" t="s">
        <v>344</v>
      </c>
      <c r="B337" t="s">
        <v>409</v>
      </c>
      <c r="C337" t="s">
        <v>414</v>
      </c>
      <c r="D337" s="2">
        <v>45430</v>
      </c>
      <c r="E337" t="s">
        <v>750</v>
      </c>
      <c r="F337" t="s">
        <v>1150</v>
      </c>
      <c r="G337" t="s">
        <v>1222</v>
      </c>
      <c r="H337">
        <v>2</v>
      </c>
      <c r="I337">
        <v>118</v>
      </c>
      <c r="J337" t="s">
        <v>1225</v>
      </c>
    </row>
    <row r="338" spans="1:10" x14ac:dyDescent="0.35">
      <c r="A338" t="s">
        <v>345</v>
      </c>
      <c r="B338" t="s">
        <v>412</v>
      </c>
      <c r="C338" t="s">
        <v>415</v>
      </c>
      <c r="D338" s="2">
        <v>45411</v>
      </c>
      <c r="E338" t="s">
        <v>751</v>
      </c>
      <c r="F338" t="s">
        <v>1151</v>
      </c>
      <c r="G338" t="s">
        <v>1217</v>
      </c>
      <c r="H338">
        <v>5</v>
      </c>
      <c r="I338">
        <v>125</v>
      </c>
      <c r="J338" t="s">
        <v>1224</v>
      </c>
    </row>
    <row r="339" spans="1:10" x14ac:dyDescent="0.35">
      <c r="A339" t="s">
        <v>346</v>
      </c>
      <c r="B339" t="s">
        <v>409</v>
      </c>
      <c r="C339" t="s">
        <v>413</v>
      </c>
      <c r="D339" s="2">
        <v>45446</v>
      </c>
      <c r="E339" t="s">
        <v>752</v>
      </c>
      <c r="F339" t="s">
        <v>1152</v>
      </c>
      <c r="G339" t="s">
        <v>1219</v>
      </c>
      <c r="H339">
        <v>1</v>
      </c>
      <c r="I339">
        <v>188</v>
      </c>
      <c r="J339" t="s">
        <v>1225</v>
      </c>
    </row>
    <row r="340" spans="1:10" x14ac:dyDescent="0.35">
      <c r="A340" t="s">
        <v>347</v>
      </c>
      <c r="B340" t="s">
        <v>409</v>
      </c>
      <c r="C340" t="s">
        <v>413</v>
      </c>
      <c r="D340" s="2">
        <v>45459</v>
      </c>
      <c r="E340" t="s">
        <v>753</v>
      </c>
      <c r="F340" t="s">
        <v>1153</v>
      </c>
      <c r="G340" t="s">
        <v>1217</v>
      </c>
      <c r="H340">
        <v>3</v>
      </c>
      <c r="I340">
        <v>147</v>
      </c>
      <c r="J340" t="s">
        <v>1225</v>
      </c>
    </row>
    <row r="341" spans="1:10" x14ac:dyDescent="0.35">
      <c r="A341" t="s">
        <v>348</v>
      </c>
      <c r="B341" t="s">
        <v>409</v>
      </c>
      <c r="C341" t="s">
        <v>415</v>
      </c>
      <c r="D341" s="2">
        <v>45351</v>
      </c>
      <c r="E341" t="s">
        <v>754</v>
      </c>
      <c r="F341" t="s">
        <v>1154</v>
      </c>
      <c r="G341" t="s">
        <v>1220</v>
      </c>
      <c r="H341">
        <v>4</v>
      </c>
      <c r="I341">
        <v>100</v>
      </c>
      <c r="J341" t="s">
        <v>1223</v>
      </c>
    </row>
    <row r="342" spans="1:10" x14ac:dyDescent="0.35">
      <c r="A342" t="s">
        <v>349</v>
      </c>
      <c r="B342" t="s">
        <v>411</v>
      </c>
      <c r="C342" t="s">
        <v>414</v>
      </c>
      <c r="D342" s="2">
        <v>45455</v>
      </c>
      <c r="E342" t="s">
        <v>755</v>
      </c>
      <c r="F342" t="s">
        <v>1155</v>
      </c>
      <c r="G342" t="s">
        <v>1220</v>
      </c>
      <c r="H342">
        <v>3</v>
      </c>
      <c r="I342">
        <v>153</v>
      </c>
      <c r="J342" t="s">
        <v>1223</v>
      </c>
    </row>
    <row r="343" spans="1:10" x14ac:dyDescent="0.35">
      <c r="A343" t="s">
        <v>350</v>
      </c>
      <c r="B343" t="s">
        <v>411</v>
      </c>
      <c r="C343" t="s">
        <v>415</v>
      </c>
      <c r="D343" s="2">
        <v>45500</v>
      </c>
      <c r="E343" t="s">
        <v>756</v>
      </c>
      <c r="F343" t="s">
        <v>1156</v>
      </c>
      <c r="G343" t="s">
        <v>1221</v>
      </c>
      <c r="H343">
        <v>5</v>
      </c>
      <c r="I343">
        <v>156</v>
      </c>
      <c r="J343" t="s">
        <v>1225</v>
      </c>
    </row>
    <row r="344" spans="1:10" x14ac:dyDescent="0.35">
      <c r="A344" t="s">
        <v>351</v>
      </c>
      <c r="B344" t="s">
        <v>409</v>
      </c>
      <c r="C344" t="s">
        <v>413</v>
      </c>
      <c r="D344" s="2">
        <v>45296</v>
      </c>
      <c r="E344" t="s">
        <v>757</v>
      </c>
      <c r="F344" t="s">
        <v>1157</v>
      </c>
      <c r="G344" t="s">
        <v>1219</v>
      </c>
      <c r="H344">
        <v>2</v>
      </c>
      <c r="I344">
        <v>159</v>
      </c>
      <c r="J344" t="s">
        <v>1225</v>
      </c>
    </row>
    <row r="345" spans="1:10" x14ac:dyDescent="0.35">
      <c r="A345" t="s">
        <v>352</v>
      </c>
      <c r="B345" t="s">
        <v>411</v>
      </c>
      <c r="C345" t="s">
        <v>413</v>
      </c>
      <c r="D345" s="2">
        <v>45422</v>
      </c>
      <c r="E345" t="s">
        <v>758</v>
      </c>
      <c r="F345" t="s">
        <v>1158</v>
      </c>
      <c r="G345" t="s">
        <v>1218</v>
      </c>
      <c r="H345">
        <v>2</v>
      </c>
      <c r="I345">
        <v>142</v>
      </c>
      <c r="J345" t="s">
        <v>1223</v>
      </c>
    </row>
    <row r="346" spans="1:10" x14ac:dyDescent="0.35">
      <c r="A346" t="s">
        <v>353</v>
      </c>
      <c r="B346" t="s">
        <v>412</v>
      </c>
      <c r="C346" t="s">
        <v>414</v>
      </c>
      <c r="D346" s="2">
        <v>45336</v>
      </c>
      <c r="E346" t="s">
        <v>759</v>
      </c>
      <c r="F346" t="s">
        <v>1159</v>
      </c>
      <c r="G346" t="s">
        <v>1216</v>
      </c>
      <c r="H346">
        <v>2</v>
      </c>
      <c r="I346">
        <v>117</v>
      </c>
      <c r="J346" t="s">
        <v>1224</v>
      </c>
    </row>
    <row r="347" spans="1:10" x14ac:dyDescent="0.35">
      <c r="A347" t="s">
        <v>354</v>
      </c>
      <c r="B347" t="s">
        <v>412</v>
      </c>
      <c r="C347" t="s">
        <v>413</v>
      </c>
      <c r="D347" s="2">
        <v>45336</v>
      </c>
      <c r="E347" t="s">
        <v>760</v>
      </c>
      <c r="F347" t="s">
        <v>1160</v>
      </c>
      <c r="G347" t="s">
        <v>1216</v>
      </c>
      <c r="H347">
        <v>5</v>
      </c>
      <c r="I347">
        <v>167</v>
      </c>
      <c r="J347" t="s">
        <v>1224</v>
      </c>
    </row>
    <row r="348" spans="1:10" x14ac:dyDescent="0.35">
      <c r="A348" t="s">
        <v>355</v>
      </c>
      <c r="B348" t="s">
        <v>411</v>
      </c>
      <c r="C348" t="s">
        <v>413</v>
      </c>
      <c r="D348" s="2">
        <v>45372</v>
      </c>
      <c r="E348" t="s">
        <v>761</v>
      </c>
      <c r="F348" t="s">
        <v>1161</v>
      </c>
      <c r="G348" t="s">
        <v>1219</v>
      </c>
      <c r="H348">
        <v>4</v>
      </c>
      <c r="I348">
        <v>125</v>
      </c>
      <c r="J348" t="s">
        <v>1225</v>
      </c>
    </row>
    <row r="349" spans="1:10" x14ac:dyDescent="0.35">
      <c r="A349" t="s">
        <v>356</v>
      </c>
      <c r="B349" t="s">
        <v>411</v>
      </c>
      <c r="C349" t="s">
        <v>415</v>
      </c>
      <c r="D349" s="2">
        <v>45327</v>
      </c>
      <c r="E349" t="s">
        <v>762</v>
      </c>
      <c r="F349" t="s">
        <v>1162</v>
      </c>
      <c r="G349" t="s">
        <v>1222</v>
      </c>
      <c r="H349">
        <v>5</v>
      </c>
      <c r="I349">
        <v>173</v>
      </c>
      <c r="J349" t="s">
        <v>1223</v>
      </c>
    </row>
    <row r="350" spans="1:10" x14ac:dyDescent="0.35">
      <c r="A350" t="s">
        <v>357</v>
      </c>
      <c r="B350" t="s">
        <v>411</v>
      </c>
      <c r="C350" t="s">
        <v>415</v>
      </c>
      <c r="D350" s="2">
        <v>45464</v>
      </c>
      <c r="E350" t="s">
        <v>763</v>
      </c>
      <c r="F350" t="s">
        <v>1163</v>
      </c>
      <c r="G350" t="s">
        <v>1218</v>
      </c>
      <c r="H350">
        <v>1</v>
      </c>
      <c r="I350">
        <v>185</v>
      </c>
      <c r="J350" t="s">
        <v>1223</v>
      </c>
    </row>
    <row r="351" spans="1:10" x14ac:dyDescent="0.35">
      <c r="A351" t="s">
        <v>358</v>
      </c>
      <c r="B351" t="s">
        <v>411</v>
      </c>
      <c r="C351" t="s">
        <v>414</v>
      </c>
      <c r="D351" s="2">
        <v>45353</v>
      </c>
      <c r="E351" t="s">
        <v>764</v>
      </c>
      <c r="F351" t="s">
        <v>1164</v>
      </c>
      <c r="G351" t="s">
        <v>1220</v>
      </c>
      <c r="H351">
        <v>5</v>
      </c>
      <c r="I351">
        <v>169</v>
      </c>
      <c r="J351" t="s">
        <v>1224</v>
      </c>
    </row>
    <row r="352" spans="1:10" x14ac:dyDescent="0.35">
      <c r="A352" t="s">
        <v>359</v>
      </c>
      <c r="B352" t="s">
        <v>409</v>
      </c>
      <c r="C352" t="s">
        <v>415</v>
      </c>
      <c r="D352" s="2">
        <v>45399</v>
      </c>
      <c r="E352" t="s">
        <v>765</v>
      </c>
      <c r="F352" t="s">
        <v>1165</v>
      </c>
      <c r="G352" t="s">
        <v>1217</v>
      </c>
      <c r="H352">
        <v>4</v>
      </c>
      <c r="I352">
        <v>124</v>
      </c>
      <c r="J352" t="s">
        <v>1223</v>
      </c>
    </row>
    <row r="353" spans="1:10" x14ac:dyDescent="0.35">
      <c r="A353" t="s">
        <v>360</v>
      </c>
      <c r="B353" t="s">
        <v>410</v>
      </c>
      <c r="C353" t="s">
        <v>415</v>
      </c>
      <c r="D353" s="2">
        <v>45431</v>
      </c>
      <c r="E353" t="s">
        <v>766</v>
      </c>
      <c r="F353" t="s">
        <v>1166</v>
      </c>
      <c r="G353" t="s">
        <v>1216</v>
      </c>
      <c r="H353">
        <v>4</v>
      </c>
      <c r="I353">
        <v>154</v>
      </c>
      <c r="J353" t="s">
        <v>1224</v>
      </c>
    </row>
    <row r="354" spans="1:10" x14ac:dyDescent="0.35">
      <c r="A354" t="s">
        <v>361</v>
      </c>
      <c r="B354" t="s">
        <v>411</v>
      </c>
      <c r="C354" t="s">
        <v>413</v>
      </c>
      <c r="D354" s="2">
        <v>45514</v>
      </c>
      <c r="E354" t="s">
        <v>767</v>
      </c>
      <c r="F354" t="s">
        <v>1167</v>
      </c>
      <c r="G354" t="s">
        <v>1216</v>
      </c>
      <c r="H354">
        <v>5</v>
      </c>
      <c r="I354">
        <v>152</v>
      </c>
      <c r="J354" t="s">
        <v>1224</v>
      </c>
    </row>
    <row r="355" spans="1:10" x14ac:dyDescent="0.35">
      <c r="A355" t="s">
        <v>362</v>
      </c>
      <c r="B355" t="s">
        <v>409</v>
      </c>
      <c r="C355" t="s">
        <v>415</v>
      </c>
      <c r="D355" s="2">
        <v>45467</v>
      </c>
      <c r="E355" t="s">
        <v>768</v>
      </c>
      <c r="F355" t="s">
        <v>1168</v>
      </c>
      <c r="G355" t="s">
        <v>1220</v>
      </c>
      <c r="H355">
        <v>3</v>
      </c>
      <c r="I355">
        <v>160</v>
      </c>
      <c r="J355" t="s">
        <v>1225</v>
      </c>
    </row>
    <row r="356" spans="1:10" x14ac:dyDescent="0.35">
      <c r="A356" t="s">
        <v>363</v>
      </c>
      <c r="B356" t="s">
        <v>412</v>
      </c>
      <c r="C356" t="s">
        <v>414</v>
      </c>
      <c r="D356" s="2">
        <v>45295</v>
      </c>
      <c r="E356" t="s">
        <v>769</v>
      </c>
      <c r="F356" t="s">
        <v>1169</v>
      </c>
      <c r="G356" t="s">
        <v>1218</v>
      </c>
      <c r="H356">
        <v>2</v>
      </c>
      <c r="I356">
        <v>156</v>
      </c>
      <c r="J356" t="s">
        <v>1224</v>
      </c>
    </row>
    <row r="357" spans="1:10" x14ac:dyDescent="0.35">
      <c r="A357" t="s">
        <v>364</v>
      </c>
      <c r="B357" t="s">
        <v>409</v>
      </c>
      <c r="C357" t="s">
        <v>414</v>
      </c>
      <c r="D357" s="2">
        <v>45331</v>
      </c>
      <c r="E357" t="s">
        <v>770</v>
      </c>
      <c r="F357" t="s">
        <v>1170</v>
      </c>
      <c r="G357" t="s">
        <v>1217</v>
      </c>
      <c r="H357">
        <v>4</v>
      </c>
      <c r="I357">
        <v>176</v>
      </c>
      <c r="J357" t="s">
        <v>1224</v>
      </c>
    </row>
    <row r="358" spans="1:10" x14ac:dyDescent="0.35">
      <c r="A358" t="s">
        <v>365</v>
      </c>
      <c r="B358" t="s">
        <v>412</v>
      </c>
      <c r="C358" t="s">
        <v>414</v>
      </c>
      <c r="D358" s="2">
        <v>45339</v>
      </c>
      <c r="E358" t="s">
        <v>771</v>
      </c>
      <c r="F358" t="s">
        <v>1171</v>
      </c>
      <c r="G358" t="s">
        <v>1219</v>
      </c>
      <c r="H358">
        <v>4</v>
      </c>
      <c r="I358">
        <v>171</v>
      </c>
      <c r="J358" t="s">
        <v>1225</v>
      </c>
    </row>
    <row r="359" spans="1:10" x14ac:dyDescent="0.35">
      <c r="A359" t="s">
        <v>366</v>
      </c>
      <c r="B359" t="s">
        <v>411</v>
      </c>
      <c r="C359" t="s">
        <v>414</v>
      </c>
      <c r="D359" s="2">
        <v>45400</v>
      </c>
      <c r="E359" t="s">
        <v>772</v>
      </c>
      <c r="F359" t="s">
        <v>1172</v>
      </c>
      <c r="G359" t="s">
        <v>1222</v>
      </c>
      <c r="H359">
        <v>1</v>
      </c>
      <c r="I359">
        <v>140</v>
      </c>
      <c r="J359" t="s">
        <v>1223</v>
      </c>
    </row>
    <row r="360" spans="1:10" x14ac:dyDescent="0.35">
      <c r="A360" t="s">
        <v>367</v>
      </c>
      <c r="B360" t="s">
        <v>410</v>
      </c>
      <c r="C360" t="s">
        <v>414</v>
      </c>
      <c r="D360" s="2">
        <v>45350</v>
      </c>
      <c r="E360" t="s">
        <v>773</v>
      </c>
      <c r="F360" t="s">
        <v>1173</v>
      </c>
      <c r="G360" t="s">
        <v>1221</v>
      </c>
      <c r="H360">
        <v>3</v>
      </c>
      <c r="I360">
        <v>125</v>
      </c>
      <c r="J360" t="s">
        <v>1223</v>
      </c>
    </row>
    <row r="361" spans="1:10" x14ac:dyDescent="0.35">
      <c r="A361" t="s">
        <v>368</v>
      </c>
      <c r="B361" t="s">
        <v>411</v>
      </c>
      <c r="C361" t="s">
        <v>415</v>
      </c>
      <c r="D361" s="2">
        <v>45512</v>
      </c>
      <c r="E361" t="s">
        <v>774</v>
      </c>
      <c r="F361" t="s">
        <v>1174</v>
      </c>
      <c r="G361" t="s">
        <v>1216</v>
      </c>
      <c r="H361">
        <v>3</v>
      </c>
      <c r="I361">
        <v>133</v>
      </c>
      <c r="J361" t="s">
        <v>1223</v>
      </c>
    </row>
    <row r="362" spans="1:10" x14ac:dyDescent="0.35">
      <c r="A362" t="s">
        <v>369</v>
      </c>
      <c r="B362" t="s">
        <v>410</v>
      </c>
      <c r="C362" t="s">
        <v>415</v>
      </c>
      <c r="D362" s="2">
        <v>45430</v>
      </c>
      <c r="E362" t="s">
        <v>775</v>
      </c>
      <c r="F362" t="s">
        <v>1175</v>
      </c>
      <c r="G362" t="s">
        <v>1222</v>
      </c>
      <c r="H362">
        <v>1</v>
      </c>
      <c r="I362">
        <v>119</v>
      </c>
      <c r="J362" t="s">
        <v>1225</v>
      </c>
    </row>
    <row r="363" spans="1:10" x14ac:dyDescent="0.35">
      <c r="A363" t="s">
        <v>370</v>
      </c>
      <c r="B363" t="s">
        <v>409</v>
      </c>
      <c r="C363" t="s">
        <v>413</v>
      </c>
      <c r="D363" s="2">
        <v>45368</v>
      </c>
      <c r="E363" t="s">
        <v>776</v>
      </c>
      <c r="F363" t="s">
        <v>1176</v>
      </c>
      <c r="G363" t="s">
        <v>1220</v>
      </c>
      <c r="H363">
        <v>2</v>
      </c>
      <c r="I363">
        <v>179</v>
      </c>
      <c r="J363" t="s">
        <v>1223</v>
      </c>
    </row>
    <row r="364" spans="1:10" x14ac:dyDescent="0.35">
      <c r="A364" t="s">
        <v>371</v>
      </c>
      <c r="B364" t="s">
        <v>411</v>
      </c>
      <c r="C364" t="s">
        <v>413</v>
      </c>
      <c r="D364" s="2">
        <v>45374</v>
      </c>
      <c r="E364" t="s">
        <v>777</v>
      </c>
      <c r="F364" t="s">
        <v>1177</v>
      </c>
      <c r="G364" t="s">
        <v>1222</v>
      </c>
      <c r="H364">
        <v>4</v>
      </c>
      <c r="I364">
        <v>123</v>
      </c>
      <c r="J364" t="s">
        <v>1225</v>
      </c>
    </row>
    <row r="365" spans="1:10" x14ac:dyDescent="0.35">
      <c r="A365" t="s">
        <v>372</v>
      </c>
      <c r="B365" t="s">
        <v>412</v>
      </c>
      <c r="C365" t="s">
        <v>414</v>
      </c>
      <c r="D365" s="2">
        <v>45363</v>
      </c>
      <c r="E365" t="s">
        <v>778</v>
      </c>
      <c r="F365" t="s">
        <v>1178</v>
      </c>
      <c r="G365" t="s">
        <v>1217</v>
      </c>
      <c r="H365">
        <v>4</v>
      </c>
      <c r="I365">
        <v>102</v>
      </c>
      <c r="J365" t="s">
        <v>1225</v>
      </c>
    </row>
    <row r="366" spans="1:10" x14ac:dyDescent="0.35">
      <c r="A366" t="s">
        <v>373</v>
      </c>
      <c r="B366" t="s">
        <v>411</v>
      </c>
      <c r="C366" t="s">
        <v>415</v>
      </c>
      <c r="D366" s="2">
        <v>45305</v>
      </c>
      <c r="E366" t="s">
        <v>779</v>
      </c>
      <c r="F366" t="s">
        <v>1179</v>
      </c>
      <c r="G366" t="s">
        <v>1217</v>
      </c>
      <c r="H366">
        <v>4</v>
      </c>
      <c r="I366">
        <v>149</v>
      </c>
      <c r="J366" t="s">
        <v>1224</v>
      </c>
    </row>
    <row r="367" spans="1:10" x14ac:dyDescent="0.35">
      <c r="A367" t="s">
        <v>374</v>
      </c>
      <c r="B367" t="s">
        <v>412</v>
      </c>
      <c r="C367" t="s">
        <v>414</v>
      </c>
      <c r="D367" s="2">
        <v>45324</v>
      </c>
      <c r="E367" t="s">
        <v>780</v>
      </c>
      <c r="F367" t="s">
        <v>1180</v>
      </c>
      <c r="G367" t="s">
        <v>1217</v>
      </c>
      <c r="H367">
        <v>2</v>
      </c>
      <c r="I367">
        <v>191</v>
      </c>
      <c r="J367" t="s">
        <v>1224</v>
      </c>
    </row>
    <row r="368" spans="1:10" x14ac:dyDescent="0.35">
      <c r="A368" t="s">
        <v>375</v>
      </c>
      <c r="B368" t="s">
        <v>409</v>
      </c>
      <c r="C368" t="s">
        <v>415</v>
      </c>
      <c r="D368" s="2">
        <v>45463</v>
      </c>
      <c r="E368" t="s">
        <v>781</v>
      </c>
      <c r="F368" t="s">
        <v>1181</v>
      </c>
      <c r="G368" t="s">
        <v>1218</v>
      </c>
      <c r="H368">
        <v>5</v>
      </c>
      <c r="I368">
        <v>189</v>
      </c>
      <c r="J368" t="s">
        <v>1225</v>
      </c>
    </row>
    <row r="369" spans="1:10" x14ac:dyDescent="0.35">
      <c r="A369" t="s">
        <v>376</v>
      </c>
      <c r="B369" t="s">
        <v>412</v>
      </c>
      <c r="C369" t="s">
        <v>413</v>
      </c>
      <c r="D369" s="2">
        <v>45434</v>
      </c>
      <c r="E369" t="s">
        <v>782</v>
      </c>
      <c r="F369" t="s">
        <v>1182</v>
      </c>
      <c r="G369" t="s">
        <v>1218</v>
      </c>
      <c r="H369">
        <v>2</v>
      </c>
      <c r="I369">
        <v>109</v>
      </c>
      <c r="J369" t="s">
        <v>1225</v>
      </c>
    </row>
    <row r="370" spans="1:10" x14ac:dyDescent="0.35">
      <c r="A370" t="s">
        <v>377</v>
      </c>
      <c r="B370" t="s">
        <v>412</v>
      </c>
      <c r="C370" t="s">
        <v>415</v>
      </c>
      <c r="D370" s="2">
        <v>45504</v>
      </c>
      <c r="E370" t="s">
        <v>783</v>
      </c>
      <c r="F370" t="s">
        <v>1183</v>
      </c>
      <c r="G370" t="s">
        <v>1217</v>
      </c>
      <c r="H370">
        <v>5</v>
      </c>
      <c r="I370">
        <v>135</v>
      </c>
      <c r="J370" t="s">
        <v>1223</v>
      </c>
    </row>
    <row r="371" spans="1:10" x14ac:dyDescent="0.35">
      <c r="A371" t="s">
        <v>378</v>
      </c>
      <c r="B371" t="s">
        <v>410</v>
      </c>
      <c r="C371" t="s">
        <v>413</v>
      </c>
      <c r="D371" s="2">
        <v>45331</v>
      </c>
      <c r="E371" t="s">
        <v>784</v>
      </c>
      <c r="F371" t="s">
        <v>1184</v>
      </c>
      <c r="G371" t="s">
        <v>1219</v>
      </c>
      <c r="H371">
        <v>1</v>
      </c>
      <c r="I371">
        <v>188</v>
      </c>
      <c r="J371" t="s">
        <v>1223</v>
      </c>
    </row>
    <row r="372" spans="1:10" x14ac:dyDescent="0.35">
      <c r="A372" t="s">
        <v>379</v>
      </c>
      <c r="B372" t="s">
        <v>409</v>
      </c>
      <c r="C372" t="s">
        <v>415</v>
      </c>
      <c r="D372" s="2">
        <v>45305</v>
      </c>
      <c r="E372" t="s">
        <v>785</v>
      </c>
      <c r="F372" t="s">
        <v>1185</v>
      </c>
      <c r="G372" t="s">
        <v>1215</v>
      </c>
      <c r="H372">
        <v>1</v>
      </c>
      <c r="I372">
        <v>173</v>
      </c>
      <c r="J372" t="s">
        <v>1224</v>
      </c>
    </row>
    <row r="373" spans="1:10" x14ac:dyDescent="0.35">
      <c r="A373" t="s">
        <v>380</v>
      </c>
      <c r="B373" t="s">
        <v>411</v>
      </c>
      <c r="C373" t="s">
        <v>414</v>
      </c>
      <c r="D373" s="2">
        <v>45495</v>
      </c>
      <c r="E373" t="s">
        <v>786</v>
      </c>
      <c r="F373" t="s">
        <v>1186</v>
      </c>
      <c r="G373" t="s">
        <v>1215</v>
      </c>
      <c r="H373">
        <v>3</v>
      </c>
      <c r="I373">
        <v>187</v>
      </c>
      <c r="J373" t="s">
        <v>1223</v>
      </c>
    </row>
    <row r="374" spans="1:10" x14ac:dyDescent="0.35">
      <c r="A374" t="s">
        <v>381</v>
      </c>
      <c r="B374" t="s">
        <v>409</v>
      </c>
      <c r="C374" t="s">
        <v>415</v>
      </c>
      <c r="D374" s="2">
        <v>45445</v>
      </c>
      <c r="E374" t="s">
        <v>787</v>
      </c>
      <c r="F374" t="s">
        <v>1187</v>
      </c>
      <c r="G374" t="s">
        <v>1221</v>
      </c>
      <c r="H374">
        <v>4</v>
      </c>
      <c r="I374">
        <v>104</v>
      </c>
      <c r="J374" t="s">
        <v>1224</v>
      </c>
    </row>
    <row r="375" spans="1:10" x14ac:dyDescent="0.35">
      <c r="A375" t="s">
        <v>382</v>
      </c>
      <c r="B375" t="s">
        <v>412</v>
      </c>
      <c r="C375" t="s">
        <v>415</v>
      </c>
      <c r="D375" s="2">
        <v>45322</v>
      </c>
      <c r="E375" t="s">
        <v>788</v>
      </c>
      <c r="F375" t="s">
        <v>1188</v>
      </c>
      <c r="G375" t="s">
        <v>1220</v>
      </c>
      <c r="H375">
        <v>4</v>
      </c>
      <c r="I375">
        <v>177</v>
      </c>
      <c r="J375" t="s">
        <v>1224</v>
      </c>
    </row>
    <row r="376" spans="1:10" x14ac:dyDescent="0.35">
      <c r="A376" t="s">
        <v>383</v>
      </c>
      <c r="B376" t="s">
        <v>411</v>
      </c>
      <c r="C376" t="s">
        <v>413</v>
      </c>
      <c r="D376" s="2">
        <v>45494</v>
      </c>
      <c r="E376" t="s">
        <v>789</v>
      </c>
      <c r="F376" t="s">
        <v>1189</v>
      </c>
      <c r="G376" t="s">
        <v>1219</v>
      </c>
      <c r="H376">
        <v>1</v>
      </c>
      <c r="I376">
        <v>193</v>
      </c>
      <c r="J376" t="s">
        <v>1225</v>
      </c>
    </row>
    <row r="377" spans="1:10" x14ac:dyDescent="0.35">
      <c r="A377" t="s">
        <v>384</v>
      </c>
      <c r="B377" t="s">
        <v>409</v>
      </c>
      <c r="C377" t="s">
        <v>415</v>
      </c>
      <c r="D377" s="2">
        <v>45392</v>
      </c>
      <c r="E377" t="s">
        <v>790</v>
      </c>
      <c r="F377" t="s">
        <v>1190</v>
      </c>
      <c r="G377" t="s">
        <v>1217</v>
      </c>
      <c r="H377">
        <v>2</v>
      </c>
      <c r="I377">
        <v>149</v>
      </c>
      <c r="J377" t="s">
        <v>1223</v>
      </c>
    </row>
    <row r="378" spans="1:10" x14ac:dyDescent="0.35">
      <c r="A378" t="s">
        <v>385</v>
      </c>
      <c r="B378" t="s">
        <v>412</v>
      </c>
      <c r="C378" t="s">
        <v>413</v>
      </c>
      <c r="D378" s="2">
        <v>45461</v>
      </c>
      <c r="E378" t="s">
        <v>791</v>
      </c>
      <c r="F378" t="s">
        <v>1191</v>
      </c>
      <c r="G378" t="s">
        <v>1216</v>
      </c>
      <c r="H378">
        <v>5</v>
      </c>
      <c r="I378">
        <v>159</v>
      </c>
      <c r="J378" t="s">
        <v>1225</v>
      </c>
    </row>
    <row r="379" spans="1:10" x14ac:dyDescent="0.35">
      <c r="A379" t="s">
        <v>386</v>
      </c>
      <c r="B379" t="s">
        <v>410</v>
      </c>
      <c r="C379" t="s">
        <v>413</v>
      </c>
      <c r="D379" s="2">
        <v>45382</v>
      </c>
      <c r="E379" t="s">
        <v>792</v>
      </c>
      <c r="F379" t="s">
        <v>1192</v>
      </c>
      <c r="G379" t="s">
        <v>1222</v>
      </c>
      <c r="H379">
        <v>5</v>
      </c>
      <c r="I379">
        <v>144</v>
      </c>
      <c r="J379" t="s">
        <v>1224</v>
      </c>
    </row>
    <row r="380" spans="1:10" x14ac:dyDescent="0.35">
      <c r="A380" t="s">
        <v>387</v>
      </c>
      <c r="B380" t="s">
        <v>412</v>
      </c>
      <c r="C380" t="s">
        <v>414</v>
      </c>
      <c r="D380" s="2">
        <v>45444</v>
      </c>
      <c r="E380" t="s">
        <v>793</v>
      </c>
      <c r="F380" t="s">
        <v>1193</v>
      </c>
      <c r="G380" t="s">
        <v>1218</v>
      </c>
      <c r="H380">
        <v>3</v>
      </c>
      <c r="I380">
        <v>187</v>
      </c>
      <c r="J380" t="s">
        <v>1223</v>
      </c>
    </row>
    <row r="381" spans="1:10" x14ac:dyDescent="0.35">
      <c r="A381" t="s">
        <v>388</v>
      </c>
      <c r="B381" t="s">
        <v>411</v>
      </c>
      <c r="C381" t="s">
        <v>414</v>
      </c>
      <c r="D381" s="2">
        <v>45361</v>
      </c>
      <c r="E381" t="s">
        <v>794</v>
      </c>
      <c r="F381" t="s">
        <v>1194</v>
      </c>
      <c r="G381" t="s">
        <v>1218</v>
      </c>
      <c r="H381">
        <v>3</v>
      </c>
      <c r="I381">
        <v>183</v>
      </c>
      <c r="J381" t="s">
        <v>1223</v>
      </c>
    </row>
    <row r="382" spans="1:10" x14ac:dyDescent="0.35">
      <c r="A382" t="s">
        <v>389</v>
      </c>
      <c r="B382" t="s">
        <v>412</v>
      </c>
      <c r="C382" t="s">
        <v>414</v>
      </c>
      <c r="D382" s="2">
        <v>45342</v>
      </c>
      <c r="E382" t="s">
        <v>795</v>
      </c>
      <c r="F382" t="s">
        <v>1195</v>
      </c>
      <c r="G382" t="s">
        <v>1221</v>
      </c>
      <c r="H382">
        <v>2</v>
      </c>
      <c r="I382">
        <v>154</v>
      </c>
      <c r="J382" t="s">
        <v>1223</v>
      </c>
    </row>
    <row r="383" spans="1:10" x14ac:dyDescent="0.35">
      <c r="A383" t="s">
        <v>390</v>
      </c>
      <c r="B383" t="s">
        <v>410</v>
      </c>
      <c r="C383" t="s">
        <v>415</v>
      </c>
      <c r="D383" s="2">
        <v>45377</v>
      </c>
      <c r="E383" t="s">
        <v>796</v>
      </c>
      <c r="F383" t="s">
        <v>1196</v>
      </c>
      <c r="G383" t="s">
        <v>1218</v>
      </c>
      <c r="H383">
        <v>5</v>
      </c>
      <c r="I383">
        <v>102</v>
      </c>
      <c r="J383" t="s">
        <v>1223</v>
      </c>
    </row>
    <row r="384" spans="1:10" x14ac:dyDescent="0.35">
      <c r="A384" t="s">
        <v>391</v>
      </c>
      <c r="B384" t="s">
        <v>410</v>
      </c>
      <c r="C384" t="s">
        <v>415</v>
      </c>
      <c r="D384" s="2">
        <v>45294</v>
      </c>
      <c r="E384" t="s">
        <v>797</v>
      </c>
      <c r="F384" t="s">
        <v>1197</v>
      </c>
      <c r="G384" t="s">
        <v>1216</v>
      </c>
      <c r="H384">
        <v>3</v>
      </c>
      <c r="I384">
        <v>160</v>
      </c>
      <c r="J384" t="s">
        <v>1223</v>
      </c>
    </row>
    <row r="385" spans="1:10" x14ac:dyDescent="0.35">
      <c r="A385" t="s">
        <v>392</v>
      </c>
      <c r="B385" t="s">
        <v>410</v>
      </c>
      <c r="C385" t="s">
        <v>413</v>
      </c>
      <c r="D385" s="2">
        <v>45406</v>
      </c>
      <c r="E385" t="s">
        <v>798</v>
      </c>
      <c r="F385" t="s">
        <v>1198</v>
      </c>
      <c r="G385" t="s">
        <v>1222</v>
      </c>
      <c r="H385">
        <v>5</v>
      </c>
      <c r="I385">
        <v>137</v>
      </c>
      <c r="J385" t="s">
        <v>1223</v>
      </c>
    </row>
    <row r="386" spans="1:10" x14ac:dyDescent="0.35">
      <c r="A386" t="s">
        <v>393</v>
      </c>
      <c r="B386" t="s">
        <v>410</v>
      </c>
      <c r="C386" t="s">
        <v>415</v>
      </c>
      <c r="D386" s="2">
        <v>45425</v>
      </c>
      <c r="E386" t="s">
        <v>799</v>
      </c>
      <c r="F386" t="s">
        <v>1199</v>
      </c>
      <c r="G386" t="s">
        <v>1222</v>
      </c>
      <c r="H386">
        <v>3</v>
      </c>
      <c r="I386">
        <v>106</v>
      </c>
      <c r="J386" t="s">
        <v>1225</v>
      </c>
    </row>
    <row r="387" spans="1:10" x14ac:dyDescent="0.35">
      <c r="A387" t="s">
        <v>394</v>
      </c>
      <c r="B387" t="s">
        <v>411</v>
      </c>
      <c r="C387" t="s">
        <v>415</v>
      </c>
      <c r="D387" s="2">
        <v>45375</v>
      </c>
      <c r="E387" t="s">
        <v>800</v>
      </c>
      <c r="F387" t="s">
        <v>1200</v>
      </c>
      <c r="G387" t="s">
        <v>1217</v>
      </c>
      <c r="H387">
        <v>2</v>
      </c>
      <c r="I387">
        <v>146</v>
      </c>
      <c r="J387" t="s">
        <v>1223</v>
      </c>
    </row>
    <row r="388" spans="1:10" x14ac:dyDescent="0.35">
      <c r="A388" t="s">
        <v>395</v>
      </c>
      <c r="B388" t="s">
        <v>410</v>
      </c>
      <c r="C388" t="s">
        <v>413</v>
      </c>
      <c r="D388" s="2">
        <v>45495</v>
      </c>
      <c r="E388" t="s">
        <v>801</v>
      </c>
      <c r="F388" t="s">
        <v>1201</v>
      </c>
      <c r="G388" t="s">
        <v>1221</v>
      </c>
      <c r="H388">
        <v>4</v>
      </c>
      <c r="I388">
        <v>132</v>
      </c>
      <c r="J388" t="s">
        <v>1224</v>
      </c>
    </row>
    <row r="389" spans="1:10" x14ac:dyDescent="0.35">
      <c r="A389" t="s">
        <v>396</v>
      </c>
      <c r="B389" t="s">
        <v>409</v>
      </c>
      <c r="C389" t="s">
        <v>414</v>
      </c>
      <c r="D389" s="2">
        <v>45425</v>
      </c>
      <c r="E389" t="s">
        <v>802</v>
      </c>
      <c r="F389" t="s">
        <v>1202</v>
      </c>
      <c r="G389" t="s">
        <v>1221</v>
      </c>
      <c r="H389">
        <v>2</v>
      </c>
      <c r="I389">
        <v>200</v>
      </c>
      <c r="J389" t="s">
        <v>1225</v>
      </c>
    </row>
    <row r="390" spans="1:10" x14ac:dyDescent="0.35">
      <c r="A390" t="s">
        <v>397</v>
      </c>
      <c r="B390" t="s">
        <v>410</v>
      </c>
      <c r="C390" t="s">
        <v>415</v>
      </c>
      <c r="D390" s="2">
        <v>45362</v>
      </c>
      <c r="E390" t="s">
        <v>803</v>
      </c>
      <c r="F390" t="s">
        <v>1203</v>
      </c>
      <c r="G390" t="s">
        <v>1221</v>
      </c>
      <c r="H390">
        <v>3</v>
      </c>
      <c r="I390">
        <v>116</v>
      </c>
      <c r="J390" t="s">
        <v>1225</v>
      </c>
    </row>
    <row r="391" spans="1:10" x14ac:dyDescent="0.35">
      <c r="A391" t="s">
        <v>398</v>
      </c>
      <c r="B391" t="s">
        <v>411</v>
      </c>
      <c r="C391" t="s">
        <v>415</v>
      </c>
      <c r="D391" s="2">
        <v>45350</v>
      </c>
      <c r="E391" t="s">
        <v>804</v>
      </c>
      <c r="F391" t="s">
        <v>1204</v>
      </c>
      <c r="G391" t="s">
        <v>1222</v>
      </c>
      <c r="H391">
        <v>2</v>
      </c>
      <c r="I391">
        <v>149</v>
      </c>
      <c r="J391" t="s">
        <v>1225</v>
      </c>
    </row>
    <row r="392" spans="1:10" x14ac:dyDescent="0.35">
      <c r="A392" t="s">
        <v>399</v>
      </c>
      <c r="B392" t="s">
        <v>409</v>
      </c>
      <c r="C392" t="s">
        <v>415</v>
      </c>
      <c r="D392" s="2">
        <v>45498</v>
      </c>
      <c r="E392" t="s">
        <v>805</v>
      </c>
      <c r="F392" t="s">
        <v>1205</v>
      </c>
      <c r="G392" t="s">
        <v>1221</v>
      </c>
      <c r="H392">
        <v>4</v>
      </c>
      <c r="I392">
        <v>177</v>
      </c>
      <c r="J392" t="s">
        <v>1225</v>
      </c>
    </row>
    <row r="393" spans="1:10" x14ac:dyDescent="0.35">
      <c r="A393" t="s">
        <v>400</v>
      </c>
      <c r="B393" t="s">
        <v>410</v>
      </c>
      <c r="C393" t="s">
        <v>414</v>
      </c>
      <c r="D393" s="2">
        <v>45378</v>
      </c>
      <c r="E393" t="s">
        <v>806</v>
      </c>
      <c r="F393" t="s">
        <v>1206</v>
      </c>
      <c r="G393" t="s">
        <v>1221</v>
      </c>
      <c r="H393">
        <v>4</v>
      </c>
      <c r="I393">
        <v>133</v>
      </c>
      <c r="J393" t="s">
        <v>1224</v>
      </c>
    </row>
    <row r="394" spans="1:10" x14ac:dyDescent="0.35">
      <c r="A394" t="s">
        <v>401</v>
      </c>
      <c r="B394" t="s">
        <v>410</v>
      </c>
      <c r="C394" t="s">
        <v>414</v>
      </c>
      <c r="D394" s="2">
        <v>45346</v>
      </c>
      <c r="E394" t="s">
        <v>807</v>
      </c>
      <c r="F394" t="s">
        <v>1207</v>
      </c>
      <c r="G394" t="s">
        <v>1220</v>
      </c>
      <c r="H394">
        <v>2</v>
      </c>
      <c r="I394">
        <v>104</v>
      </c>
      <c r="J394" t="s">
        <v>1224</v>
      </c>
    </row>
    <row r="395" spans="1:10" x14ac:dyDescent="0.35">
      <c r="A395" t="s">
        <v>402</v>
      </c>
      <c r="B395" t="s">
        <v>410</v>
      </c>
      <c r="C395" t="s">
        <v>414</v>
      </c>
      <c r="D395" s="2">
        <v>45491</v>
      </c>
      <c r="E395" t="s">
        <v>808</v>
      </c>
      <c r="F395" t="s">
        <v>1208</v>
      </c>
      <c r="G395" t="s">
        <v>1215</v>
      </c>
      <c r="H395">
        <v>2</v>
      </c>
      <c r="I395">
        <v>170</v>
      </c>
      <c r="J395" t="s">
        <v>1224</v>
      </c>
    </row>
    <row r="396" spans="1:10" x14ac:dyDescent="0.35">
      <c r="A396" t="s">
        <v>403</v>
      </c>
      <c r="B396" t="s">
        <v>409</v>
      </c>
      <c r="C396" t="s">
        <v>413</v>
      </c>
      <c r="D396" s="2">
        <v>45408</v>
      </c>
      <c r="E396" t="s">
        <v>809</v>
      </c>
      <c r="F396" t="s">
        <v>1209</v>
      </c>
      <c r="G396" t="s">
        <v>1218</v>
      </c>
      <c r="H396">
        <v>4</v>
      </c>
      <c r="I396">
        <v>160</v>
      </c>
      <c r="J396" t="s">
        <v>1225</v>
      </c>
    </row>
    <row r="397" spans="1:10" x14ac:dyDescent="0.35">
      <c r="A397" t="s">
        <v>404</v>
      </c>
      <c r="B397" t="s">
        <v>412</v>
      </c>
      <c r="C397" t="s">
        <v>414</v>
      </c>
      <c r="D397" s="2">
        <v>45322</v>
      </c>
      <c r="E397" t="s">
        <v>810</v>
      </c>
      <c r="F397" t="s">
        <v>1210</v>
      </c>
      <c r="G397" t="s">
        <v>1222</v>
      </c>
      <c r="H397">
        <v>3</v>
      </c>
      <c r="I397">
        <v>156</v>
      </c>
      <c r="J397" t="s">
        <v>1224</v>
      </c>
    </row>
    <row r="398" spans="1:10" x14ac:dyDescent="0.35">
      <c r="A398" t="s">
        <v>405</v>
      </c>
      <c r="B398" t="s">
        <v>412</v>
      </c>
      <c r="C398" t="s">
        <v>413</v>
      </c>
      <c r="D398" s="2">
        <v>45504</v>
      </c>
      <c r="E398" t="s">
        <v>811</v>
      </c>
      <c r="F398" t="s">
        <v>1211</v>
      </c>
      <c r="G398" t="s">
        <v>1217</v>
      </c>
      <c r="H398">
        <v>1</v>
      </c>
      <c r="I398">
        <v>135</v>
      </c>
      <c r="J398" t="s">
        <v>1225</v>
      </c>
    </row>
    <row r="399" spans="1:10" x14ac:dyDescent="0.35">
      <c r="A399" t="s">
        <v>406</v>
      </c>
      <c r="B399" t="s">
        <v>412</v>
      </c>
      <c r="C399" t="s">
        <v>415</v>
      </c>
      <c r="D399" s="2">
        <v>45346</v>
      </c>
      <c r="E399" t="s">
        <v>812</v>
      </c>
      <c r="F399" t="s">
        <v>1212</v>
      </c>
      <c r="G399" t="s">
        <v>1220</v>
      </c>
      <c r="H399">
        <v>2</v>
      </c>
      <c r="I399">
        <v>151</v>
      </c>
      <c r="J399" t="s">
        <v>1223</v>
      </c>
    </row>
    <row r="400" spans="1:10" x14ac:dyDescent="0.35">
      <c r="A400" t="s">
        <v>407</v>
      </c>
      <c r="B400" t="s">
        <v>411</v>
      </c>
      <c r="C400" t="s">
        <v>414</v>
      </c>
      <c r="D400" s="2">
        <v>45321</v>
      </c>
      <c r="E400" t="s">
        <v>813</v>
      </c>
      <c r="F400" t="s">
        <v>1213</v>
      </c>
      <c r="G400" t="s">
        <v>1216</v>
      </c>
      <c r="H400">
        <v>3</v>
      </c>
      <c r="I400">
        <v>166</v>
      </c>
      <c r="J400" t="s">
        <v>1224</v>
      </c>
    </row>
    <row r="401" spans="1:10" x14ac:dyDescent="0.35">
      <c r="A401" t="s">
        <v>408</v>
      </c>
      <c r="B401" t="s">
        <v>412</v>
      </c>
      <c r="C401" t="s">
        <v>413</v>
      </c>
      <c r="D401" s="2">
        <v>45383</v>
      </c>
      <c r="E401" t="s">
        <v>814</v>
      </c>
      <c r="F401" t="s">
        <v>1214</v>
      </c>
      <c r="G401" t="s">
        <v>1216</v>
      </c>
      <c r="H401">
        <v>3</v>
      </c>
      <c r="I401">
        <v>149</v>
      </c>
      <c r="J401" t="s">
        <v>1223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7ABC2-6DCA-4AA7-809A-4C857147128D}">
  <dimension ref="A1:L401"/>
  <sheetViews>
    <sheetView topLeftCell="F1" workbookViewId="0">
      <selection activeCell="H4" sqref="H4"/>
    </sheetView>
  </sheetViews>
  <sheetFormatPr defaultRowHeight="14.5" x14ac:dyDescent="0.35"/>
  <cols>
    <col min="1" max="1" width="13" bestFit="1" customWidth="1"/>
    <col min="2" max="2" width="14.1796875" bestFit="1" customWidth="1"/>
    <col min="4" max="4" width="10.08984375" bestFit="1" customWidth="1"/>
    <col min="6" max="6" width="11.26953125" bestFit="1" customWidth="1"/>
    <col min="7" max="7" width="10.453125" bestFit="1" customWidth="1"/>
    <col min="8" max="8" width="57.1796875" bestFit="1" customWidth="1"/>
    <col min="9" max="9" width="32.54296875" bestFit="1" customWidth="1"/>
    <col min="11" max="11" width="17.26953125" bestFit="1" customWidth="1"/>
    <col min="12" max="12" width="19.6328125" bestFit="1" customWidth="1"/>
  </cols>
  <sheetData>
    <row r="1" spans="1:12" x14ac:dyDescent="0.35">
      <c r="A1" s="1" t="s">
        <v>0</v>
      </c>
      <c r="B1" s="1" t="s">
        <v>1</v>
      </c>
      <c r="C1" s="1" t="s">
        <v>2</v>
      </c>
      <c r="D1" s="1" t="s">
        <v>3</v>
      </c>
      <c r="E1" s="1" t="s">
        <v>4</v>
      </c>
      <c r="F1" s="1" t="s">
        <v>5</v>
      </c>
      <c r="G1" s="1" t="s">
        <v>1226</v>
      </c>
      <c r="H1" s="1" t="s">
        <v>1227</v>
      </c>
      <c r="I1" s="1" t="s">
        <v>1228</v>
      </c>
      <c r="J1" s="1" t="s">
        <v>1229</v>
      </c>
      <c r="K1" s="1" t="s">
        <v>1230</v>
      </c>
      <c r="L1" s="1" t="s">
        <v>1365</v>
      </c>
    </row>
    <row r="2" spans="1:12" x14ac:dyDescent="0.35">
      <c r="A2" t="s">
        <v>9</v>
      </c>
      <c r="B2" t="s">
        <v>409</v>
      </c>
      <c r="C2" t="s">
        <v>413</v>
      </c>
      <c r="D2" s="2">
        <v>45485</v>
      </c>
      <c r="E2" t="s">
        <v>416</v>
      </c>
      <c r="F2" t="s">
        <v>815</v>
      </c>
      <c r="G2">
        <v>5</v>
      </c>
      <c r="H2" t="s">
        <v>1231</v>
      </c>
      <c r="I2" t="s">
        <v>1232</v>
      </c>
      <c r="J2" t="s">
        <v>1233</v>
      </c>
      <c r="K2">
        <v>12</v>
      </c>
      <c r="L2">
        <v>5</v>
      </c>
    </row>
    <row r="3" spans="1:12" x14ac:dyDescent="0.35">
      <c r="A3" t="s">
        <v>10</v>
      </c>
      <c r="B3" t="s">
        <v>410</v>
      </c>
      <c r="C3" t="s">
        <v>414</v>
      </c>
      <c r="D3" s="2">
        <v>45427</v>
      </c>
      <c r="E3" t="s">
        <v>417</v>
      </c>
      <c r="F3" t="s">
        <v>816</v>
      </c>
      <c r="G3">
        <v>4</v>
      </c>
      <c r="H3" t="s">
        <v>1234</v>
      </c>
      <c r="I3" t="s">
        <v>1232</v>
      </c>
      <c r="J3" t="s">
        <v>1233</v>
      </c>
      <c r="K3">
        <v>13</v>
      </c>
      <c r="L3">
        <v>1</v>
      </c>
    </row>
    <row r="4" spans="1:12" x14ac:dyDescent="0.35">
      <c r="A4" t="s">
        <v>11</v>
      </c>
      <c r="B4" t="s">
        <v>411</v>
      </c>
      <c r="C4" t="s">
        <v>413</v>
      </c>
      <c r="D4" s="2">
        <v>45413</v>
      </c>
      <c r="E4" t="s">
        <v>418</v>
      </c>
      <c r="F4" t="s">
        <v>817</v>
      </c>
      <c r="G4">
        <v>1</v>
      </c>
      <c r="H4" t="s">
        <v>1235</v>
      </c>
      <c r="I4" t="s">
        <v>1236</v>
      </c>
      <c r="J4" t="s">
        <v>1237</v>
      </c>
      <c r="K4">
        <v>14</v>
      </c>
      <c r="L4">
        <v>3</v>
      </c>
    </row>
    <row r="5" spans="1:12" x14ac:dyDescent="0.35">
      <c r="A5" t="s">
        <v>12</v>
      </c>
      <c r="B5" t="s">
        <v>411</v>
      </c>
      <c r="C5" t="s">
        <v>415</v>
      </c>
      <c r="D5" s="2">
        <v>45461</v>
      </c>
      <c r="E5" t="s">
        <v>419</v>
      </c>
      <c r="F5" t="s">
        <v>818</v>
      </c>
      <c r="G5">
        <v>4</v>
      </c>
      <c r="H5" t="s">
        <v>1238</v>
      </c>
      <c r="I5" t="s">
        <v>1239</v>
      </c>
      <c r="J5" t="s">
        <v>1233</v>
      </c>
      <c r="K5">
        <v>12</v>
      </c>
      <c r="L5">
        <v>2</v>
      </c>
    </row>
    <row r="6" spans="1:12" x14ac:dyDescent="0.35">
      <c r="A6" t="s">
        <v>13</v>
      </c>
      <c r="B6" t="s">
        <v>410</v>
      </c>
      <c r="C6" t="s">
        <v>415</v>
      </c>
      <c r="D6" s="2">
        <v>45401</v>
      </c>
      <c r="E6" t="s">
        <v>420</v>
      </c>
      <c r="F6" t="s">
        <v>819</v>
      </c>
      <c r="G6">
        <v>1</v>
      </c>
      <c r="H6" t="s">
        <v>1240</v>
      </c>
      <c r="I6" t="s">
        <v>1241</v>
      </c>
      <c r="J6" t="s">
        <v>1237</v>
      </c>
      <c r="K6">
        <v>15</v>
      </c>
      <c r="L6">
        <v>5</v>
      </c>
    </row>
    <row r="7" spans="1:12" x14ac:dyDescent="0.35">
      <c r="A7" t="s">
        <v>14</v>
      </c>
      <c r="B7" t="s">
        <v>412</v>
      </c>
      <c r="C7" t="s">
        <v>414</v>
      </c>
      <c r="D7" s="2">
        <v>45367</v>
      </c>
      <c r="E7" t="s">
        <v>421</v>
      </c>
      <c r="F7" t="s">
        <v>820</v>
      </c>
      <c r="G7">
        <v>3</v>
      </c>
      <c r="H7" t="s">
        <v>1242</v>
      </c>
      <c r="I7" t="s">
        <v>1243</v>
      </c>
      <c r="J7" t="s">
        <v>1244</v>
      </c>
      <c r="K7">
        <v>6</v>
      </c>
      <c r="L7">
        <v>2</v>
      </c>
    </row>
    <row r="8" spans="1:12" x14ac:dyDescent="0.35">
      <c r="A8" t="s">
        <v>15</v>
      </c>
      <c r="B8" t="s">
        <v>410</v>
      </c>
      <c r="C8" t="s">
        <v>415</v>
      </c>
      <c r="D8" s="2">
        <v>45399</v>
      </c>
      <c r="E8" t="s">
        <v>422</v>
      </c>
      <c r="F8" t="s">
        <v>821</v>
      </c>
      <c r="G8">
        <v>3</v>
      </c>
      <c r="H8" t="s">
        <v>1231</v>
      </c>
      <c r="I8" t="s">
        <v>1232</v>
      </c>
      <c r="J8" t="s">
        <v>1244</v>
      </c>
      <c r="K8">
        <v>11</v>
      </c>
      <c r="L8">
        <v>4</v>
      </c>
    </row>
    <row r="9" spans="1:12" x14ac:dyDescent="0.35">
      <c r="A9" t="s">
        <v>16</v>
      </c>
      <c r="B9" t="s">
        <v>412</v>
      </c>
      <c r="C9" t="s">
        <v>413</v>
      </c>
      <c r="D9" s="2">
        <v>45389</v>
      </c>
      <c r="E9" t="s">
        <v>423</v>
      </c>
      <c r="F9" t="s">
        <v>822</v>
      </c>
      <c r="G9">
        <v>3</v>
      </c>
      <c r="H9" t="s">
        <v>1245</v>
      </c>
      <c r="I9" t="s">
        <v>1246</v>
      </c>
      <c r="J9" t="s">
        <v>1244</v>
      </c>
      <c r="K9">
        <v>12</v>
      </c>
      <c r="L9">
        <v>1</v>
      </c>
    </row>
    <row r="10" spans="1:12" x14ac:dyDescent="0.35">
      <c r="A10" t="s">
        <v>17</v>
      </c>
      <c r="B10" t="s">
        <v>409</v>
      </c>
      <c r="C10" t="s">
        <v>414</v>
      </c>
      <c r="D10" s="2">
        <v>45481</v>
      </c>
      <c r="E10" t="s">
        <v>424</v>
      </c>
      <c r="F10" t="s">
        <v>823</v>
      </c>
      <c r="G10">
        <v>5</v>
      </c>
      <c r="H10" t="s">
        <v>1247</v>
      </c>
      <c r="I10" t="s">
        <v>1236</v>
      </c>
      <c r="J10" t="s">
        <v>1233</v>
      </c>
      <c r="K10">
        <v>11</v>
      </c>
      <c r="L10">
        <v>2</v>
      </c>
    </row>
    <row r="11" spans="1:12" x14ac:dyDescent="0.35">
      <c r="A11" t="s">
        <v>18</v>
      </c>
      <c r="B11" t="s">
        <v>410</v>
      </c>
      <c r="C11" t="s">
        <v>413</v>
      </c>
      <c r="D11" s="2">
        <v>45304</v>
      </c>
      <c r="E11" t="s">
        <v>425</v>
      </c>
      <c r="F11" t="s">
        <v>824</v>
      </c>
      <c r="G11">
        <v>1</v>
      </c>
      <c r="H11" t="s">
        <v>1248</v>
      </c>
      <c r="I11" t="s">
        <v>1249</v>
      </c>
      <c r="J11" t="s">
        <v>1237</v>
      </c>
      <c r="K11">
        <v>13</v>
      </c>
      <c r="L11">
        <v>3</v>
      </c>
    </row>
    <row r="12" spans="1:12" x14ac:dyDescent="0.35">
      <c r="A12" t="s">
        <v>19</v>
      </c>
      <c r="B12" t="s">
        <v>410</v>
      </c>
      <c r="C12" t="s">
        <v>414</v>
      </c>
      <c r="D12" s="2">
        <v>45408</v>
      </c>
      <c r="E12" t="s">
        <v>426</v>
      </c>
      <c r="F12" t="s">
        <v>825</v>
      </c>
      <c r="G12">
        <v>3</v>
      </c>
      <c r="H12" t="s">
        <v>1250</v>
      </c>
      <c r="I12" t="s">
        <v>1251</v>
      </c>
      <c r="J12" t="s">
        <v>1244</v>
      </c>
      <c r="K12">
        <v>7</v>
      </c>
      <c r="L12">
        <v>2</v>
      </c>
    </row>
    <row r="13" spans="1:12" x14ac:dyDescent="0.35">
      <c r="A13" t="s">
        <v>20</v>
      </c>
      <c r="B13" t="s">
        <v>410</v>
      </c>
      <c r="C13" t="s">
        <v>415</v>
      </c>
      <c r="D13" s="2">
        <v>45308</v>
      </c>
      <c r="E13" t="s">
        <v>427</v>
      </c>
      <c r="F13" t="s">
        <v>826</v>
      </c>
      <c r="G13">
        <v>2</v>
      </c>
      <c r="H13" t="s">
        <v>1252</v>
      </c>
      <c r="I13" t="s">
        <v>1249</v>
      </c>
      <c r="J13" t="s">
        <v>1237</v>
      </c>
      <c r="K13">
        <v>13</v>
      </c>
      <c r="L13">
        <v>5</v>
      </c>
    </row>
    <row r="14" spans="1:12" x14ac:dyDescent="0.35">
      <c r="A14" t="s">
        <v>21</v>
      </c>
      <c r="B14" t="s">
        <v>409</v>
      </c>
      <c r="C14" t="s">
        <v>413</v>
      </c>
      <c r="D14" s="2">
        <v>45342</v>
      </c>
      <c r="E14" t="s">
        <v>428</v>
      </c>
      <c r="F14" t="s">
        <v>827</v>
      </c>
      <c r="G14">
        <v>2</v>
      </c>
      <c r="H14" t="s">
        <v>1253</v>
      </c>
      <c r="I14" t="s">
        <v>1254</v>
      </c>
      <c r="J14" t="s">
        <v>1237</v>
      </c>
      <c r="K14">
        <v>9</v>
      </c>
      <c r="L14">
        <v>5</v>
      </c>
    </row>
    <row r="15" spans="1:12" x14ac:dyDescent="0.35">
      <c r="A15" t="s">
        <v>22</v>
      </c>
      <c r="B15" t="s">
        <v>412</v>
      </c>
      <c r="C15" t="s">
        <v>413</v>
      </c>
      <c r="D15" s="2">
        <v>45396</v>
      </c>
      <c r="E15" t="s">
        <v>429</v>
      </c>
      <c r="F15" t="s">
        <v>828</v>
      </c>
      <c r="G15">
        <v>3</v>
      </c>
      <c r="H15" t="s">
        <v>1255</v>
      </c>
      <c r="I15" t="s">
        <v>1239</v>
      </c>
      <c r="J15" t="s">
        <v>1244</v>
      </c>
      <c r="K15">
        <v>12</v>
      </c>
      <c r="L15">
        <v>2</v>
      </c>
    </row>
    <row r="16" spans="1:12" x14ac:dyDescent="0.35">
      <c r="A16" t="s">
        <v>23</v>
      </c>
      <c r="B16" t="s">
        <v>410</v>
      </c>
      <c r="C16" t="s">
        <v>414</v>
      </c>
      <c r="D16" s="2">
        <v>45440</v>
      </c>
      <c r="E16" t="s">
        <v>430</v>
      </c>
      <c r="F16" t="s">
        <v>829</v>
      </c>
      <c r="G16">
        <v>2</v>
      </c>
      <c r="H16" t="s">
        <v>1256</v>
      </c>
      <c r="I16" t="s">
        <v>1251</v>
      </c>
      <c r="J16" t="s">
        <v>1237</v>
      </c>
      <c r="K16">
        <v>4</v>
      </c>
      <c r="L16">
        <v>4</v>
      </c>
    </row>
    <row r="17" spans="1:12" x14ac:dyDescent="0.35">
      <c r="A17" t="s">
        <v>24</v>
      </c>
      <c r="B17" t="s">
        <v>411</v>
      </c>
      <c r="C17" t="s">
        <v>413</v>
      </c>
      <c r="D17" s="2">
        <v>45475</v>
      </c>
      <c r="E17" t="s">
        <v>431</v>
      </c>
      <c r="F17" t="s">
        <v>830</v>
      </c>
      <c r="G17">
        <v>3</v>
      </c>
      <c r="H17" t="s">
        <v>1257</v>
      </c>
      <c r="I17" t="s">
        <v>1258</v>
      </c>
      <c r="J17" t="s">
        <v>1244</v>
      </c>
      <c r="K17">
        <v>4</v>
      </c>
      <c r="L17">
        <v>3</v>
      </c>
    </row>
    <row r="18" spans="1:12" x14ac:dyDescent="0.35">
      <c r="A18" t="s">
        <v>25</v>
      </c>
      <c r="B18" t="s">
        <v>411</v>
      </c>
      <c r="C18" t="s">
        <v>413</v>
      </c>
      <c r="D18" s="2">
        <v>45447</v>
      </c>
      <c r="E18" t="s">
        <v>432</v>
      </c>
      <c r="F18" t="s">
        <v>831</v>
      </c>
      <c r="G18">
        <v>2</v>
      </c>
      <c r="H18" t="s">
        <v>1259</v>
      </c>
      <c r="I18" t="s">
        <v>1260</v>
      </c>
      <c r="J18" t="s">
        <v>1237</v>
      </c>
      <c r="K18">
        <v>7</v>
      </c>
      <c r="L18">
        <v>4</v>
      </c>
    </row>
    <row r="19" spans="1:12" x14ac:dyDescent="0.35">
      <c r="A19" t="s">
        <v>26</v>
      </c>
      <c r="B19" t="s">
        <v>410</v>
      </c>
      <c r="C19" t="s">
        <v>414</v>
      </c>
      <c r="D19" s="2">
        <v>45413</v>
      </c>
      <c r="E19" t="s">
        <v>433</v>
      </c>
      <c r="F19" t="s">
        <v>832</v>
      </c>
      <c r="G19">
        <v>1</v>
      </c>
      <c r="H19" t="s">
        <v>1261</v>
      </c>
      <c r="I19" t="s">
        <v>1262</v>
      </c>
      <c r="J19" t="s">
        <v>1237</v>
      </c>
      <c r="K19">
        <v>8</v>
      </c>
      <c r="L19">
        <v>3</v>
      </c>
    </row>
    <row r="20" spans="1:12" x14ac:dyDescent="0.35">
      <c r="A20" t="s">
        <v>27</v>
      </c>
      <c r="B20" t="s">
        <v>411</v>
      </c>
      <c r="C20" t="s">
        <v>415</v>
      </c>
      <c r="D20" s="2">
        <v>45422</v>
      </c>
      <c r="E20" t="s">
        <v>434</v>
      </c>
      <c r="F20" t="s">
        <v>833</v>
      </c>
      <c r="G20">
        <v>2</v>
      </c>
      <c r="H20" t="s">
        <v>1263</v>
      </c>
      <c r="I20" t="s">
        <v>1254</v>
      </c>
      <c r="J20" t="s">
        <v>1237</v>
      </c>
      <c r="K20">
        <v>8</v>
      </c>
      <c r="L20">
        <v>4</v>
      </c>
    </row>
    <row r="21" spans="1:12" x14ac:dyDescent="0.35">
      <c r="A21" t="s">
        <v>28</v>
      </c>
      <c r="B21" t="s">
        <v>409</v>
      </c>
      <c r="C21" t="s">
        <v>415</v>
      </c>
      <c r="D21" s="2">
        <v>45496</v>
      </c>
      <c r="E21" t="s">
        <v>435</v>
      </c>
      <c r="F21" t="s">
        <v>834</v>
      </c>
      <c r="G21">
        <v>4</v>
      </c>
      <c r="H21" t="s">
        <v>1264</v>
      </c>
      <c r="I21" t="s">
        <v>1249</v>
      </c>
      <c r="J21" t="s">
        <v>1233</v>
      </c>
      <c r="K21">
        <v>4</v>
      </c>
      <c r="L21">
        <v>5</v>
      </c>
    </row>
    <row r="22" spans="1:12" x14ac:dyDescent="0.35">
      <c r="A22" t="s">
        <v>29</v>
      </c>
      <c r="B22" t="s">
        <v>410</v>
      </c>
      <c r="C22" t="s">
        <v>413</v>
      </c>
      <c r="D22" s="2">
        <v>45348</v>
      </c>
      <c r="E22" t="s">
        <v>436</v>
      </c>
      <c r="F22" t="s">
        <v>835</v>
      </c>
      <c r="G22">
        <v>4</v>
      </c>
      <c r="H22" t="s">
        <v>1265</v>
      </c>
      <c r="I22" t="s">
        <v>1246</v>
      </c>
      <c r="J22" t="s">
        <v>1233</v>
      </c>
      <c r="K22">
        <v>13</v>
      </c>
      <c r="L22">
        <v>3</v>
      </c>
    </row>
    <row r="23" spans="1:12" x14ac:dyDescent="0.35">
      <c r="A23" t="s">
        <v>30</v>
      </c>
      <c r="B23" t="s">
        <v>409</v>
      </c>
      <c r="C23" t="s">
        <v>415</v>
      </c>
      <c r="D23" s="2">
        <v>45341</v>
      </c>
      <c r="E23" t="s">
        <v>437</v>
      </c>
      <c r="F23" t="s">
        <v>836</v>
      </c>
      <c r="G23">
        <v>1</v>
      </c>
      <c r="H23" t="s">
        <v>1248</v>
      </c>
      <c r="I23" t="s">
        <v>1249</v>
      </c>
      <c r="J23" t="s">
        <v>1237</v>
      </c>
      <c r="K23">
        <v>5</v>
      </c>
      <c r="L23">
        <v>4</v>
      </c>
    </row>
    <row r="24" spans="1:12" x14ac:dyDescent="0.35">
      <c r="A24" t="s">
        <v>31</v>
      </c>
      <c r="B24" t="s">
        <v>409</v>
      </c>
      <c r="C24" t="s">
        <v>413</v>
      </c>
      <c r="D24" s="2">
        <v>45352</v>
      </c>
      <c r="E24" t="s">
        <v>438</v>
      </c>
      <c r="F24" t="s">
        <v>837</v>
      </c>
      <c r="G24">
        <v>3</v>
      </c>
      <c r="H24" t="s">
        <v>1266</v>
      </c>
      <c r="I24" t="s">
        <v>1236</v>
      </c>
      <c r="J24" t="s">
        <v>1244</v>
      </c>
      <c r="K24">
        <v>13</v>
      </c>
      <c r="L24">
        <v>1</v>
      </c>
    </row>
    <row r="25" spans="1:12" x14ac:dyDescent="0.35">
      <c r="A25" t="s">
        <v>32</v>
      </c>
      <c r="B25" t="s">
        <v>412</v>
      </c>
      <c r="C25" t="s">
        <v>414</v>
      </c>
      <c r="D25" s="2">
        <v>45413</v>
      </c>
      <c r="E25" t="s">
        <v>439</v>
      </c>
      <c r="F25" t="s">
        <v>838</v>
      </c>
      <c r="G25">
        <v>4</v>
      </c>
      <c r="H25" t="s">
        <v>1267</v>
      </c>
      <c r="I25" t="s">
        <v>1262</v>
      </c>
      <c r="J25" t="s">
        <v>1233</v>
      </c>
      <c r="K25">
        <v>8</v>
      </c>
      <c r="L25">
        <v>2</v>
      </c>
    </row>
    <row r="26" spans="1:12" x14ac:dyDescent="0.35">
      <c r="A26" t="s">
        <v>33</v>
      </c>
      <c r="B26" t="s">
        <v>410</v>
      </c>
      <c r="C26" t="s">
        <v>413</v>
      </c>
      <c r="D26" s="2">
        <v>45368</v>
      </c>
      <c r="E26" t="s">
        <v>440</v>
      </c>
      <c r="F26" t="s">
        <v>839</v>
      </c>
      <c r="G26">
        <v>1</v>
      </c>
      <c r="H26" t="s">
        <v>1268</v>
      </c>
      <c r="I26" t="s">
        <v>1236</v>
      </c>
      <c r="J26" t="s">
        <v>1237</v>
      </c>
      <c r="K26">
        <v>6</v>
      </c>
      <c r="L26">
        <v>5</v>
      </c>
    </row>
    <row r="27" spans="1:12" x14ac:dyDescent="0.35">
      <c r="A27" t="s">
        <v>34</v>
      </c>
      <c r="B27" t="s">
        <v>411</v>
      </c>
      <c r="C27" t="s">
        <v>413</v>
      </c>
      <c r="D27" s="2">
        <v>45375</v>
      </c>
      <c r="E27" t="s">
        <v>441</v>
      </c>
      <c r="F27" t="s">
        <v>840</v>
      </c>
      <c r="G27">
        <v>4</v>
      </c>
      <c r="H27" t="s">
        <v>1269</v>
      </c>
      <c r="I27" t="s">
        <v>1270</v>
      </c>
      <c r="J27" t="s">
        <v>1233</v>
      </c>
      <c r="K27">
        <v>11</v>
      </c>
      <c r="L27">
        <v>5</v>
      </c>
    </row>
    <row r="28" spans="1:12" x14ac:dyDescent="0.35">
      <c r="A28" t="s">
        <v>35</v>
      </c>
      <c r="B28" t="s">
        <v>412</v>
      </c>
      <c r="C28" t="s">
        <v>414</v>
      </c>
      <c r="D28" s="2">
        <v>45321</v>
      </c>
      <c r="E28" t="s">
        <v>442</v>
      </c>
      <c r="F28" t="s">
        <v>841</v>
      </c>
      <c r="G28">
        <v>4</v>
      </c>
      <c r="H28" t="s">
        <v>1271</v>
      </c>
      <c r="I28" t="s">
        <v>1243</v>
      </c>
      <c r="J28" t="s">
        <v>1233</v>
      </c>
      <c r="K28">
        <v>14</v>
      </c>
      <c r="L28">
        <v>4</v>
      </c>
    </row>
    <row r="29" spans="1:12" x14ac:dyDescent="0.35">
      <c r="A29" t="s">
        <v>36</v>
      </c>
      <c r="B29" t="s">
        <v>409</v>
      </c>
      <c r="C29" t="s">
        <v>413</v>
      </c>
      <c r="D29" s="2">
        <v>45352</v>
      </c>
      <c r="E29" t="s">
        <v>443</v>
      </c>
      <c r="F29" t="s">
        <v>842</v>
      </c>
      <c r="G29">
        <v>4</v>
      </c>
      <c r="H29" t="s">
        <v>1272</v>
      </c>
      <c r="I29" t="s">
        <v>1243</v>
      </c>
      <c r="J29" t="s">
        <v>1233</v>
      </c>
      <c r="K29">
        <v>11</v>
      </c>
      <c r="L29">
        <v>4</v>
      </c>
    </row>
    <row r="30" spans="1:12" x14ac:dyDescent="0.35">
      <c r="A30" t="s">
        <v>37</v>
      </c>
      <c r="B30" t="s">
        <v>410</v>
      </c>
      <c r="C30" t="s">
        <v>415</v>
      </c>
      <c r="D30" s="2">
        <v>45497</v>
      </c>
      <c r="E30" t="s">
        <v>444</v>
      </c>
      <c r="F30" t="s">
        <v>843</v>
      </c>
      <c r="G30">
        <v>2</v>
      </c>
      <c r="H30" t="s">
        <v>1273</v>
      </c>
      <c r="I30" t="s">
        <v>1241</v>
      </c>
      <c r="J30" t="s">
        <v>1237</v>
      </c>
      <c r="K30">
        <v>5</v>
      </c>
      <c r="L30">
        <v>1</v>
      </c>
    </row>
    <row r="31" spans="1:12" x14ac:dyDescent="0.35">
      <c r="A31" t="s">
        <v>38</v>
      </c>
      <c r="B31" t="s">
        <v>410</v>
      </c>
      <c r="C31" t="s">
        <v>414</v>
      </c>
      <c r="D31" s="2">
        <v>45320</v>
      </c>
      <c r="E31" t="s">
        <v>445</v>
      </c>
      <c r="F31" t="s">
        <v>844</v>
      </c>
      <c r="G31">
        <v>1</v>
      </c>
      <c r="H31" t="s">
        <v>1274</v>
      </c>
      <c r="I31" t="s">
        <v>1258</v>
      </c>
      <c r="J31" t="s">
        <v>1237</v>
      </c>
      <c r="K31">
        <v>9</v>
      </c>
      <c r="L31">
        <v>5</v>
      </c>
    </row>
    <row r="32" spans="1:12" x14ac:dyDescent="0.35">
      <c r="A32" t="s">
        <v>39</v>
      </c>
      <c r="B32" t="s">
        <v>409</v>
      </c>
      <c r="C32" t="s">
        <v>413</v>
      </c>
      <c r="D32" s="2">
        <v>45425</v>
      </c>
      <c r="E32" t="s">
        <v>446</v>
      </c>
      <c r="F32" t="s">
        <v>845</v>
      </c>
      <c r="G32">
        <v>2</v>
      </c>
      <c r="H32" t="s">
        <v>1272</v>
      </c>
      <c r="I32" t="s">
        <v>1243</v>
      </c>
      <c r="J32" t="s">
        <v>1237</v>
      </c>
      <c r="K32">
        <v>13</v>
      </c>
      <c r="L32">
        <v>2</v>
      </c>
    </row>
    <row r="33" spans="1:12" x14ac:dyDescent="0.35">
      <c r="A33" t="s">
        <v>40</v>
      </c>
      <c r="B33" t="s">
        <v>409</v>
      </c>
      <c r="C33" t="s">
        <v>415</v>
      </c>
      <c r="D33" s="2">
        <v>45313</v>
      </c>
      <c r="E33" t="s">
        <v>447</v>
      </c>
      <c r="F33" t="s">
        <v>846</v>
      </c>
      <c r="G33">
        <v>4</v>
      </c>
      <c r="H33" t="s">
        <v>1275</v>
      </c>
      <c r="I33" t="s">
        <v>1262</v>
      </c>
      <c r="J33" t="s">
        <v>1233</v>
      </c>
      <c r="K33">
        <v>14</v>
      </c>
      <c r="L33">
        <v>5</v>
      </c>
    </row>
    <row r="34" spans="1:12" x14ac:dyDescent="0.35">
      <c r="A34" t="s">
        <v>41</v>
      </c>
      <c r="B34" t="s">
        <v>412</v>
      </c>
      <c r="C34" t="s">
        <v>415</v>
      </c>
      <c r="D34" s="2">
        <v>45337</v>
      </c>
      <c r="E34" t="s">
        <v>448</v>
      </c>
      <c r="F34" t="s">
        <v>847</v>
      </c>
      <c r="G34">
        <v>2</v>
      </c>
      <c r="H34" t="s">
        <v>1276</v>
      </c>
      <c r="I34" t="s">
        <v>1270</v>
      </c>
      <c r="J34" t="s">
        <v>1237</v>
      </c>
      <c r="K34">
        <v>6</v>
      </c>
      <c r="L34">
        <v>1</v>
      </c>
    </row>
    <row r="35" spans="1:12" x14ac:dyDescent="0.35">
      <c r="A35" t="s">
        <v>42</v>
      </c>
      <c r="B35" t="s">
        <v>412</v>
      </c>
      <c r="C35" t="s">
        <v>413</v>
      </c>
      <c r="D35" s="2">
        <v>45330</v>
      </c>
      <c r="E35" t="s">
        <v>449</v>
      </c>
      <c r="F35" t="s">
        <v>848</v>
      </c>
      <c r="G35">
        <v>2</v>
      </c>
      <c r="H35" t="s">
        <v>1277</v>
      </c>
      <c r="I35" t="s">
        <v>1278</v>
      </c>
      <c r="J35" t="s">
        <v>1237</v>
      </c>
      <c r="K35">
        <v>10</v>
      </c>
      <c r="L35">
        <v>4</v>
      </c>
    </row>
    <row r="36" spans="1:12" x14ac:dyDescent="0.35">
      <c r="A36" t="s">
        <v>43</v>
      </c>
      <c r="B36" t="s">
        <v>412</v>
      </c>
      <c r="C36" t="s">
        <v>413</v>
      </c>
      <c r="D36" s="2">
        <v>45340</v>
      </c>
      <c r="E36" t="s">
        <v>450</v>
      </c>
      <c r="F36" t="s">
        <v>849</v>
      </c>
      <c r="G36">
        <v>3</v>
      </c>
      <c r="H36" t="s">
        <v>1279</v>
      </c>
      <c r="I36" t="s">
        <v>1243</v>
      </c>
      <c r="J36" t="s">
        <v>1244</v>
      </c>
      <c r="K36">
        <v>6</v>
      </c>
      <c r="L36">
        <v>1</v>
      </c>
    </row>
    <row r="37" spans="1:12" x14ac:dyDescent="0.35">
      <c r="A37" t="s">
        <v>44</v>
      </c>
      <c r="B37" t="s">
        <v>412</v>
      </c>
      <c r="C37" t="s">
        <v>414</v>
      </c>
      <c r="D37" s="2">
        <v>45447</v>
      </c>
      <c r="E37" t="s">
        <v>451</v>
      </c>
      <c r="F37" t="s">
        <v>850</v>
      </c>
      <c r="G37">
        <v>2</v>
      </c>
      <c r="H37" t="s">
        <v>1280</v>
      </c>
      <c r="I37" t="s">
        <v>1281</v>
      </c>
      <c r="J37" t="s">
        <v>1237</v>
      </c>
      <c r="K37">
        <v>9</v>
      </c>
      <c r="L37">
        <v>3</v>
      </c>
    </row>
    <row r="38" spans="1:12" x14ac:dyDescent="0.35">
      <c r="A38" t="s">
        <v>45</v>
      </c>
      <c r="B38" t="s">
        <v>412</v>
      </c>
      <c r="C38" t="s">
        <v>413</v>
      </c>
      <c r="D38" s="2">
        <v>45440</v>
      </c>
      <c r="E38" t="s">
        <v>452</v>
      </c>
      <c r="F38" t="s">
        <v>851</v>
      </c>
      <c r="G38">
        <v>4</v>
      </c>
      <c r="H38" t="s">
        <v>1235</v>
      </c>
      <c r="I38" t="s">
        <v>1236</v>
      </c>
      <c r="J38" t="s">
        <v>1233</v>
      </c>
      <c r="K38">
        <v>7</v>
      </c>
      <c r="L38">
        <v>2</v>
      </c>
    </row>
    <row r="39" spans="1:12" x14ac:dyDescent="0.35">
      <c r="A39" t="s">
        <v>46</v>
      </c>
      <c r="B39" t="s">
        <v>411</v>
      </c>
      <c r="C39" t="s">
        <v>414</v>
      </c>
      <c r="D39" s="2">
        <v>45309</v>
      </c>
      <c r="E39" t="s">
        <v>453</v>
      </c>
      <c r="F39" t="s">
        <v>852</v>
      </c>
      <c r="G39">
        <v>3</v>
      </c>
      <c r="H39" t="s">
        <v>1282</v>
      </c>
      <c r="I39" t="s">
        <v>1241</v>
      </c>
      <c r="J39" t="s">
        <v>1244</v>
      </c>
      <c r="K39">
        <v>6</v>
      </c>
      <c r="L39">
        <v>4</v>
      </c>
    </row>
    <row r="40" spans="1:12" x14ac:dyDescent="0.35">
      <c r="A40" t="s">
        <v>47</v>
      </c>
      <c r="B40" t="s">
        <v>410</v>
      </c>
      <c r="C40" t="s">
        <v>413</v>
      </c>
      <c r="D40" s="2">
        <v>45378</v>
      </c>
      <c r="E40" t="s">
        <v>454</v>
      </c>
      <c r="F40" t="s">
        <v>853</v>
      </c>
      <c r="G40">
        <v>4</v>
      </c>
      <c r="H40" t="s">
        <v>1283</v>
      </c>
      <c r="I40" t="s">
        <v>1246</v>
      </c>
      <c r="J40" t="s">
        <v>1233</v>
      </c>
      <c r="K40">
        <v>6</v>
      </c>
      <c r="L40">
        <v>3</v>
      </c>
    </row>
    <row r="41" spans="1:12" x14ac:dyDescent="0.35">
      <c r="A41" t="s">
        <v>48</v>
      </c>
      <c r="B41" t="s">
        <v>411</v>
      </c>
      <c r="C41" t="s">
        <v>414</v>
      </c>
      <c r="D41" s="2">
        <v>45502</v>
      </c>
      <c r="E41" t="s">
        <v>455</v>
      </c>
      <c r="F41" t="s">
        <v>854</v>
      </c>
      <c r="G41">
        <v>1</v>
      </c>
      <c r="H41" t="s">
        <v>1284</v>
      </c>
      <c r="I41" t="s">
        <v>1246</v>
      </c>
      <c r="J41" t="s">
        <v>1237</v>
      </c>
      <c r="K41">
        <v>9</v>
      </c>
      <c r="L41">
        <v>1</v>
      </c>
    </row>
    <row r="42" spans="1:12" x14ac:dyDescent="0.35">
      <c r="A42" t="s">
        <v>49</v>
      </c>
      <c r="B42" t="s">
        <v>410</v>
      </c>
      <c r="C42" t="s">
        <v>413</v>
      </c>
      <c r="D42" s="2">
        <v>45362</v>
      </c>
      <c r="E42" t="s">
        <v>456</v>
      </c>
      <c r="F42" t="s">
        <v>855</v>
      </c>
      <c r="G42">
        <v>3</v>
      </c>
      <c r="H42" t="s">
        <v>1277</v>
      </c>
      <c r="I42" t="s">
        <v>1278</v>
      </c>
      <c r="J42" t="s">
        <v>1244</v>
      </c>
      <c r="K42">
        <v>8</v>
      </c>
      <c r="L42">
        <v>5</v>
      </c>
    </row>
    <row r="43" spans="1:12" x14ac:dyDescent="0.35">
      <c r="A43" t="s">
        <v>50</v>
      </c>
      <c r="B43" t="s">
        <v>412</v>
      </c>
      <c r="C43" t="s">
        <v>414</v>
      </c>
      <c r="D43" s="2">
        <v>45500</v>
      </c>
      <c r="E43" t="s">
        <v>457</v>
      </c>
      <c r="F43" t="s">
        <v>856</v>
      </c>
      <c r="G43">
        <v>4</v>
      </c>
      <c r="H43" t="s">
        <v>1285</v>
      </c>
      <c r="I43" t="s">
        <v>1260</v>
      </c>
      <c r="J43" t="s">
        <v>1233</v>
      </c>
      <c r="K43">
        <v>13</v>
      </c>
      <c r="L43">
        <v>2</v>
      </c>
    </row>
    <row r="44" spans="1:12" x14ac:dyDescent="0.35">
      <c r="A44" t="s">
        <v>51</v>
      </c>
      <c r="B44" t="s">
        <v>412</v>
      </c>
      <c r="C44" t="s">
        <v>415</v>
      </c>
      <c r="D44" s="2">
        <v>45345</v>
      </c>
      <c r="E44" t="s">
        <v>458</v>
      </c>
      <c r="F44" t="s">
        <v>857</v>
      </c>
      <c r="G44">
        <v>4</v>
      </c>
      <c r="H44" t="s">
        <v>1275</v>
      </c>
      <c r="I44" t="s">
        <v>1262</v>
      </c>
      <c r="J44" t="s">
        <v>1233</v>
      </c>
      <c r="K44">
        <v>6</v>
      </c>
      <c r="L44">
        <v>1</v>
      </c>
    </row>
    <row r="45" spans="1:12" x14ac:dyDescent="0.35">
      <c r="A45" t="s">
        <v>52</v>
      </c>
      <c r="B45" t="s">
        <v>412</v>
      </c>
      <c r="C45" t="s">
        <v>413</v>
      </c>
      <c r="D45" s="2">
        <v>45501</v>
      </c>
      <c r="E45" t="s">
        <v>459</v>
      </c>
      <c r="F45" t="s">
        <v>858</v>
      </c>
      <c r="G45">
        <v>5</v>
      </c>
      <c r="H45" t="s">
        <v>1286</v>
      </c>
      <c r="I45" t="s">
        <v>1249</v>
      </c>
      <c r="J45" t="s">
        <v>1233</v>
      </c>
      <c r="K45">
        <v>13</v>
      </c>
      <c r="L45">
        <v>3</v>
      </c>
    </row>
    <row r="46" spans="1:12" x14ac:dyDescent="0.35">
      <c r="A46" t="s">
        <v>53</v>
      </c>
      <c r="B46" t="s">
        <v>409</v>
      </c>
      <c r="C46" t="s">
        <v>415</v>
      </c>
      <c r="D46" s="2">
        <v>45507</v>
      </c>
      <c r="E46" t="s">
        <v>460</v>
      </c>
      <c r="F46" t="s">
        <v>859</v>
      </c>
      <c r="G46">
        <v>1</v>
      </c>
      <c r="H46" t="s">
        <v>1235</v>
      </c>
      <c r="I46" t="s">
        <v>1236</v>
      </c>
      <c r="J46" t="s">
        <v>1237</v>
      </c>
      <c r="K46">
        <v>14</v>
      </c>
      <c r="L46">
        <v>1</v>
      </c>
    </row>
    <row r="47" spans="1:12" x14ac:dyDescent="0.35">
      <c r="A47" t="s">
        <v>54</v>
      </c>
      <c r="B47" t="s">
        <v>411</v>
      </c>
      <c r="C47" t="s">
        <v>414</v>
      </c>
      <c r="D47" s="2">
        <v>45363</v>
      </c>
      <c r="E47" t="s">
        <v>461</v>
      </c>
      <c r="F47" t="s">
        <v>860</v>
      </c>
      <c r="G47">
        <v>3</v>
      </c>
      <c r="H47" t="s">
        <v>1250</v>
      </c>
      <c r="I47" t="s">
        <v>1251</v>
      </c>
      <c r="J47" t="s">
        <v>1244</v>
      </c>
      <c r="K47">
        <v>5</v>
      </c>
      <c r="L47">
        <v>2</v>
      </c>
    </row>
    <row r="48" spans="1:12" x14ac:dyDescent="0.35">
      <c r="A48" t="s">
        <v>55</v>
      </c>
      <c r="B48" t="s">
        <v>412</v>
      </c>
      <c r="C48" t="s">
        <v>413</v>
      </c>
      <c r="D48" s="2">
        <v>45413</v>
      </c>
      <c r="E48" t="s">
        <v>462</v>
      </c>
      <c r="F48" t="s">
        <v>861</v>
      </c>
      <c r="G48">
        <v>1</v>
      </c>
      <c r="H48" t="s">
        <v>1287</v>
      </c>
      <c r="I48" t="s">
        <v>1241</v>
      </c>
      <c r="J48" t="s">
        <v>1237</v>
      </c>
      <c r="K48">
        <v>7</v>
      </c>
      <c r="L48">
        <v>1</v>
      </c>
    </row>
    <row r="49" spans="1:12" x14ac:dyDescent="0.35">
      <c r="A49" t="s">
        <v>56</v>
      </c>
      <c r="B49" t="s">
        <v>409</v>
      </c>
      <c r="C49" t="s">
        <v>413</v>
      </c>
      <c r="D49" s="2">
        <v>45417</v>
      </c>
      <c r="E49" t="s">
        <v>463</v>
      </c>
      <c r="F49" t="s">
        <v>862</v>
      </c>
      <c r="G49">
        <v>3</v>
      </c>
      <c r="H49" t="s">
        <v>1245</v>
      </c>
      <c r="I49" t="s">
        <v>1246</v>
      </c>
      <c r="J49" t="s">
        <v>1244</v>
      </c>
      <c r="K49">
        <v>12</v>
      </c>
      <c r="L49">
        <v>1</v>
      </c>
    </row>
    <row r="50" spans="1:12" x14ac:dyDescent="0.35">
      <c r="A50" t="s">
        <v>57</v>
      </c>
      <c r="B50" t="s">
        <v>409</v>
      </c>
      <c r="C50" t="s">
        <v>413</v>
      </c>
      <c r="D50" s="2">
        <v>45509</v>
      </c>
      <c r="E50" t="s">
        <v>464</v>
      </c>
      <c r="F50" t="s">
        <v>863</v>
      </c>
      <c r="G50">
        <v>4</v>
      </c>
      <c r="H50" t="s">
        <v>1288</v>
      </c>
      <c r="I50" t="s">
        <v>1236</v>
      </c>
      <c r="J50" t="s">
        <v>1233</v>
      </c>
      <c r="K50">
        <v>7</v>
      </c>
      <c r="L50">
        <v>3</v>
      </c>
    </row>
    <row r="51" spans="1:12" x14ac:dyDescent="0.35">
      <c r="A51" t="s">
        <v>58</v>
      </c>
      <c r="B51" t="s">
        <v>412</v>
      </c>
      <c r="C51" t="s">
        <v>413</v>
      </c>
      <c r="D51" s="2">
        <v>45381</v>
      </c>
      <c r="E51" t="s">
        <v>465</v>
      </c>
      <c r="F51" t="s">
        <v>864</v>
      </c>
      <c r="G51">
        <v>4</v>
      </c>
      <c r="H51" t="s">
        <v>1235</v>
      </c>
      <c r="I51" t="s">
        <v>1236</v>
      </c>
      <c r="J51" t="s">
        <v>1233</v>
      </c>
      <c r="K51">
        <v>12</v>
      </c>
      <c r="L51">
        <v>1</v>
      </c>
    </row>
    <row r="52" spans="1:12" x14ac:dyDescent="0.35">
      <c r="A52" t="s">
        <v>59</v>
      </c>
      <c r="B52" t="s">
        <v>412</v>
      </c>
      <c r="C52" t="s">
        <v>413</v>
      </c>
      <c r="D52" s="2">
        <v>45501</v>
      </c>
      <c r="E52" t="s">
        <v>466</v>
      </c>
      <c r="F52" t="s">
        <v>865</v>
      </c>
      <c r="G52">
        <v>1</v>
      </c>
      <c r="H52" t="s">
        <v>1289</v>
      </c>
      <c r="I52" t="s">
        <v>1281</v>
      </c>
      <c r="J52" t="s">
        <v>1237</v>
      </c>
      <c r="K52">
        <v>4</v>
      </c>
      <c r="L52">
        <v>2</v>
      </c>
    </row>
    <row r="53" spans="1:12" x14ac:dyDescent="0.35">
      <c r="A53" t="s">
        <v>60</v>
      </c>
      <c r="B53" t="s">
        <v>412</v>
      </c>
      <c r="C53" t="s">
        <v>413</v>
      </c>
      <c r="D53" s="2">
        <v>45451</v>
      </c>
      <c r="E53" t="s">
        <v>467</v>
      </c>
      <c r="F53" t="s">
        <v>866</v>
      </c>
      <c r="G53">
        <v>5</v>
      </c>
      <c r="H53" t="s">
        <v>1290</v>
      </c>
      <c r="I53" t="s">
        <v>1260</v>
      </c>
      <c r="J53" t="s">
        <v>1233</v>
      </c>
      <c r="K53">
        <v>9</v>
      </c>
      <c r="L53">
        <v>5</v>
      </c>
    </row>
    <row r="54" spans="1:12" x14ac:dyDescent="0.35">
      <c r="A54" t="s">
        <v>61</v>
      </c>
      <c r="B54" t="s">
        <v>411</v>
      </c>
      <c r="C54" t="s">
        <v>414</v>
      </c>
      <c r="D54" s="2">
        <v>45421</v>
      </c>
      <c r="E54" t="s">
        <v>468</v>
      </c>
      <c r="F54" t="s">
        <v>867</v>
      </c>
      <c r="G54">
        <v>5</v>
      </c>
      <c r="H54" t="s">
        <v>1291</v>
      </c>
      <c r="I54" t="s">
        <v>1278</v>
      </c>
      <c r="J54" t="s">
        <v>1233</v>
      </c>
      <c r="K54">
        <v>11</v>
      </c>
      <c r="L54">
        <v>2</v>
      </c>
    </row>
    <row r="55" spans="1:12" x14ac:dyDescent="0.35">
      <c r="A55" t="s">
        <v>62</v>
      </c>
      <c r="B55" t="s">
        <v>411</v>
      </c>
      <c r="C55" t="s">
        <v>413</v>
      </c>
      <c r="D55" s="2">
        <v>45487</v>
      </c>
      <c r="E55" t="s">
        <v>469</v>
      </c>
      <c r="F55" t="s">
        <v>868</v>
      </c>
      <c r="G55">
        <v>5</v>
      </c>
      <c r="H55" t="s">
        <v>1292</v>
      </c>
      <c r="I55" t="s">
        <v>1260</v>
      </c>
      <c r="J55" t="s">
        <v>1233</v>
      </c>
      <c r="K55">
        <v>11</v>
      </c>
      <c r="L55">
        <v>5</v>
      </c>
    </row>
    <row r="56" spans="1:12" x14ac:dyDescent="0.35">
      <c r="A56" t="s">
        <v>63</v>
      </c>
      <c r="B56" t="s">
        <v>411</v>
      </c>
      <c r="C56" t="s">
        <v>415</v>
      </c>
      <c r="D56" s="2">
        <v>45484</v>
      </c>
      <c r="E56" t="s">
        <v>470</v>
      </c>
      <c r="F56" t="s">
        <v>869</v>
      </c>
      <c r="G56">
        <v>5</v>
      </c>
      <c r="H56" t="s">
        <v>1264</v>
      </c>
      <c r="I56" t="s">
        <v>1249</v>
      </c>
      <c r="J56" t="s">
        <v>1233</v>
      </c>
      <c r="K56">
        <v>8</v>
      </c>
      <c r="L56">
        <v>4</v>
      </c>
    </row>
    <row r="57" spans="1:12" x14ac:dyDescent="0.35">
      <c r="A57" t="s">
        <v>64</v>
      </c>
      <c r="B57" t="s">
        <v>411</v>
      </c>
      <c r="C57" t="s">
        <v>415</v>
      </c>
      <c r="D57" s="2">
        <v>45387</v>
      </c>
      <c r="E57" t="s">
        <v>471</v>
      </c>
      <c r="F57" t="s">
        <v>870</v>
      </c>
      <c r="G57">
        <v>3</v>
      </c>
      <c r="H57" t="s">
        <v>1293</v>
      </c>
      <c r="I57" t="s">
        <v>1243</v>
      </c>
      <c r="J57" t="s">
        <v>1244</v>
      </c>
      <c r="K57">
        <v>4</v>
      </c>
      <c r="L57">
        <v>3</v>
      </c>
    </row>
    <row r="58" spans="1:12" x14ac:dyDescent="0.35">
      <c r="A58" t="s">
        <v>65</v>
      </c>
      <c r="B58" t="s">
        <v>412</v>
      </c>
      <c r="C58" t="s">
        <v>413</v>
      </c>
      <c r="D58" s="2">
        <v>45441</v>
      </c>
      <c r="E58" t="s">
        <v>472</v>
      </c>
      <c r="F58" t="s">
        <v>871</v>
      </c>
      <c r="G58">
        <v>3</v>
      </c>
      <c r="H58" t="s">
        <v>1285</v>
      </c>
      <c r="I58" t="s">
        <v>1260</v>
      </c>
      <c r="J58" t="s">
        <v>1244</v>
      </c>
      <c r="K58">
        <v>10</v>
      </c>
      <c r="L58">
        <v>2</v>
      </c>
    </row>
    <row r="59" spans="1:12" x14ac:dyDescent="0.35">
      <c r="A59" t="s">
        <v>66</v>
      </c>
      <c r="B59" t="s">
        <v>411</v>
      </c>
      <c r="C59" t="s">
        <v>413</v>
      </c>
      <c r="D59" s="2">
        <v>45374</v>
      </c>
      <c r="E59" t="s">
        <v>473</v>
      </c>
      <c r="F59" t="s">
        <v>872</v>
      </c>
      <c r="G59">
        <v>1</v>
      </c>
      <c r="H59" t="s">
        <v>1294</v>
      </c>
      <c r="I59" t="s">
        <v>1270</v>
      </c>
      <c r="J59" t="s">
        <v>1237</v>
      </c>
      <c r="K59">
        <v>11</v>
      </c>
      <c r="L59">
        <v>2</v>
      </c>
    </row>
    <row r="60" spans="1:12" x14ac:dyDescent="0.35">
      <c r="A60" t="s">
        <v>67</v>
      </c>
      <c r="B60" t="s">
        <v>411</v>
      </c>
      <c r="C60" t="s">
        <v>414</v>
      </c>
      <c r="D60" s="2">
        <v>45378</v>
      </c>
      <c r="E60" t="s">
        <v>474</v>
      </c>
      <c r="F60" t="s">
        <v>873</v>
      </c>
      <c r="G60">
        <v>4</v>
      </c>
      <c r="H60" t="s">
        <v>1234</v>
      </c>
      <c r="I60" t="s">
        <v>1232</v>
      </c>
      <c r="J60" t="s">
        <v>1233</v>
      </c>
      <c r="K60">
        <v>14</v>
      </c>
      <c r="L60">
        <v>5</v>
      </c>
    </row>
    <row r="61" spans="1:12" x14ac:dyDescent="0.35">
      <c r="A61" t="s">
        <v>68</v>
      </c>
      <c r="B61" t="s">
        <v>411</v>
      </c>
      <c r="C61" t="s">
        <v>415</v>
      </c>
      <c r="D61" s="2">
        <v>45339</v>
      </c>
      <c r="E61" t="s">
        <v>475</v>
      </c>
      <c r="F61" t="s">
        <v>874</v>
      </c>
      <c r="G61">
        <v>4</v>
      </c>
      <c r="H61" t="s">
        <v>1295</v>
      </c>
      <c r="I61" t="s">
        <v>1241</v>
      </c>
      <c r="J61" t="s">
        <v>1233</v>
      </c>
      <c r="K61">
        <v>11</v>
      </c>
      <c r="L61">
        <v>4</v>
      </c>
    </row>
    <row r="62" spans="1:12" x14ac:dyDescent="0.35">
      <c r="A62" t="s">
        <v>69</v>
      </c>
      <c r="B62" t="s">
        <v>412</v>
      </c>
      <c r="C62" t="s">
        <v>413</v>
      </c>
      <c r="D62" s="2">
        <v>45346</v>
      </c>
      <c r="E62" t="s">
        <v>476</v>
      </c>
      <c r="F62" t="s">
        <v>875</v>
      </c>
      <c r="G62">
        <v>4</v>
      </c>
      <c r="H62" t="s">
        <v>1296</v>
      </c>
      <c r="I62" t="s">
        <v>1232</v>
      </c>
      <c r="J62" t="s">
        <v>1233</v>
      </c>
      <c r="K62">
        <v>6</v>
      </c>
      <c r="L62">
        <v>3</v>
      </c>
    </row>
    <row r="63" spans="1:12" x14ac:dyDescent="0.35">
      <c r="A63" t="s">
        <v>70</v>
      </c>
      <c r="B63" t="s">
        <v>410</v>
      </c>
      <c r="C63" t="s">
        <v>415</v>
      </c>
      <c r="D63" s="2">
        <v>45335</v>
      </c>
      <c r="E63" t="s">
        <v>477</v>
      </c>
      <c r="F63" t="s">
        <v>876</v>
      </c>
      <c r="G63">
        <v>1</v>
      </c>
      <c r="H63" t="s">
        <v>1297</v>
      </c>
      <c r="I63" t="s">
        <v>1239</v>
      </c>
      <c r="J63" t="s">
        <v>1237</v>
      </c>
      <c r="K63">
        <v>11</v>
      </c>
      <c r="L63">
        <v>5</v>
      </c>
    </row>
    <row r="64" spans="1:12" x14ac:dyDescent="0.35">
      <c r="A64" t="s">
        <v>71</v>
      </c>
      <c r="B64" t="s">
        <v>409</v>
      </c>
      <c r="C64" t="s">
        <v>413</v>
      </c>
      <c r="D64" s="2">
        <v>45339</v>
      </c>
      <c r="E64" t="s">
        <v>478</v>
      </c>
      <c r="F64" t="s">
        <v>877</v>
      </c>
      <c r="G64">
        <v>5</v>
      </c>
      <c r="H64" t="s">
        <v>1298</v>
      </c>
      <c r="I64" t="s">
        <v>1281</v>
      </c>
      <c r="J64" t="s">
        <v>1233</v>
      </c>
      <c r="K64">
        <v>5</v>
      </c>
      <c r="L64">
        <v>5</v>
      </c>
    </row>
    <row r="65" spans="1:12" x14ac:dyDescent="0.35">
      <c r="A65" t="s">
        <v>72</v>
      </c>
      <c r="B65" t="s">
        <v>410</v>
      </c>
      <c r="C65" t="s">
        <v>414</v>
      </c>
      <c r="D65" s="2">
        <v>45373</v>
      </c>
      <c r="E65" t="s">
        <v>479</v>
      </c>
      <c r="F65" t="s">
        <v>878</v>
      </c>
      <c r="G65">
        <v>5</v>
      </c>
      <c r="H65" t="s">
        <v>1268</v>
      </c>
      <c r="I65" t="s">
        <v>1236</v>
      </c>
      <c r="J65" t="s">
        <v>1233</v>
      </c>
      <c r="K65">
        <v>6</v>
      </c>
      <c r="L65">
        <v>5</v>
      </c>
    </row>
    <row r="66" spans="1:12" x14ac:dyDescent="0.35">
      <c r="A66" t="s">
        <v>73</v>
      </c>
      <c r="B66" t="s">
        <v>410</v>
      </c>
      <c r="C66" t="s">
        <v>413</v>
      </c>
      <c r="D66" s="2">
        <v>45474</v>
      </c>
      <c r="E66" t="s">
        <v>480</v>
      </c>
      <c r="F66" t="s">
        <v>879</v>
      </c>
      <c r="G66">
        <v>1</v>
      </c>
      <c r="H66" t="s">
        <v>1255</v>
      </c>
      <c r="I66" t="s">
        <v>1239</v>
      </c>
      <c r="J66" t="s">
        <v>1237</v>
      </c>
      <c r="K66">
        <v>14</v>
      </c>
      <c r="L66">
        <v>4</v>
      </c>
    </row>
    <row r="67" spans="1:12" x14ac:dyDescent="0.35">
      <c r="A67" t="s">
        <v>74</v>
      </c>
      <c r="B67" t="s">
        <v>411</v>
      </c>
      <c r="C67" t="s">
        <v>413</v>
      </c>
      <c r="D67" s="2">
        <v>45453</v>
      </c>
      <c r="E67" t="s">
        <v>481</v>
      </c>
      <c r="F67" t="s">
        <v>880</v>
      </c>
      <c r="G67">
        <v>2</v>
      </c>
      <c r="H67" t="s">
        <v>1299</v>
      </c>
      <c r="I67" t="s">
        <v>1249</v>
      </c>
      <c r="J67" t="s">
        <v>1237</v>
      </c>
      <c r="K67">
        <v>13</v>
      </c>
      <c r="L67">
        <v>5</v>
      </c>
    </row>
    <row r="68" spans="1:12" x14ac:dyDescent="0.35">
      <c r="A68" t="s">
        <v>75</v>
      </c>
      <c r="B68" t="s">
        <v>412</v>
      </c>
      <c r="C68" t="s">
        <v>413</v>
      </c>
      <c r="D68" s="2">
        <v>45506</v>
      </c>
      <c r="E68" t="s">
        <v>482</v>
      </c>
      <c r="F68" t="s">
        <v>881</v>
      </c>
      <c r="G68">
        <v>1</v>
      </c>
      <c r="H68" t="s">
        <v>1300</v>
      </c>
      <c r="I68" t="s">
        <v>1258</v>
      </c>
      <c r="J68" t="s">
        <v>1237</v>
      </c>
      <c r="K68">
        <v>12</v>
      </c>
      <c r="L68">
        <v>2</v>
      </c>
    </row>
    <row r="69" spans="1:12" x14ac:dyDescent="0.35">
      <c r="A69" t="s">
        <v>76</v>
      </c>
      <c r="B69" t="s">
        <v>411</v>
      </c>
      <c r="C69" t="s">
        <v>414</v>
      </c>
      <c r="D69" s="2">
        <v>45358</v>
      </c>
      <c r="E69" t="s">
        <v>483</v>
      </c>
      <c r="F69" t="s">
        <v>882</v>
      </c>
      <c r="G69">
        <v>1</v>
      </c>
      <c r="H69" t="s">
        <v>1301</v>
      </c>
      <c r="I69" t="s">
        <v>1232</v>
      </c>
      <c r="J69" t="s">
        <v>1237</v>
      </c>
      <c r="K69">
        <v>4</v>
      </c>
      <c r="L69">
        <v>2</v>
      </c>
    </row>
    <row r="70" spans="1:12" x14ac:dyDescent="0.35">
      <c r="A70" t="s">
        <v>77</v>
      </c>
      <c r="B70" t="s">
        <v>410</v>
      </c>
      <c r="C70" t="s">
        <v>414</v>
      </c>
      <c r="D70" s="2">
        <v>45358</v>
      </c>
      <c r="E70" t="s">
        <v>484</v>
      </c>
      <c r="F70" t="s">
        <v>883</v>
      </c>
      <c r="G70">
        <v>3</v>
      </c>
      <c r="H70" t="s">
        <v>1302</v>
      </c>
      <c r="I70" t="s">
        <v>1270</v>
      </c>
      <c r="J70" t="s">
        <v>1244</v>
      </c>
      <c r="K70">
        <v>6</v>
      </c>
      <c r="L70">
        <v>2</v>
      </c>
    </row>
    <row r="71" spans="1:12" x14ac:dyDescent="0.35">
      <c r="A71" t="s">
        <v>78</v>
      </c>
      <c r="B71" t="s">
        <v>411</v>
      </c>
      <c r="C71" t="s">
        <v>413</v>
      </c>
      <c r="D71" s="2">
        <v>45408</v>
      </c>
      <c r="E71" t="s">
        <v>485</v>
      </c>
      <c r="F71" t="s">
        <v>884</v>
      </c>
      <c r="G71">
        <v>5</v>
      </c>
      <c r="H71" t="s">
        <v>1259</v>
      </c>
      <c r="I71" t="s">
        <v>1260</v>
      </c>
      <c r="J71" t="s">
        <v>1233</v>
      </c>
      <c r="K71">
        <v>15</v>
      </c>
      <c r="L71">
        <v>5</v>
      </c>
    </row>
    <row r="72" spans="1:12" x14ac:dyDescent="0.35">
      <c r="A72" t="s">
        <v>79</v>
      </c>
      <c r="B72" t="s">
        <v>410</v>
      </c>
      <c r="C72" t="s">
        <v>413</v>
      </c>
      <c r="D72" s="2">
        <v>45492</v>
      </c>
      <c r="E72" t="s">
        <v>486</v>
      </c>
      <c r="F72" t="s">
        <v>885</v>
      </c>
      <c r="G72">
        <v>5</v>
      </c>
      <c r="H72" t="s">
        <v>1303</v>
      </c>
      <c r="I72" t="s">
        <v>1258</v>
      </c>
      <c r="J72" t="s">
        <v>1233</v>
      </c>
      <c r="K72">
        <v>4</v>
      </c>
      <c r="L72">
        <v>2</v>
      </c>
    </row>
    <row r="73" spans="1:12" x14ac:dyDescent="0.35">
      <c r="A73" t="s">
        <v>80</v>
      </c>
      <c r="B73" t="s">
        <v>411</v>
      </c>
      <c r="C73" t="s">
        <v>413</v>
      </c>
      <c r="D73" s="2">
        <v>45344</v>
      </c>
      <c r="E73" t="s">
        <v>487</v>
      </c>
      <c r="F73" t="s">
        <v>886</v>
      </c>
      <c r="G73">
        <v>2</v>
      </c>
      <c r="H73" t="s">
        <v>1240</v>
      </c>
      <c r="I73" t="s">
        <v>1241</v>
      </c>
      <c r="J73" t="s">
        <v>1237</v>
      </c>
      <c r="K73">
        <v>14</v>
      </c>
      <c r="L73">
        <v>4</v>
      </c>
    </row>
    <row r="74" spans="1:12" x14ac:dyDescent="0.35">
      <c r="A74" t="s">
        <v>81</v>
      </c>
      <c r="B74" t="s">
        <v>412</v>
      </c>
      <c r="C74" t="s">
        <v>413</v>
      </c>
      <c r="D74" s="2">
        <v>45313</v>
      </c>
      <c r="E74" t="s">
        <v>488</v>
      </c>
      <c r="F74" t="s">
        <v>887</v>
      </c>
      <c r="G74">
        <v>4</v>
      </c>
      <c r="H74" t="s">
        <v>1287</v>
      </c>
      <c r="I74" t="s">
        <v>1241</v>
      </c>
      <c r="J74" t="s">
        <v>1233</v>
      </c>
      <c r="K74">
        <v>6</v>
      </c>
      <c r="L74">
        <v>2</v>
      </c>
    </row>
    <row r="75" spans="1:12" x14ac:dyDescent="0.35">
      <c r="A75" t="s">
        <v>82</v>
      </c>
      <c r="B75" t="s">
        <v>410</v>
      </c>
      <c r="C75" t="s">
        <v>415</v>
      </c>
      <c r="D75" s="2">
        <v>45432</v>
      </c>
      <c r="E75" t="s">
        <v>489</v>
      </c>
      <c r="F75" t="s">
        <v>888</v>
      </c>
      <c r="G75">
        <v>1</v>
      </c>
      <c r="H75" t="s">
        <v>1304</v>
      </c>
      <c r="I75" t="s">
        <v>1260</v>
      </c>
      <c r="J75" t="s">
        <v>1237</v>
      </c>
      <c r="K75">
        <v>10</v>
      </c>
      <c r="L75">
        <v>4</v>
      </c>
    </row>
    <row r="76" spans="1:12" x14ac:dyDescent="0.35">
      <c r="A76" t="s">
        <v>83</v>
      </c>
      <c r="B76" t="s">
        <v>411</v>
      </c>
      <c r="C76" t="s">
        <v>415</v>
      </c>
      <c r="D76" s="2">
        <v>45437</v>
      </c>
      <c r="E76" t="s">
        <v>490</v>
      </c>
      <c r="F76" t="s">
        <v>889</v>
      </c>
      <c r="G76">
        <v>1</v>
      </c>
      <c r="H76" t="s">
        <v>1305</v>
      </c>
      <c r="I76" t="s">
        <v>1232</v>
      </c>
      <c r="J76" t="s">
        <v>1237</v>
      </c>
      <c r="K76">
        <v>4</v>
      </c>
      <c r="L76">
        <v>2</v>
      </c>
    </row>
    <row r="77" spans="1:12" x14ac:dyDescent="0.35">
      <c r="A77" t="s">
        <v>84</v>
      </c>
      <c r="B77" t="s">
        <v>410</v>
      </c>
      <c r="C77" t="s">
        <v>413</v>
      </c>
      <c r="D77" s="2">
        <v>45356</v>
      </c>
      <c r="E77" t="s">
        <v>491</v>
      </c>
      <c r="F77" t="s">
        <v>890</v>
      </c>
      <c r="G77">
        <v>3</v>
      </c>
      <c r="H77" t="s">
        <v>1272</v>
      </c>
      <c r="I77" t="s">
        <v>1243</v>
      </c>
      <c r="J77" t="s">
        <v>1244</v>
      </c>
      <c r="K77">
        <v>8</v>
      </c>
      <c r="L77">
        <v>2</v>
      </c>
    </row>
    <row r="78" spans="1:12" x14ac:dyDescent="0.35">
      <c r="A78" t="s">
        <v>85</v>
      </c>
      <c r="B78" t="s">
        <v>411</v>
      </c>
      <c r="C78" t="s">
        <v>415</v>
      </c>
      <c r="D78" s="2">
        <v>45437</v>
      </c>
      <c r="E78" t="s">
        <v>492</v>
      </c>
      <c r="F78" t="s">
        <v>891</v>
      </c>
      <c r="G78">
        <v>1</v>
      </c>
      <c r="H78" t="s">
        <v>1306</v>
      </c>
      <c r="I78" t="s">
        <v>1251</v>
      </c>
      <c r="J78" t="s">
        <v>1237</v>
      </c>
      <c r="K78">
        <v>15</v>
      </c>
      <c r="L78">
        <v>5</v>
      </c>
    </row>
    <row r="79" spans="1:12" x14ac:dyDescent="0.35">
      <c r="A79" t="s">
        <v>86</v>
      </c>
      <c r="B79" t="s">
        <v>411</v>
      </c>
      <c r="C79" t="s">
        <v>415</v>
      </c>
      <c r="D79" s="2">
        <v>45493</v>
      </c>
      <c r="E79" t="s">
        <v>493</v>
      </c>
      <c r="F79" t="s">
        <v>892</v>
      </c>
      <c r="G79">
        <v>5</v>
      </c>
      <c r="H79" t="s">
        <v>1307</v>
      </c>
      <c r="I79" t="s">
        <v>1254</v>
      </c>
      <c r="J79" t="s">
        <v>1233</v>
      </c>
      <c r="K79">
        <v>14</v>
      </c>
      <c r="L79">
        <v>2</v>
      </c>
    </row>
    <row r="80" spans="1:12" x14ac:dyDescent="0.35">
      <c r="A80" t="s">
        <v>87</v>
      </c>
      <c r="B80" t="s">
        <v>411</v>
      </c>
      <c r="C80" t="s">
        <v>415</v>
      </c>
      <c r="D80" s="2">
        <v>45485</v>
      </c>
      <c r="E80" t="s">
        <v>494</v>
      </c>
      <c r="F80" t="s">
        <v>893</v>
      </c>
      <c r="G80">
        <v>2</v>
      </c>
      <c r="H80" t="s">
        <v>1308</v>
      </c>
      <c r="I80" t="s">
        <v>1281</v>
      </c>
      <c r="J80" t="s">
        <v>1237</v>
      </c>
      <c r="K80">
        <v>13</v>
      </c>
      <c r="L80">
        <v>1</v>
      </c>
    </row>
    <row r="81" spans="1:12" x14ac:dyDescent="0.35">
      <c r="A81" t="s">
        <v>88</v>
      </c>
      <c r="B81" t="s">
        <v>411</v>
      </c>
      <c r="C81" t="s">
        <v>415</v>
      </c>
      <c r="D81" s="2">
        <v>45339</v>
      </c>
      <c r="E81" t="s">
        <v>495</v>
      </c>
      <c r="F81" t="s">
        <v>894</v>
      </c>
      <c r="G81">
        <v>2</v>
      </c>
      <c r="H81" t="s">
        <v>1280</v>
      </c>
      <c r="I81" t="s">
        <v>1281</v>
      </c>
      <c r="J81" t="s">
        <v>1237</v>
      </c>
      <c r="K81">
        <v>15</v>
      </c>
      <c r="L81">
        <v>3</v>
      </c>
    </row>
    <row r="82" spans="1:12" x14ac:dyDescent="0.35">
      <c r="A82" t="s">
        <v>89</v>
      </c>
      <c r="B82" t="s">
        <v>411</v>
      </c>
      <c r="C82" t="s">
        <v>414</v>
      </c>
      <c r="D82" s="2">
        <v>45490</v>
      </c>
      <c r="E82" t="s">
        <v>496</v>
      </c>
      <c r="F82" t="s">
        <v>895</v>
      </c>
      <c r="G82">
        <v>4</v>
      </c>
      <c r="H82" t="s">
        <v>1291</v>
      </c>
      <c r="I82" t="s">
        <v>1278</v>
      </c>
      <c r="J82" t="s">
        <v>1233</v>
      </c>
      <c r="K82">
        <v>11</v>
      </c>
      <c r="L82">
        <v>2</v>
      </c>
    </row>
    <row r="83" spans="1:12" x14ac:dyDescent="0.35">
      <c r="A83" t="s">
        <v>90</v>
      </c>
      <c r="B83" t="s">
        <v>410</v>
      </c>
      <c r="C83" t="s">
        <v>415</v>
      </c>
      <c r="D83" s="2">
        <v>45345</v>
      </c>
      <c r="E83" t="s">
        <v>497</v>
      </c>
      <c r="F83" t="s">
        <v>896</v>
      </c>
      <c r="G83">
        <v>5</v>
      </c>
      <c r="H83" t="s">
        <v>1309</v>
      </c>
      <c r="I83" t="s">
        <v>1251</v>
      </c>
      <c r="J83" t="s">
        <v>1233</v>
      </c>
      <c r="K83">
        <v>13</v>
      </c>
      <c r="L83">
        <v>3</v>
      </c>
    </row>
    <row r="84" spans="1:12" x14ac:dyDescent="0.35">
      <c r="A84" t="s">
        <v>91</v>
      </c>
      <c r="B84" t="s">
        <v>411</v>
      </c>
      <c r="C84" t="s">
        <v>413</v>
      </c>
      <c r="D84" s="2">
        <v>45394</v>
      </c>
      <c r="E84" t="s">
        <v>498</v>
      </c>
      <c r="F84" t="s">
        <v>897</v>
      </c>
      <c r="G84">
        <v>4</v>
      </c>
      <c r="H84" t="s">
        <v>1267</v>
      </c>
      <c r="I84" t="s">
        <v>1262</v>
      </c>
      <c r="J84" t="s">
        <v>1233</v>
      </c>
      <c r="K84">
        <v>15</v>
      </c>
      <c r="L84">
        <v>1</v>
      </c>
    </row>
    <row r="85" spans="1:12" x14ac:dyDescent="0.35">
      <c r="A85" t="s">
        <v>92</v>
      </c>
      <c r="B85" t="s">
        <v>411</v>
      </c>
      <c r="C85" t="s">
        <v>415</v>
      </c>
      <c r="D85" s="2">
        <v>45443</v>
      </c>
      <c r="E85" t="s">
        <v>499</v>
      </c>
      <c r="F85" t="s">
        <v>898</v>
      </c>
      <c r="G85">
        <v>5</v>
      </c>
      <c r="H85" t="s">
        <v>1291</v>
      </c>
      <c r="I85" t="s">
        <v>1278</v>
      </c>
      <c r="J85" t="s">
        <v>1233</v>
      </c>
      <c r="K85">
        <v>8</v>
      </c>
      <c r="L85">
        <v>5</v>
      </c>
    </row>
    <row r="86" spans="1:12" x14ac:dyDescent="0.35">
      <c r="A86" t="s">
        <v>93</v>
      </c>
      <c r="B86" t="s">
        <v>411</v>
      </c>
      <c r="C86" t="s">
        <v>415</v>
      </c>
      <c r="D86" s="2">
        <v>45488</v>
      </c>
      <c r="E86" t="s">
        <v>500</v>
      </c>
      <c r="F86" t="s">
        <v>899</v>
      </c>
      <c r="G86">
        <v>3</v>
      </c>
      <c r="H86" t="s">
        <v>1277</v>
      </c>
      <c r="I86" t="s">
        <v>1278</v>
      </c>
      <c r="J86" t="s">
        <v>1244</v>
      </c>
      <c r="K86">
        <v>5</v>
      </c>
      <c r="L86">
        <v>4</v>
      </c>
    </row>
    <row r="87" spans="1:12" x14ac:dyDescent="0.35">
      <c r="A87" t="s">
        <v>94</v>
      </c>
      <c r="B87" t="s">
        <v>412</v>
      </c>
      <c r="C87" t="s">
        <v>413</v>
      </c>
      <c r="D87" s="2">
        <v>45511</v>
      </c>
      <c r="E87" t="s">
        <v>501</v>
      </c>
      <c r="F87" t="s">
        <v>900</v>
      </c>
      <c r="G87">
        <v>4</v>
      </c>
      <c r="H87" t="s">
        <v>1310</v>
      </c>
      <c r="I87" t="s">
        <v>1260</v>
      </c>
      <c r="J87" t="s">
        <v>1233</v>
      </c>
      <c r="K87">
        <v>15</v>
      </c>
      <c r="L87">
        <v>5</v>
      </c>
    </row>
    <row r="88" spans="1:12" x14ac:dyDescent="0.35">
      <c r="A88" t="s">
        <v>95</v>
      </c>
      <c r="B88" t="s">
        <v>410</v>
      </c>
      <c r="C88" t="s">
        <v>413</v>
      </c>
      <c r="D88" s="2">
        <v>45361</v>
      </c>
      <c r="E88" t="s">
        <v>502</v>
      </c>
      <c r="F88" t="s">
        <v>901</v>
      </c>
      <c r="G88">
        <v>4</v>
      </c>
      <c r="H88" t="s">
        <v>1311</v>
      </c>
      <c r="I88" t="s">
        <v>1281</v>
      </c>
      <c r="J88" t="s">
        <v>1233</v>
      </c>
      <c r="K88">
        <v>4</v>
      </c>
      <c r="L88">
        <v>2</v>
      </c>
    </row>
    <row r="89" spans="1:12" x14ac:dyDescent="0.35">
      <c r="A89" t="s">
        <v>96</v>
      </c>
      <c r="B89" t="s">
        <v>410</v>
      </c>
      <c r="C89" t="s">
        <v>413</v>
      </c>
      <c r="D89" s="2">
        <v>45503</v>
      </c>
      <c r="E89" t="s">
        <v>503</v>
      </c>
      <c r="F89" t="s">
        <v>902</v>
      </c>
      <c r="G89">
        <v>2</v>
      </c>
      <c r="H89" t="s">
        <v>1240</v>
      </c>
      <c r="I89" t="s">
        <v>1241</v>
      </c>
      <c r="J89" t="s">
        <v>1237</v>
      </c>
      <c r="K89">
        <v>13</v>
      </c>
      <c r="L89">
        <v>1</v>
      </c>
    </row>
    <row r="90" spans="1:12" x14ac:dyDescent="0.35">
      <c r="A90" t="s">
        <v>97</v>
      </c>
      <c r="B90" t="s">
        <v>409</v>
      </c>
      <c r="C90" t="s">
        <v>414</v>
      </c>
      <c r="D90" s="2">
        <v>45342</v>
      </c>
      <c r="E90" t="s">
        <v>504</v>
      </c>
      <c r="F90" t="s">
        <v>903</v>
      </c>
      <c r="G90">
        <v>2</v>
      </c>
      <c r="H90" t="s">
        <v>1312</v>
      </c>
      <c r="I90" t="s">
        <v>1260</v>
      </c>
      <c r="J90" t="s">
        <v>1237</v>
      </c>
      <c r="K90">
        <v>5</v>
      </c>
      <c r="L90">
        <v>2</v>
      </c>
    </row>
    <row r="91" spans="1:12" x14ac:dyDescent="0.35">
      <c r="A91" t="s">
        <v>98</v>
      </c>
      <c r="B91" t="s">
        <v>412</v>
      </c>
      <c r="C91" t="s">
        <v>413</v>
      </c>
      <c r="D91" s="2">
        <v>45471</v>
      </c>
      <c r="E91" t="s">
        <v>505</v>
      </c>
      <c r="F91" t="s">
        <v>904</v>
      </c>
      <c r="G91">
        <v>1</v>
      </c>
      <c r="H91" t="s">
        <v>1313</v>
      </c>
      <c r="I91" t="s">
        <v>1249</v>
      </c>
      <c r="J91" t="s">
        <v>1237</v>
      </c>
      <c r="K91">
        <v>6</v>
      </c>
      <c r="L91">
        <v>1</v>
      </c>
    </row>
    <row r="92" spans="1:12" x14ac:dyDescent="0.35">
      <c r="A92" t="s">
        <v>99</v>
      </c>
      <c r="B92" t="s">
        <v>410</v>
      </c>
      <c r="C92" t="s">
        <v>414</v>
      </c>
      <c r="D92" s="2">
        <v>45474</v>
      </c>
      <c r="E92" t="s">
        <v>506</v>
      </c>
      <c r="F92" t="s">
        <v>905</v>
      </c>
      <c r="G92">
        <v>4</v>
      </c>
      <c r="H92" t="s">
        <v>1314</v>
      </c>
      <c r="I92" t="s">
        <v>1278</v>
      </c>
      <c r="J92" t="s">
        <v>1233</v>
      </c>
      <c r="K92">
        <v>7</v>
      </c>
      <c r="L92">
        <v>2</v>
      </c>
    </row>
    <row r="93" spans="1:12" x14ac:dyDescent="0.35">
      <c r="A93" t="s">
        <v>100</v>
      </c>
      <c r="B93" t="s">
        <v>412</v>
      </c>
      <c r="C93" t="s">
        <v>415</v>
      </c>
      <c r="D93" s="2">
        <v>45433</v>
      </c>
      <c r="E93" t="s">
        <v>507</v>
      </c>
      <c r="F93" t="s">
        <v>906</v>
      </c>
      <c r="G93">
        <v>1</v>
      </c>
      <c r="H93" t="s">
        <v>1288</v>
      </c>
      <c r="I93" t="s">
        <v>1236</v>
      </c>
      <c r="J93" t="s">
        <v>1237</v>
      </c>
      <c r="K93">
        <v>10</v>
      </c>
      <c r="L93">
        <v>3</v>
      </c>
    </row>
    <row r="94" spans="1:12" x14ac:dyDescent="0.35">
      <c r="A94" t="s">
        <v>101</v>
      </c>
      <c r="B94" t="s">
        <v>409</v>
      </c>
      <c r="C94" t="s">
        <v>413</v>
      </c>
      <c r="D94" s="2">
        <v>45432</v>
      </c>
      <c r="E94" t="s">
        <v>508</v>
      </c>
      <c r="F94" t="s">
        <v>907</v>
      </c>
      <c r="G94">
        <v>1</v>
      </c>
      <c r="H94" t="s">
        <v>1315</v>
      </c>
      <c r="I94" t="s">
        <v>1251</v>
      </c>
      <c r="J94" t="s">
        <v>1237</v>
      </c>
      <c r="K94">
        <v>5</v>
      </c>
      <c r="L94">
        <v>2</v>
      </c>
    </row>
    <row r="95" spans="1:12" x14ac:dyDescent="0.35">
      <c r="A95" t="s">
        <v>102</v>
      </c>
      <c r="B95" t="s">
        <v>409</v>
      </c>
      <c r="C95" t="s">
        <v>414</v>
      </c>
      <c r="D95" s="2">
        <v>45416</v>
      </c>
      <c r="E95" t="s">
        <v>509</v>
      </c>
      <c r="F95" t="s">
        <v>908</v>
      </c>
      <c r="G95">
        <v>1</v>
      </c>
      <c r="H95" t="s">
        <v>1316</v>
      </c>
      <c r="I95" t="s">
        <v>1254</v>
      </c>
      <c r="J95" t="s">
        <v>1237</v>
      </c>
      <c r="K95">
        <v>4</v>
      </c>
      <c r="L95">
        <v>5</v>
      </c>
    </row>
    <row r="96" spans="1:12" x14ac:dyDescent="0.35">
      <c r="A96" t="s">
        <v>103</v>
      </c>
      <c r="B96" t="s">
        <v>411</v>
      </c>
      <c r="C96" t="s">
        <v>414</v>
      </c>
      <c r="D96" s="2">
        <v>45448</v>
      </c>
      <c r="E96" t="s">
        <v>510</v>
      </c>
      <c r="F96" t="s">
        <v>909</v>
      </c>
      <c r="G96">
        <v>1</v>
      </c>
      <c r="H96" t="s">
        <v>1265</v>
      </c>
      <c r="I96" t="s">
        <v>1246</v>
      </c>
      <c r="J96" t="s">
        <v>1237</v>
      </c>
      <c r="K96">
        <v>9</v>
      </c>
      <c r="L96">
        <v>4</v>
      </c>
    </row>
    <row r="97" spans="1:12" x14ac:dyDescent="0.35">
      <c r="A97" t="s">
        <v>104</v>
      </c>
      <c r="B97" t="s">
        <v>412</v>
      </c>
      <c r="C97" t="s">
        <v>415</v>
      </c>
      <c r="D97" s="2">
        <v>45342</v>
      </c>
      <c r="E97" t="s">
        <v>511</v>
      </c>
      <c r="F97" t="s">
        <v>910</v>
      </c>
      <c r="G97">
        <v>3</v>
      </c>
      <c r="H97" t="s">
        <v>1253</v>
      </c>
      <c r="I97" t="s">
        <v>1254</v>
      </c>
      <c r="J97" t="s">
        <v>1244</v>
      </c>
      <c r="K97">
        <v>14</v>
      </c>
      <c r="L97">
        <v>3</v>
      </c>
    </row>
    <row r="98" spans="1:12" x14ac:dyDescent="0.35">
      <c r="A98" t="s">
        <v>105</v>
      </c>
      <c r="B98" t="s">
        <v>409</v>
      </c>
      <c r="C98" t="s">
        <v>414</v>
      </c>
      <c r="D98" s="2">
        <v>45505</v>
      </c>
      <c r="E98" t="s">
        <v>512</v>
      </c>
      <c r="F98" t="s">
        <v>911</v>
      </c>
      <c r="G98">
        <v>3</v>
      </c>
      <c r="H98" t="s">
        <v>1267</v>
      </c>
      <c r="I98" t="s">
        <v>1262</v>
      </c>
      <c r="J98" t="s">
        <v>1244</v>
      </c>
      <c r="K98">
        <v>7</v>
      </c>
      <c r="L98">
        <v>1</v>
      </c>
    </row>
    <row r="99" spans="1:12" x14ac:dyDescent="0.35">
      <c r="A99" t="s">
        <v>106</v>
      </c>
      <c r="B99" t="s">
        <v>411</v>
      </c>
      <c r="C99" t="s">
        <v>414</v>
      </c>
      <c r="D99" s="2">
        <v>45413</v>
      </c>
      <c r="E99" t="s">
        <v>513</v>
      </c>
      <c r="F99" t="s">
        <v>912</v>
      </c>
      <c r="G99">
        <v>1</v>
      </c>
      <c r="H99" t="s">
        <v>1317</v>
      </c>
      <c r="I99" t="s">
        <v>1254</v>
      </c>
      <c r="J99" t="s">
        <v>1237</v>
      </c>
      <c r="K99">
        <v>13</v>
      </c>
      <c r="L99">
        <v>4</v>
      </c>
    </row>
    <row r="100" spans="1:12" x14ac:dyDescent="0.35">
      <c r="A100" t="s">
        <v>107</v>
      </c>
      <c r="B100" t="s">
        <v>409</v>
      </c>
      <c r="C100" t="s">
        <v>415</v>
      </c>
      <c r="D100" s="2">
        <v>45409</v>
      </c>
      <c r="E100" t="s">
        <v>514</v>
      </c>
      <c r="F100" t="s">
        <v>913</v>
      </c>
      <c r="G100">
        <v>3</v>
      </c>
      <c r="H100" t="s">
        <v>1318</v>
      </c>
      <c r="I100" t="s">
        <v>1246</v>
      </c>
      <c r="J100" t="s">
        <v>1244</v>
      </c>
      <c r="K100">
        <v>14</v>
      </c>
      <c r="L100">
        <v>2</v>
      </c>
    </row>
    <row r="101" spans="1:12" x14ac:dyDescent="0.35">
      <c r="A101" t="s">
        <v>108</v>
      </c>
      <c r="B101" t="s">
        <v>411</v>
      </c>
      <c r="C101" t="s">
        <v>414</v>
      </c>
      <c r="D101" s="2">
        <v>45338</v>
      </c>
      <c r="E101" t="s">
        <v>515</v>
      </c>
      <c r="F101" t="s">
        <v>914</v>
      </c>
      <c r="G101">
        <v>3</v>
      </c>
      <c r="H101" t="s">
        <v>1303</v>
      </c>
      <c r="I101" t="s">
        <v>1258</v>
      </c>
      <c r="J101" t="s">
        <v>1244</v>
      </c>
      <c r="K101">
        <v>14</v>
      </c>
      <c r="L101">
        <v>5</v>
      </c>
    </row>
    <row r="102" spans="1:12" x14ac:dyDescent="0.35">
      <c r="A102" t="s">
        <v>109</v>
      </c>
      <c r="B102" t="s">
        <v>412</v>
      </c>
      <c r="C102" t="s">
        <v>415</v>
      </c>
      <c r="D102" s="2">
        <v>45511</v>
      </c>
      <c r="E102" t="s">
        <v>516</v>
      </c>
      <c r="F102" t="s">
        <v>915</v>
      </c>
      <c r="G102">
        <v>3</v>
      </c>
      <c r="H102" t="s">
        <v>1297</v>
      </c>
      <c r="I102" t="s">
        <v>1239</v>
      </c>
      <c r="J102" t="s">
        <v>1244</v>
      </c>
      <c r="K102">
        <v>11</v>
      </c>
      <c r="L102">
        <v>5</v>
      </c>
    </row>
    <row r="103" spans="1:12" x14ac:dyDescent="0.35">
      <c r="A103" t="s">
        <v>110</v>
      </c>
      <c r="B103" t="s">
        <v>412</v>
      </c>
      <c r="C103" t="s">
        <v>415</v>
      </c>
      <c r="D103" s="2">
        <v>45388</v>
      </c>
      <c r="E103" t="s">
        <v>517</v>
      </c>
      <c r="F103" t="s">
        <v>916</v>
      </c>
      <c r="G103">
        <v>2</v>
      </c>
      <c r="H103" t="s">
        <v>1319</v>
      </c>
      <c r="I103" t="s">
        <v>1243</v>
      </c>
      <c r="J103" t="s">
        <v>1237</v>
      </c>
      <c r="K103">
        <v>6</v>
      </c>
      <c r="L103">
        <v>1</v>
      </c>
    </row>
    <row r="104" spans="1:12" x14ac:dyDescent="0.35">
      <c r="A104" t="s">
        <v>111</v>
      </c>
      <c r="B104" t="s">
        <v>410</v>
      </c>
      <c r="C104" t="s">
        <v>414</v>
      </c>
      <c r="D104" s="2">
        <v>45333</v>
      </c>
      <c r="E104" t="s">
        <v>518</v>
      </c>
      <c r="F104" t="s">
        <v>917</v>
      </c>
      <c r="G104">
        <v>1</v>
      </c>
      <c r="H104" t="s">
        <v>1296</v>
      </c>
      <c r="I104" t="s">
        <v>1232</v>
      </c>
      <c r="J104" t="s">
        <v>1237</v>
      </c>
      <c r="K104">
        <v>9</v>
      </c>
      <c r="L104">
        <v>3</v>
      </c>
    </row>
    <row r="105" spans="1:12" x14ac:dyDescent="0.35">
      <c r="A105" t="s">
        <v>112</v>
      </c>
      <c r="B105" t="s">
        <v>411</v>
      </c>
      <c r="C105" t="s">
        <v>414</v>
      </c>
      <c r="D105" s="2">
        <v>45420</v>
      </c>
      <c r="E105" t="s">
        <v>519</v>
      </c>
      <c r="F105" t="s">
        <v>918</v>
      </c>
      <c r="G105">
        <v>5</v>
      </c>
      <c r="H105" t="s">
        <v>1320</v>
      </c>
      <c r="I105" t="s">
        <v>1246</v>
      </c>
      <c r="J105" t="s">
        <v>1233</v>
      </c>
      <c r="K105">
        <v>6</v>
      </c>
      <c r="L105">
        <v>4</v>
      </c>
    </row>
    <row r="106" spans="1:12" x14ac:dyDescent="0.35">
      <c r="A106" t="s">
        <v>113</v>
      </c>
      <c r="B106" t="s">
        <v>410</v>
      </c>
      <c r="C106" t="s">
        <v>413</v>
      </c>
      <c r="D106" s="2">
        <v>45396</v>
      </c>
      <c r="E106" t="s">
        <v>520</v>
      </c>
      <c r="F106" t="s">
        <v>919</v>
      </c>
      <c r="G106">
        <v>4</v>
      </c>
      <c r="H106" t="s">
        <v>1321</v>
      </c>
      <c r="I106" t="s">
        <v>1262</v>
      </c>
      <c r="J106" t="s">
        <v>1233</v>
      </c>
      <c r="K106">
        <v>12</v>
      </c>
      <c r="L106">
        <v>3</v>
      </c>
    </row>
    <row r="107" spans="1:12" x14ac:dyDescent="0.35">
      <c r="A107" t="s">
        <v>114</v>
      </c>
      <c r="B107" t="s">
        <v>412</v>
      </c>
      <c r="C107" t="s">
        <v>413</v>
      </c>
      <c r="D107" s="2">
        <v>45507</v>
      </c>
      <c r="E107" t="s">
        <v>521</v>
      </c>
      <c r="F107" t="s">
        <v>920</v>
      </c>
      <c r="G107">
        <v>5</v>
      </c>
      <c r="H107" t="s">
        <v>1322</v>
      </c>
      <c r="I107" t="s">
        <v>1241</v>
      </c>
      <c r="J107" t="s">
        <v>1233</v>
      </c>
      <c r="K107">
        <v>5</v>
      </c>
      <c r="L107">
        <v>2</v>
      </c>
    </row>
    <row r="108" spans="1:12" x14ac:dyDescent="0.35">
      <c r="A108" t="s">
        <v>115</v>
      </c>
      <c r="B108" t="s">
        <v>412</v>
      </c>
      <c r="C108" t="s">
        <v>413</v>
      </c>
      <c r="D108" s="2">
        <v>45494</v>
      </c>
      <c r="E108" t="s">
        <v>522</v>
      </c>
      <c r="F108" t="s">
        <v>921</v>
      </c>
      <c r="G108">
        <v>1</v>
      </c>
      <c r="H108" t="s">
        <v>1285</v>
      </c>
      <c r="I108" t="s">
        <v>1260</v>
      </c>
      <c r="J108" t="s">
        <v>1237</v>
      </c>
      <c r="K108">
        <v>13</v>
      </c>
      <c r="L108">
        <v>5</v>
      </c>
    </row>
    <row r="109" spans="1:12" x14ac:dyDescent="0.35">
      <c r="A109" t="s">
        <v>116</v>
      </c>
      <c r="B109" t="s">
        <v>410</v>
      </c>
      <c r="C109" t="s">
        <v>415</v>
      </c>
      <c r="D109" s="2">
        <v>45375</v>
      </c>
      <c r="E109" t="s">
        <v>523</v>
      </c>
      <c r="F109" t="s">
        <v>922</v>
      </c>
      <c r="G109">
        <v>5</v>
      </c>
      <c r="H109" t="s">
        <v>1323</v>
      </c>
      <c r="I109" t="s">
        <v>1239</v>
      </c>
      <c r="J109" t="s">
        <v>1233</v>
      </c>
      <c r="K109">
        <v>5</v>
      </c>
      <c r="L109">
        <v>3</v>
      </c>
    </row>
    <row r="110" spans="1:12" x14ac:dyDescent="0.35">
      <c r="A110" t="s">
        <v>117</v>
      </c>
      <c r="B110" t="s">
        <v>412</v>
      </c>
      <c r="C110" t="s">
        <v>413</v>
      </c>
      <c r="D110" s="2">
        <v>45423</v>
      </c>
      <c r="E110" t="s">
        <v>524</v>
      </c>
      <c r="F110" t="s">
        <v>923</v>
      </c>
      <c r="G110">
        <v>3</v>
      </c>
      <c r="H110" t="s">
        <v>1231</v>
      </c>
      <c r="I110" t="s">
        <v>1232</v>
      </c>
      <c r="J110" t="s">
        <v>1244</v>
      </c>
      <c r="K110">
        <v>10</v>
      </c>
      <c r="L110">
        <v>3</v>
      </c>
    </row>
    <row r="111" spans="1:12" x14ac:dyDescent="0.35">
      <c r="A111" t="s">
        <v>118</v>
      </c>
      <c r="B111" t="s">
        <v>409</v>
      </c>
      <c r="C111" t="s">
        <v>415</v>
      </c>
      <c r="D111" s="2">
        <v>45418</v>
      </c>
      <c r="E111" t="s">
        <v>525</v>
      </c>
      <c r="F111" t="s">
        <v>924</v>
      </c>
      <c r="G111">
        <v>2</v>
      </c>
      <c r="H111" t="s">
        <v>1298</v>
      </c>
      <c r="I111" t="s">
        <v>1281</v>
      </c>
      <c r="J111" t="s">
        <v>1237</v>
      </c>
      <c r="K111">
        <v>9</v>
      </c>
      <c r="L111">
        <v>1</v>
      </c>
    </row>
    <row r="112" spans="1:12" x14ac:dyDescent="0.35">
      <c r="A112" t="s">
        <v>119</v>
      </c>
      <c r="B112" t="s">
        <v>410</v>
      </c>
      <c r="C112" t="s">
        <v>413</v>
      </c>
      <c r="D112" s="2">
        <v>45434</v>
      </c>
      <c r="E112" t="s">
        <v>526</v>
      </c>
      <c r="F112" t="s">
        <v>925</v>
      </c>
      <c r="G112">
        <v>5</v>
      </c>
      <c r="H112" t="s">
        <v>1324</v>
      </c>
      <c r="I112" t="s">
        <v>1232</v>
      </c>
      <c r="J112" t="s">
        <v>1233</v>
      </c>
      <c r="K112">
        <v>13</v>
      </c>
      <c r="L112">
        <v>2</v>
      </c>
    </row>
    <row r="113" spans="1:12" x14ac:dyDescent="0.35">
      <c r="A113" t="s">
        <v>120</v>
      </c>
      <c r="B113" t="s">
        <v>411</v>
      </c>
      <c r="C113" t="s">
        <v>413</v>
      </c>
      <c r="D113" s="2">
        <v>45347</v>
      </c>
      <c r="E113" t="s">
        <v>527</v>
      </c>
      <c r="F113" t="s">
        <v>926</v>
      </c>
      <c r="G113">
        <v>4</v>
      </c>
      <c r="H113" t="s">
        <v>1305</v>
      </c>
      <c r="I113" t="s">
        <v>1232</v>
      </c>
      <c r="J113" t="s">
        <v>1233</v>
      </c>
      <c r="K113">
        <v>14</v>
      </c>
      <c r="L113">
        <v>3</v>
      </c>
    </row>
    <row r="114" spans="1:12" x14ac:dyDescent="0.35">
      <c r="A114" t="s">
        <v>121</v>
      </c>
      <c r="B114" t="s">
        <v>412</v>
      </c>
      <c r="C114" t="s">
        <v>415</v>
      </c>
      <c r="D114" s="2">
        <v>45320</v>
      </c>
      <c r="E114" t="s">
        <v>528</v>
      </c>
      <c r="F114" t="s">
        <v>927</v>
      </c>
      <c r="G114">
        <v>3</v>
      </c>
      <c r="H114" t="s">
        <v>1307</v>
      </c>
      <c r="I114" t="s">
        <v>1254</v>
      </c>
      <c r="J114" t="s">
        <v>1244</v>
      </c>
      <c r="K114">
        <v>7</v>
      </c>
      <c r="L114">
        <v>1</v>
      </c>
    </row>
    <row r="115" spans="1:12" x14ac:dyDescent="0.35">
      <c r="A115" t="s">
        <v>122</v>
      </c>
      <c r="B115" t="s">
        <v>409</v>
      </c>
      <c r="C115" t="s">
        <v>413</v>
      </c>
      <c r="D115" s="2">
        <v>45355</v>
      </c>
      <c r="E115" t="s">
        <v>529</v>
      </c>
      <c r="F115" t="s">
        <v>928</v>
      </c>
      <c r="G115">
        <v>1</v>
      </c>
      <c r="H115" t="s">
        <v>1310</v>
      </c>
      <c r="I115" t="s">
        <v>1260</v>
      </c>
      <c r="J115" t="s">
        <v>1237</v>
      </c>
      <c r="K115">
        <v>4</v>
      </c>
      <c r="L115">
        <v>2</v>
      </c>
    </row>
    <row r="116" spans="1:12" x14ac:dyDescent="0.35">
      <c r="A116" t="s">
        <v>123</v>
      </c>
      <c r="B116" t="s">
        <v>410</v>
      </c>
      <c r="C116" t="s">
        <v>415</v>
      </c>
      <c r="D116" s="2">
        <v>45356</v>
      </c>
      <c r="E116" t="s">
        <v>530</v>
      </c>
      <c r="F116" t="s">
        <v>929</v>
      </c>
      <c r="G116">
        <v>4</v>
      </c>
      <c r="H116" t="s">
        <v>1325</v>
      </c>
      <c r="I116" t="s">
        <v>1258</v>
      </c>
      <c r="J116" t="s">
        <v>1233</v>
      </c>
      <c r="K116">
        <v>7</v>
      </c>
      <c r="L116">
        <v>5</v>
      </c>
    </row>
    <row r="117" spans="1:12" x14ac:dyDescent="0.35">
      <c r="A117" t="s">
        <v>124</v>
      </c>
      <c r="B117" t="s">
        <v>412</v>
      </c>
      <c r="C117" t="s">
        <v>415</v>
      </c>
      <c r="D117" s="2">
        <v>45373</v>
      </c>
      <c r="E117" t="s">
        <v>531</v>
      </c>
      <c r="F117" t="s">
        <v>930</v>
      </c>
      <c r="G117">
        <v>5</v>
      </c>
      <c r="H117" t="s">
        <v>1240</v>
      </c>
      <c r="I117" t="s">
        <v>1241</v>
      </c>
      <c r="J117" t="s">
        <v>1233</v>
      </c>
      <c r="K117">
        <v>12</v>
      </c>
      <c r="L117">
        <v>2</v>
      </c>
    </row>
    <row r="118" spans="1:12" x14ac:dyDescent="0.35">
      <c r="A118" t="s">
        <v>125</v>
      </c>
      <c r="B118" t="s">
        <v>410</v>
      </c>
      <c r="C118" t="s">
        <v>415</v>
      </c>
      <c r="D118" s="2">
        <v>45402</v>
      </c>
      <c r="E118" t="s">
        <v>532</v>
      </c>
      <c r="F118" t="s">
        <v>931</v>
      </c>
      <c r="G118">
        <v>1</v>
      </c>
      <c r="H118" t="s">
        <v>1250</v>
      </c>
      <c r="I118" t="s">
        <v>1251</v>
      </c>
      <c r="J118" t="s">
        <v>1237</v>
      </c>
      <c r="K118">
        <v>4</v>
      </c>
      <c r="L118">
        <v>5</v>
      </c>
    </row>
    <row r="119" spans="1:12" x14ac:dyDescent="0.35">
      <c r="A119" t="s">
        <v>126</v>
      </c>
      <c r="B119" t="s">
        <v>410</v>
      </c>
      <c r="C119" t="s">
        <v>413</v>
      </c>
      <c r="D119" s="2">
        <v>45510</v>
      </c>
      <c r="E119" t="s">
        <v>533</v>
      </c>
      <c r="F119" t="s">
        <v>932</v>
      </c>
      <c r="G119">
        <v>3</v>
      </c>
      <c r="H119" t="s">
        <v>1273</v>
      </c>
      <c r="I119" t="s">
        <v>1241</v>
      </c>
      <c r="J119" t="s">
        <v>1244</v>
      </c>
      <c r="K119">
        <v>15</v>
      </c>
      <c r="L119">
        <v>1</v>
      </c>
    </row>
    <row r="120" spans="1:12" x14ac:dyDescent="0.35">
      <c r="A120" t="s">
        <v>127</v>
      </c>
      <c r="B120" t="s">
        <v>411</v>
      </c>
      <c r="C120" t="s">
        <v>413</v>
      </c>
      <c r="D120" s="2">
        <v>45516</v>
      </c>
      <c r="E120" t="s">
        <v>534</v>
      </c>
      <c r="F120" t="s">
        <v>933</v>
      </c>
      <c r="G120">
        <v>1</v>
      </c>
      <c r="H120" t="s">
        <v>1326</v>
      </c>
      <c r="I120" t="s">
        <v>1232</v>
      </c>
      <c r="J120" t="s">
        <v>1237</v>
      </c>
      <c r="K120">
        <v>14</v>
      </c>
      <c r="L120">
        <v>1</v>
      </c>
    </row>
    <row r="121" spans="1:12" x14ac:dyDescent="0.35">
      <c r="A121" t="s">
        <v>128</v>
      </c>
      <c r="B121" t="s">
        <v>409</v>
      </c>
      <c r="C121" t="s">
        <v>415</v>
      </c>
      <c r="D121" s="2">
        <v>45376</v>
      </c>
      <c r="E121" t="s">
        <v>535</v>
      </c>
      <c r="F121" t="s">
        <v>934</v>
      </c>
      <c r="G121">
        <v>5</v>
      </c>
      <c r="H121" t="s">
        <v>1289</v>
      </c>
      <c r="I121" t="s">
        <v>1281</v>
      </c>
      <c r="J121" t="s">
        <v>1233</v>
      </c>
      <c r="K121">
        <v>13</v>
      </c>
      <c r="L121">
        <v>4</v>
      </c>
    </row>
    <row r="122" spans="1:12" x14ac:dyDescent="0.35">
      <c r="A122" t="s">
        <v>129</v>
      </c>
      <c r="B122" t="s">
        <v>409</v>
      </c>
      <c r="C122" t="s">
        <v>414</v>
      </c>
      <c r="D122" s="2">
        <v>45354</v>
      </c>
      <c r="E122" t="s">
        <v>536</v>
      </c>
      <c r="F122" t="s">
        <v>935</v>
      </c>
      <c r="G122">
        <v>1</v>
      </c>
      <c r="H122" t="s">
        <v>1259</v>
      </c>
      <c r="I122" t="s">
        <v>1260</v>
      </c>
      <c r="J122" t="s">
        <v>1237</v>
      </c>
      <c r="K122">
        <v>4</v>
      </c>
      <c r="L122">
        <v>3</v>
      </c>
    </row>
    <row r="123" spans="1:12" x14ac:dyDescent="0.35">
      <c r="A123" t="s">
        <v>130</v>
      </c>
      <c r="B123" t="s">
        <v>411</v>
      </c>
      <c r="C123" t="s">
        <v>413</v>
      </c>
      <c r="D123" s="2">
        <v>45494</v>
      </c>
      <c r="E123" t="s">
        <v>537</v>
      </c>
      <c r="F123" t="s">
        <v>936</v>
      </c>
      <c r="G123">
        <v>2</v>
      </c>
      <c r="H123" t="s">
        <v>1327</v>
      </c>
      <c r="I123" t="s">
        <v>1236</v>
      </c>
      <c r="J123" t="s">
        <v>1237</v>
      </c>
      <c r="K123">
        <v>14</v>
      </c>
      <c r="L123">
        <v>5</v>
      </c>
    </row>
    <row r="124" spans="1:12" x14ac:dyDescent="0.35">
      <c r="A124" t="s">
        <v>131</v>
      </c>
      <c r="B124" t="s">
        <v>409</v>
      </c>
      <c r="C124" t="s">
        <v>414</v>
      </c>
      <c r="D124" s="2">
        <v>45324</v>
      </c>
      <c r="E124" t="s">
        <v>538</v>
      </c>
      <c r="F124" t="s">
        <v>937</v>
      </c>
      <c r="G124">
        <v>5</v>
      </c>
      <c r="H124" t="s">
        <v>1280</v>
      </c>
      <c r="I124" t="s">
        <v>1281</v>
      </c>
      <c r="J124" t="s">
        <v>1233</v>
      </c>
      <c r="K124">
        <v>14</v>
      </c>
      <c r="L124">
        <v>2</v>
      </c>
    </row>
    <row r="125" spans="1:12" x14ac:dyDescent="0.35">
      <c r="A125" t="s">
        <v>132</v>
      </c>
      <c r="B125" t="s">
        <v>412</v>
      </c>
      <c r="C125" t="s">
        <v>413</v>
      </c>
      <c r="D125" s="2">
        <v>45364</v>
      </c>
      <c r="E125" t="s">
        <v>539</v>
      </c>
      <c r="F125" t="s">
        <v>938</v>
      </c>
      <c r="G125">
        <v>3</v>
      </c>
      <c r="H125" t="s">
        <v>1256</v>
      </c>
      <c r="I125" t="s">
        <v>1251</v>
      </c>
      <c r="J125" t="s">
        <v>1244</v>
      </c>
      <c r="K125">
        <v>10</v>
      </c>
      <c r="L125">
        <v>1</v>
      </c>
    </row>
    <row r="126" spans="1:12" x14ac:dyDescent="0.35">
      <c r="A126" t="s">
        <v>133</v>
      </c>
      <c r="B126" t="s">
        <v>411</v>
      </c>
      <c r="C126" t="s">
        <v>415</v>
      </c>
      <c r="D126" s="2">
        <v>45490</v>
      </c>
      <c r="E126" t="s">
        <v>540</v>
      </c>
      <c r="F126" t="s">
        <v>939</v>
      </c>
      <c r="G126">
        <v>2</v>
      </c>
      <c r="H126" t="s">
        <v>1324</v>
      </c>
      <c r="I126" t="s">
        <v>1232</v>
      </c>
      <c r="J126" t="s">
        <v>1237</v>
      </c>
      <c r="K126">
        <v>8</v>
      </c>
      <c r="L126">
        <v>3</v>
      </c>
    </row>
    <row r="127" spans="1:12" x14ac:dyDescent="0.35">
      <c r="A127" t="s">
        <v>134</v>
      </c>
      <c r="B127" t="s">
        <v>412</v>
      </c>
      <c r="C127" t="s">
        <v>415</v>
      </c>
      <c r="D127" s="2">
        <v>45490</v>
      </c>
      <c r="E127" t="s">
        <v>541</v>
      </c>
      <c r="F127" t="s">
        <v>940</v>
      </c>
      <c r="G127">
        <v>4</v>
      </c>
      <c r="H127" t="s">
        <v>1238</v>
      </c>
      <c r="I127" t="s">
        <v>1239</v>
      </c>
      <c r="J127" t="s">
        <v>1233</v>
      </c>
      <c r="K127">
        <v>12</v>
      </c>
      <c r="L127">
        <v>5</v>
      </c>
    </row>
    <row r="128" spans="1:12" x14ac:dyDescent="0.35">
      <c r="A128" t="s">
        <v>135</v>
      </c>
      <c r="B128" t="s">
        <v>411</v>
      </c>
      <c r="C128" t="s">
        <v>413</v>
      </c>
      <c r="D128" s="2">
        <v>45333</v>
      </c>
      <c r="E128" t="s">
        <v>542</v>
      </c>
      <c r="F128" t="s">
        <v>941</v>
      </c>
      <c r="G128">
        <v>5</v>
      </c>
      <c r="H128" t="s">
        <v>1328</v>
      </c>
      <c r="I128" t="s">
        <v>1236</v>
      </c>
      <c r="J128" t="s">
        <v>1233</v>
      </c>
      <c r="K128">
        <v>7</v>
      </c>
      <c r="L128">
        <v>3</v>
      </c>
    </row>
    <row r="129" spans="1:12" x14ac:dyDescent="0.35">
      <c r="A129" t="s">
        <v>136</v>
      </c>
      <c r="B129" t="s">
        <v>411</v>
      </c>
      <c r="C129" t="s">
        <v>413</v>
      </c>
      <c r="D129" s="2">
        <v>45432</v>
      </c>
      <c r="E129" t="s">
        <v>543</v>
      </c>
      <c r="F129" t="s">
        <v>942</v>
      </c>
      <c r="G129">
        <v>4</v>
      </c>
      <c r="H129" t="s">
        <v>1318</v>
      </c>
      <c r="I129" t="s">
        <v>1246</v>
      </c>
      <c r="J129" t="s">
        <v>1233</v>
      </c>
      <c r="K129">
        <v>7</v>
      </c>
      <c r="L129">
        <v>5</v>
      </c>
    </row>
    <row r="130" spans="1:12" x14ac:dyDescent="0.35">
      <c r="A130" t="s">
        <v>137</v>
      </c>
      <c r="B130" t="s">
        <v>409</v>
      </c>
      <c r="C130" t="s">
        <v>414</v>
      </c>
      <c r="D130" s="2">
        <v>45315</v>
      </c>
      <c r="E130" t="s">
        <v>544</v>
      </c>
      <c r="F130" t="s">
        <v>943</v>
      </c>
      <c r="G130">
        <v>1</v>
      </c>
      <c r="H130" t="s">
        <v>1255</v>
      </c>
      <c r="I130" t="s">
        <v>1239</v>
      </c>
      <c r="J130" t="s">
        <v>1237</v>
      </c>
      <c r="K130">
        <v>9</v>
      </c>
      <c r="L130">
        <v>3</v>
      </c>
    </row>
    <row r="131" spans="1:12" x14ac:dyDescent="0.35">
      <c r="A131" t="s">
        <v>138</v>
      </c>
      <c r="B131" t="s">
        <v>412</v>
      </c>
      <c r="C131" t="s">
        <v>415</v>
      </c>
      <c r="D131" s="2">
        <v>45513</v>
      </c>
      <c r="E131" t="s">
        <v>545</v>
      </c>
      <c r="F131" t="s">
        <v>944</v>
      </c>
      <c r="G131">
        <v>3</v>
      </c>
      <c r="H131" t="s">
        <v>1295</v>
      </c>
      <c r="I131" t="s">
        <v>1241</v>
      </c>
      <c r="J131" t="s">
        <v>1244</v>
      </c>
      <c r="K131">
        <v>14</v>
      </c>
      <c r="L131">
        <v>2</v>
      </c>
    </row>
    <row r="132" spans="1:12" x14ac:dyDescent="0.35">
      <c r="A132" t="s">
        <v>139</v>
      </c>
      <c r="B132" t="s">
        <v>411</v>
      </c>
      <c r="C132" t="s">
        <v>413</v>
      </c>
      <c r="D132" s="2">
        <v>45396</v>
      </c>
      <c r="E132" t="s">
        <v>546</v>
      </c>
      <c r="F132" t="s">
        <v>945</v>
      </c>
      <c r="G132">
        <v>3</v>
      </c>
      <c r="H132" t="s">
        <v>1329</v>
      </c>
      <c r="I132" t="s">
        <v>1254</v>
      </c>
      <c r="J132" t="s">
        <v>1244</v>
      </c>
      <c r="K132">
        <v>12</v>
      </c>
      <c r="L132">
        <v>1</v>
      </c>
    </row>
    <row r="133" spans="1:12" x14ac:dyDescent="0.35">
      <c r="A133" t="s">
        <v>140</v>
      </c>
      <c r="B133" t="s">
        <v>412</v>
      </c>
      <c r="C133" t="s">
        <v>414</v>
      </c>
      <c r="D133" s="2">
        <v>45307</v>
      </c>
      <c r="E133" t="s">
        <v>547</v>
      </c>
      <c r="F133" t="s">
        <v>946</v>
      </c>
      <c r="G133">
        <v>1</v>
      </c>
      <c r="H133" t="s">
        <v>1242</v>
      </c>
      <c r="I133" t="s">
        <v>1243</v>
      </c>
      <c r="J133" t="s">
        <v>1237</v>
      </c>
      <c r="K133">
        <v>12</v>
      </c>
      <c r="L133">
        <v>3</v>
      </c>
    </row>
    <row r="134" spans="1:12" x14ac:dyDescent="0.35">
      <c r="A134" t="s">
        <v>141</v>
      </c>
      <c r="B134" t="s">
        <v>410</v>
      </c>
      <c r="C134" t="s">
        <v>415</v>
      </c>
      <c r="D134" s="2">
        <v>45299</v>
      </c>
      <c r="E134" t="s">
        <v>548</v>
      </c>
      <c r="F134" t="s">
        <v>947</v>
      </c>
      <c r="G134">
        <v>2</v>
      </c>
      <c r="H134" t="s">
        <v>1240</v>
      </c>
      <c r="I134" t="s">
        <v>1241</v>
      </c>
      <c r="J134" t="s">
        <v>1237</v>
      </c>
      <c r="K134">
        <v>15</v>
      </c>
      <c r="L134">
        <v>4</v>
      </c>
    </row>
    <row r="135" spans="1:12" x14ac:dyDescent="0.35">
      <c r="A135" t="s">
        <v>142</v>
      </c>
      <c r="B135" t="s">
        <v>410</v>
      </c>
      <c r="C135" t="s">
        <v>413</v>
      </c>
      <c r="D135" s="2">
        <v>45486</v>
      </c>
      <c r="E135" t="s">
        <v>549</v>
      </c>
      <c r="F135" t="s">
        <v>948</v>
      </c>
      <c r="G135">
        <v>4</v>
      </c>
      <c r="H135" t="s">
        <v>1289</v>
      </c>
      <c r="I135" t="s">
        <v>1281</v>
      </c>
      <c r="J135" t="s">
        <v>1233</v>
      </c>
      <c r="K135">
        <v>14</v>
      </c>
      <c r="L135">
        <v>5</v>
      </c>
    </row>
    <row r="136" spans="1:12" x14ac:dyDescent="0.35">
      <c r="A136" t="s">
        <v>143</v>
      </c>
      <c r="B136" t="s">
        <v>411</v>
      </c>
      <c r="C136" t="s">
        <v>413</v>
      </c>
      <c r="D136" s="2">
        <v>45365</v>
      </c>
      <c r="E136" t="s">
        <v>550</v>
      </c>
      <c r="F136" t="s">
        <v>949</v>
      </c>
      <c r="G136">
        <v>4</v>
      </c>
      <c r="H136" t="s">
        <v>1330</v>
      </c>
      <c r="I136" t="s">
        <v>1278</v>
      </c>
      <c r="J136" t="s">
        <v>1233</v>
      </c>
      <c r="K136">
        <v>8</v>
      </c>
      <c r="L136">
        <v>5</v>
      </c>
    </row>
    <row r="137" spans="1:12" x14ac:dyDescent="0.35">
      <c r="A137" t="s">
        <v>144</v>
      </c>
      <c r="B137" t="s">
        <v>409</v>
      </c>
      <c r="C137" t="s">
        <v>415</v>
      </c>
      <c r="D137" s="2">
        <v>45397</v>
      </c>
      <c r="E137" t="s">
        <v>551</v>
      </c>
      <c r="F137" t="s">
        <v>950</v>
      </c>
      <c r="G137">
        <v>1</v>
      </c>
      <c r="H137" t="s">
        <v>1331</v>
      </c>
      <c r="I137" t="s">
        <v>1249</v>
      </c>
      <c r="J137" t="s">
        <v>1237</v>
      </c>
      <c r="K137">
        <v>10</v>
      </c>
      <c r="L137">
        <v>3</v>
      </c>
    </row>
    <row r="138" spans="1:12" x14ac:dyDescent="0.35">
      <c r="A138" t="s">
        <v>145</v>
      </c>
      <c r="B138" t="s">
        <v>410</v>
      </c>
      <c r="C138" t="s">
        <v>414</v>
      </c>
      <c r="D138" s="2">
        <v>45445</v>
      </c>
      <c r="E138" t="s">
        <v>552</v>
      </c>
      <c r="F138" t="s">
        <v>951</v>
      </c>
      <c r="G138">
        <v>5</v>
      </c>
      <c r="H138" t="s">
        <v>1240</v>
      </c>
      <c r="I138" t="s">
        <v>1241</v>
      </c>
      <c r="J138" t="s">
        <v>1233</v>
      </c>
      <c r="K138">
        <v>4</v>
      </c>
      <c r="L138">
        <v>3</v>
      </c>
    </row>
    <row r="139" spans="1:12" x14ac:dyDescent="0.35">
      <c r="A139" t="s">
        <v>146</v>
      </c>
      <c r="B139" t="s">
        <v>411</v>
      </c>
      <c r="C139" t="s">
        <v>413</v>
      </c>
      <c r="D139" s="2">
        <v>45307</v>
      </c>
      <c r="E139" t="s">
        <v>553</v>
      </c>
      <c r="F139" t="s">
        <v>952</v>
      </c>
      <c r="G139">
        <v>5</v>
      </c>
      <c r="H139" t="s">
        <v>1332</v>
      </c>
      <c r="I139" t="s">
        <v>1260</v>
      </c>
      <c r="J139" t="s">
        <v>1233</v>
      </c>
      <c r="K139">
        <v>7</v>
      </c>
      <c r="L139">
        <v>4</v>
      </c>
    </row>
    <row r="140" spans="1:12" x14ac:dyDescent="0.35">
      <c r="A140" t="s">
        <v>147</v>
      </c>
      <c r="B140" t="s">
        <v>409</v>
      </c>
      <c r="C140" t="s">
        <v>414</v>
      </c>
      <c r="D140" s="2">
        <v>45332</v>
      </c>
      <c r="E140" t="s">
        <v>554</v>
      </c>
      <c r="F140" t="s">
        <v>953</v>
      </c>
      <c r="G140">
        <v>3</v>
      </c>
      <c r="H140" t="s">
        <v>1282</v>
      </c>
      <c r="I140" t="s">
        <v>1241</v>
      </c>
      <c r="J140" t="s">
        <v>1244</v>
      </c>
      <c r="K140">
        <v>7</v>
      </c>
      <c r="L140">
        <v>1</v>
      </c>
    </row>
    <row r="141" spans="1:12" x14ac:dyDescent="0.35">
      <c r="A141" t="s">
        <v>148</v>
      </c>
      <c r="B141" t="s">
        <v>409</v>
      </c>
      <c r="C141" t="s">
        <v>415</v>
      </c>
      <c r="D141" s="2">
        <v>45510</v>
      </c>
      <c r="E141" t="s">
        <v>555</v>
      </c>
      <c r="F141" t="s">
        <v>954</v>
      </c>
      <c r="G141">
        <v>1</v>
      </c>
      <c r="H141" t="s">
        <v>1275</v>
      </c>
      <c r="I141" t="s">
        <v>1262</v>
      </c>
      <c r="J141" t="s">
        <v>1237</v>
      </c>
      <c r="K141">
        <v>9</v>
      </c>
      <c r="L141">
        <v>4</v>
      </c>
    </row>
    <row r="142" spans="1:12" x14ac:dyDescent="0.35">
      <c r="A142" t="s">
        <v>149</v>
      </c>
      <c r="B142" t="s">
        <v>409</v>
      </c>
      <c r="C142" t="s">
        <v>413</v>
      </c>
      <c r="D142" s="2">
        <v>45350</v>
      </c>
      <c r="E142" t="s">
        <v>556</v>
      </c>
      <c r="F142" t="s">
        <v>955</v>
      </c>
      <c r="G142">
        <v>1</v>
      </c>
      <c r="H142" t="s">
        <v>1257</v>
      </c>
      <c r="I142" t="s">
        <v>1258</v>
      </c>
      <c r="J142" t="s">
        <v>1237</v>
      </c>
      <c r="K142">
        <v>12</v>
      </c>
      <c r="L142">
        <v>5</v>
      </c>
    </row>
    <row r="143" spans="1:12" x14ac:dyDescent="0.35">
      <c r="A143" t="s">
        <v>150</v>
      </c>
      <c r="B143" t="s">
        <v>412</v>
      </c>
      <c r="C143" t="s">
        <v>415</v>
      </c>
      <c r="D143" s="2">
        <v>45401</v>
      </c>
      <c r="E143" t="s">
        <v>557</v>
      </c>
      <c r="F143" t="s">
        <v>956</v>
      </c>
      <c r="G143">
        <v>1</v>
      </c>
      <c r="H143" t="s">
        <v>1257</v>
      </c>
      <c r="I143" t="s">
        <v>1258</v>
      </c>
      <c r="J143" t="s">
        <v>1237</v>
      </c>
      <c r="K143">
        <v>7</v>
      </c>
      <c r="L143">
        <v>4</v>
      </c>
    </row>
    <row r="144" spans="1:12" x14ac:dyDescent="0.35">
      <c r="A144" t="s">
        <v>151</v>
      </c>
      <c r="B144" t="s">
        <v>412</v>
      </c>
      <c r="C144" t="s">
        <v>414</v>
      </c>
      <c r="D144" s="2">
        <v>45402</v>
      </c>
      <c r="E144" t="s">
        <v>558</v>
      </c>
      <c r="F144" t="s">
        <v>957</v>
      </c>
      <c r="G144">
        <v>2</v>
      </c>
      <c r="H144" t="s">
        <v>1284</v>
      </c>
      <c r="I144" t="s">
        <v>1246</v>
      </c>
      <c r="J144" t="s">
        <v>1237</v>
      </c>
      <c r="K144">
        <v>11</v>
      </c>
      <c r="L144">
        <v>3</v>
      </c>
    </row>
    <row r="145" spans="1:12" x14ac:dyDescent="0.35">
      <c r="A145" t="s">
        <v>152</v>
      </c>
      <c r="B145" t="s">
        <v>410</v>
      </c>
      <c r="C145" t="s">
        <v>415</v>
      </c>
      <c r="D145" s="2">
        <v>45321</v>
      </c>
      <c r="E145" t="s">
        <v>559</v>
      </c>
      <c r="F145" t="s">
        <v>958</v>
      </c>
      <c r="G145">
        <v>5</v>
      </c>
      <c r="H145" t="s">
        <v>1333</v>
      </c>
      <c r="I145" t="s">
        <v>1278</v>
      </c>
      <c r="J145" t="s">
        <v>1233</v>
      </c>
      <c r="K145">
        <v>14</v>
      </c>
      <c r="L145">
        <v>3</v>
      </c>
    </row>
    <row r="146" spans="1:12" x14ac:dyDescent="0.35">
      <c r="A146" t="s">
        <v>153</v>
      </c>
      <c r="B146" t="s">
        <v>409</v>
      </c>
      <c r="C146" t="s">
        <v>414</v>
      </c>
      <c r="D146" s="2">
        <v>45343</v>
      </c>
      <c r="E146" t="s">
        <v>560</v>
      </c>
      <c r="F146" t="s">
        <v>959</v>
      </c>
      <c r="G146">
        <v>2</v>
      </c>
      <c r="H146" t="s">
        <v>1327</v>
      </c>
      <c r="I146" t="s">
        <v>1236</v>
      </c>
      <c r="J146" t="s">
        <v>1237</v>
      </c>
      <c r="K146">
        <v>4</v>
      </c>
      <c r="L146">
        <v>1</v>
      </c>
    </row>
    <row r="147" spans="1:12" x14ac:dyDescent="0.35">
      <c r="A147" t="s">
        <v>154</v>
      </c>
      <c r="B147" t="s">
        <v>409</v>
      </c>
      <c r="C147" t="s">
        <v>415</v>
      </c>
      <c r="D147" s="2">
        <v>45431</v>
      </c>
      <c r="E147" t="s">
        <v>561</v>
      </c>
      <c r="F147" t="s">
        <v>960</v>
      </c>
      <c r="G147">
        <v>4</v>
      </c>
      <c r="H147" t="s">
        <v>1268</v>
      </c>
      <c r="I147" t="s">
        <v>1236</v>
      </c>
      <c r="J147" t="s">
        <v>1233</v>
      </c>
      <c r="K147">
        <v>6</v>
      </c>
      <c r="L147">
        <v>3</v>
      </c>
    </row>
    <row r="148" spans="1:12" x14ac:dyDescent="0.35">
      <c r="A148" t="s">
        <v>155</v>
      </c>
      <c r="B148" t="s">
        <v>409</v>
      </c>
      <c r="C148" t="s">
        <v>413</v>
      </c>
      <c r="D148" s="2">
        <v>45418</v>
      </c>
      <c r="E148" t="s">
        <v>562</v>
      </c>
      <c r="F148" t="s">
        <v>961</v>
      </c>
      <c r="G148">
        <v>2</v>
      </c>
      <c r="H148" t="s">
        <v>1248</v>
      </c>
      <c r="I148" t="s">
        <v>1249</v>
      </c>
      <c r="J148" t="s">
        <v>1237</v>
      </c>
      <c r="K148">
        <v>13</v>
      </c>
      <c r="L148">
        <v>4</v>
      </c>
    </row>
    <row r="149" spans="1:12" x14ac:dyDescent="0.35">
      <c r="A149" t="s">
        <v>156</v>
      </c>
      <c r="B149" t="s">
        <v>409</v>
      </c>
      <c r="C149" t="s">
        <v>415</v>
      </c>
      <c r="D149" s="2">
        <v>45361</v>
      </c>
      <c r="E149" t="s">
        <v>563</v>
      </c>
      <c r="F149" t="s">
        <v>962</v>
      </c>
      <c r="G149">
        <v>5</v>
      </c>
      <c r="H149" t="s">
        <v>1334</v>
      </c>
      <c r="I149" t="s">
        <v>1258</v>
      </c>
      <c r="J149" t="s">
        <v>1233</v>
      </c>
      <c r="K149">
        <v>13</v>
      </c>
      <c r="L149">
        <v>2</v>
      </c>
    </row>
    <row r="150" spans="1:12" x14ac:dyDescent="0.35">
      <c r="A150" t="s">
        <v>157</v>
      </c>
      <c r="B150" t="s">
        <v>411</v>
      </c>
      <c r="C150" t="s">
        <v>413</v>
      </c>
      <c r="D150" s="2">
        <v>45518</v>
      </c>
      <c r="E150" t="s">
        <v>564</v>
      </c>
      <c r="F150" t="s">
        <v>963</v>
      </c>
      <c r="G150">
        <v>4</v>
      </c>
      <c r="H150" t="s">
        <v>1265</v>
      </c>
      <c r="I150" t="s">
        <v>1246</v>
      </c>
      <c r="J150" t="s">
        <v>1233</v>
      </c>
      <c r="K150">
        <v>9</v>
      </c>
      <c r="L150">
        <v>2</v>
      </c>
    </row>
    <row r="151" spans="1:12" x14ac:dyDescent="0.35">
      <c r="A151" t="s">
        <v>158</v>
      </c>
      <c r="B151" t="s">
        <v>409</v>
      </c>
      <c r="C151" t="s">
        <v>413</v>
      </c>
      <c r="D151" s="2">
        <v>45353</v>
      </c>
      <c r="E151" t="s">
        <v>565</v>
      </c>
      <c r="F151" t="s">
        <v>964</v>
      </c>
      <c r="G151">
        <v>1</v>
      </c>
      <c r="H151" t="s">
        <v>1285</v>
      </c>
      <c r="I151" t="s">
        <v>1260</v>
      </c>
      <c r="J151" t="s">
        <v>1237</v>
      </c>
      <c r="K151">
        <v>6</v>
      </c>
      <c r="L151">
        <v>2</v>
      </c>
    </row>
    <row r="152" spans="1:12" x14ac:dyDescent="0.35">
      <c r="A152" t="s">
        <v>159</v>
      </c>
      <c r="B152" t="s">
        <v>411</v>
      </c>
      <c r="C152" t="s">
        <v>413</v>
      </c>
      <c r="D152" s="2">
        <v>45360</v>
      </c>
      <c r="E152" t="s">
        <v>566</v>
      </c>
      <c r="F152" t="s">
        <v>965</v>
      </c>
      <c r="G152">
        <v>5</v>
      </c>
      <c r="H152" t="s">
        <v>1252</v>
      </c>
      <c r="I152" t="s">
        <v>1249</v>
      </c>
      <c r="J152" t="s">
        <v>1233</v>
      </c>
      <c r="K152">
        <v>10</v>
      </c>
      <c r="L152">
        <v>5</v>
      </c>
    </row>
    <row r="153" spans="1:12" x14ac:dyDescent="0.35">
      <c r="A153" t="s">
        <v>160</v>
      </c>
      <c r="B153" t="s">
        <v>411</v>
      </c>
      <c r="C153" t="s">
        <v>415</v>
      </c>
      <c r="D153" s="2">
        <v>45464</v>
      </c>
      <c r="E153" t="s">
        <v>567</v>
      </c>
      <c r="F153" t="s">
        <v>966</v>
      </c>
      <c r="G153">
        <v>2</v>
      </c>
      <c r="H153" t="s">
        <v>1311</v>
      </c>
      <c r="I153" t="s">
        <v>1281</v>
      </c>
      <c r="J153" t="s">
        <v>1237</v>
      </c>
      <c r="K153">
        <v>12</v>
      </c>
      <c r="L153">
        <v>4</v>
      </c>
    </row>
    <row r="154" spans="1:12" x14ac:dyDescent="0.35">
      <c r="A154" t="s">
        <v>161</v>
      </c>
      <c r="B154" t="s">
        <v>411</v>
      </c>
      <c r="C154" t="s">
        <v>413</v>
      </c>
      <c r="D154" s="2">
        <v>45368</v>
      </c>
      <c r="E154" t="s">
        <v>568</v>
      </c>
      <c r="F154" t="s">
        <v>967</v>
      </c>
      <c r="G154">
        <v>4</v>
      </c>
      <c r="H154" t="s">
        <v>1303</v>
      </c>
      <c r="I154" t="s">
        <v>1258</v>
      </c>
      <c r="J154" t="s">
        <v>1233</v>
      </c>
      <c r="K154">
        <v>4</v>
      </c>
      <c r="L154">
        <v>5</v>
      </c>
    </row>
    <row r="155" spans="1:12" x14ac:dyDescent="0.35">
      <c r="A155" t="s">
        <v>162</v>
      </c>
      <c r="B155" t="s">
        <v>412</v>
      </c>
      <c r="C155" t="s">
        <v>413</v>
      </c>
      <c r="D155" s="2">
        <v>45421</v>
      </c>
      <c r="E155" t="s">
        <v>569</v>
      </c>
      <c r="F155" t="s">
        <v>968</v>
      </c>
      <c r="G155">
        <v>4</v>
      </c>
      <c r="H155" t="s">
        <v>1298</v>
      </c>
      <c r="I155" t="s">
        <v>1281</v>
      </c>
      <c r="J155" t="s">
        <v>1233</v>
      </c>
      <c r="K155">
        <v>8</v>
      </c>
      <c r="L155">
        <v>5</v>
      </c>
    </row>
    <row r="156" spans="1:12" x14ac:dyDescent="0.35">
      <c r="A156" t="s">
        <v>163</v>
      </c>
      <c r="B156" t="s">
        <v>412</v>
      </c>
      <c r="C156" t="s">
        <v>414</v>
      </c>
      <c r="D156" s="2">
        <v>45363</v>
      </c>
      <c r="E156" t="s">
        <v>570</v>
      </c>
      <c r="F156" t="s">
        <v>969</v>
      </c>
      <c r="G156">
        <v>3</v>
      </c>
      <c r="H156" t="s">
        <v>1255</v>
      </c>
      <c r="I156" t="s">
        <v>1239</v>
      </c>
      <c r="J156" t="s">
        <v>1244</v>
      </c>
      <c r="K156">
        <v>9</v>
      </c>
      <c r="L156">
        <v>1</v>
      </c>
    </row>
    <row r="157" spans="1:12" x14ac:dyDescent="0.35">
      <c r="A157" t="s">
        <v>164</v>
      </c>
      <c r="B157" t="s">
        <v>412</v>
      </c>
      <c r="C157" t="s">
        <v>413</v>
      </c>
      <c r="D157" s="2">
        <v>45374</v>
      </c>
      <c r="E157" t="s">
        <v>571</v>
      </c>
      <c r="F157" t="s">
        <v>970</v>
      </c>
      <c r="G157">
        <v>4</v>
      </c>
      <c r="H157" t="s">
        <v>1307</v>
      </c>
      <c r="I157" t="s">
        <v>1254</v>
      </c>
      <c r="J157" t="s">
        <v>1233</v>
      </c>
      <c r="K157">
        <v>9</v>
      </c>
      <c r="L157">
        <v>2</v>
      </c>
    </row>
    <row r="158" spans="1:12" x14ac:dyDescent="0.35">
      <c r="A158" t="s">
        <v>165</v>
      </c>
      <c r="B158" t="s">
        <v>410</v>
      </c>
      <c r="C158" t="s">
        <v>413</v>
      </c>
      <c r="D158" s="2">
        <v>45508</v>
      </c>
      <c r="E158" t="s">
        <v>572</v>
      </c>
      <c r="F158" t="s">
        <v>971</v>
      </c>
      <c r="G158">
        <v>4</v>
      </c>
      <c r="H158" t="s">
        <v>1261</v>
      </c>
      <c r="I158" t="s">
        <v>1262</v>
      </c>
      <c r="J158" t="s">
        <v>1233</v>
      </c>
      <c r="K158">
        <v>11</v>
      </c>
      <c r="L158">
        <v>5</v>
      </c>
    </row>
    <row r="159" spans="1:12" x14ac:dyDescent="0.35">
      <c r="A159" t="s">
        <v>166</v>
      </c>
      <c r="B159" t="s">
        <v>410</v>
      </c>
      <c r="C159" t="s">
        <v>414</v>
      </c>
      <c r="D159" s="2">
        <v>45349</v>
      </c>
      <c r="E159" t="s">
        <v>573</v>
      </c>
      <c r="F159" t="s">
        <v>972</v>
      </c>
      <c r="G159">
        <v>3</v>
      </c>
      <c r="H159" t="s">
        <v>1333</v>
      </c>
      <c r="I159" t="s">
        <v>1278</v>
      </c>
      <c r="J159" t="s">
        <v>1244</v>
      </c>
      <c r="K159">
        <v>14</v>
      </c>
      <c r="L159">
        <v>3</v>
      </c>
    </row>
    <row r="160" spans="1:12" x14ac:dyDescent="0.35">
      <c r="A160" t="s">
        <v>167</v>
      </c>
      <c r="B160" t="s">
        <v>410</v>
      </c>
      <c r="C160" t="s">
        <v>414</v>
      </c>
      <c r="D160" s="2">
        <v>45506</v>
      </c>
      <c r="E160" t="s">
        <v>574</v>
      </c>
      <c r="F160" t="s">
        <v>973</v>
      </c>
      <c r="G160">
        <v>1</v>
      </c>
      <c r="H160" t="s">
        <v>1335</v>
      </c>
      <c r="I160" t="s">
        <v>1278</v>
      </c>
      <c r="J160" t="s">
        <v>1237</v>
      </c>
      <c r="K160">
        <v>9</v>
      </c>
      <c r="L160">
        <v>5</v>
      </c>
    </row>
    <row r="161" spans="1:12" x14ac:dyDescent="0.35">
      <c r="A161" t="s">
        <v>168</v>
      </c>
      <c r="B161" t="s">
        <v>412</v>
      </c>
      <c r="C161" t="s">
        <v>415</v>
      </c>
      <c r="D161" s="2">
        <v>45465</v>
      </c>
      <c r="E161" t="s">
        <v>575</v>
      </c>
      <c r="F161" t="s">
        <v>974</v>
      </c>
      <c r="G161">
        <v>4</v>
      </c>
      <c r="H161" t="s">
        <v>1327</v>
      </c>
      <c r="I161" t="s">
        <v>1236</v>
      </c>
      <c r="J161" t="s">
        <v>1233</v>
      </c>
      <c r="K161">
        <v>13</v>
      </c>
      <c r="L161">
        <v>4</v>
      </c>
    </row>
    <row r="162" spans="1:12" x14ac:dyDescent="0.35">
      <c r="A162" t="s">
        <v>169</v>
      </c>
      <c r="B162" t="s">
        <v>409</v>
      </c>
      <c r="C162" t="s">
        <v>414</v>
      </c>
      <c r="D162" s="2">
        <v>45396</v>
      </c>
      <c r="E162" t="s">
        <v>576</v>
      </c>
      <c r="F162" t="s">
        <v>975</v>
      </c>
      <c r="G162">
        <v>3</v>
      </c>
      <c r="H162" t="s">
        <v>1292</v>
      </c>
      <c r="I162" t="s">
        <v>1260</v>
      </c>
      <c r="J162" t="s">
        <v>1244</v>
      </c>
      <c r="K162">
        <v>9</v>
      </c>
      <c r="L162">
        <v>4</v>
      </c>
    </row>
    <row r="163" spans="1:12" x14ac:dyDescent="0.35">
      <c r="A163" t="s">
        <v>170</v>
      </c>
      <c r="B163" t="s">
        <v>409</v>
      </c>
      <c r="C163" t="s">
        <v>414</v>
      </c>
      <c r="D163" s="2">
        <v>45399</v>
      </c>
      <c r="E163" t="s">
        <v>577</v>
      </c>
      <c r="F163" t="s">
        <v>976</v>
      </c>
      <c r="G163">
        <v>5</v>
      </c>
      <c r="H163" t="s">
        <v>1322</v>
      </c>
      <c r="I163" t="s">
        <v>1241</v>
      </c>
      <c r="J163" t="s">
        <v>1233</v>
      </c>
      <c r="K163">
        <v>7</v>
      </c>
      <c r="L163">
        <v>5</v>
      </c>
    </row>
    <row r="164" spans="1:12" x14ac:dyDescent="0.35">
      <c r="A164" t="s">
        <v>171</v>
      </c>
      <c r="B164" t="s">
        <v>411</v>
      </c>
      <c r="C164" t="s">
        <v>415</v>
      </c>
      <c r="D164" s="2">
        <v>45445</v>
      </c>
      <c r="E164" t="s">
        <v>578</v>
      </c>
      <c r="F164" t="s">
        <v>977</v>
      </c>
      <c r="G164">
        <v>1</v>
      </c>
      <c r="H164" t="s">
        <v>1336</v>
      </c>
      <c r="I164" t="s">
        <v>1258</v>
      </c>
      <c r="J164" t="s">
        <v>1237</v>
      </c>
      <c r="K164">
        <v>6</v>
      </c>
      <c r="L164">
        <v>3</v>
      </c>
    </row>
    <row r="165" spans="1:12" x14ac:dyDescent="0.35">
      <c r="A165" t="s">
        <v>172</v>
      </c>
      <c r="B165" t="s">
        <v>410</v>
      </c>
      <c r="C165" t="s">
        <v>414</v>
      </c>
      <c r="D165" s="2">
        <v>45449</v>
      </c>
      <c r="E165" t="s">
        <v>579</v>
      </c>
      <c r="F165" t="s">
        <v>978</v>
      </c>
      <c r="G165">
        <v>5</v>
      </c>
      <c r="H165" t="s">
        <v>1299</v>
      </c>
      <c r="I165" t="s">
        <v>1249</v>
      </c>
      <c r="J165" t="s">
        <v>1233</v>
      </c>
      <c r="K165">
        <v>8</v>
      </c>
      <c r="L165">
        <v>1</v>
      </c>
    </row>
    <row r="166" spans="1:12" x14ac:dyDescent="0.35">
      <c r="A166" t="s">
        <v>173</v>
      </c>
      <c r="B166" t="s">
        <v>412</v>
      </c>
      <c r="C166" t="s">
        <v>414</v>
      </c>
      <c r="D166" s="2">
        <v>45479</v>
      </c>
      <c r="E166" t="s">
        <v>580</v>
      </c>
      <c r="F166" t="s">
        <v>979</v>
      </c>
      <c r="G166">
        <v>4</v>
      </c>
      <c r="H166" t="s">
        <v>1337</v>
      </c>
      <c r="I166" t="s">
        <v>1239</v>
      </c>
      <c r="J166" t="s">
        <v>1233</v>
      </c>
      <c r="K166">
        <v>5</v>
      </c>
      <c r="L166">
        <v>1</v>
      </c>
    </row>
    <row r="167" spans="1:12" x14ac:dyDescent="0.35">
      <c r="A167" t="s">
        <v>174</v>
      </c>
      <c r="B167" t="s">
        <v>412</v>
      </c>
      <c r="C167" t="s">
        <v>413</v>
      </c>
      <c r="D167" s="2">
        <v>45480</v>
      </c>
      <c r="E167" t="s">
        <v>581</v>
      </c>
      <c r="F167" t="s">
        <v>980</v>
      </c>
      <c r="G167">
        <v>3</v>
      </c>
      <c r="H167" t="s">
        <v>1332</v>
      </c>
      <c r="I167" t="s">
        <v>1260</v>
      </c>
      <c r="J167" t="s">
        <v>1244</v>
      </c>
      <c r="K167">
        <v>9</v>
      </c>
      <c r="L167">
        <v>1</v>
      </c>
    </row>
    <row r="168" spans="1:12" x14ac:dyDescent="0.35">
      <c r="A168" t="s">
        <v>175</v>
      </c>
      <c r="B168" t="s">
        <v>411</v>
      </c>
      <c r="C168" t="s">
        <v>413</v>
      </c>
      <c r="D168" s="2">
        <v>45492</v>
      </c>
      <c r="E168" t="s">
        <v>582</v>
      </c>
      <c r="F168" t="s">
        <v>981</v>
      </c>
      <c r="G168">
        <v>3</v>
      </c>
      <c r="H168" t="s">
        <v>1318</v>
      </c>
      <c r="I168" t="s">
        <v>1246</v>
      </c>
      <c r="J168" t="s">
        <v>1244</v>
      </c>
      <c r="K168">
        <v>8</v>
      </c>
      <c r="L168">
        <v>5</v>
      </c>
    </row>
    <row r="169" spans="1:12" x14ac:dyDescent="0.35">
      <c r="A169" t="s">
        <v>176</v>
      </c>
      <c r="B169" t="s">
        <v>411</v>
      </c>
      <c r="C169" t="s">
        <v>414</v>
      </c>
      <c r="D169" s="2">
        <v>45502</v>
      </c>
      <c r="E169" t="s">
        <v>583</v>
      </c>
      <c r="F169" t="s">
        <v>982</v>
      </c>
      <c r="G169">
        <v>4</v>
      </c>
      <c r="H169" t="s">
        <v>1263</v>
      </c>
      <c r="I169" t="s">
        <v>1254</v>
      </c>
      <c r="J169" t="s">
        <v>1233</v>
      </c>
      <c r="K169">
        <v>11</v>
      </c>
      <c r="L169">
        <v>5</v>
      </c>
    </row>
    <row r="170" spans="1:12" x14ac:dyDescent="0.35">
      <c r="A170" t="s">
        <v>177</v>
      </c>
      <c r="B170" t="s">
        <v>411</v>
      </c>
      <c r="C170" t="s">
        <v>415</v>
      </c>
      <c r="D170" s="2">
        <v>45320</v>
      </c>
      <c r="E170" t="s">
        <v>584</v>
      </c>
      <c r="F170" t="s">
        <v>983</v>
      </c>
      <c r="G170">
        <v>2</v>
      </c>
      <c r="H170" t="s">
        <v>1310</v>
      </c>
      <c r="I170" t="s">
        <v>1260</v>
      </c>
      <c r="J170" t="s">
        <v>1237</v>
      </c>
      <c r="K170">
        <v>10</v>
      </c>
      <c r="L170">
        <v>3</v>
      </c>
    </row>
    <row r="171" spans="1:12" x14ac:dyDescent="0.35">
      <c r="A171" t="s">
        <v>178</v>
      </c>
      <c r="B171" t="s">
        <v>410</v>
      </c>
      <c r="C171" t="s">
        <v>415</v>
      </c>
      <c r="D171" s="2">
        <v>45308</v>
      </c>
      <c r="E171" t="s">
        <v>585</v>
      </c>
      <c r="F171" t="s">
        <v>984</v>
      </c>
      <c r="G171">
        <v>2</v>
      </c>
      <c r="H171" t="s">
        <v>1266</v>
      </c>
      <c r="I171" t="s">
        <v>1236</v>
      </c>
      <c r="J171" t="s">
        <v>1237</v>
      </c>
      <c r="K171">
        <v>15</v>
      </c>
      <c r="L171">
        <v>1</v>
      </c>
    </row>
    <row r="172" spans="1:12" x14ac:dyDescent="0.35">
      <c r="A172" t="s">
        <v>179</v>
      </c>
      <c r="B172" t="s">
        <v>410</v>
      </c>
      <c r="C172" t="s">
        <v>415</v>
      </c>
      <c r="D172" s="2">
        <v>45364</v>
      </c>
      <c r="E172" t="s">
        <v>586</v>
      </c>
      <c r="F172" t="s">
        <v>985</v>
      </c>
      <c r="G172">
        <v>1</v>
      </c>
      <c r="H172" t="s">
        <v>1252</v>
      </c>
      <c r="I172" t="s">
        <v>1249</v>
      </c>
      <c r="J172" t="s">
        <v>1237</v>
      </c>
      <c r="K172">
        <v>12</v>
      </c>
      <c r="L172">
        <v>1</v>
      </c>
    </row>
    <row r="173" spans="1:12" x14ac:dyDescent="0.35">
      <c r="A173" t="s">
        <v>180</v>
      </c>
      <c r="B173" t="s">
        <v>411</v>
      </c>
      <c r="C173" t="s">
        <v>414</v>
      </c>
      <c r="D173" s="2">
        <v>45491</v>
      </c>
      <c r="E173" t="s">
        <v>587</v>
      </c>
      <c r="F173" t="s">
        <v>986</v>
      </c>
      <c r="G173">
        <v>3</v>
      </c>
      <c r="H173" t="s">
        <v>1277</v>
      </c>
      <c r="I173" t="s">
        <v>1278</v>
      </c>
      <c r="J173" t="s">
        <v>1244</v>
      </c>
      <c r="K173">
        <v>7</v>
      </c>
      <c r="L173">
        <v>1</v>
      </c>
    </row>
    <row r="174" spans="1:12" x14ac:dyDescent="0.35">
      <c r="A174" t="s">
        <v>181</v>
      </c>
      <c r="B174" t="s">
        <v>409</v>
      </c>
      <c r="C174" t="s">
        <v>413</v>
      </c>
      <c r="D174" s="2">
        <v>45331</v>
      </c>
      <c r="E174" t="s">
        <v>588</v>
      </c>
      <c r="F174" t="s">
        <v>987</v>
      </c>
      <c r="G174">
        <v>4</v>
      </c>
      <c r="H174" t="s">
        <v>1242</v>
      </c>
      <c r="I174" t="s">
        <v>1243</v>
      </c>
      <c r="J174" t="s">
        <v>1233</v>
      </c>
      <c r="K174">
        <v>12</v>
      </c>
      <c r="L174">
        <v>4</v>
      </c>
    </row>
    <row r="175" spans="1:12" x14ac:dyDescent="0.35">
      <c r="A175" t="s">
        <v>182</v>
      </c>
      <c r="B175" t="s">
        <v>410</v>
      </c>
      <c r="C175" t="s">
        <v>414</v>
      </c>
      <c r="D175" s="2">
        <v>45293</v>
      </c>
      <c r="E175" t="s">
        <v>589</v>
      </c>
      <c r="F175" t="s">
        <v>988</v>
      </c>
      <c r="G175">
        <v>5</v>
      </c>
      <c r="H175" t="s">
        <v>1286</v>
      </c>
      <c r="I175" t="s">
        <v>1249</v>
      </c>
      <c r="J175" t="s">
        <v>1233</v>
      </c>
      <c r="K175">
        <v>12</v>
      </c>
      <c r="L175">
        <v>5</v>
      </c>
    </row>
    <row r="176" spans="1:12" x14ac:dyDescent="0.35">
      <c r="A176" t="s">
        <v>183</v>
      </c>
      <c r="B176" t="s">
        <v>409</v>
      </c>
      <c r="C176" t="s">
        <v>414</v>
      </c>
      <c r="D176" s="2">
        <v>45313</v>
      </c>
      <c r="E176" t="s">
        <v>590</v>
      </c>
      <c r="F176" t="s">
        <v>989</v>
      </c>
      <c r="G176">
        <v>3</v>
      </c>
      <c r="H176" t="s">
        <v>1338</v>
      </c>
      <c r="I176" t="s">
        <v>1232</v>
      </c>
      <c r="J176" t="s">
        <v>1244</v>
      </c>
      <c r="K176">
        <v>8</v>
      </c>
      <c r="L176">
        <v>1</v>
      </c>
    </row>
    <row r="177" spans="1:12" x14ac:dyDescent="0.35">
      <c r="A177" t="s">
        <v>184</v>
      </c>
      <c r="B177" t="s">
        <v>410</v>
      </c>
      <c r="C177" t="s">
        <v>413</v>
      </c>
      <c r="D177" s="2">
        <v>45459</v>
      </c>
      <c r="E177" t="s">
        <v>591</v>
      </c>
      <c r="F177" t="s">
        <v>990</v>
      </c>
      <c r="G177">
        <v>3</v>
      </c>
      <c r="H177" t="s">
        <v>1339</v>
      </c>
      <c r="I177" t="s">
        <v>1262</v>
      </c>
      <c r="J177" t="s">
        <v>1244</v>
      </c>
      <c r="K177">
        <v>14</v>
      </c>
      <c r="L177">
        <v>5</v>
      </c>
    </row>
    <row r="178" spans="1:12" x14ac:dyDescent="0.35">
      <c r="A178" t="s">
        <v>185</v>
      </c>
      <c r="B178" t="s">
        <v>411</v>
      </c>
      <c r="C178" t="s">
        <v>414</v>
      </c>
      <c r="D178" s="2">
        <v>45479</v>
      </c>
      <c r="E178" t="s">
        <v>592</v>
      </c>
      <c r="F178" t="s">
        <v>991</v>
      </c>
      <c r="G178">
        <v>2</v>
      </c>
      <c r="H178" t="s">
        <v>1277</v>
      </c>
      <c r="I178" t="s">
        <v>1278</v>
      </c>
      <c r="J178" t="s">
        <v>1237</v>
      </c>
      <c r="K178">
        <v>9</v>
      </c>
      <c r="L178">
        <v>4</v>
      </c>
    </row>
    <row r="179" spans="1:12" x14ac:dyDescent="0.35">
      <c r="A179" t="s">
        <v>186</v>
      </c>
      <c r="B179" t="s">
        <v>410</v>
      </c>
      <c r="C179" t="s">
        <v>415</v>
      </c>
      <c r="D179" s="2">
        <v>45489</v>
      </c>
      <c r="E179" t="s">
        <v>593</v>
      </c>
      <c r="F179" t="s">
        <v>992</v>
      </c>
      <c r="G179">
        <v>4</v>
      </c>
      <c r="H179" t="s">
        <v>1245</v>
      </c>
      <c r="I179" t="s">
        <v>1246</v>
      </c>
      <c r="J179" t="s">
        <v>1233</v>
      </c>
      <c r="K179">
        <v>14</v>
      </c>
      <c r="L179">
        <v>5</v>
      </c>
    </row>
    <row r="180" spans="1:12" x14ac:dyDescent="0.35">
      <c r="A180" t="s">
        <v>187</v>
      </c>
      <c r="B180" t="s">
        <v>411</v>
      </c>
      <c r="C180" t="s">
        <v>414</v>
      </c>
      <c r="D180" s="2">
        <v>45451</v>
      </c>
      <c r="E180" t="s">
        <v>594</v>
      </c>
      <c r="F180" t="s">
        <v>993</v>
      </c>
      <c r="G180">
        <v>2</v>
      </c>
      <c r="H180" t="s">
        <v>1340</v>
      </c>
      <c r="I180" t="s">
        <v>1243</v>
      </c>
      <c r="J180" t="s">
        <v>1237</v>
      </c>
      <c r="K180">
        <v>5</v>
      </c>
      <c r="L180">
        <v>3</v>
      </c>
    </row>
    <row r="181" spans="1:12" x14ac:dyDescent="0.35">
      <c r="A181" t="s">
        <v>188</v>
      </c>
      <c r="B181" t="s">
        <v>411</v>
      </c>
      <c r="C181" t="s">
        <v>413</v>
      </c>
      <c r="D181" s="2">
        <v>45363</v>
      </c>
      <c r="E181" t="s">
        <v>595</v>
      </c>
      <c r="F181" t="s">
        <v>994</v>
      </c>
      <c r="G181">
        <v>1</v>
      </c>
      <c r="H181" t="s">
        <v>1341</v>
      </c>
      <c r="I181" t="s">
        <v>1281</v>
      </c>
      <c r="J181" t="s">
        <v>1237</v>
      </c>
      <c r="K181">
        <v>12</v>
      </c>
      <c r="L181">
        <v>1</v>
      </c>
    </row>
    <row r="182" spans="1:12" x14ac:dyDescent="0.35">
      <c r="A182" t="s">
        <v>189</v>
      </c>
      <c r="B182" t="s">
        <v>412</v>
      </c>
      <c r="C182" t="s">
        <v>414</v>
      </c>
      <c r="D182" s="2">
        <v>45374</v>
      </c>
      <c r="E182" t="s">
        <v>596</v>
      </c>
      <c r="F182" t="s">
        <v>995</v>
      </c>
      <c r="G182">
        <v>3</v>
      </c>
      <c r="H182" t="s">
        <v>1308</v>
      </c>
      <c r="I182" t="s">
        <v>1281</v>
      </c>
      <c r="J182" t="s">
        <v>1244</v>
      </c>
      <c r="K182">
        <v>15</v>
      </c>
      <c r="L182">
        <v>2</v>
      </c>
    </row>
    <row r="183" spans="1:12" x14ac:dyDescent="0.35">
      <c r="A183" t="s">
        <v>190</v>
      </c>
      <c r="B183" t="s">
        <v>409</v>
      </c>
      <c r="C183" t="s">
        <v>413</v>
      </c>
      <c r="D183" s="2">
        <v>45365</v>
      </c>
      <c r="E183" t="s">
        <v>597</v>
      </c>
      <c r="F183" t="s">
        <v>996</v>
      </c>
      <c r="G183">
        <v>5</v>
      </c>
      <c r="H183" t="s">
        <v>1321</v>
      </c>
      <c r="I183" t="s">
        <v>1262</v>
      </c>
      <c r="J183" t="s">
        <v>1233</v>
      </c>
      <c r="K183">
        <v>13</v>
      </c>
      <c r="L183">
        <v>4</v>
      </c>
    </row>
    <row r="184" spans="1:12" x14ac:dyDescent="0.35">
      <c r="A184" t="s">
        <v>191</v>
      </c>
      <c r="B184" t="s">
        <v>411</v>
      </c>
      <c r="C184" t="s">
        <v>415</v>
      </c>
      <c r="D184" s="2">
        <v>45430</v>
      </c>
      <c r="E184" t="s">
        <v>598</v>
      </c>
      <c r="F184" t="s">
        <v>997</v>
      </c>
      <c r="G184">
        <v>3</v>
      </c>
      <c r="H184" t="s">
        <v>1342</v>
      </c>
      <c r="I184" t="s">
        <v>1270</v>
      </c>
      <c r="J184" t="s">
        <v>1244</v>
      </c>
      <c r="K184">
        <v>8</v>
      </c>
      <c r="L184">
        <v>2</v>
      </c>
    </row>
    <row r="185" spans="1:12" x14ac:dyDescent="0.35">
      <c r="A185" t="s">
        <v>192</v>
      </c>
      <c r="B185" t="s">
        <v>411</v>
      </c>
      <c r="C185" t="s">
        <v>414</v>
      </c>
      <c r="D185" s="2">
        <v>45401</v>
      </c>
      <c r="E185" t="s">
        <v>599</v>
      </c>
      <c r="F185" t="s">
        <v>998</v>
      </c>
      <c r="G185">
        <v>5</v>
      </c>
      <c r="H185" t="s">
        <v>1331</v>
      </c>
      <c r="I185" t="s">
        <v>1249</v>
      </c>
      <c r="J185" t="s">
        <v>1233</v>
      </c>
      <c r="K185">
        <v>12</v>
      </c>
      <c r="L185">
        <v>3</v>
      </c>
    </row>
    <row r="186" spans="1:12" x14ac:dyDescent="0.35">
      <c r="A186" t="s">
        <v>193</v>
      </c>
      <c r="B186" t="s">
        <v>409</v>
      </c>
      <c r="C186" t="s">
        <v>414</v>
      </c>
      <c r="D186" s="2">
        <v>45487</v>
      </c>
      <c r="E186" t="s">
        <v>600</v>
      </c>
      <c r="F186" t="s">
        <v>999</v>
      </c>
      <c r="G186">
        <v>4</v>
      </c>
      <c r="H186" t="s">
        <v>1263</v>
      </c>
      <c r="I186" t="s">
        <v>1254</v>
      </c>
      <c r="J186" t="s">
        <v>1233</v>
      </c>
      <c r="K186">
        <v>10</v>
      </c>
      <c r="L186">
        <v>3</v>
      </c>
    </row>
    <row r="187" spans="1:12" x14ac:dyDescent="0.35">
      <c r="A187" t="s">
        <v>194</v>
      </c>
      <c r="B187" t="s">
        <v>409</v>
      </c>
      <c r="C187" t="s">
        <v>414</v>
      </c>
      <c r="D187" s="2">
        <v>45423</v>
      </c>
      <c r="E187" t="s">
        <v>601</v>
      </c>
      <c r="F187" t="s">
        <v>1000</v>
      </c>
      <c r="G187">
        <v>1</v>
      </c>
      <c r="H187" t="s">
        <v>1319</v>
      </c>
      <c r="I187" t="s">
        <v>1243</v>
      </c>
      <c r="J187" t="s">
        <v>1237</v>
      </c>
      <c r="K187">
        <v>13</v>
      </c>
      <c r="L187">
        <v>4</v>
      </c>
    </row>
    <row r="188" spans="1:12" x14ac:dyDescent="0.35">
      <c r="A188" t="s">
        <v>195</v>
      </c>
      <c r="B188" t="s">
        <v>410</v>
      </c>
      <c r="C188" t="s">
        <v>414</v>
      </c>
      <c r="D188" s="2">
        <v>45394</v>
      </c>
      <c r="E188" t="s">
        <v>602</v>
      </c>
      <c r="F188" t="s">
        <v>1001</v>
      </c>
      <c r="G188">
        <v>1</v>
      </c>
      <c r="H188" t="s">
        <v>1342</v>
      </c>
      <c r="I188" t="s">
        <v>1270</v>
      </c>
      <c r="J188" t="s">
        <v>1237</v>
      </c>
      <c r="K188">
        <v>11</v>
      </c>
      <c r="L188">
        <v>1</v>
      </c>
    </row>
    <row r="189" spans="1:12" x14ac:dyDescent="0.35">
      <c r="A189" t="s">
        <v>196</v>
      </c>
      <c r="B189" t="s">
        <v>410</v>
      </c>
      <c r="C189" t="s">
        <v>414</v>
      </c>
      <c r="D189" s="2">
        <v>45398</v>
      </c>
      <c r="E189" t="s">
        <v>603</v>
      </c>
      <c r="F189" t="s">
        <v>1002</v>
      </c>
      <c r="G189">
        <v>5</v>
      </c>
      <c r="H189" t="s">
        <v>1289</v>
      </c>
      <c r="I189" t="s">
        <v>1281</v>
      </c>
      <c r="J189" t="s">
        <v>1233</v>
      </c>
      <c r="K189">
        <v>14</v>
      </c>
      <c r="L189">
        <v>1</v>
      </c>
    </row>
    <row r="190" spans="1:12" x14ac:dyDescent="0.35">
      <c r="A190" t="s">
        <v>197</v>
      </c>
      <c r="B190" t="s">
        <v>412</v>
      </c>
      <c r="C190" t="s">
        <v>414</v>
      </c>
      <c r="D190" s="2">
        <v>45481</v>
      </c>
      <c r="E190" t="s">
        <v>604</v>
      </c>
      <c r="F190" t="s">
        <v>1003</v>
      </c>
      <c r="G190">
        <v>1</v>
      </c>
      <c r="H190" t="s">
        <v>1336</v>
      </c>
      <c r="I190" t="s">
        <v>1258</v>
      </c>
      <c r="J190" t="s">
        <v>1237</v>
      </c>
      <c r="K190">
        <v>5</v>
      </c>
      <c r="L190">
        <v>3</v>
      </c>
    </row>
    <row r="191" spans="1:12" x14ac:dyDescent="0.35">
      <c r="A191" t="s">
        <v>198</v>
      </c>
      <c r="B191" t="s">
        <v>412</v>
      </c>
      <c r="C191" t="s">
        <v>414</v>
      </c>
      <c r="D191" s="2">
        <v>45379</v>
      </c>
      <c r="E191" t="s">
        <v>605</v>
      </c>
      <c r="F191" t="s">
        <v>1004</v>
      </c>
      <c r="G191">
        <v>2</v>
      </c>
      <c r="H191" t="s">
        <v>1284</v>
      </c>
      <c r="I191" t="s">
        <v>1246</v>
      </c>
      <c r="J191" t="s">
        <v>1237</v>
      </c>
      <c r="K191">
        <v>15</v>
      </c>
      <c r="L191">
        <v>5</v>
      </c>
    </row>
    <row r="192" spans="1:12" x14ac:dyDescent="0.35">
      <c r="A192" t="s">
        <v>199</v>
      </c>
      <c r="B192" t="s">
        <v>410</v>
      </c>
      <c r="C192" t="s">
        <v>415</v>
      </c>
      <c r="D192" s="2">
        <v>45449</v>
      </c>
      <c r="E192" t="s">
        <v>606</v>
      </c>
      <c r="F192" t="s">
        <v>1005</v>
      </c>
      <c r="G192">
        <v>2</v>
      </c>
      <c r="H192" t="s">
        <v>1343</v>
      </c>
      <c r="I192" t="s">
        <v>1239</v>
      </c>
      <c r="J192" t="s">
        <v>1237</v>
      </c>
      <c r="K192">
        <v>6</v>
      </c>
      <c r="L192">
        <v>5</v>
      </c>
    </row>
    <row r="193" spans="1:12" x14ac:dyDescent="0.35">
      <c r="A193" t="s">
        <v>200</v>
      </c>
      <c r="B193" t="s">
        <v>409</v>
      </c>
      <c r="C193" t="s">
        <v>413</v>
      </c>
      <c r="D193" s="2">
        <v>45459</v>
      </c>
      <c r="E193" t="s">
        <v>607</v>
      </c>
      <c r="F193" t="s">
        <v>1006</v>
      </c>
      <c r="G193">
        <v>3</v>
      </c>
      <c r="H193" t="s">
        <v>1301</v>
      </c>
      <c r="I193" t="s">
        <v>1232</v>
      </c>
      <c r="J193" t="s">
        <v>1244</v>
      </c>
      <c r="K193">
        <v>4</v>
      </c>
      <c r="L193">
        <v>2</v>
      </c>
    </row>
    <row r="194" spans="1:12" x14ac:dyDescent="0.35">
      <c r="A194" t="s">
        <v>201</v>
      </c>
      <c r="B194" t="s">
        <v>410</v>
      </c>
      <c r="C194" t="s">
        <v>414</v>
      </c>
      <c r="D194" s="2">
        <v>45362</v>
      </c>
      <c r="E194" t="s">
        <v>608</v>
      </c>
      <c r="F194" t="s">
        <v>1007</v>
      </c>
      <c r="G194">
        <v>3</v>
      </c>
      <c r="H194" t="s">
        <v>1297</v>
      </c>
      <c r="I194" t="s">
        <v>1239</v>
      </c>
      <c r="J194" t="s">
        <v>1244</v>
      </c>
      <c r="K194">
        <v>8</v>
      </c>
      <c r="L194">
        <v>4</v>
      </c>
    </row>
    <row r="195" spans="1:12" x14ac:dyDescent="0.35">
      <c r="A195" t="s">
        <v>202</v>
      </c>
      <c r="B195" t="s">
        <v>411</v>
      </c>
      <c r="C195" t="s">
        <v>415</v>
      </c>
      <c r="D195" s="2">
        <v>45292</v>
      </c>
      <c r="E195" t="s">
        <v>609</v>
      </c>
      <c r="F195" t="s">
        <v>1008</v>
      </c>
      <c r="G195">
        <v>1</v>
      </c>
      <c r="H195" t="s">
        <v>1332</v>
      </c>
      <c r="I195" t="s">
        <v>1260</v>
      </c>
      <c r="J195" t="s">
        <v>1237</v>
      </c>
      <c r="K195">
        <v>4</v>
      </c>
      <c r="L195">
        <v>2</v>
      </c>
    </row>
    <row r="196" spans="1:12" x14ac:dyDescent="0.35">
      <c r="A196" t="s">
        <v>203</v>
      </c>
      <c r="B196" t="s">
        <v>411</v>
      </c>
      <c r="C196" t="s">
        <v>415</v>
      </c>
      <c r="D196" s="2">
        <v>45476</v>
      </c>
      <c r="E196" t="s">
        <v>610</v>
      </c>
      <c r="F196" t="s">
        <v>1009</v>
      </c>
      <c r="G196">
        <v>3</v>
      </c>
      <c r="H196" t="s">
        <v>1293</v>
      </c>
      <c r="I196" t="s">
        <v>1243</v>
      </c>
      <c r="J196" t="s">
        <v>1244</v>
      </c>
      <c r="K196">
        <v>12</v>
      </c>
      <c r="L196">
        <v>3</v>
      </c>
    </row>
    <row r="197" spans="1:12" x14ac:dyDescent="0.35">
      <c r="A197" t="s">
        <v>204</v>
      </c>
      <c r="B197" t="s">
        <v>411</v>
      </c>
      <c r="C197" t="s">
        <v>413</v>
      </c>
      <c r="D197" s="2">
        <v>45464</v>
      </c>
      <c r="E197" t="s">
        <v>611</v>
      </c>
      <c r="F197" t="s">
        <v>1010</v>
      </c>
      <c r="G197">
        <v>5</v>
      </c>
      <c r="H197" t="s">
        <v>1340</v>
      </c>
      <c r="I197" t="s">
        <v>1243</v>
      </c>
      <c r="J197" t="s">
        <v>1233</v>
      </c>
      <c r="K197">
        <v>7</v>
      </c>
      <c r="L197">
        <v>2</v>
      </c>
    </row>
    <row r="198" spans="1:12" x14ac:dyDescent="0.35">
      <c r="A198" t="s">
        <v>205</v>
      </c>
      <c r="B198" t="s">
        <v>409</v>
      </c>
      <c r="C198" t="s">
        <v>414</v>
      </c>
      <c r="D198" s="2">
        <v>45343</v>
      </c>
      <c r="E198" t="s">
        <v>612</v>
      </c>
      <c r="F198" t="s">
        <v>1011</v>
      </c>
      <c r="G198">
        <v>1</v>
      </c>
      <c r="H198" t="s">
        <v>1266</v>
      </c>
      <c r="I198" t="s">
        <v>1236</v>
      </c>
      <c r="J198" t="s">
        <v>1237</v>
      </c>
      <c r="K198">
        <v>6</v>
      </c>
      <c r="L198">
        <v>4</v>
      </c>
    </row>
    <row r="199" spans="1:12" x14ac:dyDescent="0.35">
      <c r="A199" t="s">
        <v>206</v>
      </c>
      <c r="B199" t="s">
        <v>409</v>
      </c>
      <c r="C199" t="s">
        <v>414</v>
      </c>
      <c r="D199" s="2">
        <v>45502</v>
      </c>
      <c r="E199" t="s">
        <v>613</v>
      </c>
      <c r="F199" t="s">
        <v>1012</v>
      </c>
      <c r="G199">
        <v>3</v>
      </c>
      <c r="H199" t="s">
        <v>1344</v>
      </c>
      <c r="I199" t="s">
        <v>1270</v>
      </c>
      <c r="J199" t="s">
        <v>1244</v>
      </c>
      <c r="K199">
        <v>10</v>
      </c>
      <c r="L199">
        <v>1</v>
      </c>
    </row>
    <row r="200" spans="1:12" x14ac:dyDescent="0.35">
      <c r="A200" t="s">
        <v>207</v>
      </c>
      <c r="B200" t="s">
        <v>412</v>
      </c>
      <c r="C200" t="s">
        <v>414</v>
      </c>
      <c r="D200" s="2">
        <v>45356</v>
      </c>
      <c r="E200" t="s">
        <v>614</v>
      </c>
      <c r="F200" t="s">
        <v>1013</v>
      </c>
      <c r="G200">
        <v>4</v>
      </c>
      <c r="H200" t="s">
        <v>1283</v>
      </c>
      <c r="I200" t="s">
        <v>1246</v>
      </c>
      <c r="J200" t="s">
        <v>1233</v>
      </c>
      <c r="K200">
        <v>6</v>
      </c>
      <c r="L200">
        <v>4</v>
      </c>
    </row>
    <row r="201" spans="1:12" x14ac:dyDescent="0.35">
      <c r="A201" t="s">
        <v>208</v>
      </c>
      <c r="B201" t="s">
        <v>409</v>
      </c>
      <c r="C201" t="s">
        <v>415</v>
      </c>
      <c r="D201" s="2">
        <v>45452</v>
      </c>
      <c r="E201" t="s">
        <v>615</v>
      </c>
      <c r="F201" t="s">
        <v>1014</v>
      </c>
      <c r="G201">
        <v>1</v>
      </c>
      <c r="H201" t="s">
        <v>1345</v>
      </c>
      <c r="I201" t="s">
        <v>1258</v>
      </c>
      <c r="J201" t="s">
        <v>1237</v>
      </c>
      <c r="K201">
        <v>14</v>
      </c>
      <c r="L201">
        <v>3</v>
      </c>
    </row>
    <row r="202" spans="1:12" x14ac:dyDescent="0.35">
      <c r="A202" t="s">
        <v>209</v>
      </c>
      <c r="B202" t="s">
        <v>409</v>
      </c>
      <c r="C202" t="s">
        <v>414</v>
      </c>
      <c r="D202" s="2">
        <v>45343</v>
      </c>
      <c r="E202" t="s">
        <v>616</v>
      </c>
      <c r="F202" t="s">
        <v>1015</v>
      </c>
      <c r="G202">
        <v>5</v>
      </c>
      <c r="H202" t="s">
        <v>1333</v>
      </c>
      <c r="I202" t="s">
        <v>1278</v>
      </c>
      <c r="J202" t="s">
        <v>1233</v>
      </c>
      <c r="K202">
        <v>15</v>
      </c>
      <c r="L202">
        <v>5</v>
      </c>
    </row>
    <row r="203" spans="1:12" x14ac:dyDescent="0.35">
      <c r="A203" t="s">
        <v>210</v>
      </c>
      <c r="B203" t="s">
        <v>412</v>
      </c>
      <c r="C203" t="s">
        <v>415</v>
      </c>
      <c r="D203" s="2">
        <v>45373</v>
      </c>
      <c r="E203" t="s">
        <v>617</v>
      </c>
      <c r="F203" t="s">
        <v>1016</v>
      </c>
      <c r="G203">
        <v>3</v>
      </c>
      <c r="H203" t="s">
        <v>1283</v>
      </c>
      <c r="I203" t="s">
        <v>1246</v>
      </c>
      <c r="J203" t="s">
        <v>1244</v>
      </c>
      <c r="K203">
        <v>12</v>
      </c>
      <c r="L203">
        <v>2</v>
      </c>
    </row>
    <row r="204" spans="1:12" x14ac:dyDescent="0.35">
      <c r="A204" t="s">
        <v>211</v>
      </c>
      <c r="B204" t="s">
        <v>411</v>
      </c>
      <c r="C204" t="s">
        <v>414</v>
      </c>
      <c r="D204" s="2">
        <v>45312</v>
      </c>
      <c r="E204" t="s">
        <v>618</v>
      </c>
      <c r="F204" t="s">
        <v>1017</v>
      </c>
      <c r="G204">
        <v>3</v>
      </c>
      <c r="H204" t="s">
        <v>1267</v>
      </c>
      <c r="I204" t="s">
        <v>1262</v>
      </c>
      <c r="J204" t="s">
        <v>1244</v>
      </c>
      <c r="K204">
        <v>6</v>
      </c>
      <c r="L204">
        <v>2</v>
      </c>
    </row>
    <row r="205" spans="1:12" x14ac:dyDescent="0.35">
      <c r="A205" t="s">
        <v>212</v>
      </c>
      <c r="B205" t="s">
        <v>410</v>
      </c>
      <c r="C205" t="s">
        <v>414</v>
      </c>
      <c r="D205" s="2">
        <v>45348</v>
      </c>
      <c r="E205" t="s">
        <v>619</v>
      </c>
      <c r="F205" t="s">
        <v>1018</v>
      </c>
      <c r="G205">
        <v>3</v>
      </c>
      <c r="H205" t="s">
        <v>1300</v>
      </c>
      <c r="I205" t="s">
        <v>1258</v>
      </c>
      <c r="J205" t="s">
        <v>1244</v>
      </c>
      <c r="K205">
        <v>8</v>
      </c>
      <c r="L205">
        <v>2</v>
      </c>
    </row>
    <row r="206" spans="1:12" x14ac:dyDescent="0.35">
      <c r="A206" t="s">
        <v>213</v>
      </c>
      <c r="B206" t="s">
        <v>410</v>
      </c>
      <c r="C206" t="s">
        <v>414</v>
      </c>
      <c r="D206" s="2">
        <v>45390</v>
      </c>
      <c r="E206" t="s">
        <v>620</v>
      </c>
      <c r="F206" t="s">
        <v>1019</v>
      </c>
      <c r="G206">
        <v>1</v>
      </c>
      <c r="H206" t="s">
        <v>1286</v>
      </c>
      <c r="I206" t="s">
        <v>1249</v>
      </c>
      <c r="J206" t="s">
        <v>1237</v>
      </c>
      <c r="K206">
        <v>9</v>
      </c>
      <c r="L206">
        <v>2</v>
      </c>
    </row>
    <row r="207" spans="1:12" x14ac:dyDescent="0.35">
      <c r="A207" t="s">
        <v>214</v>
      </c>
      <c r="B207" t="s">
        <v>410</v>
      </c>
      <c r="C207" t="s">
        <v>415</v>
      </c>
      <c r="D207" s="2">
        <v>45422</v>
      </c>
      <c r="E207" t="s">
        <v>621</v>
      </c>
      <c r="F207" t="s">
        <v>1020</v>
      </c>
      <c r="G207">
        <v>4</v>
      </c>
      <c r="H207" t="s">
        <v>1264</v>
      </c>
      <c r="I207" t="s">
        <v>1249</v>
      </c>
      <c r="J207" t="s">
        <v>1233</v>
      </c>
      <c r="K207">
        <v>7</v>
      </c>
      <c r="L207">
        <v>2</v>
      </c>
    </row>
    <row r="208" spans="1:12" x14ac:dyDescent="0.35">
      <c r="A208" t="s">
        <v>215</v>
      </c>
      <c r="B208" t="s">
        <v>412</v>
      </c>
      <c r="C208" t="s">
        <v>415</v>
      </c>
      <c r="D208" s="2">
        <v>45363</v>
      </c>
      <c r="E208" t="s">
        <v>622</v>
      </c>
      <c r="F208" t="s">
        <v>1021</v>
      </c>
      <c r="G208">
        <v>3</v>
      </c>
      <c r="H208" t="s">
        <v>1250</v>
      </c>
      <c r="I208" t="s">
        <v>1251</v>
      </c>
      <c r="J208" t="s">
        <v>1244</v>
      </c>
      <c r="K208">
        <v>9</v>
      </c>
      <c r="L208">
        <v>5</v>
      </c>
    </row>
    <row r="209" spans="1:12" x14ac:dyDescent="0.35">
      <c r="A209" t="s">
        <v>216</v>
      </c>
      <c r="B209" t="s">
        <v>410</v>
      </c>
      <c r="C209" t="s">
        <v>414</v>
      </c>
      <c r="D209" s="2">
        <v>45300</v>
      </c>
      <c r="E209" t="s">
        <v>623</v>
      </c>
      <c r="F209" t="s">
        <v>1022</v>
      </c>
      <c r="G209">
        <v>5</v>
      </c>
      <c r="H209" t="s">
        <v>1290</v>
      </c>
      <c r="I209" t="s">
        <v>1260</v>
      </c>
      <c r="J209" t="s">
        <v>1233</v>
      </c>
      <c r="K209">
        <v>11</v>
      </c>
      <c r="L209">
        <v>4</v>
      </c>
    </row>
    <row r="210" spans="1:12" x14ac:dyDescent="0.35">
      <c r="A210" t="s">
        <v>217</v>
      </c>
      <c r="B210" t="s">
        <v>409</v>
      </c>
      <c r="C210" t="s">
        <v>415</v>
      </c>
      <c r="D210" s="2">
        <v>45501</v>
      </c>
      <c r="E210" t="s">
        <v>624</v>
      </c>
      <c r="F210" t="s">
        <v>1023</v>
      </c>
      <c r="G210">
        <v>1</v>
      </c>
      <c r="H210" t="s">
        <v>1259</v>
      </c>
      <c r="I210" t="s">
        <v>1260</v>
      </c>
      <c r="J210" t="s">
        <v>1237</v>
      </c>
      <c r="K210">
        <v>4</v>
      </c>
      <c r="L210">
        <v>1</v>
      </c>
    </row>
    <row r="211" spans="1:12" x14ac:dyDescent="0.35">
      <c r="A211" t="s">
        <v>218</v>
      </c>
      <c r="B211" t="s">
        <v>409</v>
      </c>
      <c r="C211" t="s">
        <v>413</v>
      </c>
      <c r="D211" s="2">
        <v>45295</v>
      </c>
      <c r="E211" t="s">
        <v>625</v>
      </c>
      <c r="F211" t="s">
        <v>1024</v>
      </c>
      <c r="G211">
        <v>4</v>
      </c>
      <c r="H211" t="s">
        <v>1314</v>
      </c>
      <c r="I211" t="s">
        <v>1278</v>
      </c>
      <c r="J211" t="s">
        <v>1233</v>
      </c>
      <c r="K211">
        <v>10</v>
      </c>
      <c r="L211">
        <v>5</v>
      </c>
    </row>
    <row r="212" spans="1:12" x14ac:dyDescent="0.35">
      <c r="A212" t="s">
        <v>219</v>
      </c>
      <c r="B212" t="s">
        <v>409</v>
      </c>
      <c r="C212" t="s">
        <v>414</v>
      </c>
      <c r="D212" s="2">
        <v>45297</v>
      </c>
      <c r="E212" t="s">
        <v>626</v>
      </c>
      <c r="F212" t="s">
        <v>1025</v>
      </c>
      <c r="G212">
        <v>1</v>
      </c>
      <c r="H212" t="s">
        <v>1311</v>
      </c>
      <c r="I212" t="s">
        <v>1281</v>
      </c>
      <c r="J212" t="s">
        <v>1237</v>
      </c>
      <c r="K212">
        <v>12</v>
      </c>
      <c r="L212">
        <v>3</v>
      </c>
    </row>
    <row r="213" spans="1:12" x14ac:dyDescent="0.35">
      <c r="A213" t="s">
        <v>220</v>
      </c>
      <c r="B213" t="s">
        <v>411</v>
      </c>
      <c r="C213" t="s">
        <v>415</v>
      </c>
      <c r="D213" s="2">
        <v>45374</v>
      </c>
      <c r="E213" t="s">
        <v>627</v>
      </c>
      <c r="F213" t="s">
        <v>1026</v>
      </c>
      <c r="G213">
        <v>2</v>
      </c>
      <c r="H213" t="s">
        <v>1327</v>
      </c>
      <c r="I213" t="s">
        <v>1236</v>
      </c>
      <c r="J213" t="s">
        <v>1237</v>
      </c>
      <c r="K213">
        <v>5</v>
      </c>
      <c r="L213">
        <v>4</v>
      </c>
    </row>
    <row r="214" spans="1:12" x14ac:dyDescent="0.35">
      <c r="A214" t="s">
        <v>221</v>
      </c>
      <c r="B214" t="s">
        <v>410</v>
      </c>
      <c r="C214" t="s">
        <v>415</v>
      </c>
      <c r="D214" s="2">
        <v>45431</v>
      </c>
      <c r="E214" t="s">
        <v>628</v>
      </c>
      <c r="F214" t="s">
        <v>1027</v>
      </c>
      <c r="G214">
        <v>4</v>
      </c>
      <c r="H214" t="s">
        <v>1266</v>
      </c>
      <c r="I214" t="s">
        <v>1236</v>
      </c>
      <c r="J214" t="s">
        <v>1233</v>
      </c>
      <c r="K214">
        <v>12</v>
      </c>
      <c r="L214">
        <v>2</v>
      </c>
    </row>
    <row r="215" spans="1:12" x14ac:dyDescent="0.35">
      <c r="A215" t="s">
        <v>222</v>
      </c>
      <c r="B215" t="s">
        <v>409</v>
      </c>
      <c r="C215" t="s">
        <v>413</v>
      </c>
      <c r="D215" s="2">
        <v>45293</v>
      </c>
      <c r="E215" t="s">
        <v>629</v>
      </c>
      <c r="F215" t="s">
        <v>1028</v>
      </c>
      <c r="G215">
        <v>1</v>
      </c>
      <c r="H215" t="s">
        <v>1346</v>
      </c>
      <c r="I215" t="s">
        <v>1241</v>
      </c>
      <c r="J215" t="s">
        <v>1237</v>
      </c>
      <c r="K215">
        <v>13</v>
      </c>
      <c r="L215">
        <v>1</v>
      </c>
    </row>
    <row r="216" spans="1:12" x14ac:dyDescent="0.35">
      <c r="A216" t="s">
        <v>223</v>
      </c>
      <c r="B216" t="s">
        <v>409</v>
      </c>
      <c r="C216" t="s">
        <v>415</v>
      </c>
      <c r="D216" s="2">
        <v>45499</v>
      </c>
      <c r="E216" t="s">
        <v>630</v>
      </c>
      <c r="F216" t="s">
        <v>1029</v>
      </c>
      <c r="G216">
        <v>1</v>
      </c>
      <c r="H216" t="s">
        <v>1314</v>
      </c>
      <c r="I216" t="s">
        <v>1278</v>
      </c>
      <c r="J216" t="s">
        <v>1237</v>
      </c>
      <c r="K216">
        <v>8</v>
      </c>
      <c r="L216">
        <v>5</v>
      </c>
    </row>
    <row r="217" spans="1:12" x14ac:dyDescent="0.35">
      <c r="A217" t="s">
        <v>224</v>
      </c>
      <c r="B217" t="s">
        <v>412</v>
      </c>
      <c r="C217" t="s">
        <v>413</v>
      </c>
      <c r="D217" s="2">
        <v>45307</v>
      </c>
      <c r="E217" t="s">
        <v>631</v>
      </c>
      <c r="F217" t="s">
        <v>1030</v>
      </c>
      <c r="G217">
        <v>3</v>
      </c>
      <c r="H217" t="s">
        <v>1235</v>
      </c>
      <c r="I217" t="s">
        <v>1236</v>
      </c>
      <c r="J217" t="s">
        <v>1244</v>
      </c>
      <c r="K217">
        <v>8</v>
      </c>
      <c r="L217">
        <v>3</v>
      </c>
    </row>
    <row r="218" spans="1:12" x14ac:dyDescent="0.35">
      <c r="A218" t="s">
        <v>225</v>
      </c>
      <c r="B218" t="s">
        <v>411</v>
      </c>
      <c r="C218" t="s">
        <v>413</v>
      </c>
      <c r="D218" s="2">
        <v>45425</v>
      </c>
      <c r="E218" t="s">
        <v>632</v>
      </c>
      <c r="F218" t="s">
        <v>1031</v>
      </c>
      <c r="G218">
        <v>5</v>
      </c>
      <c r="H218" t="s">
        <v>1317</v>
      </c>
      <c r="I218" t="s">
        <v>1254</v>
      </c>
      <c r="J218" t="s">
        <v>1233</v>
      </c>
      <c r="K218">
        <v>11</v>
      </c>
      <c r="L218">
        <v>1</v>
      </c>
    </row>
    <row r="219" spans="1:12" x14ac:dyDescent="0.35">
      <c r="A219" t="s">
        <v>226</v>
      </c>
      <c r="B219" t="s">
        <v>412</v>
      </c>
      <c r="C219" t="s">
        <v>413</v>
      </c>
      <c r="D219" s="2">
        <v>45376</v>
      </c>
      <c r="E219" t="s">
        <v>633</v>
      </c>
      <c r="F219" t="s">
        <v>1032</v>
      </c>
      <c r="G219">
        <v>1</v>
      </c>
      <c r="H219" t="s">
        <v>1337</v>
      </c>
      <c r="I219" t="s">
        <v>1239</v>
      </c>
      <c r="J219" t="s">
        <v>1237</v>
      </c>
      <c r="K219">
        <v>14</v>
      </c>
      <c r="L219">
        <v>1</v>
      </c>
    </row>
    <row r="220" spans="1:12" x14ac:dyDescent="0.35">
      <c r="A220" t="s">
        <v>227</v>
      </c>
      <c r="B220" t="s">
        <v>410</v>
      </c>
      <c r="C220" t="s">
        <v>413</v>
      </c>
      <c r="D220" s="2">
        <v>45347</v>
      </c>
      <c r="E220" t="s">
        <v>634</v>
      </c>
      <c r="F220" t="s">
        <v>1033</v>
      </c>
      <c r="G220">
        <v>3</v>
      </c>
      <c r="H220" t="s">
        <v>1347</v>
      </c>
      <c r="I220" t="s">
        <v>1262</v>
      </c>
      <c r="J220" t="s">
        <v>1244</v>
      </c>
      <c r="K220">
        <v>8</v>
      </c>
      <c r="L220">
        <v>5</v>
      </c>
    </row>
    <row r="221" spans="1:12" x14ac:dyDescent="0.35">
      <c r="A221" t="s">
        <v>228</v>
      </c>
      <c r="B221" t="s">
        <v>409</v>
      </c>
      <c r="C221" t="s">
        <v>415</v>
      </c>
      <c r="D221" s="2">
        <v>45422</v>
      </c>
      <c r="E221" t="s">
        <v>635</v>
      </c>
      <c r="F221" t="s">
        <v>1034</v>
      </c>
      <c r="G221">
        <v>5</v>
      </c>
      <c r="H221" t="s">
        <v>1282</v>
      </c>
      <c r="I221" t="s">
        <v>1241</v>
      </c>
      <c r="J221" t="s">
        <v>1233</v>
      </c>
      <c r="K221">
        <v>4</v>
      </c>
      <c r="L221">
        <v>2</v>
      </c>
    </row>
    <row r="222" spans="1:12" x14ac:dyDescent="0.35">
      <c r="A222" t="s">
        <v>229</v>
      </c>
      <c r="B222" t="s">
        <v>411</v>
      </c>
      <c r="C222" t="s">
        <v>413</v>
      </c>
      <c r="D222" s="2">
        <v>45414</v>
      </c>
      <c r="E222" t="s">
        <v>636</v>
      </c>
      <c r="F222" t="s">
        <v>1035</v>
      </c>
      <c r="G222">
        <v>2</v>
      </c>
      <c r="H222" t="s">
        <v>1341</v>
      </c>
      <c r="I222" t="s">
        <v>1281</v>
      </c>
      <c r="J222" t="s">
        <v>1237</v>
      </c>
      <c r="K222">
        <v>11</v>
      </c>
      <c r="L222">
        <v>4</v>
      </c>
    </row>
    <row r="223" spans="1:12" x14ac:dyDescent="0.35">
      <c r="A223" t="s">
        <v>230</v>
      </c>
      <c r="B223" t="s">
        <v>411</v>
      </c>
      <c r="C223" t="s">
        <v>413</v>
      </c>
      <c r="D223" s="2">
        <v>45321</v>
      </c>
      <c r="E223" t="s">
        <v>637</v>
      </c>
      <c r="F223" t="s">
        <v>1036</v>
      </c>
      <c r="G223">
        <v>3</v>
      </c>
      <c r="H223" t="s">
        <v>1283</v>
      </c>
      <c r="I223" t="s">
        <v>1246</v>
      </c>
      <c r="J223" t="s">
        <v>1244</v>
      </c>
      <c r="K223">
        <v>8</v>
      </c>
      <c r="L223">
        <v>4</v>
      </c>
    </row>
    <row r="224" spans="1:12" x14ac:dyDescent="0.35">
      <c r="A224" t="s">
        <v>231</v>
      </c>
      <c r="B224" t="s">
        <v>409</v>
      </c>
      <c r="C224" t="s">
        <v>415</v>
      </c>
      <c r="D224" s="2">
        <v>45332</v>
      </c>
      <c r="E224" t="s">
        <v>638</v>
      </c>
      <c r="F224" t="s">
        <v>1037</v>
      </c>
      <c r="G224">
        <v>2</v>
      </c>
      <c r="H224" t="s">
        <v>1348</v>
      </c>
      <c r="I224" t="s">
        <v>1278</v>
      </c>
      <c r="J224" t="s">
        <v>1237</v>
      </c>
      <c r="K224">
        <v>6</v>
      </c>
      <c r="L224">
        <v>4</v>
      </c>
    </row>
    <row r="225" spans="1:12" x14ac:dyDescent="0.35">
      <c r="A225" t="s">
        <v>232</v>
      </c>
      <c r="B225" t="s">
        <v>410</v>
      </c>
      <c r="C225" t="s">
        <v>413</v>
      </c>
      <c r="D225" s="2">
        <v>45485</v>
      </c>
      <c r="E225" t="s">
        <v>639</v>
      </c>
      <c r="F225" t="s">
        <v>1038</v>
      </c>
      <c r="G225">
        <v>3</v>
      </c>
      <c r="H225" t="s">
        <v>1333</v>
      </c>
      <c r="I225" t="s">
        <v>1278</v>
      </c>
      <c r="J225" t="s">
        <v>1244</v>
      </c>
      <c r="K225">
        <v>14</v>
      </c>
      <c r="L225">
        <v>3</v>
      </c>
    </row>
    <row r="226" spans="1:12" x14ac:dyDescent="0.35">
      <c r="A226" t="s">
        <v>233</v>
      </c>
      <c r="B226" t="s">
        <v>412</v>
      </c>
      <c r="C226" t="s">
        <v>414</v>
      </c>
      <c r="D226" s="2">
        <v>45309</v>
      </c>
      <c r="E226" t="s">
        <v>640</v>
      </c>
      <c r="F226" t="s">
        <v>1039</v>
      </c>
      <c r="G226">
        <v>1</v>
      </c>
      <c r="H226" t="s">
        <v>1253</v>
      </c>
      <c r="I226" t="s">
        <v>1254</v>
      </c>
      <c r="J226" t="s">
        <v>1237</v>
      </c>
      <c r="K226">
        <v>13</v>
      </c>
      <c r="L226">
        <v>3</v>
      </c>
    </row>
    <row r="227" spans="1:12" x14ac:dyDescent="0.35">
      <c r="A227" t="s">
        <v>234</v>
      </c>
      <c r="B227" t="s">
        <v>410</v>
      </c>
      <c r="C227" t="s">
        <v>413</v>
      </c>
      <c r="D227" s="2">
        <v>45414</v>
      </c>
      <c r="E227" t="s">
        <v>641</v>
      </c>
      <c r="F227" t="s">
        <v>1040</v>
      </c>
      <c r="G227">
        <v>2</v>
      </c>
      <c r="H227" t="s">
        <v>1310</v>
      </c>
      <c r="I227" t="s">
        <v>1260</v>
      </c>
      <c r="J227" t="s">
        <v>1237</v>
      </c>
      <c r="K227">
        <v>7</v>
      </c>
      <c r="L227">
        <v>2</v>
      </c>
    </row>
    <row r="228" spans="1:12" x14ac:dyDescent="0.35">
      <c r="A228" t="s">
        <v>235</v>
      </c>
      <c r="B228" t="s">
        <v>412</v>
      </c>
      <c r="C228" t="s">
        <v>413</v>
      </c>
      <c r="D228" s="2">
        <v>45429</v>
      </c>
      <c r="E228" t="s">
        <v>642</v>
      </c>
      <c r="F228" t="s">
        <v>1041</v>
      </c>
      <c r="G228">
        <v>4</v>
      </c>
      <c r="H228" t="s">
        <v>1287</v>
      </c>
      <c r="I228" t="s">
        <v>1241</v>
      </c>
      <c r="J228" t="s">
        <v>1233</v>
      </c>
      <c r="K228">
        <v>14</v>
      </c>
      <c r="L228">
        <v>4</v>
      </c>
    </row>
    <row r="229" spans="1:12" x14ac:dyDescent="0.35">
      <c r="A229" t="s">
        <v>236</v>
      </c>
      <c r="B229" t="s">
        <v>410</v>
      </c>
      <c r="C229" t="s">
        <v>414</v>
      </c>
      <c r="D229" s="2">
        <v>45431</v>
      </c>
      <c r="E229" t="s">
        <v>643</v>
      </c>
      <c r="F229" t="s">
        <v>1042</v>
      </c>
      <c r="G229">
        <v>3</v>
      </c>
      <c r="H229" t="s">
        <v>1315</v>
      </c>
      <c r="I229" t="s">
        <v>1251</v>
      </c>
      <c r="J229" t="s">
        <v>1244</v>
      </c>
      <c r="K229">
        <v>8</v>
      </c>
      <c r="L229">
        <v>4</v>
      </c>
    </row>
    <row r="230" spans="1:12" x14ac:dyDescent="0.35">
      <c r="A230" t="s">
        <v>237</v>
      </c>
      <c r="B230" t="s">
        <v>412</v>
      </c>
      <c r="C230" t="s">
        <v>414</v>
      </c>
      <c r="D230" s="2">
        <v>45425</v>
      </c>
      <c r="E230" t="s">
        <v>644</v>
      </c>
      <c r="F230" t="s">
        <v>1043</v>
      </c>
      <c r="G230">
        <v>5</v>
      </c>
      <c r="H230" t="s">
        <v>1349</v>
      </c>
      <c r="I230" t="s">
        <v>1239</v>
      </c>
      <c r="J230" t="s">
        <v>1233</v>
      </c>
      <c r="K230">
        <v>14</v>
      </c>
      <c r="L230">
        <v>2</v>
      </c>
    </row>
    <row r="231" spans="1:12" x14ac:dyDescent="0.35">
      <c r="A231" t="s">
        <v>238</v>
      </c>
      <c r="B231" t="s">
        <v>410</v>
      </c>
      <c r="C231" t="s">
        <v>415</v>
      </c>
      <c r="D231" s="2">
        <v>45318</v>
      </c>
      <c r="E231" t="s">
        <v>645</v>
      </c>
      <c r="F231" t="s">
        <v>1044</v>
      </c>
      <c r="G231">
        <v>5</v>
      </c>
      <c r="H231" t="s">
        <v>1299</v>
      </c>
      <c r="I231" t="s">
        <v>1249</v>
      </c>
      <c r="J231" t="s">
        <v>1233</v>
      </c>
      <c r="K231">
        <v>7</v>
      </c>
      <c r="L231">
        <v>3</v>
      </c>
    </row>
    <row r="232" spans="1:12" x14ac:dyDescent="0.35">
      <c r="A232" t="s">
        <v>239</v>
      </c>
      <c r="B232" t="s">
        <v>412</v>
      </c>
      <c r="C232" t="s">
        <v>415</v>
      </c>
      <c r="D232" s="2">
        <v>45403</v>
      </c>
      <c r="E232" t="s">
        <v>646</v>
      </c>
      <c r="F232" t="s">
        <v>1045</v>
      </c>
      <c r="G232">
        <v>4</v>
      </c>
      <c r="H232" t="s">
        <v>1315</v>
      </c>
      <c r="I232" t="s">
        <v>1251</v>
      </c>
      <c r="J232" t="s">
        <v>1233</v>
      </c>
      <c r="K232">
        <v>4</v>
      </c>
      <c r="L232">
        <v>4</v>
      </c>
    </row>
    <row r="233" spans="1:12" x14ac:dyDescent="0.35">
      <c r="A233" t="s">
        <v>240</v>
      </c>
      <c r="B233" t="s">
        <v>410</v>
      </c>
      <c r="C233" t="s">
        <v>414</v>
      </c>
      <c r="D233" s="2">
        <v>45467</v>
      </c>
      <c r="E233" t="s">
        <v>647</v>
      </c>
      <c r="F233" t="s">
        <v>1046</v>
      </c>
      <c r="G233">
        <v>4</v>
      </c>
      <c r="H233" t="s">
        <v>1301</v>
      </c>
      <c r="I233" t="s">
        <v>1232</v>
      </c>
      <c r="J233" t="s">
        <v>1233</v>
      </c>
      <c r="K233">
        <v>7</v>
      </c>
      <c r="L233">
        <v>2</v>
      </c>
    </row>
    <row r="234" spans="1:12" x14ac:dyDescent="0.35">
      <c r="A234" t="s">
        <v>241</v>
      </c>
      <c r="B234" t="s">
        <v>410</v>
      </c>
      <c r="C234" t="s">
        <v>415</v>
      </c>
      <c r="D234" s="2">
        <v>45394</v>
      </c>
      <c r="E234" t="s">
        <v>648</v>
      </c>
      <c r="F234" t="s">
        <v>1047</v>
      </c>
      <c r="G234">
        <v>3</v>
      </c>
      <c r="H234" t="s">
        <v>1298</v>
      </c>
      <c r="I234" t="s">
        <v>1281</v>
      </c>
      <c r="J234" t="s">
        <v>1244</v>
      </c>
      <c r="K234">
        <v>10</v>
      </c>
      <c r="L234">
        <v>5</v>
      </c>
    </row>
    <row r="235" spans="1:12" x14ac:dyDescent="0.35">
      <c r="A235" t="s">
        <v>242</v>
      </c>
      <c r="B235" t="s">
        <v>411</v>
      </c>
      <c r="C235" t="s">
        <v>414</v>
      </c>
      <c r="D235" s="2">
        <v>45514</v>
      </c>
      <c r="E235" t="s">
        <v>649</v>
      </c>
      <c r="F235" t="s">
        <v>1048</v>
      </c>
      <c r="G235">
        <v>5</v>
      </c>
      <c r="H235" t="s">
        <v>1301</v>
      </c>
      <c r="I235" t="s">
        <v>1232</v>
      </c>
      <c r="J235" t="s">
        <v>1233</v>
      </c>
      <c r="K235">
        <v>6</v>
      </c>
      <c r="L235">
        <v>3</v>
      </c>
    </row>
    <row r="236" spans="1:12" x14ac:dyDescent="0.35">
      <c r="A236" t="s">
        <v>243</v>
      </c>
      <c r="B236" t="s">
        <v>411</v>
      </c>
      <c r="C236" t="s">
        <v>413</v>
      </c>
      <c r="D236" s="2">
        <v>45299</v>
      </c>
      <c r="E236" t="s">
        <v>650</v>
      </c>
      <c r="F236" t="s">
        <v>1049</v>
      </c>
      <c r="G236">
        <v>5</v>
      </c>
      <c r="H236" t="s">
        <v>1339</v>
      </c>
      <c r="I236" t="s">
        <v>1262</v>
      </c>
      <c r="J236" t="s">
        <v>1233</v>
      </c>
      <c r="K236">
        <v>6</v>
      </c>
      <c r="L236">
        <v>3</v>
      </c>
    </row>
    <row r="237" spans="1:12" x14ac:dyDescent="0.35">
      <c r="A237" t="s">
        <v>244</v>
      </c>
      <c r="B237" t="s">
        <v>411</v>
      </c>
      <c r="C237" t="s">
        <v>414</v>
      </c>
      <c r="D237" s="2">
        <v>45473</v>
      </c>
      <c r="E237" t="s">
        <v>651</v>
      </c>
      <c r="F237" t="s">
        <v>1050</v>
      </c>
      <c r="G237">
        <v>3</v>
      </c>
      <c r="H237" t="s">
        <v>1321</v>
      </c>
      <c r="I237" t="s">
        <v>1262</v>
      </c>
      <c r="J237" t="s">
        <v>1244</v>
      </c>
      <c r="K237">
        <v>10</v>
      </c>
      <c r="L237">
        <v>3</v>
      </c>
    </row>
    <row r="238" spans="1:12" x14ac:dyDescent="0.35">
      <c r="A238" t="s">
        <v>245</v>
      </c>
      <c r="B238" t="s">
        <v>412</v>
      </c>
      <c r="C238" t="s">
        <v>413</v>
      </c>
      <c r="D238" s="2">
        <v>45450</v>
      </c>
      <c r="E238" t="s">
        <v>652</v>
      </c>
      <c r="F238" t="s">
        <v>1051</v>
      </c>
      <c r="G238">
        <v>5</v>
      </c>
      <c r="H238" t="s">
        <v>1332</v>
      </c>
      <c r="I238" t="s">
        <v>1260</v>
      </c>
      <c r="J238" t="s">
        <v>1233</v>
      </c>
      <c r="K238">
        <v>7</v>
      </c>
      <c r="L238">
        <v>5</v>
      </c>
    </row>
    <row r="239" spans="1:12" x14ac:dyDescent="0.35">
      <c r="A239" t="s">
        <v>246</v>
      </c>
      <c r="B239" t="s">
        <v>409</v>
      </c>
      <c r="C239" t="s">
        <v>414</v>
      </c>
      <c r="D239" s="2">
        <v>45382</v>
      </c>
      <c r="E239" t="s">
        <v>653</v>
      </c>
      <c r="F239" t="s">
        <v>1052</v>
      </c>
      <c r="G239">
        <v>1</v>
      </c>
      <c r="H239" t="s">
        <v>1348</v>
      </c>
      <c r="I239" t="s">
        <v>1278</v>
      </c>
      <c r="J239" t="s">
        <v>1237</v>
      </c>
      <c r="K239">
        <v>6</v>
      </c>
      <c r="L239">
        <v>2</v>
      </c>
    </row>
    <row r="240" spans="1:12" x14ac:dyDescent="0.35">
      <c r="A240" t="s">
        <v>247</v>
      </c>
      <c r="B240" t="s">
        <v>411</v>
      </c>
      <c r="C240" t="s">
        <v>413</v>
      </c>
      <c r="D240" s="2">
        <v>45292</v>
      </c>
      <c r="E240" t="s">
        <v>654</v>
      </c>
      <c r="F240" t="s">
        <v>1053</v>
      </c>
      <c r="G240">
        <v>4</v>
      </c>
      <c r="H240" t="s">
        <v>1295</v>
      </c>
      <c r="I240" t="s">
        <v>1241</v>
      </c>
      <c r="J240" t="s">
        <v>1233</v>
      </c>
      <c r="K240">
        <v>11</v>
      </c>
      <c r="L240">
        <v>2</v>
      </c>
    </row>
    <row r="241" spans="1:12" x14ac:dyDescent="0.35">
      <c r="A241" t="s">
        <v>248</v>
      </c>
      <c r="B241" t="s">
        <v>412</v>
      </c>
      <c r="C241" t="s">
        <v>415</v>
      </c>
      <c r="D241" s="2">
        <v>45313</v>
      </c>
      <c r="E241" t="s">
        <v>655</v>
      </c>
      <c r="F241" t="s">
        <v>1054</v>
      </c>
      <c r="G241">
        <v>5</v>
      </c>
      <c r="H241" t="s">
        <v>1231</v>
      </c>
      <c r="I241" t="s">
        <v>1232</v>
      </c>
      <c r="J241" t="s">
        <v>1233</v>
      </c>
      <c r="K241">
        <v>5</v>
      </c>
      <c r="L241">
        <v>5</v>
      </c>
    </row>
    <row r="242" spans="1:12" x14ac:dyDescent="0.35">
      <c r="A242" t="s">
        <v>249</v>
      </c>
      <c r="B242" t="s">
        <v>412</v>
      </c>
      <c r="C242" t="s">
        <v>414</v>
      </c>
      <c r="D242" s="2">
        <v>45410</v>
      </c>
      <c r="E242" t="s">
        <v>656</v>
      </c>
      <c r="F242" t="s">
        <v>1055</v>
      </c>
      <c r="G242">
        <v>1</v>
      </c>
      <c r="H242" t="s">
        <v>1340</v>
      </c>
      <c r="I242" t="s">
        <v>1243</v>
      </c>
      <c r="J242" t="s">
        <v>1237</v>
      </c>
      <c r="K242">
        <v>5</v>
      </c>
      <c r="L242">
        <v>2</v>
      </c>
    </row>
    <row r="243" spans="1:12" x14ac:dyDescent="0.35">
      <c r="A243" t="s">
        <v>250</v>
      </c>
      <c r="B243" t="s">
        <v>411</v>
      </c>
      <c r="C243" t="s">
        <v>415</v>
      </c>
      <c r="D243" s="2">
        <v>45353</v>
      </c>
      <c r="E243" t="s">
        <v>657</v>
      </c>
      <c r="F243" t="s">
        <v>1056</v>
      </c>
      <c r="G243">
        <v>3</v>
      </c>
      <c r="H243" t="s">
        <v>1267</v>
      </c>
      <c r="I243" t="s">
        <v>1262</v>
      </c>
      <c r="J243" t="s">
        <v>1244</v>
      </c>
      <c r="K243">
        <v>14</v>
      </c>
      <c r="L243">
        <v>3</v>
      </c>
    </row>
    <row r="244" spans="1:12" x14ac:dyDescent="0.35">
      <c r="A244" t="s">
        <v>251</v>
      </c>
      <c r="B244" t="s">
        <v>409</v>
      </c>
      <c r="C244" t="s">
        <v>414</v>
      </c>
      <c r="D244" s="2">
        <v>45371</v>
      </c>
      <c r="E244" t="s">
        <v>658</v>
      </c>
      <c r="F244" t="s">
        <v>1057</v>
      </c>
      <c r="G244">
        <v>5</v>
      </c>
      <c r="H244" t="s">
        <v>1261</v>
      </c>
      <c r="I244" t="s">
        <v>1262</v>
      </c>
      <c r="J244" t="s">
        <v>1233</v>
      </c>
      <c r="K244">
        <v>13</v>
      </c>
      <c r="L244">
        <v>5</v>
      </c>
    </row>
    <row r="245" spans="1:12" x14ac:dyDescent="0.35">
      <c r="A245" t="s">
        <v>252</v>
      </c>
      <c r="B245" t="s">
        <v>412</v>
      </c>
      <c r="C245" t="s">
        <v>414</v>
      </c>
      <c r="D245" s="2">
        <v>45387</v>
      </c>
      <c r="E245" t="s">
        <v>659</v>
      </c>
      <c r="F245" t="s">
        <v>1058</v>
      </c>
      <c r="G245">
        <v>1</v>
      </c>
      <c r="H245" t="s">
        <v>1350</v>
      </c>
      <c r="I245" t="s">
        <v>1270</v>
      </c>
      <c r="J245" t="s">
        <v>1237</v>
      </c>
      <c r="K245">
        <v>5</v>
      </c>
      <c r="L245">
        <v>3</v>
      </c>
    </row>
    <row r="246" spans="1:12" x14ac:dyDescent="0.35">
      <c r="A246" t="s">
        <v>253</v>
      </c>
      <c r="B246" t="s">
        <v>409</v>
      </c>
      <c r="C246" t="s">
        <v>414</v>
      </c>
      <c r="D246" s="2">
        <v>45310</v>
      </c>
      <c r="E246" t="s">
        <v>660</v>
      </c>
      <c r="F246" t="s">
        <v>1059</v>
      </c>
      <c r="G246">
        <v>4</v>
      </c>
      <c r="H246" t="s">
        <v>1300</v>
      </c>
      <c r="I246" t="s">
        <v>1258</v>
      </c>
      <c r="J246" t="s">
        <v>1233</v>
      </c>
      <c r="K246">
        <v>7</v>
      </c>
      <c r="L246">
        <v>3</v>
      </c>
    </row>
    <row r="247" spans="1:12" x14ac:dyDescent="0.35">
      <c r="A247" t="s">
        <v>254</v>
      </c>
      <c r="B247" t="s">
        <v>412</v>
      </c>
      <c r="C247" t="s">
        <v>413</v>
      </c>
      <c r="D247" s="2">
        <v>45411</v>
      </c>
      <c r="E247" t="s">
        <v>661</v>
      </c>
      <c r="F247" t="s">
        <v>1060</v>
      </c>
      <c r="G247">
        <v>2</v>
      </c>
      <c r="H247" t="s">
        <v>1294</v>
      </c>
      <c r="I247" t="s">
        <v>1270</v>
      </c>
      <c r="J247" t="s">
        <v>1237</v>
      </c>
      <c r="K247">
        <v>4</v>
      </c>
      <c r="L247">
        <v>1</v>
      </c>
    </row>
    <row r="248" spans="1:12" x14ac:dyDescent="0.35">
      <c r="A248" t="s">
        <v>255</v>
      </c>
      <c r="B248" t="s">
        <v>409</v>
      </c>
      <c r="C248" t="s">
        <v>413</v>
      </c>
      <c r="D248" s="2">
        <v>45342</v>
      </c>
      <c r="E248" t="s">
        <v>662</v>
      </c>
      <c r="F248" t="s">
        <v>1061</v>
      </c>
      <c r="G248">
        <v>1</v>
      </c>
      <c r="H248" t="s">
        <v>1351</v>
      </c>
      <c r="I248" t="s">
        <v>1241</v>
      </c>
      <c r="J248" t="s">
        <v>1237</v>
      </c>
      <c r="K248">
        <v>13</v>
      </c>
      <c r="L248">
        <v>2</v>
      </c>
    </row>
    <row r="249" spans="1:12" x14ac:dyDescent="0.35">
      <c r="A249" t="s">
        <v>256</v>
      </c>
      <c r="B249" t="s">
        <v>412</v>
      </c>
      <c r="C249" t="s">
        <v>413</v>
      </c>
      <c r="D249" s="2">
        <v>45324</v>
      </c>
      <c r="E249" t="s">
        <v>663</v>
      </c>
      <c r="F249" t="s">
        <v>1062</v>
      </c>
      <c r="G249">
        <v>5</v>
      </c>
      <c r="H249" t="s">
        <v>1240</v>
      </c>
      <c r="I249" t="s">
        <v>1241</v>
      </c>
      <c r="J249" t="s">
        <v>1233</v>
      </c>
      <c r="K249">
        <v>6</v>
      </c>
      <c r="L249">
        <v>2</v>
      </c>
    </row>
    <row r="250" spans="1:12" x14ac:dyDescent="0.35">
      <c r="A250" t="s">
        <v>257</v>
      </c>
      <c r="B250" t="s">
        <v>411</v>
      </c>
      <c r="C250" t="s">
        <v>414</v>
      </c>
      <c r="D250" s="2">
        <v>45318</v>
      </c>
      <c r="E250" t="s">
        <v>664</v>
      </c>
      <c r="F250" t="s">
        <v>1063</v>
      </c>
      <c r="G250">
        <v>5</v>
      </c>
      <c r="H250" t="s">
        <v>1294</v>
      </c>
      <c r="I250" t="s">
        <v>1270</v>
      </c>
      <c r="J250" t="s">
        <v>1233</v>
      </c>
      <c r="K250">
        <v>11</v>
      </c>
      <c r="L250">
        <v>2</v>
      </c>
    </row>
    <row r="251" spans="1:12" x14ac:dyDescent="0.35">
      <c r="A251" t="s">
        <v>258</v>
      </c>
      <c r="B251" t="s">
        <v>410</v>
      </c>
      <c r="C251" t="s">
        <v>414</v>
      </c>
      <c r="D251" s="2">
        <v>45437</v>
      </c>
      <c r="E251" t="s">
        <v>665</v>
      </c>
      <c r="F251" t="s">
        <v>1064</v>
      </c>
      <c r="G251">
        <v>4</v>
      </c>
      <c r="H251" t="s">
        <v>1304</v>
      </c>
      <c r="I251" t="s">
        <v>1260</v>
      </c>
      <c r="J251" t="s">
        <v>1233</v>
      </c>
      <c r="K251">
        <v>8</v>
      </c>
      <c r="L251">
        <v>2</v>
      </c>
    </row>
    <row r="252" spans="1:12" x14ac:dyDescent="0.35">
      <c r="A252" t="s">
        <v>259</v>
      </c>
      <c r="B252" t="s">
        <v>411</v>
      </c>
      <c r="C252" t="s">
        <v>413</v>
      </c>
      <c r="D252" s="2">
        <v>45340</v>
      </c>
      <c r="E252" t="s">
        <v>666</v>
      </c>
      <c r="F252" t="s">
        <v>1065</v>
      </c>
      <c r="G252">
        <v>5</v>
      </c>
      <c r="H252" t="s">
        <v>1312</v>
      </c>
      <c r="I252" t="s">
        <v>1260</v>
      </c>
      <c r="J252" t="s">
        <v>1233</v>
      </c>
      <c r="K252">
        <v>4</v>
      </c>
      <c r="L252">
        <v>1</v>
      </c>
    </row>
    <row r="253" spans="1:12" x14ac:dyDescent="0.35">
      <c r="A253" t="s">
        <v>260</v>
      </c>
      <c r="B253" t="s">
        <v>410</v>
      </c>
      <c r="C253" t="s">
        <v>413</v>
      </c>
      <c r="D253" s="2">
        <v>45359</v>
      </c>
      <c r="E253" t="s">
        <v>667</v>
      </c>
      <c r="F253" t="s">
        <v>1066</v>
      </c>
      <c r="G253">
        <v>1</v>
      </c>
      <c r="H253" t="s">
        <v>1352</v>
      </c>
      <c r="I253" t="s">
        <v>1251</v>
      </c>
      <c r="J253" t="s">
        <v>1237</v>
      </c>
      <c r="K253">
        <v>6</v>
      </c>
      <c r="L253">
        <v>2</v>
      </c>
    </row>
    <row r="254" spans="1:12" x14ac:dyDescent="0.35">
      <c r="A254" t="s">
        <v>261</v>
      </c>
      <c r="B254" t="s">
        <v>411</v>
      </c>
      <c r="C254" t="s">
        <v>413</v>
      </c>
      <c r="D254" s="2">
        <v>45340</v>
      </c>
      <c r="E254" t="s">
        <v>668</v>
      </c>
      <c r="F254" t="s">
        <v>1067</v>
      </c>
      <c r="G254">
        <v>2</v>
      </c>
      <c r="H254" t="s">
        <v>1353</v>
      </c>
      <c r="I254" t="s">
        <v>1246</v>
      </c>
      <c r="J254" t="s">
        <v>1237</v>
      </c>
      <c r="K254">
        <v>14</v>
      </c>
      <c r="L254">
        <v>3</v>
      </c>
    </row>
    <row r="255" spans="1:12" x14ac:dyDescent="0.35">
      <c r="A255" t="s">
        <v>262</v>
      </c>
      <c r="B255" t="s">
        <v>412</v>
      </c>
      <c r="C255" t="s">
        <v>414</v>
      </c>
      <c r="D255" s="2">
        <v>45334</v>
      </c>
      <c r="E255" t="s">
        <v>669</v>
      </c>
      <c r="F255" t="s">
        <v>1068</v>
      </c>
      <c r="G255">
        <v>2</v>
      </c>
      <c r="H255" t="s">
        <v>1298</v>
      </c>
      <c r="I255" t="s">
        <v>1281</v>
      </c>
      <c r="J255" t="s">
        <v>1237</v>
      </c>
      <c r="K255">
        <v>8</v>
      </c>
      <c r="L255">
        <v>3</v>
      </c>
    </row>
    <row r="256" spans="1:12" x14ac:dyDescent="0.35">
      <c r="A256" t="s">
        <v>263</v>
      </c>
      <c r="B256" t="s">
        <v>409</v>
      </c>
      <c r="C256" t="s">
        <v>414</v>
      </c>
      <c r="D256" s="2">
        <v>45331</v>
      </c>
      <c r="E256" t="s">
        <v>670</v>
      </c>
      <c r="F256" t="s">
        <v>1069</v>
      </c>
      <c r="G256">
        <v>1</v>
      </c>
      <c r="H256" t="s">
        <v>1286</v>
      </c>
      <c r="I256" t="s">
        <v>1249</v>
      </c>
      <c r="J256" t="s">
        <v>1237</v>
      </c>
      <c r="K256">
        <v>12</v>
      </c>
      <c r="L256">
        <v>1</v>
      </c>
    </row>
    <row r="257" spans="1:12" x14ac:dyDescent="0.35">
      <c r="A257" t="s">
        <v>264</v>
      </c>
      <c r="B257" t="s">
        <v>411</v>
      </c>
      <c r="C257" t="s">
        <v>413</v>
      </c>
      <c r="D257" s="2">
        <v>45403</v>
      </c>
      <c r="E257" t="s">
        <v>671</v>
      </c>
      <c r="F257" t="s">
        <v>1070</v>
      </c>
      <c r="G257">
        <v>2</v>
      </c>
      <c r="H257" t="s">
        <v>1295</v>
      </c>
      <c r="I257" t="s">
        <v>1241</v>
      </c>
      <c r="J257" t="s">
        <v>1237</v>
      </c>
      <c r="K257">
        <v>14</v>
      </c>
      <c r="L257">
        <v>2</v>
      </c>
    </row>
    <row r="258" spans="1:12" x14ac:dyDescent="0.35">
      <c r="A258" t="s">
        <v>265</v>
      </c>
      <c r="B258" t="s">
        <v>411</v>
      </c>
      <c r="C258" t="s">
        <v>413</v>
      </c>
      <c r="D258" s="2">
        <v>45392</v>
      </c>
      <c r="E258" t="s">
        <v>672</v>
      </c>
      <c r="F258" t="s">
        <v>1071</v>
      </c>
      <c r="G258">
        <v>4</v>
      </c>
      <c r="H258" t="s">
        <v>1238</v>
      </c>
      <c r="I258" t="s">
        <v>1239</v>
      </c>
      <c r="J258" t="s">
        <v>1233</v>
      </c>
      <c r="K258">
        <v>6</v>
      </c>
      <c r="L258">
        <v>2</v>
      </c>
    </row>
    <row r="259" spans="1:12" x14ac:dyDescent="0.35">
      <c r="A259" t="s">
        <v>266</v>
      </c>
      <c r="B259" t="s">
        <v>412</v>
      </c>
      <c r="C259" t="s">
        <v>415</v>
      </c>
      <c r="D259" s="2">
        <v>45300</v>
      </c>
      <c r="E259" t="s">
        <v>673</v>
      </c>
      <c r="F259" t="s">
        <v>1072</v>
      </c>
      <c r="G259">
        <v>3</v>
      </c>
      <c r="H259" t="s">
        <v>1348</v>
      </c>
      <c r="I259" t="s">
        <v>1278</v>
      </c>
      <c r="J259" t="s">
        <v>1244</v>
      </c>
      <c r="K259">
        <v>5</v>
      </c>
      <c r="L259">
        <v>3</v>
      </c>
    </row>
    <row r="260" spans="1:12" x14ac:dyDescent="0.35">
      <c r="A260" t="s">
        <v>267</v>
      </c>
      <c r="B260" t="s">
        <v>412</v>
      </c>
      <c r="C260" t="s">
        <v>414</v>
      </c>
      <c r="D260" s="2">
        <v>45294</v>
      </c>
      <c r="E260" t="s">
        <v>674</v>
      </c>
      <c r="F260" t="s">
        <v>1073</v>
      </c>
      <c r="G260">
        <v>3</v>
      </c>
      <c r="H260" t="s">
        <v>1354</v>
      </c>
      <c r="I260" t="s">
        <v>1254</v>
      </c>
      <c r="J260" t="s">
        <v>1244</v>
      </c>
      <c r="K260">
        <v>7</v>
      </c>
      <c r="L260">
        <v>5</v>
      </c>
    </row>
    <row r="261" spans="1:12" x14ac:dyDescent="0.35">
      <c r="A261" t="s">
        <v>268</v>
      </c>
      <c r="B261" t="s">
        <v>412</v>
      </c>
      <c r="C261" t="s">
        <v>413</v>
      </c>
      <c r="D261" s="2">
        <v>45295</v>
      </c>
      <c r="E261" t="s">
        <v>675</v>
      </c>
      <c r="F261" t="s">
        <v>1074</v>
      </c>
      <c r="G261">
        <v>2</v>
      </c>
      <c r="H261" t="s">
        <v>1295</v>
      </c>
      <c r="I261" t="s">
        <v>1241</v>
      </c>
      <c r="J261" t="s">
        <v>1237</v>
      </c>
      <c r="K261">
        <v>13</v>
      </c>
      <c r="L261">
        <v>3</v>
      </c>
    </row>
    <row r="262" spans="1:12" x14ac:dyDescent="0.35">
      <c r="A262" t="s">
        <v>269</v>
      </c>
      <c r="B262" t="s">
        <v>411</v>
      </c>
      <c r="C262" t="s">
        <v>415</v>
      </c>
      <c r="D262" s="2">
        <v>45300</v>
      </c>
      <c r="E262" t="s">
        <v>676</v>
      </c>
      <c r="F262" t="s">
        <v>1075</v>
      </c>
      <c r="G262">
        <v>4</v>
      </c>
      <c r="H262" t="s">
        <v>1329</v>
      </c>
      <c r="I262" t="s">
        <v>1254</v>
      </c>
      <c r="J262" t="s">
        <v>1233</v>
      </c>
      <c r="K262">
        <v>5</v>
      </c>
      <c r="L262">
        <v>1</v>
      </c>
    </row>
    <row r="263" spans="1:12" x14ac:dyDescent="0.35">
      <c r="A263" t="s">
        <v>270</v>
      </c>
      <c r="B263" t="s">
        <v>411</v>
      </c>
      <c r="C263" t="s">
        <v>415</v>
      </c>
      <c r="D263" s="2">
        <v>45479</v>
      </c>
      <c r="E263" t="s">
        <v>677</v>
      </c>
      <c r="F263" t="s">
        <v>1076</v>
      </c>
      <c r="G263">
        <v>1</v>
      </c>
      <c r="H263" t="s">
        <v>1340</v>
      </c>
      <c r="I263" t="s">
        <v>1243</v>
      </c>
      <c r="J263" t="s">
        <v>1237</v>
      </c>
      <c r="K263">
        <v>5</v>
      </c>
      <c r="L263">
        <v>3</v>
      </c>
    </row>
    <row r="264" spans="1:12" x14ac:dyDescent="0.35">
      <c r="A264" t="s">
        <v>271</v>
      </c>
      <c r="B264" t="s">
        <v>412</v>
      </c>
      <c r="C264" t="s">
        <v>415</v>
      </c>
      <c r="D264" s="2">
        <v>45423</v>
      </c>
      <c r="E264" t="s">
        <v>678</v>
      </c>
      <c r="F264" t="s">
        <v>1077</v>
      </c>
      <c r="G264">
        <v>5</v>
      </c>
      <c r="H264" t="s">
        <v>1323</v>
      </c>
      <c r="I264" t="s">
        <v>1239</v>
      </c>
      <c r="J264" t="s">
        <v>1233</v>
      </c>
      <c r="K264">
        <v>10</v>
      </c>
      <c r="L264">
        <v>3</v>
      </c>
    </row>
    <row r="265" spans="1:12" x14ac:dyDescent="0.35">
      <c r="A265" t="s">
        <v>272</v>
      </c>
      <c r="B265" t="s">
        <v>409</v>
      </c>
      <c r="C265" t="s">
        <v>414</v>
      </c>
      <c r="D265" s="2">
        <v>45298</v>
      </c>
      <c r="E265" t="s">
        <v>679</v>
      </c>
      <c r="F265" t="s">
        <v>1078</v>
      </c>
      <c r="G265">
        <v>4</v>
      </c>
      <c r="H265" t="s">
        <v>1289</v>
      </c>
      <c r="I265" t="s">
        <v>1281</v>
      </c>
      <c r="J265" t="s">
        <v>1233</v>
      </c>
      <c r="K265">
        <v>8</v>
      </c>
      <c r="L265">
        <v>3</v>
      </c>
    </row>
    <row r="266" spans="1:12" x14ac:dyDescent="0.35">
      <c r="A266" t="s">
        <v>273</v>
      </c>
      <c r="B266" t="s">
        <v>411</v>
      </c>
      <c r="C266" t="s">
        <v>413</v>
      </c>
      <c r="D266" s="2">
        <v>45339</v>
      </c>
      <c r="E266" t="s">
        <v>680</v>
      </c>
      <c r="F266" t="s">
        <v>1079</v>
      </c>
      <c r="G266">
        <v>5</v>
      </c>
      <c r="H266" t="s">
        <v>1253</v>
      </c>
      <c r="I266" t="s">
        <v>1254</v>
      </c>
      <c r="J266" t="s">
        <v>1233</v>
      </c>
      <c r="K266">
        <v>10</v>
      </c>
      <c r="L266">
        <v>3</v>
      </c>
    </row>
    <row r="267" spans="1:12" x14ac:dyDescent="0.35">
      <c r="A267" t="s">
        <v>274</v>
      </c>
      <c r="B267" t="s">
        <v>411</v>
      </c>
      <c r="C267" t="s">
        <v>413</v>
      </c>
      <c r="D267" s="2">
        <v>45360</v>
      </c>
      <c r="E267" t="s">
        <v>681</v>
      </c>
      <c r="F267" t="s">
        <v>1080</v>
      </c>
      <c r="G267">
        <v>3</v>
      </c>
      <c r="H267" t="s">
        <v>1336</v>
      </c>
      <c r="I267" t="s">
        <v>1258</v>
      </c>
      <c r="J267" t="s">
        <v>1244</v>
      </c>
      <c r="K267">
        <v>11</v>
      </c>
      <c r="L267">
        <v>5</v>
      </c>
    </row>
    <row r="268" spans="1:12" x14ac:dyDescent="0.35">
      <c r="A268" t="s">
        <v>275</v>
      </c>
      <c r="B268" t="s">
        <v>411</v>
      </c>
      <c r="C268" t="s">
        <v>415</v>
      </c>
      <c r="D268" s="2">
        <v>45388</v>
      </c>
      <c r="E268" t="s">
        <v>682</v>
      </c>
      <c r="F268" t="s">
        <v>1081</v>
      </c>
      <c r="G268">
        <v>2</v>
      </c>
      <c r="H268" t="s">
        <v>1282</v>
      </c>
      <c r="I268" t="s">
        <v>1241</v>
      </c>
      <c r="J268" t="s">
        <v>1237</v>
      </c>
      <c r="K268">
        <v>5</v>
      </c>
      <c r="L268">
        <v>5</v>
      </c>
    </row>
    <row r="269" spans="1:12" x14ac:dyDescent="0.35">
      <c r="A269" t="s">
        <v>276</v>
      </c>
      <c r="B269" t="s">
        <v>410</v>
      </c>
      <c r="C269" t="s">
        <v>414</v>
      </c>
      <c r="D269" s="2">
        <v>45426</v>
      </c>
      <c r="E269" t="s">
        <v>683</v>
      </c>
      <c r="F269" t="s">
        <v>1082</v>
      </c>
      <c r="G269">
        <v>1</v>
      </c>
      <c r="H269" t="s">
        <v>1264</v>
      </c>
      <c r="I269" t="s">
        <v>1249</v>
      </c>
      <c r="J269" t="s">
        <v>1237</v>
      </c>
      <c r="K269">
        <v>12</v>
      </c>
      <c r="L269">
        <v>4</v>
      </c>
    </row>
    <row r="270" spans="1:12" x14ac:dyDescent="0.35">
      <c r="A270" t="s">
        <v>277</v>
      </c>
      <c r="B270" t="s">
        <v>412</v>
      </c>
      <c r="C270" t="s">
        <v>413</v>
      </c>
      <c r="D270" s="2">
        <v>45516</v>
      </c>
      <c r="E270" t="s">
        <v>684</v>
      </c>
      <c r="F270" t="s">
        <v>1083</v>
      </c>
      <c r="G270">
        <v>5</v>
      </c>
      <c r="H270" t="s">
        <v>1309</v>
      </c>
      <c r="I270" t="s">
        <v>1251</v>
      </c>
      <c r="J270" t="s">
        <v>1233</v>
      </c>
      <c r="K270">
        <v>7</v>
      </c>
      <c r="L270">
        <v>4</v>
      </c>
    </row>
    <row r="271" spans="1:12" x14ac:dyDescent="0.35">
      <c r="A271" t="s">
        <v>278</v>
      </c>
      <c r="B271" t="s">
        <v>409</v>
      </c>
      <c r="C271" t="s">
        <v>413</v>
      </c>
      <c r="D271" s="2">
        <v>45438</v>
      </c>
      <c r="E271" t="s">
        <v>685</v>
      </c>
      <c r="F271" t="s">
        <v>1084</v>
      </c>
      <c r="G271">
        <v>2</v>
      </c>
      <c r="H271" t="s">
        <v>1250</v>
      </c>
      <c r="I271" t="s">
        <v>1251</v>
      </c>
      <c r="J271" t="s">
        <v>1237</v>
      </c>
      <c r="K271">
        <v>13</v>
      </c>
      <c r="L271">
        <v>2</v>
      </c>
    </row>
    <row r="272" spans="1:12" x14ac:dyDescent="0.35">
      <c r="A272" t="s">
        <v>279</v>
      </c>
      <c r="B272" t="s">
        <v>410</v>
      </c>
      <c r="C272" t="s">
        <v>413</v>
      </c>
      <c r="D272" s="2">
        <v>45475</v>
      </c>
      <c r="E272" t="s">
        <v>686</v>
      </c>
      <c r="F272" t="s">
        <v>1085</v>
      </c>
      <c r="G272">
        <v>1</v>
      </c>
      <c r="H272" t="s">
        <v>1284</v>
      </c>
      <c r="I272" t="s">
        <v>1246</v>
      </c>
      <c r="J272" t="s">
        <v>1237</v>
      </c>
      <c r="K272">
        <v>8</v>
      </c>
      <c r="L272">
        <v>4</v>
      </c>
    </row>
    <row r="273" spans="1:12" x14ac:dyDescent="0.35">
      <c r="A273" t="s">
        <v>280</v>
      </c>
      <c r="B273" t="s">
        <v>411</v>
      </c>
      <c r="C273" t="s">
        <v>415</v>
      </c>
      <c r="D273" s="2">
        <v>45301</v>
      </c>
      <c r="E273" t="s">
        <v>687</v>
      </c>
      <c r="F273" t="s">
        <v>1086</v>
      </c>
      <c r="G273">
        <v>4</v>
      </c>
      <c r="H273" t="s">
        <v>1309</v>
      </c>
      <c r="I273" t="s">
        <v>1251</v>
      </c>
      <c r="J273" t="s">
        <v>1233</v>
      </c>
      <c r="K273">
        <v>15</v>
      </c>
      <c r="L273">
        <v>3</v>
      </c>
    </row>
    <row r="274" spans="1:12" x14ac:dyDescent="0.35">
      <c r="A274" t="s">
        <v>281</v>
      </c>
      <c r="B274" t="s">
        <v>410</v>
      </c>
      <c r="C274" t="s">
        <v>415</v>
      </c>
      <c r="D274" s="2">
        <v>45496</v>
      </c>
      <c r="E274" t="s">
        <v>688</v>
      </c>
      <c r="F274" t="s">
        <v>1087</v>
      </c>
      <c r="G274">
        <v>1</v>
      </c>
      <c r="H274" t="s">
        <v>1344</v>
      </c>
      <c r="I274" t="s">
        <v>1270</v>
      </c>
      <c r="J274" t="s">
        <v>1237</v>
      </c>
      <c r="K274">
        <v>7</v>
      </c>
      <c r="L274">
        <v>2</v>
      </c>
    </row>
    <row r="275" spans="1:12" x14ac:dyDescent="0.35">
      <c r="A275" t="s">
        <v>282</v>
      </c>
      <c r="B275" t="s">
        <v>412</v>
      </c>
      <c r="C275" t="s">
        <v>414</v>
      </c>
      <c r="D275" s="2">
        <v>45397</v>
      </c>
      <c r="E275" t="s">
        <v>689</v>
      </c>
      <c r="F275" t="s">
        <v>1088</v>
      </c>
      <c r="G275">
        <v>1</v>
      </c>
      <c r="H275" t="s">
        <v>1355</v>
      </c>
      <c r="I275" t="s">
        <v>1249</v>
      </c>
      <c r="J275" t="s">
        <v>1237</v>
      </c>
      <c r="K275">
        <v>6</v>
      </c>
      <c r="L275">
        <v>5</v>
      </c>
    </row>
    <row r="276" spans="1:12" x14ac:dyDescent="0.35">
      <c r="A276" t="s">
        <v>283</v>
      </c>
      <c r="B276" t="s">
        <v>410</v>
      </c>
      <c r="C276" t="s">
        <v>414</v>
      </c>
      <c r="D276" s="2">
        <v>45518</v>
      </c>
      <c r="E276" t="s">
        <v>690</v>
      </c>
      <c r="F276" t="s">
        <v>1089</v>
      </c>
      <c r="G276">
        <v>2</v>
      </c>
      <c r="H276" t="s">
        <v>1253</v>
      </c>
      <c r="I276" t="s">
        <v>1254</v>
      </c>
      <c r="J276" t="s">
        <v>1237</v>
      </c>
      <c r="K276">
        <v>11</v>
      </c>
      <c r="L276">
        <v>3</v>
      </c>
    </row>
    <row r="277" spans="1:12" x14ac:dyDescent="0.35">
      <c r="A277" t="s">
        <v>284</v>
      </c>
      <c r="B277" t="s">
        <v>411</v>
      </c>
      <c r="C277" t="s">
        <v>413</v>
      </c>
      <c r="D277" s="2">
        <v>45503</v>
      </c>
      <c r="E277" t="s">
        <v>691</v>
      </c>
      <c r="F277" t="s">
        <v>1090</v>
      </c>
      <c r="G277">
        <v>2</v>
      </c>
      <c r="H277" t="s">
        <v>1267</v>
      </c>
      <c r="I277" t="s">
        <v>1262</v>
      </c>
      <c r="J277" t="s">
        <v>1237</v>
      </c>
      <c r="K277">
        <v>6</v>
      </c>
      <c r="L277">
        <v>2</v>
      </c>
    </row>
    <row r="278" spans="1:12" x14ac:dyDescent="0.35">
      <c r="A278" t="s">
        <v>285</v>
      </c>
      <c r="B278" t="s">
        <v>409</v>
      </c>
      <c r="C278" t="s">
        <v>414</v>
      </c>
      <c r="D278" s="2">
        <v>45465</v>
      </c>
      <c r="E278" t="s">
        <v>692</v>
      </c>
      <c r="F278" t="s">
        <v>1091</v>
      </c>
      <c r="G278">
        <v>3</v>
      </c>
      <c r="H278" t="s">
        <v>1356</v>
      </c>
      <c r="I278" t="s">
        <v>1270</v>
      </c>
      <c r="J278" t="s">
        <v>1244</v>
      </c>
      <c r="K278">
        <v>10</v>
      </c>
      <c r="L278">
        <v>3</v>
      </c>
    </row>
    <row r="279" spans="1:12" x14ac:dyDescent="0.35">
      <c r="A279" t="s">
        <v>286</v>
      </c>
      <c r="B279" t="s">
        <v>411</v>
      </c>
      <c r="C279" t="s">
        <v>413</v>
      </c>
      <c r="D279" s="2">
        <v>45304</v>
      </c>
      <c r="E279" t="s">
        <v>693</v>
      </c>
      <c r="F279" t="s">
        <v>1092</v>
      </c>
      <c r="G279">
        <v>1</v>
      </c>
      <c r="H279" t="s">
        <v>1357</v>
      </c>
      <c r="I279" t="s">
        <v>1254</v>
      </c>
      <c r="J279" t="s">
        <v>1237</v>
      </c>
      <c r="K279">
        <v>15</v>
      </c>
      <c r="L279">
        <v>1</v>
      </c>
    </row>
    <row r="280" spans="1:12" x14ac:dyDescent="0.35">
      <c r="A280" t="s">
        <v>287</v>
      </c>
      <c r="B280" t="s">
        <v>412</v>
      </c>
      <c r="C280" t="s">
        <v>414</v>
      </c>
      <c r="D280" s="2">
        <v>45439</v>
      </c>
      <c r="E280" t="s">
        <v>694</v>
      </c>
      <c r="F280" t="s">
        <v>1093</v>
      </c>
      <c r="G280">
        <v>4</v>
      </c>
      <c r="H280" t="s">
        <v>1358</v>
      </c>
      <c r="I280" t="s">
        <v>1251</v>
      </c>
      <c r="J280" t="s">
        <v>1233</v>
      </c>
      <c r="K280">
        <v>5</v>
      </c>
      <c r="L280">
        <v>1</v>
      </c>
    </row>
    <row r="281" spans="1:12" x14ac:dyDescent="0.35">
      <c r="A281" t="s">
        <v>288</v>
      </c>
      <c r="B281" t="s">
        <v>412</v>
      </c>
      <c r="C281" t="s">
        <v>413</v>
      </c>
      <c r="D281" s="2">
        <v>45504</v>
      </c>
      <c r="E281" t="s">
        <v>695</v>
      </c>
      <c r="F281" t="s">
        <v>1094</v>
      </c>
      <c r="G281">
        <v>2</v>
      </c>
      <c r="H281" t="s">
        <v>1314</v>
      </c>
      <c r="I281" t="s">
        <v>1278</v>
      </c>
      <c r="J281" t="s">
        <v>1237</v>
      </c>
      <c r="K281">
        <v>11</v>
      </c>
      <c r="L281">
        <v>4</v>
      </c>
    </row>
    <row r="282" spans="1:12" x14ac:dyDescent="0.35">
      <c r="A282" t="s">
        <v>289</v>
      </c>
      <c r="B282" t="s">
        <v>410</v>
      </c>
      <c r="C282" t="s">
        <v>414</v>
      </c>
      <c r="D282" s="2">
        <v>45314</v>
      </c>
      <c r="E282" t="s">
        <v>696</v>
      </c>
      <c r="F282" t="s">
        <v>1095</v>
      </c>
      <c r="G282">
        <v>2</v>
      </c>
      <c r="H282" t="s">
        <v>1309</v>
      </c>
      <c r="I282" t="s">
        <v>1251</v>
      </c>
      <c r="J282" t="s">
        <v>1237</v>
      </c>
      <c r="K282">
        <v>7</v>
      </c>
      <c r="L282">
        <v>5</v>
      </c>
    </row>
    <row r="283" spans="1:12" x14ac:dyDescent="0.35">
      <c r="A283" t="s">
        <v>290</v>
      </c>
      <c r="B283" t="s">
        <v>412</v>
      </c>
      <c r="C283" t="s">
        <v>413</v>
      </c>
      <c r="D283" s="2">
        <v>45396</v>
      </c>
      <c r="E283" t="s">
        <v>697</v>
      </c>
      <c r="F283" t="s">
        <v>1096</v>
      </c>
      <c r="G283">
        <v>2</v>
      </c>
      <c r="H283" t="s">
        <v>1337</v>
      </c>
      <c r="I283" t="s">
        <v>1239</v>
      </c>
      <c r="J283" t="s">
        <v>1237</v>
      </c>
      <c r="K283">
        <v>4</v>
      </c>
      <c r="L283">
        <v>5</v>
      </c>
    </row>
    <row r="284" spans="1:12" x14ac:dyDescent="0.35">
      <c r="A284" t="s">
        <v>291</v>
      </c>
      <c r="B284" t="s">
        <v>409</v>
      </c>
      <c r="C284" t="s">
        <v>415</v>
      </c>
      <c r="D284" s="2">
        <v>45305</v>
      </c>
      <c r="E284" t="s">
        <v>698</v>
      </c>
      <c r="F284" t="s">
        <v>1097</v>
      </c>
      <c r="G284">
        <v>1</v>
      </c>
      <c r="H284" t="s">
        <v>1295</v>
      </c>
      <c r="I284" t="s">
        <v>1241</v>
      </c>
      <c r="J284" t="s">
        <v>1237</v>
      </c>
      <c r="K284">
        <v>5</v>
      </c>
      <c r="L284">
        <v>3</v>
      </c>
    </row>
    <row r="285" spans="1:12" x14ac:dyDescent="0.35">
      <c r="A285" t="s">
        <v>292</v>
      </c>
      <c r="B285" t="s">
        <v>409</v>
      </c>
      <c r="C285" t="s">
        <v>413</v>
      </c>
      <c r="D285" s="2">
        <v>45473</v>
      </c>
      <c r="E285" t="s">
        <v>699</v>
      </c>
      <c r="F285" t="s">
        <v>1098</v>
      </c>
      <c r="G285">
        <v>4</v>
      </c>
      <c r="H285" t="s">
        <v>1286</v>
      </c>
      <c r="I285" t="s">
        <v>1249</v>
      </c>
      <c r="J285" t="s">
        <v>1233</v>
      </c>
      <c r="K285">
        <v>15</v>
      </c>
      <c r="L285">
        <v>2</v>
      </c>
    </row>
    <row r="286" spans="1:12" x14ac:dyDescent="0.35">
      <c r="A286" t="s">
        <v>293</v>
      </c>
      <c r="B286" t="s">
        <v>411</v>
      </c>
      <c r="C286" t="s">
        <v>415</v>
      </c>
      <c r="D286" s="2">
        <v>45453</v>
      </c>
      <c r="E286" t="s">
        <v>700</v>
      </c>
      <c r="F286" t="s">
        <v>1099</v>
      </c>
      <c r="G286">
        <v>1</v>
      </c>
      <c r="H286" t="s">
        <v>1252</v>
      </c>
      <c r="I286" t="s">
        <v>1249</v>
      </c>
      <c r="J286" t="s">
        <v>1237</v>
      </c>
      <c r="K286">
        <v>11</v>
      </c>
      <c r="L286">
        <v>1</v>
      </c>
    </row>
    <row r="287" spans="1:12" x14ac:dyDescent="0.35">
      <c r="A287" t="s">
        <v>294</v>
      </c>
      <c r="B287" t="s">
        <v>412</v>
      </c>
      <c r="C287" t="s">
        <v>413</v>
      </c>
      <c r="D287" s="2">
        <v>45498</v>
      </c>
      <c r="E287" t="s">
        <v>701</v>
      </c>
      <c r="F287" t="s">
        <v>1100</v>
      </c>
      <c r="G287">
        <v>1</v>
      </c>
      <c r="H287" t="s">
        <v>1359</v>
      </c>
      <c r="I287" t="s">
        <v>1281</v>
      </c>
      <c r="J287" t="s">
        <v>1237</v>
      </c>
      <c r="K287">
        <v>4</v>
      </c>
      <c r="L287">
        <v>2</v>
      </c>
    </row>
    <row r="288" spans="1:12" x14ac:dyDescent="0.35">
      <c r="A288" t="s">
        <v>295</v>
      </c>
      <c r="B288" t="s">
        <v>409</v>
      </c>
      <c r="C288" t="s">
        <v>414</v>
      </c>
      <c r="D288" s="2">
        <v>45345</v>
      </c>
      <c r="E288" t="s">
        <v>702</v>
      </c>
      <c r="F288" t="s">
        <v>1101</v>
      </c>
      <c r="G288">
        <v>1</v>
      </c>
      <c r="H288" t="s">
        <v>1275</v>
      </c>
      <c r="I288" t="s">
        <v>1262</v>
      </c>
      <c r="J288" t="s">
        <v>1237</v>
      </c>
      <c r="K288">
        <v>5</v>
      </c>
      <c r="L288">
        <v>4</v>
      </c>
    </row>
    <row r="289" spans="1:12" x14ac:dyDescent="0.35">
      <c r="A289" t="s">
        <v>296</v>
      </c>
      <c r="B289" t="s">
        <v>411</v>
      </c>
      <c r="C289" t="s">
        <v>414</v>
      </c>
      <c r="D289" s="2">
        <v>45409</v>
      </c>
      <c r="E289" t="s">
        <v>703</v>
      </c>
      <c r="F289" t="s">
        <v>1102</v>
      </c>
      <c r="G289">
        <v>4</v>
      </c>
      <c r="H289" t="s">
        <v>1320</v>
      </c>
      <c r="I289" t="s">
        <v>1246</v>
      </c>
      <c r="J289" t="s">
        <v>1233</v>
      </c>
      <c r="K289">
        <v>9</v>
      </c>
      <c r="L289">
        <v>4</v>
      </c>
    </row>
    <row r="290" spans="1:12" x14ac:dyDescent="0.35">
      <c r="A290" t="s">
        <v>297</v>
      </c>
      <c r="B290" t="s">
        <v>411</v>
      </c>
      <c r="C290" t="s">
        <v>413</v>
      </c>
      <c r="D290" s="2">
        <v>45420</v>
      </c>
      <c r="E290" t="s">
        <v>704</v>
      </c>
      <c r="F290" t="s">
        <v>1103</v>
      </c>
      <c r="G290">
        <v>3</v>
      </c>
      <c r="H290" t="s">
        <v>1313</v>
      </c>
      <c r="I290" t="s">
        <v>1249</v>
      </c>
      <c r="J290" t="s">
        <v>1244</v>
      </c>
      <c r="K290">
        <v>14</v>
      </c>
      <c r="L290">
        <v>5</v>
      </c>
    </row>
    <row r="291" spans="1:12" x14ac:dyDescent="0.35">
      <c r="A291" t="s">
        <v>298</v>
      </c>
      <c r="B291" t="s">
        <v>411</v>
      </c>
      <c r="C291" t="s">
        <v>415</v>
      </c>
      <c r="D291" s="2">
        <v>45407</v>
      </c>
      <c r="E291" t="s">
        <v>705</v>
      </c>
      <c r="F291" t="s">
        <v>1104</v>
      </c>
      <c r="G291">
        <v>4</v>
      </c>
      <c r="H291" t="s">
        <v>1336</v>
      </c>
      <c r="I291" t="s">
        <v>1258</v>
      </c>
      <c r="J291" t="s">
        <v>1233</v>
      </c>
      <c r="K291">
        <v>10</v>
      </c>
      <c r="L291">
        <v>3</v>
      </c>
    </row>
    <row r="292" spans="1:12" x14ac:dyDescent="0.35">
      <c r="A292" t="s">
        <v>299</v>
      </c>
      <c r="B292" t="s">
        <v>410</v>
      </c>
      <c r="C292" t="s">
        <v>414</v>
      </c>
      <c r="D292" s="2">
        <v>45451</v>
      </c>
      <c r="E292" t="s">
        <v>706</v>
      </c>
      <c r="F292" t="s">
        <v>1105</v>
      </c>
      <c r="G292">
        <v>4</v>
      </c>
      <c r="H292" t="s">
        <v>1303</v>
      </c>
      <c r="I292" t="s">
        <v>1258</v>
      </c>
      <c r="J292" t="s">
        <v>1233</v>
      </c>
      <c r="K292">
        <v>11</v>
      </c>
      <c r="L292">
        <v>1</v>
      </c>
    </row>
    <row r="293" spans="1:12" x14ac:dyDescent="0.35">
      <c r="A293" t="s">
        <v>300</v>
      </c>
      <c r="B293" t="s">
        <v>412</v>
      </c>
      <c r="C293" t="s">
        <v>414</v>
      </c>
      <c r="D293" s="2">
        <v>45481</v>
      </c>
      <c r="E293" t="s">
        <v>707</v>
      </c>
      <c r="F293" t="s">
        <v>1106</v>
      </c>
      <c r="G293">
        <v>3</v>
      </c>
      <c r="H293" t="s">
        <v>1313</v>
      </c>
      <c r="I293" t="s">
        <v>1249</v>
      </c>
      <c r="J293" t="s">
        <v>1244</v>
      </c>
      <c r="K293">
        <v>9</v>
      </c>
      <c r="L293">
        <v>5</v>
      </c>
    </row>
    <row r="294" spans="1:12" x14ac:dyDescent="0.35">
      <c r="A294" t="s">
        <v>301</v>
      </c>
      <c r="B294" t="s">
        <v>409</v>
      </c>
      <c r="C294" t="s">
        <v>415</v>
      </c>
      <c r="D294" s="2">
        <v>45493</v>
      </c>
      <c r="E294" t="s">
        <v>708</v>
      </c>
      <c r="F294" t="s">
        <v>1107</v>
      </c>
      <c r="G294">
        <v>2</v>
      </c>
      <c r="H294" t="s">
        <v>1264</v>
      </c>
      <c r="I294" t="s">
        <v>1249</v>
      </c>
      <c r="J294" t="s">
        <v>1237</v>
      </c>
      <c r="K294">
        <v>7</v>
      </c>
      <c r="L294">
        <v>4</v>
      </c>
    </row>
    <row r="295" spans="1:12" x14ac:dyDescent="0.35">
      <c r="A295" t="s">
        <v>302</v>
      </c>
      <c r="B295" t="s">
        <v>410</v>
      </c>
      <c r="C295" t="s">
        <v>413</v>
      </c>
      <c r="D295" s="2">
        <v>45300</v>
      </c>
      <c r="E295" t="s">
        <v>709</v>
      </c>
      <c r="F295" t="s">
        <v>1108</v>
      </c>
      <c r="G295">
        <v>3</v>
      </c>
      <c r="H295" t="s">
        <v>1322</v>
      </c>
      <c r="I295" t="s">
        <v>1241</v>
      </c>
      <c r="J295" t="s">
        <v>1244</v>
      </c>
      <c r="K295">
        <v>15</v>
      </c>
      <c r="L295">
        <v>3</v>
      </c>
    </row>
    <row r="296" spans="1:12" x14ac:dyDescent="0.35">
      <c r="A296" t="s">
        <v>303</v>
      </c>
      <c r="B296" t="s">
        <v>410</v>
      </c>
      <c r="C296" t="s">
        <v>414</v>
      </c>
      <c r="D296" s="2">
        <v>45408</v>
      </c>
      <c r="E296" t="s">
        <v>710</v>
      </c>
      <c r="F296" t="s">
        <v>1109</v>
      </c>
      <c r="G296">
        <v>4</v>
      </c>
      <c r="H296" t="s">
        <v>1302</v>
      </c>
      <c r="I296" t="s">
        <v>1270</v>
      </c>
      <c r="J296" t="s">
        <v>1233</v>
      </c>
      <c r="K296">
        <v>8</v>
      </c>
      <c r="L296">
        <v>4</v>
      </c>
    </row>
    <row r="297" spans="1:12" x14ac:dyDescent="0.35">
      <c r="A297" t="s">
        <v>304</v>
      </c>
      <c r="B297" t="s">
        <v>409</v>
      </c>
      <c r="C297" t="s">
        <v>414</v>
      </c>
      <c r="D297" s="2">
        <v>45308</v>
      </c>
      <c r="E297" t="s">
        <v>711</v>
      </c>
      <c r="F297" t="s">
        <v>1110</v>
      </c>
      <c r="G297">
        <v>3</v>
      </c>
      <c r="H297" t="s">
        <v>1316</v>
      </c>
      <c r="I297" t="s">
        <v>1254</v>
      </c>
      <c r="J297" t="s">
        <v>1244</v>
      </c>
      <c r="K297">
        <v>15</v>
      </c>
      <c r="L297">
        <v>5</v>
      </c>
    </row>
    <row r="298" spans="1:12" x14ac:dyDescent="0.35">
      <c r="A298" t="s">
        <v>305</v>
      </c>
      <c r="B298" t="s">
        <v>409</v>
      </c>
      <c r="C298" t="s">
        <v>413</v>
      </c>
      <c r="D298" s="2">
        <v>45462</v>
      </c>
      <c r="E298" t="s">
        <v>712</v>
      </c>
      <c r="F298" t="s">
        <v>1111</v>
      </c>
      <c r="G298">
        <v>3</v>
      </c>
      <c r="H298" t="s">
        <v>1238</v>
      </c>
      <c r="I298" t="s">
        <v>1239</v>
      </c>
      <c r="J298" t="s">
        <v>1244</v>
      </c>
      <c r="K298">
        <v>15</v>
      </c>
      <c r="L298">
        <v>5</v>
      </c>
    </row>
    <row r="299" spans="1:12" x14ac:dyDescent="0.35">
      <c r="A299" t="s">
        <v>306</v>
      </c>
      <c r="B299" t="s">
        <v>410</v>
      </c>
      <c r="C299" t="s">
        <v>413</v>
      </c>
      <c r="D299" s="2">
        <v>45322</v>
      </c>
      <c r="E299" t="s">
        <v>713</v>
      </c>
      <c r="F299" t="s">
        <v>1112</v>
      </c>
      <c r="G299">
        <v>4</v>
      </c>
      <c r="H299" t="s">
        <v>1310</v>
      </c>
      <c r="I299" t="s">
        <v>1260</v>
      </c>
      <c r="J299" t="s">
        <v>1233</v>
      </c>
      <c r="K299">
        <v>5</v>
      </c>
      <c r="L299">
        <v>5</v>
      </c>
    </row>
    <row r="300" spans="1:12" x14ac:dyDescent="0.35">
      <c r="A300" t="s">
        <v>307</v>
      </c>
      <c r="B300" t="s">
        <v>409</v>
      </c>
      <c r="C300" t="s">
        <v>415</v>
      </c>
      <c r="D300" s="2">
        <v>45396</v>
      </c>
      <c r="E300" t="s">
        <v>714</v>
      </c>
      <c r="F300" t="s">
        <v>1113</v>
      </c>
      <c r="G300">
        <v>4</v>
      </c>
      <c r="H300" t="s">
        <v>1316</v>
      </c>
      <c r="I300" t="s">
        <v>1254</v>
      </c>
      <c r="J300" t="s">
        <v>1233</v>
      </c>
      <c r="K300">
        <v>10</v>
      </c>
      <c r="L300">
        <v>2</v>
      </c>
    </row>
    <row r="301" spans="1:12" x14ac:dyDescent="0.35">
      <c r="A301" t="s">
        <v>308</v>
      </c>
      <c r="B301" t="s">
        <v>409</v>
      </c>
      <c r="C301" t="s">
        <v>415</v>
      </c>
      <c r="D301" s="2">
        <v>45322</v>
      </c>
      <c r="E301" t="s">
        <v>715</v>
      </c>
      <c r="F301" t="s">
        <v>1114</v>
      </c>
      <c r="G301">
        <v>2</v>
      </c>
      <c r="H301" t="s">
        <v>1253</v>
      </c>
      <c r="I301" t="s">
        <v>1254</v>
      </c>
      <c r="J301" t="s">
        <v>1237</v>
      </c>
      <c r="K301">
        <v>11</v>
      </c>
      <c r="L301">
        <v>1</v>
      </c>
    </row>
    <row r="302" spans="1:12" x14ac:dyDescent="0.35">
      <c r="A302" t="s">
        <v>309</v>
      </c>
      <c r="B302" t="s">
        <v>411</v>
      </c>
      <c r="C302" t="s">
        <v>415</v>
      </c>
      <c r="D302" s="2">
        <v>45343</v>
      </c>
      <c r="E302" t="s">
        <v>716</v>
      </c>
      <c r="F302" t="s">
        <v>1115</v>
      </c>
      <c r="G302">
        <v>5</v>
      </c>
      <c r="H302" t="s">
        <v>1318</v>
      </c>
      <c r="I302" t="s">
        <v>1246</v>
      </c>
      <c r="J302" t="s">
        <v>1233</v>
      </c>
      <c r="K302">
        <v>14</v>
      </c>
      <c r="L302">
        <v>2</v>
      </c>
    </row>
    <row r="303" spans="1:12" x14ac:dyDescent="0.35">
      <c r="A303" t="s">
        <v>310</v>
      </c>
      <c r="B303" t="s">
        <v>412</v>
      </c>
      <c r="C303" t="s">
        <v>415</v>
      </c>
      <c r="D303" s="2">
        <v>45378</v>
      </c>
      <c r="E303" t="s">
        <v>579</v>
      </c>
      <c r="F303" t="s">
        <v>1116</v>
      </c>
      <c r="G303">
        <v>4</v>
      </c>
      <c r="H303" t="s">
        <v>1304</v>
      </c>
      <c r="I303" t="s">
        <v>1260</v>
      </c>
      <c r="J303" t="s">
        <v>1233</v>
      </c>
      <c r="K303">
        <v>12</v>
      </c>
      <c r="L303">
        <v>4</v>
      </c>
    </row>
    <row r="304" spans="1:12" x14ac:dyDescent="0.35">
      <c r="A304" t="s">
        <v>311</v>
      </c>
      <c r="B304" t="s">
        <v>412</v>
      </c>
      <c r="C304" t="s">
        <v>415</v>
      </c>
      <c r="D304" s="2">
        <v>45297</v>
      </c>
      <c r="E304" t="s">
        <v>717</v>
      </c>
      <c r="F304" t="s">
        <v>1117</v>
      </c>
      <c r="G304">
        <v>3</v>
      </c>
      <c r="H304" t="s">
        <v>1330</v>
      </c>
      <c r="I304" t="s">
        <v>1278</v>
      </c>
      <c r="J304" t="s">
        <v>1244</v>
      </c>
      <c r="K304">
        <v>12</v>
      </c>
      <c r="L304">
        <v>5</v>
      </c>
    </row>
    <row r="305" spans="1:12" x14ac:dyDescent="0.35">
      <c r="A305" t="s">
        <v>312</v>
      </c>
      <c r="B305" t="s">
        <v>412</v>
      </c>
      <c r="C305" t="s">
        <v>413</v>
      </c>
      <c r="D305" s="2">
        <v>45391</v>
      </c>
      <c r="E305" t="s">
        <v>718</v>
      </c>
      <c r="F305" t="s">
        <v>1118</v>
      </c>
      <c r="G305">
        <v>2</v>
      </c>
      <c r="H305" t="s">
        <v>1306</v>
      </c>
      <c r="I305" t="s">
        <v>1251</v>
      </c>
      <c r="J305" t="s">
        <v>1237</v>
      </c>
      <c r="K305">
        <v>6</v>
      </c>
      <c r="L305">
        <v>3</v>
      </c>
    </row>
    <row r="306" spans="1:12" x14ac:dyDescent="0.35">
      <c r="A306" t="s">
        <v>313</v>
      </c>
      <c r="B306" t="s">
        <v>412</v>
      </c>
      <c r="C306" t="s">
        <v>413</v>
      </c>
      <c r="D306" s="2">
        <v>45422</v>
      </c>
      <c r="E306" t="s">
        <v>719</v>
      </c>
      <c r="F306" t="s">
        <v>1119</v>
      </c>
      <c r="G306">
        <v>3</v>
      </c>
      <c r="H306" t="s">
        <v>1303</v>
      </c>
      <c r="I306" t="s">
        <v>1258</v>
      </c>
      <c r="J306" t="s">
        <v>1244</v>
      </c>
      <c r="K306">
        <v>12</v>
      </c>
      <c r="L306">
        <v>3</v>
      </c>
    </row>
    <row r="307" spans="1:12" x14ac:dyDescent="0.35">
      <c r="A307" t="s">
        <v>314</v>
      </c>
      <c r="B307" t="s">
        <v>412</v>
      </c>
      <c r="C307" t="s">
        <v>414</v>
      </c>
      <c r="D307" s="2">
        <v>45407</v>
      </c>
      <c r="E307" t="s">
        <v>720</v>
      </c>
      <c r="F307" t="s">
        <v>1120</v>
      </c>
      <c r="G307">
        <v>3</v>
      </c>
      <c r="H307" t="s">
        <v>1312</v>
      </c>
      <c r="I307" t="s">
        <v>1260</v>
      </c>
      <c r="J307" t="s">
        <v>1244</v>
      </c>
      <c r="K307">
        <v>10</v>
      </c>
      <c r="L307">
        <v>5</v>
      </c>
    </row>
    <row r="308" spans="1:12" x14ac:dyDescent="0.35">
      <c r="A308" t="s">
        <v>315</v>
      </c>
      <c r="B308" t="s">
        <v>409</v>
      </c>
      <c r="C308" t="s">
        <v>415</v>
      </c>
      <c r="D308" s="2">
        <v>45458</v>
      </c>
      <c r="E308" t="s">
        <v>721</v>
      </c>
      <c r="F308" t="s">
        <v>1121</v>
      </c>
      <c r="G308">
        <v>1</v>
      </c>
      <c r="H308" t="s">
        <v>1344</v>
      </c>
      <c r="I308" t="s">
        <v>1270</v>
      </c>
      <c r="J308" t="s">
        <v>1237</v>
      </c>
      <c r="K308">
        <v>14</v>
      </c>
      <c r="L308">
        <v>4</v>
      </c>
    </row>
    <row r="309" spans="1:12" x14ac:dyDescent="0.35">
      <c r="A309" t="s">
        <v>316</v>
      </c>
      <c r="B309" t="s">
        <v>409</v>
      </c>
      <c r="C309" t="s">
        <v>413</v>
      </c>
      <c r="D309" s="2">
        <v>45512</v>
      </c>
      <c r="E309" t="s">
        <v>722</v>
      </c>
      <c r="F309" t="s">
        <v>1122</v>
      </c>
      <c r="G309">
        <v>3</v>
      </c>
      <c r="H309" t="s">
        <v>1248</v>
      </c>
      <c r="I309" t="s">
        <v>1249</v>
      </c>
      <c r="J309" t="s">
        <v>1244</v>
      </c>
      <c r="K309">
        <v>7</v>
      </c>
      <c r="L309">
        <v>3</v>
      </c>
    </row>
    <row r="310" spans="1:12" x14ac:dyDescent="0.35">
      <c r="A310" t="s">
        <v>317</v>
      </c>
      <c r="B310" t="s">
        <v>409</v>
      </c>
      <c r="C310" t="s">
        <v>415</v>
      </c>
      <c r="D310" s="2">
        <v>45306</v>
      </c>
      <c r="E310" t="s">
        <v>723</v>
      </c>
      <c r="F310" t="s">
        <v>1123</v>
      </c>
      <c r="G310">
        <v>2</v>
      </c>
      <c r="H310" t="s">
        <v>1287</v>
      </c>
      <c r="I310" t="s">
        <v>1241</v>
      </c>
      <c r="J310" t="s">
        <v>1237</v>
      </c>
      <c r="K310">
        <v>11</v>
      </c>
      <c r="L310">
        <v>5</v>
      </c>
    </row>
    <row r="311" spans="1:12" x14ac:dyDescent="0.35">
      <c r="A311" t="s">
        <v>318</v>
      </c>
      <c r="B311" t="s">
        <v>412</v>
      </c>
      <c r="C311" t="s">
        <v>415</v>
      </c>
      <c r="D311" s="2">
        <v>45372</v>
      </c>
      <c r="E311" t="s">
        <v>724</v>
      </c>
      <c r="F311" t="s">
        <v>1124</v>
      </c>
      <c r="G311">
        <v>1</v>
      </c>
      <c r="H311" t="s">
        <v>1353</v>
      </c>
      <c r="I311" t="s">
        <v>1246</v>
      </c>
      <c r="J311" t="s">
        <v>1237</v>
      </c>
      <c r="K311">
        <v>14</v>
      </c>
      <c r="L311">
        <v>4</v>
      </c>
    </row>
    <row r="312" spans="1:12" x14ac:dyDescent="0.35">
      <c r="A312" t="s">
        <v>319</v>
      </c>
      <c r="B312" t="s">
        <v>409</v>
      </c>
      <c r="C312" t="s">
        <v>415</v>
      </c>
      <c r="D312" s="2">
        <v>45355</v>
      </c>
      <c r="E312" t="s">
        <v>725</v>
      </c>
      <c r="F312" t="s">
        <v>1125</v>
      </c>
      <c r="G312">
        <v>3</v>
      </c>
      <c r="H312" t="s">
        <v>1319</v>
      </c>
      <c r="I312" t="s">
        <v>1243</v>
      </c>
      <c r="J312" t="s">
        <v>1244</v>
      </c>
      <c r="K312">
        <v>10</v>
      </c>
      <c r="L312">
        <v>2</v>
      </c>
    </row>
    <row r="313" spans="1:12" x14ac:dyDescent="0.35">
      <c r="A313" t="s">
        <v>320</v>
      </c>
      <c r="B313" t="s">
        <v>410</v>
      </c>
      <c r="C313" t="s">
        <v>414</v>
      </c>
      <c r="D313" s="2">
        <v>45353</v>
      </c>
      <c r="E313" t="s">
        <v>726</v>
      </c>
      <c r="F313" t="s">
        <v>1126</v>
      </c>
      <c r="G313">
        <v>3</v>
      </c>
      <c r="H313" t="s">
        <v>1268</v>
      </c>
      <c r="I313" t="s">
        <v>1236</v>
      </c>
      <c r="J313" t="s">
        <v>1244</v>
      </c>
      <c r="K313">
        <v>8</v>
      </c>
      <c r="L313">
        <v>5</v>
      </c>
    </row>
    <row r="314" spans="1:12" x14ac:dyDescent="0.35">
      <c r="A314" t="s">
        <v>321</v>
      </c>
      <c r="B314" t="s">
        <v>410</v>
      </c>
      <c r="C314" t="s">
        <v>415</v>
      </c>
      <c r="D314" s="2">
        <v>45500</v>
      </c>
      <c r="E314" t="s">
        <v>727</v>
      </c>
      <c r="F314" t="s">
        <v>1127</v>
      </c>
      <c r="G314">
        <v>2</v>
      </c>
      <c r="H314" t="s">
        <v>1288</v>
      </c>
      <c r="I314" t="s">
        <v>1236</v>
      </c>
      <c r="J314" t="s">
        <v>1237</v>
      </c>
      <c r="K314">
        <v>7</v>
      </c>
      <c r="L314">
        <v>1</v>
      </c>
    </row>
    <row r="315" spans="1:12" x14ac:dyDescent="0.35">
      <c r="A315" t="s">
        <v>322</v>
      </c>
      <c r="B315" t="s">
        <v>410</v>
      </c>
      <c r="C315" t="s">
        <v>413</v>
      </c>
      <c r="D315" s="2">
        <v>45432</v>
      </c>
      <c r="E315" t="s">
        <v>728</v>
      </c>
      <c r="F315" t="s">
        <v>1128</v>
      </c>
      <c r="G315">
        <v>2</v>
      </c>
      <c r="H315" t="s">
        <v>1341</v>
      </c>
      <c r="I315" t="s">
        <v>1281</v>
      </c>
      <c r="J315" t="s">
        <v>1237</v>
      </c>
      <c r="K315">
        <v>7</v>
      </c>
      <c r="L315">
        <v>2</v>
      </c>
    </row>
    <row r="316" spans="1:12" x14ac:dyDescent="0.35">
      <c r="A316" t="s">
        <v>323</v>
      </c>
      <c r="B316" t="s">
        <v>412</v>
      </c>
      <c r="C316" t="s">
        <v>415</v>
      </c>
      <c r="D316" s="2">
        <v>45426</v>
      </c>
      <c r="E316" t="s">
        <v>729</v>
      </c>
      <c r="F316" t="s">
        <v>1129</v>
      </c>
      <c r="G316">
        <v>2</v>
      </c>
      <c r="H316" t="s">
        <v>1312</v>
      </c>
      <c r="I316" t="s">
        <v>1260</v>
      </c>
      <c r="J316" t="s">
        <v>1237</v>
      </c>
      <c r="K316">
        <v>10</v>
      </c>
      <c r="L316">
        <v>1</v>
      </c>
    </row>
    <row r="317" spans="1:12" x14ac:dyDescent="0.35">
      <c r="A317" t="s">
        <v>324</v>
      </c>
      <c r="B317" t="s">
        <v>409</v>
      </c>
      <c r="C317" t="s">
        <v>415</v>
      </c>
      <c r="D317" s="2">
        <v>45319</v>
      </c>
      <c r="E317" t="s">
        <v>730</v>
      </c>
      <c r="F317" t="s">
        <v>1130</v>
      </c>
      <c r="G317">
        <v>3</v>
      </c>
      <c r="H317" t="s">
        <v>1234</v>
      </c>
      <c r="I317" t="s">
        <v>1232</v>
      </c>
      <c r="J317" t="s">
        <v>1244</v>
      </c>
      <c r="K317">
        <v>5</v>
      </c>
      <c r="L317">
        <v>5</v>
      </c>
    </row>
    <row r="318" spans="1:12" x14ac:dyDescent="0.35">
      <c r="A318" t="s">
        <v>325</v>
      </c>
      <c r="B318" t="s">
        <v>412</v>
      </c>
      <c r="C318" t="s">
        <v>415</v>
      </c>
      <c r="D318" s="2">
        <v>45358</v>
      </c>
      <c r="E318" t="s">
        <v>731</v>
      </c>
      <c r="F318" t="s">
        <v>1131</v>
      </c>
      <c r="G318">
        <v>2</v>
      </c>
      <c r="H318" t="s">
        <v>1337</v>
      </c>
      <c r="I318" t="s">
        <v>1239</v>
      </c>
      <c r="J318" t="s">
        <v>1237</v>
      </c>
      <c r="K318">
        <v>7</v>
      </c>
      <c r="L318">
        <v>1</v>
      </c>
    </row>
    <row r="319" spans="1:12" x14ac:dyDescent="0.35">
      <c r="A319" t="s">
        <v>326</v>
      </c>
      <c r="B319" t="s">
        <v>410</v>
      </c>
      <c r="C319" t="s">
        <v>415</v>
      </c>
      <c r="D319" s="2">
        <v>45445</v>
      </c>
      <c r="E319" t="s">
        <v>732</v>
      </c>
      <c r="F319" t="s">
        <v>1132</v>
      </c>
      <c r="G319">
        <v>4</v>
      </c>
      <c r="H319" t="s">
        <v>1344</v>
      </c>
      <c r="I319" t="s">
        <v>1270</v>
      </c>
      <c r="J319" t="s">
        <v>1233</v>
      </c>
      <c r="K319">
        <v>15</v>
      </c>
      <c r="L319">
        <v>2</v>
      </c>
    </row>
    <row r="320" spans="1:12" x14ac:dyDescent="0.35">
      <c r="A320" t="s">
        <v>327</v>
      </c>
      <c r="B320" t="s">
        <v>412</v>
      </c>
      <c r="C320" t="s">
        <v>414</v>
      </c>
      <c r="D320" s="2">
        <v>45292</v>
      </c>
      <c r="E320" t="s">
        <v>733</v>
      </c>
      <c r="F320" t="s">
        <v>1133</v>
      </c>
      <c r="G320">
        <v>5</v>
      </c>
      <c r="H320" t="s">
        <v>1295</v>
      </c>
      <c r="I320" t="s">
        <v>1241</v>
      </c>
      <c r="J320" t="s">
        <v>1233</v>
      </c>
      <c r="K320">
        <v>15</v>
      </c>
      <c r="L320">
        <v>2</v>
      </c>
    </row>
    <row r="321" spans="1:12" x14ac:dyDescent="0.35">
      <c r="A321" t="s">
        <v>328</v>
      </c>
      <c r="B321" t="s">
        <v>410</v>
      </c>
      <c r="C321" t="s">
        <v>413</v>
      </c>
      <c r="D321" s="2">
        <v>45401</v>
      </c>
      <c r="E321" t="s">
        <v>734</v>
      </c>
      <c r="F321" t="s">
        <v>1134</v>
      </c>
      <c r="G321">
        <v>3</v>
      </c>
      <c r="H321" t="s">
        <v>1349</v>
      </c>
      <c r="I321" t="s">
        <v>1239</v>
      </c>
      <c r="J321" t="s">
        <v>1244</v>
      </c>
      <c r="K321">
        <v>14</v>
      </c>
      <c r="L321">
        <v>5</v>
      </c>
    </row>
    <row r="322" spans="1:12" x14ac:dyDescent="0.35">
      <c r="A322" t="s">
        <v>329</v>
      </c>
      <c r="B322" t="s">
        <v>410</v>
      </c>
      <c r="C322" t="s">
        <v>415</v>
      </c>
      <c r="D322" s="2">
        <v>45385</v>
      </c>
      <c r="E322" t="s">
        <v>735</v>
      </c>
      <c r="F322" t="s">
        <v>1135</v>
      </c>
      <c r="G322">
        <v>5</v>
      </c>
      <c r="H322" t="s">
        <v>1339</v>
      </c>
      <c r="I322" t="s">
        <v>1262</v>
      </c>
      <c r="J322" t="s">
        <v>1233</v>
      </c>
      <c r="K322">
        <v>12</v>
      </c>
      <c r="L322">
        <v>1</v>
      </c>
    </row>
    <row r="323" spans="1:12" x14ac:dyDescent="0.35">
      <c r="A323" t="s">
        <v>330</v>
      </c>
      <c r="B323" t="s">
        <v>409</v>
      </c>
      <c r="C323" t="s">
        <v>415</v>
      </c>
      <c r="D323" s="2">
        <v>45390</v>
      </c>
      <c r="E323" t="s">
        <v>736</v>
      </c>
      <c r="F323" t="s">
        <v>1136</v>
      </c>
      <c r="G323">
        <v>2</v>
      </c>
      <c r="H323" t="s">
        <v>1264</v>
      </c>
      <c r="I323" t="s">
        <v>1249</v>
      </c>
      <c r="J323" t="s">
        <v>1237</v>
      </c>
      <c r="K323">
        <v>6</v>
      </c>
      <c r="L323">
        <v>4</v>
      </c>
    </row>
    <row r="324" spans="1:12" x14ac:dyDescent="0.35">
      <c r="A324" t="s">
        <v>331</v>
      </c>
      <c r="B324" t="s">
        <v>412</v>
      </c>
      <c r="C324" t="s">
        <v>414</v>
      </c>
      <c r="D324" s="2">
        <v>45471</v>
      </c>
      <c r="E324" t="s">
        <v>737</v>
      </c>
      <c r="F324" t="s">
        <v>1137</v>
      </c>
      <c r="G324">
        <v>4</v>
      </c>
      <c r="H324" t="s">
        <v>1289</v>
      </c>
      <c r="I324" t="s">
        <v>1281</v>
      </c>
      <c r="J324" t="s">
        <v>1233</v>
      </c>
      <c r="K324">
        <v>4</v>
      </c>
      <c r="L324">
        <v>1</v>
      </c>
    </row>
    <row r="325" spans="1:12" x14ac:dyDescent="0.35">
      <c r="A325" t="s">
        <v>332</v>
      </c>
      <c r="B325" t="s">
        <v>410</v>
      </c>
      <c r="C325" t="s">
        <v>414</v>
      </c>
      <c r="D325" s="2">
        <v>45449</v>
      </c>
      <c r="E325" t="s">
        <v>738</v>
      </c>
      <c r="F325" t="s">
        <v>1138</v>
      </c>
      <c r="G325">
        <v>5</v>
      </c>
      <c r="H325" t="s">
        <v>1336</v>
      </c>
      <c r="I325" t="s">
        <v>1258</v>
      </c>
      <c r="J325" t="s">
        <v>1233</v>
      </c>
      <c r="K325">
        <v>7</v>
      </c>
      <c r="L325">
        <v>1</v>
      </c>
    </row>
    <row r="326" spans="1:12" x14ac:dyDescent="0.35">
      <c r="A326" t="s">
        <v>333</v>
      </c>
      <c r="B326" t="s">
        <v>409</v>
      </c>
      <c r="C326" t="s">
        <v>413</v>
      </c>
      <c r="D326" s="2">
        <v>45364</v>
      </c>
      <c r="E326" t="s">
        <v>739</v>
      </c>
      <c r="F326" t="s">
        <v>1139</v>
      </c>
      <c r="G326">
        <v>3</v>
      </c>
      <c r="H326" t="s">
        <v>1268</v>
      </c>
      <c r="I326" t="s">
        <v>1236</v>
      </c>
      <c r="J326" t="s">
        <v>1244</v>
      </c>
      <c r="K326">
        <v>6</v>
      </c>
      <c r="L326">
        <v>2</v>
      </c>
    </row>
    <row r="327" spans="1:12" x14ac:dyDescent="0.35">
      <c r="A327" t="s">
        <v>334</v>
      </c>
      <c r="B327" t="s">
        <v>412</v>
      </c>
      <c r="C327" t="s">
        <v>414</v>
      </c>
      <c r="D327" s="2">
        <v>45484</v>
      </c>
      <c r="E327" t="s">
        <v>740</v>
      </c>
      <c r="F327" t="s">
        <v>1140</v>
      </c>
      <c r="G327">
        <v>3</v>
      </c>
      <c r="H327" t="s">
        <v>1314</v>
      </c>
      <c r="I327" t="s">
        <v>1278</v>
      </c>
      <c r="J327" t="s">
        <v>1244</v>
      </c>
      <c r="K327">
        <v>6</v>
      </c>
      <c r="L327">
        <v>1</v>
      </c>
    </row>
    <row r="328" spans="1:12" x14ac:dyDescent="0.35">
      <c r="A328" t="s">
        <v>335</v>
      </c>
      <c r="B328" t="s">
        <v>409</v>
      </c>
      <c r="C328" t="s">
        <v>413</v>
      </c>
      <c r="D328" s="2">
        <v>45341</v>
      </c>
      <c r="E328" t="s">
        <v>741</v>
      </c>
      <c r="F328" t="s">
        <v>1141</v>
      </c>
      <c r="G328">
        <v>4</v>
      </c>
      <c r="H328" t="s">
        <v>1323</v>
      </c>
      <c r="I328" t="s">
        <v>1239</v>
      </c>
      <c r="J328" t="s">
        <v>1233</v>
      </c>
      <c r="K328">
        <v>15</v>
      </c>
      <c r="L328">
        <v>4</v>
      </c>
    </row>
    <row r="329" spans="1:12" x14ac:dyDescent="0.35">
      <c r="A329" t="s">
        <v>336</v>
      </c>
      <c r="B329" t="s">
        <v>409</v>
      </c>
      <c r="C329" t="s">
        <v>414</v>
      </c>
      <c r="D329" s="2">
        <v>45351</v>
      </c>
      <c r="E329" t="s">
        <v>742</v>
      </c>
      <c r="F329" t="s">
        <v>1142</v>
      </c>
      <c r="G329">
        <v>2</v>
      </c>
      <c r="H329" t="s">
        <v>1268</v>
      </c>
      <c r="I329" t="s">
        <v>1236</v>
      </c>
      <c r="J329" t="s">
        <v>1237</v>
      </c>
      <c r="K329">
        <v>4</v>
      </c>
      <c r="L329">
        <v>4</v>
      </c>
    </row>
    <row r="330" spans="1:12" x14ac:dyDescent="0.35">
      <c r="A330" t="s">
        <v>337</v>
      </c>
      <c r="B330" t="s">
        <v>411</v>
      </c>
      <c r="C330" t="s">
        <v>413</v>
      </c>
      <c r="D330" s="2">
        <v>45292</v>
      </c>
      <c r="E330" t="s">
        <v>743</v>
      </c>
      <c r="F330" t="s">
        <v>1143</v>
      </c>
      <c r="G330">
        <v>2</v>
      </c>
      <c r="H330" t="s">
        <v>1259</v>
      </c>
      <c r="I330" t="s">
        <v>1260</v>
      </c>
      <c r="J330" t="s">
        <v>1237</v>
      </c>
      <c r="K330">
        <v>13</v>
      </c>
      <c r="L330">
        <v>4</v>
      </c>
    </row>
    <row r="331" spans="1:12" x14ac:dyDescent="0.35">
      <c r="A331" t="s">
        <v>338</v>
      </c>
      <c r="B331" t="s">
        <v>410</v>
      </c>
      <c r="C331" t="s">
        <v>414</v>
      </c>
      <c r="D331" s="2">
        <v>45467</v>
      </c>
      <c r="E331" t="s">
        <v>744</v>
      </c>
      <c r="F331" t="s">
        <v>1144</v>
      </c>
      <c r="G331">
        <v>3</v>
      </c>
      <c r="H331" t="s">
        <v>1341</v>
      </c>
      <c r="I331" t="s">
        <v>1281</v>
      </c>
      <c r="J331" t="s">
        <v>1244</v>
      </c>
      <c r="K331">
        <v>13</v>
      </c>
      <c r="L331">
        <v>3</v>
      </c>
    </row>
    <row r="332" spans="1:12" x14ac:dyDescent="0.35">
      <c r="A332" t="s">
        <v>339</v>
      </c>
      <c r="B332" t="s">
        <v>410</v>
      </c>
      <c r="C332" t="s">
        <v>414</v>
      </c>
      <c r="D332" s="2">
        <v>45418</v>
      </c>
      <c r="E332" t="s">
        <v>745</v>
      </c>
      <c r="F332" t="s">
        <v>1145</v>
      </c>
      <c r="G332">
        <v>3</v>
      </c>
      <c r="H332" t="s">
        <v>1341</v>
      </c>
      <c r="I332" t="s">
        <v>1281</v>
      </c>
      <c r="J332" t="s">
        <v>1244</v>
      </c>
      <c r="K332">
        <v>10</v>
      </c>
      <c r="L332">
        <v>2</v>
      </c>
    </row>
    <row r="333" spans="1:12" x14ac:dyDescent="0.35">
      <c r="A333" t="s">
        <v>340</v>
      </c>
      <c r="B333" t="s">
        <v>411</v>
      </c>
      <c r="C333" t="s">
        <v>413</v>
      </c>
      <c r="D333" s="2">
        <v>45341</v>
      </c>
      <c r="E333" t="s">
        <v>746</v>
      </c>
      <c r="F333" t="s">
        <v>1146</v>
      </c>
      <c r="G333">
        <v>1</v>
      </c>
      <c r="H333" t="s">
        <v>1328</v>
      </c>
      <c r="I333" t="s">
        <v>1236</v>
      </c>
      <c r="J333" t="s">
        <v>1237</v>
      </c>
      <c r="K333">
        <v>8</v>
      </c>
      <c r="L333">
        <v>3</v>
      </c>
    </row>
    <row r="334" spans="1:12" x14ac:dyDescent="0.35">
      <c r="A334" t="s">
        <v>341</v>
      </c>
      <c r="B334" t="s">
        <v>409</v>
      </c>
      <c r="C334" t="s">
        <v>413</v>
      </c>
      <c r="D334" s="2">
        <v>45376</v>
      </c>
      <c r="E334" t="s">
        <v>747</v>
      </c>
      <c r="F334" t="s">
        <v>1147</v>
      </c>
      <c r="G334">
        <v>4</v>
      </c>
      <c r="H334" t="s">
        <v>1319</v>
      </c>
      <c r="I334" t="s">
        <v>1243</v>
      </c>
      <c r="J334" t="s">
        <v>1233</v>
      </c>
      <c r="K334">
        <v>9</v>
      </c>
      <c r="L334">
        <v>2</v>
      </c>
    </row>
    <row r="335" spans="1:12" x14ac:dyDescent="0.35">
      <c r="A335" t="s">
        <v>342</v>
      </c>
      <c r="B335" t="s">
        <v>412</v>
      </c>
      <c r="C335" t="s">
        <v>414</v>
      </c>
      <c r="D335" s="2">
        <v>45360</v>
      </c>
      <c r="E335" t="s">
        <v>748</v>
      </c>
      <c r="F335" t="s">
        <v>1148</v>
      </c>
      <c r="G335">
        <v>3</v>
      </c>
      <c r="H335" t="s">
        <v>1297</v>
      </c>
      <c r="I335" t="s">
        <v>1239</v>
      </c>
      <c r="J335" t="s">
        <v>1244</v>
      </c>
      <c r="K335">
        <v>12</v>
      </c>
      <c r="L335">
        <v>4</v>
      </c>
    </row>
    <row r="336" spans="1:12" x14ac:dyDescent="0.35">
      <c r="A336" t="s">
        <v>343</v>
      </c>
      <c r="B336" t="s">
        <v>410</v>
      </c>
      <c r="C336" t="s">
        <v>415</v>
      </c>
      <c r="D336" s="2">
        <v>45425</v>
      </c>
      <c r="E336" t="s">
        <v>749</v>
      </c>
      <c r="F336" t="s">
        <v>1149</v>
      </c>
      <c r="G336">
        <v>2</v>
      </c>
      <c r="H336" t="s">
        <v>1297</v>
      </c>
      <c r="I336" t="s">
        <v>1239</v>
      </c>
      <c r="J336" t="s">
        <v>1237</v>
      </c>
      <c r="K336">
        <v>10</v>
      </c>
      <c r="L336">
        <v>1</v>
      </c>
    </row>
    <row r="337" spans="1:12" x14ac:dyDescent="0.35">
      <c r="A337" t="s">
        <v>344</v>
      </c>
      <c r="B337" t="s">
        <v>409</v>
      </c>
      <c r="C337" t="s">
        <v>414</v>
      </c>
      <c r="D337" s="2">
        <v>45430</v>
      </c>
      <c r="E337" t="s">
        <v>750</v>
      </c>
      <c r="F337" t="s">
        <v>1150</v>
      </c>
      <c r="G337">
        <v>2</v>
      </c>
      <c r="H337" t="s">
        <v>1360</v>
      </c>
      <c r="I337" t="s">
        <v>1262</v>
      </c>
      <c r="J337" t="s">
        <v>1237</v>
      </c>
      <c r="K337">
        <v>8</v>
      </c>
      <c r="L337">
        <v>3</v>
      </c>
    </row>
    <row r="338" spans="1:12" x14ac:dyDescent="0.35">
      <c r="A338" t="s">
        <v>345</v>
      </c>
      <c r="B338" t="s">
        <v>412</v>
      </c>
      <c r="C338" t="s">
        <v>415</v>
      </c>
      <c r="D338" s="2">
        <v>45411</v>
      </c>
      <c r="E338" t="s">
        <v>751</v>
      </c>
      <c r="F338" t="s">
        <v>1151</v>
      </c>
      <c r="G338">
        <v>2</v>
      </c>
      <c r="H338" t="s">
        <v>1286</v>
      </c>
      <c r="I338" t="s">
        <v>1249</v>
      </c>
      <c r="J338" t="s">
        <v>1237</v>
      </c>
      <c r="K338">
        <v>8</v>
      </c>
      <c r="L338">
        <v>2</v>
      </c>
    </row>
    <row r="339" spans="1:12" x14ac:dyDescent="0.35">
      <c r="A339" t="s">
        <v>346</v>
      </c>
      <c r="B339" t="s">
        <v>409</v>
      </c>
      <c r="C339" t="s">
        <v>413</v>
      </c>
      <c r="D339" s="2">
        <v>45446</v>
      </c>
      <c r="E339" t="s">
        <v>752</v>
      </c>
      <c r="F339" t="s">
        <v>1152</v>
      </c>
      <c r="G339">
        <v>3</v>
      </c>
      <c r="H339" t="s">
        <v>1255</v>
      </c>
      <c r="I339" t="s">
        <v>1239</v>
      </c>
      <c r="J339" t="s">
        <v>1244</v>
      </c>
      <c r="K339">
        <v>13</v>
      </c>
      <c r="L339">
        <v>1</v>
      </c>
    </row>
    <row r="340" spans="1:12" x14ac:dyDescent="0.35">
      <c r="A340" t="s">
        <v>347</v>
      </c>
      <c r="B340" t="s">
        <v>409</v>
      </c>
      <c r="C340" t="s">
        <v>413</v>
      </c>
      <c r="D340" s="2">
        <v>45459</v>
      </c>
      <c r="E340" t="s">
        <v>753</v>
      </c>
      <c r="F340" t="s">
        <v>1153</v>
      </c>
      <c r="G340">
        <v>3</v>
      </c>
      <c r="H340" t="s">
        <v>1350</v>
      </c>
      <c r="I340" t="s">
        <v>1270</v>
      </c>
      <c r="J340" t="s">
        <v>1244</v>
      </c>
      <c r="K340">
        <v>10</v>
      </c>
      <c r="L340">
        <v>2</v>
      </c>
    </row>
    <row r="341" spans="1:12" x14ac:dyDescent="0.35">
      <c r="A341" t="s">
        <v>348</v>
      </c>
      <c r="B341" t="s">
        <v>409</v>
      </c>
      <c r="C341" t="s">
        <v>415</v>
      </c>
      <c r="D341" s="2">
        <v>45351</v>
      </c>
      <c r="E341" t="s">
        <v>754</v>
      </c>
      <c r="F341" t="s">
        <v>1154</v>
      </c>
      <c r="G341">
        <v>3</v>
      </c>
      <c r="H341" t="s">
        <v>1248</v>
      </c>
      <c r="I341" t="s">
        <v>1249</v>
      </c>
      <c r="J341" t="s">
        <v>1244</v>
      </c>
      <c r="K341">
        <v>13</v>
      </c>
      <c r="L341">
        <v>3</v>
      </c>
    </row>
    <row r="342" spans="1:12" x14ac:dyDescent="0.35">
      <c r="A342" t="s">
        <v>349</v>
      </c>
      <c r="B342" t="s">
        <v>411</v>
      </c>
      <c r="C342" t="s">
        <v>414</v>
      </c>
      <c r="D342" s="2">
        <v>45455</v>
      </c>
      <c r="E342" t="s">
        <v>755</v>
      </c>
      <c r="F342" t="s">
        <v>1155</v>
      </c>
      <c r="G342">
        <v>4</v>
      </c>
      <c r="H342" t="s">
        <v>1354</v>
      </c>
      <c r="I342" t="s">
        <v>1254</v>
      </c>
      <c r="J342" t="s">
        <v>1233</v>
      </c>
      <c r="K342">
        <v>11</v>
      </c>
      <c r="L342">
        <v>5</v>
      </c>
    </row>
    <row r="343" spans="1:12" x14ac:dyDescent="0.35">
      <c r="A343" t="s">
        <v>350</v>
      </c>
      <c r="B343" t="s">
        <v>411</v>
      </c>
      <c r="C343" t="s">
        <v>415</v>
      </c>
      <c r="D343" s="2">
        <v>45500</v>
      </c>
      <c r="E343" t="s">
        <v>756</v>
      </c>
      <c r="F343" t="s">
        <v>1156</v>
      </c>
      <c r="G343">
        <v>1</v>
      </c>
      <c r="H343" t="s">
        <v>1361</v>
      </c>
      <c r="I343" t="s">
        <v>1243</v>
      </c>
      <c r="J343" t="s">
        <v>1237</v>
      </c>
      <c r="K343">
        <v>6</v>
      </c>
      <c r="L343">
        <v>5</v>
      </c>
    </row>
    <row r="344" spans="1:12" x14ac:dyDescent="0.35">
      <c r="A344" t="s">
        <v>351</v>
      </c>
      <c r="B344" t="s">
        <v>409</v>
      </c>
      <c r="C344" t="s">
        <v>413</v>
      </c>
      <c r="D344" s="2">
        <v>45296</v>
      </c>
      <c r="E344" t="s">
        <v>757</v>
      </c>
      <c r="F344" t="s">
        <v>1157</v>
      </c>
      <c r="G344">
        <v>3</v>
      </c>
      <c r="H344" t="s">
        <v>1342</v>
      </c>
      <c r="I344" t="s">
        <v>1270</v>
      </c>
      <c r="J344" t="s">
        <v>1244</v>
      </c>
      <c r="K344">
        <v>10</v>
      </c>
      <c r="L344">
        <v>2</v>
      </c>
    </row>
    <row r="345" spans="1:12" x14ac:dyDescent="0.35">
      <c r="A345" t="s">
        <v>352</v>
      </c>
      <c r="B345" t="s">
        <v>411</v>
      </c>
      <c r="C345" t="s">
        <v>413</v>
      </c>
      <c r="D345" s="2">
        <v>45422</v>
      </c>
      <c r="E345" t="s">
        <v>758</v>
      </c>
      <c r="F345" t="s">
        <v>1158</v>
      </c>
      <c r="G345">
        <v>2</v>
      </c>
      <c r="H345" t="s">
        <v>1314</v>
      </c>
      <c r="I345" t="s">
        <v>1278</v>
      </c>
      <c r="J345" t="s">
        <v>1237</v>
      </c>
      <c r="K345">
        <v>5</v>
      </c>
      <c r="L345">
        <v>3</v>
      </c>
    </row>
    <row r="346" spans="1:12" x14ac:dyDescent="0.35">
      <c r="A346" t="s">
        <v>353</v>
      </c>
      <c r="B346" t="s">
        <v>412</v>
      </c>
      <c r="C346" t="s">
        <v>414</v>
      </c>
      <c r="D346" s="2">
        <v>45336</v>
      </c>
      <c r="E346" t="s">
        <v>759</v>
      </c>
      <c r="F346" t="s">
        <v>1159</v>
      </c>
      <c r="G346">
        <v>5</v>
      </c>
      <c r="H346" t="s">
        <v>1288</v>
      </c>
      <c r="I346" t="s">
        <v>1236</v>
      </c>
      <c r="J346" t="s">
        <v>1233</v>
      </c>
      <c r="K346">
        <v>11</v>
      </c>
      <c r="L346">
        <v>1</v>
      </c>
    </row>
    <row r="347" spans="1:12" x14ac:dyDescent="0.35">
      <c r="A347" t="s">
        <v>354</v>
      </c>
      <c r="B347" t="s">
        <v>412</v>
      </c>
      <c r="C347" t="s">
        <v>413</v>
      </c>
      <c r="D347" s="2">
        <v>45336</v>
      </c>
      <c r="E347" t="s">
        <v>760</v>
      </c>
      <c r="F347" t="s">
        <v>1160</v>
      </c>
      <c r="G347">
        <v>2</v>
      </c>
      <c r="H347" t="s">
        <v>1353</v>
      </c>
      <c r="I347" t="s">
        <v>1246</v>
      </c>
      <c r="J347" t="s">
        <v>1237</v>
      </c>
      <c r="K347">
        <v>7</v>
      </c>
      <c r="L347">
        <v>5</v>
      </c>
    </row>
    <row r="348" spans="1:12" x14ac:dyDescent="0.35">
      <c r="A348" t="s">
        <v>355</v>
      </c>
      <c r="B348" t="s">
        <v>411</v>
      </c>
      <c r="C348" t="s">
        <v>413</v>
      </c>
      <c r="D348" s="2">
        <v>45372</v>
      </c>
      <c r="E348" t="s">
        <v>761</v>
      </c>
      <c r="F348" t="s">
        <v>1161</v>
      </c>
      <c r="G348">
        <v>1</v>
      </c>
      <c r="H348" t="s">
        <v>1362</v>
      </c>
      <c r="I348" t="s">
        <v>1262</v>
      </c>
      <c r="J348" t="s">
        <v>1237</v>
      </c>
      <c r="K348">
        <v>11</v>
      </c>
      <c r="L348">
        <v>3</v>
      </c>
    </row>
    <row r="349" spans="1:12" x14ac:dyDescent="0.35">
      <c r="A349" t="s">
        <v>356</v>
      </c>
      <c r="B349" t="s">
        <v>411</v>
      </c>
      <c r="C349" t="s">
        <v>415</v>
      </c>
      <c r="D349" s="2">
        <v>45327</v>
      </c>
      <c r="E349" t="s">
        <v>762</v>
      </c>
      <c r="F349" t="s">
        <v>1162</v>
      </c>
      <c r="G349">
        <v>4</v>
      </c>
      <c r="H349" t="s">
        <v>1315</v>
      </c>
      <c r="I349" t="s">
        <v>1251</v>
      </c>
      <c r="J349" t="s">
        <v>1233</v>
      </c>
      <c r="K349">
        <v>5</v>
      </c>
      <c r="L349">
        <v>4</v>
      </c>
    </row>
    <row r="350" spans="1:12" x14ac:dyDescent="0.35">
      <c r="A350" t="s">
        <v>357</v>
      </c>
      <c r="B350" t="s">
        <v>411</v>
      </c>
      <c r="C350" t="s">
        <v>415</v>
      </c>
      <c r="D350" s="2">
        <v>45464</v>
      </c>
      <c r="E350" t="s">
        <v>763</v>
      </c>
      <c r="F350" t="s">
        <v>1163</v>
      </c>
      <c r="G350">
        <v>5</v>
      </c>
      <c r="H350" t="s">
        <v>1252</v>
      </c>
      <c r="I350" t="s">
        <v>1249</v>
      </c>
      <c r="J350" t="s">
        <v>1233</v>
      </c>
      <c r="K350">
        <v>7</v>
      </c>
      <c r="L350">
        <v>1</v>
      </c>
    </row>
    <row r="351" spans="1:12" x14ac:dyDescent="0.35">
      <c r="A351" t="s">
        <v>358</v>
      </c>
      <c r="B351" t="s">
        <v>411</v>
      </c>
      <c r="C351" t="s">
        <v>414</v>
      </c>
      <c r="D351" s="2">
        <v>45353</v>
      </c>
      <c r="E351" t="s">
        <v>764</v>
      </c>
      <c r="F351" t="s">
        <v>1164</v>
      </c>
      <c r="G351">
        <v>1</v>
      </c>
      <c r="H351" t="s">
        <v>1301</v>
      </c>
      <c r="I351" t="s">
        <v>1232</v>
      </c>
      <c r="J351" t="s">
        <v>1237</v>
      </c>
      <c r="K351">
        <v>5</v>
      </c>
      <c r="L351">
        <v>2</v>
      </c>
    </row>
    <row r="352" spans="1:12" x14ac:dyDescent="0.35">
      <c r="A352" t="s">
        <v>359</v>
      </c>
      <c r="B352" t="s">
        <v>409</v>
      </c>
      <c r="C352" t="s">
        <v>415</v>
      </c>
      <c r="D352" s="2">
        <v>45399</v>
      </c>
      <c r="E352" t="s">
        <v>765</v>
      </c>
      <c r="F352" t="s">
        <v>1165</v>
      </c>
      <c r="G352">
        <v>1</v>
      </c>
      <c r="H352" t="s">
        <v>1267</v>
      </c>
      <c r="I352" t="s">
        <v>1262</v>
      </c>
      <c r="J352" t="s">
        <v>1237</v>
      </c>
      <c r="K352">
        <v>8</v>
      </c>
      <c r="L352">
        <v>2</v>
      </c>
    </row>
    <row r="353" spans="1:12" x14ac:dyDescent="0.35">
      <c r="A353" t="s">
        <v>360</v>
      </c>
      <c r="B353" t="s">
        <v>410</v>
      </c>
      <c r="C353" t="s">
        <v>415</v>
      </c>
      <c r="D353" s="2">
        <v>45431</v>
      </c>
      <c r="E353" t="s">
        <v>766</v>
      </c>
      <c r="F353" t="s">
        <v>1166</v>
      </c>
      <c r="G353">
        <v>3</v>
      </c>
      <c r="H353" t="s">
        <v>1353</v>
      </c>
      <c r="I353" t="s">
        <v>1246</v>
      </c>
      <c r="J353" t="s">
        <v>1244</v>
      </c>
      <c r="K353">
        <v>15</v>
      </c>
      <c r="L353">
        <v>2</v>
      </c>
    </row>
    <row r="354" spans="1:12" x14ac:dyDescent="0.35">
      <c r="A354" t="s">
        <v>361</v>
      </c>
      <c r="B354" t="s">
        <v>411</v>
      </c>
      <c r="C354" t="s">
        <v>413</v>
      </c>
      <c r="D354" s="2">
        <v>45514</v>
      </c>
      <c r="E354" t="s">
        <v>767</v>
      </c>
      <c r="F354" t="s">
        <v>1167</v>
      </c>
      <c r="G354">
        <v>4</v>
      </c>
      <c r="H354" t="s">
        <v>1291</v>
      </c>
      <c r="I354" t="s">
        <v>1278</v>
      </c>
      <c r="J354" t="s">
        <v>1233</v>
      </c>
      <c r="K354">
        <v>5</v>
      </c>
      <c r="L354">
        <v>2</v>
      </c>
    </row>
    <row r="355" spans="1:12" x14ac:dyDescent="0.35">
      <c r="A355" t="s">
        <v>362</v>
      </c>
      <c r="B355" t="s">
        <v>409</v>
      </c>
      <c r="C355" t="s">
        <v>415</v>
      </c>
      <c r="D355" s="2">
        <v>45467</v>
      </c>
      <c r="E355" t="s">
        <v>768</v>
      </c>
      <c r="F355" t="s">
        <v>1168</v>
      </c>
      <c r="G355">
        <v>2</v>
      </c>
      <c r="H355" t="s">
        <v>1339</v>
      </c>
      <c r="I355" t="s">
        <v>1262</v>
      </c>
      <c r="J355" t="s">
        <v>1237</v>
      </c>
      <c r="K355">
        <v>9</v>
      </c>
      <c r="L355">
        <v>2</v>
      </c>
    </row>
    <row r="356" spans="1:12" x14ac:dyDescent="0.35">
      <c r="A356" t="s">
        <v>363</v>
      </c>
      <c r="B356" t="s">
        <v>412</v>
      </c>
      <c r="C356" t="s">
        <v>414</v>
      </c>
      <c r="D356" s="2">
        <v>45295</v>
      </c>
      <c r="E356" t="s">
        <v>769</v>
      </c>
      <c r="F356" t="s">
        <v>1169</v>
      </c>
      <c r="G356">
        <v>3</v>
      </c>
      <c r="H356" t="s">
        <v>1321</v>
      </c>
      <c r="I356" t="s">
        <v>1262</v>
      </c>
      <c r="J356" t="s">
        <v>1244</v>
      </c>
      <c r="K356">
        <v>12</v>
      </c>
      <c r="L356">
        <v>1</v>
      </c>
    </row>
    <row r="357" spans="1:12" x14ac:dyDescent="0.35">
      <c r="A357" t="s">
        <v>364</v>
      </c>
      <c r="B357" t="s">
        <v>409</v>
      </c>
      <c r="C357" t="s">
        <v>414</v>
      </c>
      <c r="D357" s="2">
        <v>45331</v>
      </c>
      <c r="E357" t="s">
        <v>770</v>
      </c>
      <c r="F357" t="s">
        <v>1170</v>
      </c>
      <c r="G357">
        <v>2</v>
      </c>
      <c r="H357" t="s">
        <v>1350</v>
      </c>
      <c r="I357" t="s">
        <v>1270</v>
      </c>
      <c r="J357" t="s">
        <v>1237</v>
      </c>
      <c r="K357">
        <v>7</v>
      </c>
      <c r="L357">
        <v>4</v>
      </c>
    </row>
    <row r="358" spans="1:12" x14ac:dyDescent="0.35">
      <c r="A358" t="s">
        <v>365</v>
      </c>
      <c r="B358" t="s">
        <v>412</v>
      </c>
      <c r="C358" t="s">
        <v>414</v>
      </c>
      <c r="D358" s="2">
        <v>45339</v>
      </c>
      <c r="E358" t="s">
        <v>771</v>
      </c>
      <c r="F358" t="s">
        <v>1171</v>
      </c>
      <c r="G358">
        <v>3</v>
      </c>
      <c r="H358" t="s">
        <v>1305</v>
      </c>
      <c r="I358" t="s">
        <v>1232</v>
      </c>
      <c r="J358" t="s">
        <v>1244</v>
      </c>
      <c r="K358">
        <v>4</v>
      </c>
      <c r="L358">
        <v>2</v>
      </c>
    </row>
    <row r="359" spans="1:12" x14ac:dyDescent="0.35">
      <c r="A359" t="s">
        <v>366</v>
      </c>
      <c r="B359" t="s">
        <v>411</v>
      </c>
      <c r="C359" t="s">
        <v>414</v>
      </c>
      <c r="D359" s="2">
        <v>45400</v>
      </c>
      <c r="E359" t="s">
        <v>772</v>
      </c>
      <c r="F359" t="s">
        <v>1172</v>
      </c>
      <c r="G359">
        <v>1</v>
      </c>
      <c r="H359" t="s">
        <v>1340</v>
      </c>
      <c r="I359" t="s">
        <v>1243</v>
      </c>
      <c r="J359" t="s">
        <v>1237</v>
      </c>
      <c r="K359">
        <v>15</v>
      </c>
      <c r="L359">
        <v>1</v>
      </c>
    </row>
    <row r="360" spans="1:12" x14ac:dyDescent="0.35">
      <c r="A360" t="s">
        <v>367</v>
      </c>
      <c r="B360" t="s">
        <v>410</v>
      </c>
      <c r="C360" t="s">
        <v>414</v>
      </c>
      <c r="D360" s="2">
        <v>45350</v>
      </c>
      <c r="E360" t="s">
        <v>773</v>
      </c>
      <c r="F360" t="s">
        <v>1173</v>
      </c>
      <c r="G360">
        <v>5</v>
      </c>
      <c r="H360" t="s">
        <v>1263</v>
      </c>
      <c r="I360" t="s">
        <v>1254</v>
      </c>
      <c r="J360" t="s">
        <v>1233</v>
      </c>
      <c r="K360">
        <v>7</v>
      </c>
      <c r="L360">
        <v>4</v>
      </c>
    </row>
    <row r="361" spans="1:12" x14ac:dyDescent="0.35">
      <c r="A361" t="s">
        <v>368</v>
      </c>
      <c r="B361" t="s">
        <v>411</v>
      </c>
      <c r="C361" t="s">
        <v>415</v>
      </c>
      <c r="D361" s="2">
        <v>45512</v>
      </c>
      <c r="E361" t="s">
        <v>774</v>
      </c>
      <c r="F361" t="s">
        <v>1174</v>
      </c>
      <c r="G361">
        <v>2</v>
      </c>
      <c r="H361" t="s">
        <v>1253</v>
      </c>
      <c r="I361" t="s">
        <v>1254</v>
      </c>
      <c r="J361" t="s">
        <v>1237</v>
      </c>
      <c r="K361">
        <v>10</v>
      </c>
      <c r="L361">
        <v>3</v>
      </c>
    </row>
    <row r="362" spans="1:12" x14ac:dyDescent="0.35">
      <c r="A362" t="s">
        <v>369</v>
      </c>
      <c r="B362" t="s">
        <v>410</v>
      </c>
      <c r="C362" t="s">
        <v>415</v>
      </c>
      <c r="D362" s="2">
        <v>45430</v>
      </c>
      <c r="E362" t="s">
        <v>775</v>
      </c>
      <c r="F362" t="s">
        <v>1175</v>
      </c>
      <c r="G362">
        <v>1</v>
      </c>
      <c r="H362" t="s">
        <v>1363</v>
      </c>
      <c r="I362" t="s">
        <v>1236</v>
      </c>
      <c r="J362" t="s">
        <v>1237</v>
      </c>
      <c r="K362">
        <v>8</v>
      </c>
      <c r="L362">
        <v>2</v>
      </c>
    </row>
    <row r="363" spans="1:12" x14ac:dyDescent="0.35">
      <c r="A363" t="s">
        <v>370</v>
      </c>
      <c r="B363" t="s">
        <v>409</v>
      </c>
      <c r="C363" t="s">
        <v>413</v>
      </c>
      <c r="D363" s="2">
        <v>45368</v>
      </c>
      <c r="E363" t="s">
        <v>776</v>
      </c>
      <c r="F363" t="s">
        <v>1176</v>
      </c>
      <c r="G363">
        <v>5</v>
      </c>
      <c r="H363" t="s">
        <v>1302</v>
      </c>
      <c r="I363" t="s">
        <v>1270</v>
      </c>
      <c r="J363" t="s">
        <v>1233</v>
      </c>
      <c r="K363">
        <v>9</v>
      </c>
      <c r="L363">
        <v>3</v>
      </c>
    </row>
    <row r="364" spans="1:12" x14ac:dyDescent="0.35">
      <c r="A364" t="s">
        <v>371</v>
      </c>
      <c r="B364" t="s">
        <v>411</v>
      </c>
      <c r="C364" t="s">
        <v>413</v>
      </c>
      <c r="D364" s="2">
        <v>45374</v>
      </c>
      <c r="E364" t="s">
        <v>777</v>
      </c>
      <c r="F364" t="s">
        <v>1177</v>
      </c>
      <c r="G364">
        <v>2</v>
      </c>
      <c r="H364" t="s">
        <v>1357</v>
      </c>
      <c r="I364" t="s">
        <v>1254</v>
      </c>
      <c r="J364" t="s">
        <v>1237</v>
      </c>
      <c r="K364">
        <v>5</v>
      </c>
      <c r="L364">
        <v>3</v>
      </c>
    </row>
    <row r="365" spans="1:12" x14ac:dyDescent="0.35">
      <c r="A365" t="s">
        <v>372</v>
      </c>
      <c r="B365" t="s">
        <v>412</v>
      </c>
      <c r="C365" t="s">
        <v>414</v>
      </c>
      <c r="D365" s="2">
        <v>45363</v>
      </c>
      <c r="E365" t="s">
        <v>778</v>
      </c>
      <c r="F365" t="s">
        <v>1178</v>
      </c>
      <c r="G365">
        <v>2</v>
      </c>
      <c r="H365" t="s">
        <v>1267</v>
      </c>
      <c r="I365" t="s">
        <v>1262</v>
      </c>
      <c r="J365" t="s">
        <v>1237</v>
      </c>
      <c r="K365">
        <v>15</v>
      </c>
      <c r="L365">
        <v>1</v>
      </c>
    </row>
    <row r="366" spans="1:12" x14ac:dyDescent="0.35">
      <c r="A366" t="s">
        <v>373</v>
      </c>
      <c r="B366" t="s">
        <v>411</v>
      </c>
      <c r="C366" t="s">
        <v>415</v>
      </c>
      <c r="D366" s="2">
        <v>45305</v>
      </c>
      <c r="E366" t="s">
        <v>779</v>
      </c>
      <c r="F366" t="s">
        <v>1179</v>
      </c>
      <c r="G366">
        <v>3</v>
      </c>
      <c r="H366" t="s">
        <v>1282</v>
      </c>
      <c r="I366" t="s">
        <v>1241</v>
      </c>
      <c r="J366" t="s">
        <v>1244</v>
      </c>
      <c r="K366">
        <v>4</v>
      </c>
      <c r="L366">
        <v>4</v>
      </c>
    </row>
    <row r="367" spans="1:12" x14ac:dyDescent="0.35">
      <c r="A367" t="s">
        <v>374</v>
      </c>
      <c r="B367" t="s">
        <v>412</v>
      </c>
      <c r="C367" t="s">
        <v>414</v>
      </c>
      <c r="D367" s="2">
        <v>45324</v>
      </c>
      <c r="E367" t="s">
        <v>780</v>
      </c>
      <c r="F367" t="s">
        <v>1180</v>
      </c>
      <c r="G367">
        <v>2</v>
      </c>
      <c r="H367" t="s">
        <v>1282</v>
      </c>
      <c r="I367" t="s">
        <v>1241</v>
      </c>
      <c r="J367" t="s">
        <v>1237</v>
      </c>
      <c r="K367">
        <v>6</v>
      </c>
      <c r="L367">
        <v>4</v>
      </c>
    </row>
    <row r="368" spans="1:12" x14ac:dyDescent="0.35">
      <c r="A368" t="s">
        <v>375</v>
      </c>
      <c r="B368" t="s">
        <v>409</v>
      </c>
      <c r="C368" t="s">
        <v>415</v>
      </c>
      <c r="D368" s="2">
        <v>45463</v>
      </c>
      <c r="E368" t="s">
        <v>781</v>
      </c>
      <c r="F368" t="s">
        <v>1181</v>
      </c>
      <c r="G368">
        <v>3</v>
      </c>
      <c r="H368" t="s">
        <v>1321</v>
      </c>
      <c r="I368" t="s">
        <v>1262</v>
      </c>
      <c r="J368" t="s">
        <v>1244</v>
      </c>
      <c r="K368">
        <v>5</v>
      </c>
      <c r="L368">
        <v>5</v>
      </c>
    </row>
    <row r="369" spans="1:12" x14ac:dyDescent="0.35">
      <c r="A369" t="s">
        <v>376</v>
      </c>
      <c r="B369" t="s">
        <v>412</v>
      </c>
      <c r="C369" t="s">
        <v>413</v>
      </c>
      <c r="D369" s="2">
        <v>45434</v>
      </c>
      <c r="E369" t="s">
        <v>782</v>
      </c>
      <c r="F369" t="s">
        <v>1182</v>
      </c>
      <c r="G369">
        <v>4</v>
      </c>
      <c r="H369" t="s">
        <v>1325</v>
      </c>
      <c r="I369" t="s">
        <v>1258</v>
      </c>
      <c r="J369" t="s">
        <v>1233</v>
      </c>
      <c r="K369">
        <v>9</v>
      </c>
      <c r="L369">
        <v>1</v>
      </c>
    </row>
    <row r="370" spans="1:12" x14ac:dyDescent="0.35">
      <c r="A370" t="s">
        <v>377</v>
      </c>
      <c r="B370" t="s">
        <v>412</v>
      </c>
      <c r="C370" t="s">
        <v>415</v>
      </c>
      <c r="D370" s="2">
        <v>45504</v>
      </c>
      <c r="E370" t="s">
        <v>783</v>
      </c>
      <c r="F370" t="s">
        <v>1183</v>
      </c>
      <c r="G370">
        <v>3</v>
      </c>
      <c r="H370" t="s">
        <v>1285</v>
      </c>
      <c r="I370" t="s">
        <v>1260</v>
      </c>
      <c r="J370" t="s">
        <v>1244</v>
      </c>
      <c r="K370">
        <v>8</v>
      </c>
      <c r="L370">
        <v>1</v>
      </c>
    </row>
    <row r="371" spans="1:12" x14ac:dyDescent="0.35">
      <c r="A371" t="s">
        <v>378</v>
      </c>
      <c r="B371" t="s">
        <v>410</v>
      </c>
      <c r="C371" t="s">
        <v>413</v>
      </c>
      <c r="D371" s="2">
        <v>45331</v>
      </c>
      <c r="E371" t="s">
        <v>784</v>
      </c>
      <c r="F371" t="s">
        <v>1184</v>
      </c>
      <c r="G371">
        <v>2</v>
      </c>
      <c r="H371" t="s">
        <v>1305</v>
      </c>
      <c r="I371" t="s">
        <v>1232</v>
      </c>
      <c r="J371" t="s">
        <v>1237</v>
      </c>
      <c r="K371">
        <v>4</v>
      </c>
      <c r="L371">
        <v>1</v>
      </c>
    </row>
    <row r="372" spans="1:12" x14ac:dyDescent="0.35">
      <c r="A372" t="s">
        <v>379</v>
      </c>
      <c r="B372" t="s">
        <v>409</v>
      </c>
      <c r="C372" t="s">
        <v>415</v>
      </c>
      <c r="D372" s="2">
        <v>45305</v>
      </c>
      <c r="E372" t="s">
        <v>785</v>
      </c>
      <c r="F372" t="s">
        <v>1185</v>
      </c>
      <c r="G372">
        <v>1</v>
      </c>
      <c r="H372" t="s">
        <v>1257</v>
      </c>
      <c r="I372" t="s">
        <v>1258</v>
      </c>
      <c r="J372" t="s">
        <v>1237</v>
      </c>
      <c r="K372">
        <v>6</v>
      </c>
      <c r="L372">
        <v>2</v>
      </c>
    </row>
    <row r="373" spans="1:12" x14ac:dyDescent="0.35">
      <c r="A373" t="s">
        <v>380</v>
      </c>
      <c r="B373" t="s">
        <v>411</v>
      </c>
      <c r="C373" t="s">
        <v>414</v>
      </c>
      <c r="D373" s="2">
        <v>45495</v>
      </c>
      <c r="E373" t="s">
        <v>786</v>
      </c>
      <c r="F373" t="s">
        <v>1186</v>
      </c>
      <c r="G373">
        <v>2</v>
      </c>
      <c r="H373" t="s">
        <v>1294</v>
      </c>
      <c r="I373" t="s">
        <v>1270</v>
      </c>
      <c r="J373" t="s">
        <v>1237</v>
      </c>
      <c r="K373">
        <v>12</v>
      </c>
      <c r="L373">
        <v>3</v>
      </c>
    </row>
    <row r="374" spans="1:12" x14ac:dyDescent="0.35">
      <c r="A374" t="s">
        <v>381</v>
      </c>
      <c r="B374" t="s">
        <v>409</v>
      </c>
      <c r="C374" t="s">
        <v>415</v>
      </c>
      <c r="D374" s="2">
        <v>45445</v>
      </c>
      <c r="E374" t="s">
        <v>787</v>
      </c>
      <c r="F374" t="s">
        <v>1187</v>
      </c>
      <c r="G374">
        <v>2</v>
      </c>
      <c r="H374" t="s">
        <v>1355</v>
      </c>
      <c r="I374" t="s">
        <v>1249</v>
      </c>
      <c r="J374" t="s">
        <v>1237</v>
      </c>
      <c r="K374">
        <v>8</v>
      </c>
      <c r="L374">
        <v>1</v>
      </c>
    </row>
    <row r="375" spans="1:12" x14ac:dyDescent="0.35">
      <c r="A375" t="s">
        <v>382</v>
      </c>
      <c r="B375" t="s">
        <v>412</v>
      </c>
      <c r="C375" t="s">
        <v>415</v>
      </c>
      <c r="D375" s="2">
        <v>45322</v>
      </c>
      <c r="E375" t="s">
        <v>788</v>
      </c>
      <c r="F375" t="s">
        <v>1188</v>
      </c>
      <c r="G375">
        <v>5</v>
      </c>
      <c r="H375" t="s">
        <v>1306</v>
      </c>
      <c r="I375" t="s">
        <v>1251</v>
      </c>
      <c r="J375" t="s">
        <v>1233</v>
      </c>
      <c r="K375">
        <v>15</v>
      </c>
      <c r="L375">
        <v>3</v>
      </c>
    </row>
    <row r="376" spans="1:12" x14ac:dyDescent="0.35">
      <c r="A376" t="s">
        <v>383</v>
      </c>
      <c r="B376" t="s">
        <v>411</v>
      </c>
      <c r="C376" t="s">
        <v>413</v>
      </c>
      <c r="D376" s="2">
        <v>45494</v>
      </c>
      <c r="E376" t="s">
        <v>789</v>
      </c>
      <c r="F376" t="s">
        <v>1189</v>
      </c>
      <c r="G376">
        <v>4</v>
      </c>
      <c r="H376" t="s">
        <v>1342</v>
      </c>
      <c r="I376" t="s">
        <v>1270</v>
      </c>
      <c r="J376" t="s">
        <v>1233</v>
      </c>
      <c r="K376">
        <v>13</v>
      </c>
      <c r="L376">
        <v>3</v>
      </c>
    </row>
    <row r="377" spans="1:12" x14ac:dyDescent="0.35">
      <c r="A377" t="s">
        <v>384</v>
      </c>
      <c r="B377" t="s">
        <v>409</v>
      </c>
      <c r="C377" t="s">
        <v>415</v>
      </c>
      <c r="D377" s="2">
        <v>45392</v>
      </c>
      <c r="E377" t="s">
        <v>790</v>
      </c>
      <c r="F377" t="s">
        <v>1190</v>
      </c>
      <c r="G377">
        <v>5</v>
      </c>
      <c r="H377" t="s">
        <v>1238</v>
      </c>
      <c r="I377" t="s">
        <v>1239</v>
      </c>
      <c r="J377" t="s">
        <v>1233</v>
      </c>
      <c r="K377">
        <v>5</v>
      </c>
      <c r="L377">
        <v>3</v>
      </c>
    </row>
    <row r="378" spans="1:12" x14ac:dyDescent="0.35">
      <c r="A378" t="s">
        <v>385</v>
      </c>
      <c r="B378" t="s">
        <v>412</v>
      </c>
      <c r="C378" t="s">
        <v>413</v>
      </c>
      <c r="D378" s="2">
        <v>45461</v>
      </c>
      <c r="E378" t="s">
        <v>791</v>
      </c>
      <c r="F378" t="s">
        <v>1191</v>
      </c>
      <c r="G378">
        <v>5</v>
      </c>
      <c r="H378" t="s">
        <v>1353</v>
      </c>
      <c r="I378" t="s">
        <v>1246</v>
      </c>
      <c r="J378" t="s">
        <v>1233</v>
      </c>
      <c r="K378">
        <v>13</v>
      </c>
      <c r="L378">
        <v>4</v>
      </c>
    </row>
    <row r="379" spans="1:12" x14ac:dyDescent="0.35">
      <c r="A379" t="s">
        <v>386</v>
      </c>
      <c r="B379" t="s">
        <v>410</v>
      </c>
      <c r="C379" t="s">
        <v>413</v>
      </c>
      <c r="D379" s="2">
        <v>45382</v>
      </c>
      <c r="E379" t="s">
        <v>792</v>
      </c>
      <c r="F379" t="s">
        <v>1192</v>
      </c>
      <c r="G379">
        <v>4</v>
      </c>
      <c r="H379" t="s">
        <v>1351</v>
      </c>
      <c r="I379" t="s">
        <v>1241</v>
      </c>
      <c r="J379" t="s">
        <v>1233</v>
      </c>
      <c r="K379">
        <v>15</v>
      </c>
      <c r="L379">
        <v>3</v>
      </c>
    </row>
    <row r="380" spans="1:12" x14ac:dyDescent="0.35">
      <c r="A380" t="s">
        <v>387</v>
      </c>
      <c r="B380" t="s">
        <v>412</v>
      </c>
      <c r="C380" t="s">
        <v>414</v>
      </c>
      <c r="D380" s="2">
        <v>45444</v>
      </c>
      <c r="E380" t="s">
        <v>793</v>
      </c>
      <c r="F380" t="s">
        <v>1193</v>
      </c>
      <c r="G380">
        <v>2</v>
      </c>
      <c r="H380" t="s">
        <v>1290</v>
      </c>
      <c r="I380" t="s">
        <v>1260</v>
      </c>
      <c r="J380" t="s">
        <v>1237</v>
      </c>
      <c r="K380">
        <v>12</v>
      </c>
      <c r="L380">
        <v>5</v>
      </c>
    </row>
    <row r="381" spans="1:12" x14ac:dyDescent="0.35">
      <c r="A381" t="s">
        <v>388</v>
      </c>
      <c r="B381" t="s">
        <v>411</v>
      </c>
      <c r="C381" t="s">
        <v>414</v>
      </c>
      <c r="D381" s="2">
        <v>45361</v>
      </c>
      <c r="E381" t="s">
        <v>794</v>
      </c>
      <c r="F381" t="s">
        <v>1194</v>
      </c>
      <c r="G381">
        <v>4</v>
      </c>
      <c r="H381" t="s">
        <v>1325</v>
      </c>
      <c r="I381" t="s">
        <v>1258</v>
      </c>
      <c r="J381" t="s">
        <v>1233</v>
      </c>
      <c r="K381">
        <v>10</v>
      </c>
      <c r="L381">
        <v>2</v>
      </c>
    </row>
    <row r="382" spans="1:12" x14ac:dyDescent="0.35">
      <c r="A382" t="s">
        <v>389</v>
      </c>
      <c r="B382" t="s">
        <v>412</v>
      </c>
      <c r="C382" t="s">
        <v>414</v>
      </c>
      <c r="D382" s="2">
        <v>45342</v>
      </c>
      <c r="E382" t="s">
        <v>795</v>
      </c>
      <c r="F382" t="s">
        <v>1195</v>
      </c>
      <c r="G382">
        <v>2</v>
      </c>
      <c r="H382" t="s">
        <v>1349</v>
      </c>
      <c r="I382" t="s">
        <v>1239</v>
      </c>
      <c r="J382" t="s">
        <v>1237</v>
      </c>
      <c r="K382">
        <v>13</v>
      </c>
      <c r="L382">
        <v>5</v>
      </c>
    </row>
    <row r="383" spans="1:12" x14ac:dyDescent="0.35">
      <c r="A383" t="s">
        <v>390</v>
      </c>
      <c r="B383" t="s">
        <v>410</v>
      </c>
      <c r="C383" t="s">
        <v>415</v>
      </c>
      <c r="D383" s="2">
        <v>45377</v>
      </c>
      <c r="E383" t="s">
        <v>796</v>
      </c>
      <c r="F383" t="s">
        <v>1196</v>
      </c>
      <c r="G383">
        <v>3</v>
      </c>
      <c r="H383" t="s">
        <v>1252</v>
      </c>
      <c r="I383" t="s">
        <v>1249</v>
      </c>
      <c r="J383" t="s">
        <v>1244</v>
      </c>
      <c r="K383">
        <v>13</v>
      </c>
      <c r="L383">
        <v>3</v>
      </c>
    </row>
    <row r="384" spans="1:12" x14ac:dyDescent="0.35">
      <c r="A384" t="s">
        <v>391</v>
      </c>
      <c r="B384" t="s">
        <v>410</v>
      </c>
      <c r="C384" t="s">
        <v>415</v>
      </c>
      <c r="D384" s="2">
        <v>45294</v>
      </c>
      <c r="E384" t="s">
        <v>797</v>
      </c>
      <c r="F384" t="s">
        <v>1197</v>
      </c>
      <c r="G384">
        <v>5</v>
      </c>
      <c r="H384" t="s">
        <v>1276</v>
      </c>
      <c r="I384" t="s">
        <v>1270</v>
      </c>
      <c r="J384" t="s">
        <v>1233</v>
      </c>
      <c r="K384">
        <v>9</v>
      </c>
      <c r="L384">
        <v>1</v>
      </c>
    </row>
    <row r="385" spans="1:12" x14ac:dyDescent="0.35">
      <c r="A385" t="s">
        <v>392</v>
      </c>
      <c r="B385" t="s">
        <v>410</v>
      </c>
      <c r="C385" t="s">
        <v>413</v>
      </c>
      <c r="D385" s="2">
        <v>45406</v>
      </c>
      <c r="E385" t="s">
        <v>798</v>
      </c>
      <c r="F385" t="s">
        <v>1198</v>
      </c>
      <c r="G385">
        <v>2</v>
      </c>
      <c r="H385" t="s">
        <v>1304</v>
      </c>
      <c r="I385" t="s">
        <v>1260</v>
      </c>
      <c r="J385" t="s">
        <v>1237</v>
      </c>
      <c r="K385">
        <v>8</v>
      </c>
      <c r="L385">
        <v>4</v>
      </c>
    </row>
    <row r="386" spans="1:12" x14ac:dyDescent="0.35">
      <c r="A386" t="s">
        <v>393</v>
      </c>
      <c r="B386" t="s">
        <v>410</v>
      </c>
      <c r="C386" t="s">
        <v>415</v>
      </c>
      <c r="D386" s="2">
        <v>45425</v>
      </c>
      <c r="E386" t="s">
        <v>799</v>
      </c>
      <c r="F386" t="s">
        <v>1199</v>
      </c>
      <c r="G386">
        <v>4</v>
      </c>
      <c r="H386" t="s">
        <v>1363</v>
      </c>
      <c r="I386" t="s">
        <v>1236</v>
      </c>
      <c r="J386" t="s">
        <v>1233</v>
      </c>
      <c r="K386">
        <v>12</v>
      </c>
      <c r="L386">
        <v>3</v>
      </c>
    </row>
    <row r="387" spans="1:12" x14ac:dyDescent="0.35">
      <c r="A387" t="s">
        <v>394</v>
      </c>
      <c r="B387" t="s">
        <v>411</v>
      </c>
      <c r="C387" t="s">
        <v>415</v>
      </c>
      <c r="D387" s="2">
        <v>45375</v>
      </c>
      <c r="E387" t="s">
        <v>800</v>
      </c>
      <c r="F387" t="s">
        <v>1200</v>
      </c>
      <c r="G387">
        <v>2</v>
      </c>
      <c r="H387" t="s">
        <v>1282</v>
      </c>
      <c r="I387" t="s">
        <v>1241</v>
      </c>
      <c r="J387" t="s">
        <v>1237</v>
      </c>
      <c r="K387">
        <v>7</v>
      </c>
      <c r="L387">
        <v>4</v>
      </c>
    </row>
    <row r="388" spans="1:12" x14ac:dyDescent="0.35">
      <c r="A388" t="s">
        <v>395</v>
      </c>
      <c r="B388" t="s">
        <v>410</v>
      </c>
      <c r="C388" t="s">
        <v>413</v>
      </c>
      <c r="D388" s="2">
        <v>45495</v>
      </c>
      <c r="E388" t="s">
        <v>801</v>
      </c>
      <c r="F388" t="s">
        <v>1201</v>
      </c>
      <c r="G388">
        <v>1</v>
      </c>
      <c r="H388" t="s">
        <v>1347</v>
      </c>
      <c r="I388" t="s">
        <v>1262</v>
      </c>
      <c r="J388" t="s">
        <v>1237</v>
      </c>
      <c r="K388">
        <v>10</v>
      </c>
      <c r="L388">
        <v>2</v>
      </c>
    </row>
    <row r="389" spans="1:12" x14ac:dyDescent="0.35">
      <c r="A389" t="s">
        <v>396</v>
      </c>
      <c r="B389" t="s">
        <v>409</v>
      </c>
      <c r="C389" t="s">
        <v>414</v>
      </c>
      <c r="D389" s="2">
        <v>45425</v>
      </c>
      <c r="E389" t="s">
        <v>802</v>
      </c>
      <c r="F389" t="s">
        <v>1202</v>
      </c>
      <c r="G389">
        <v>1</v>
      </c>
      <c r="H389" t="s">
        <v>1273</v>
      </c>
      <c r="I389" t="s">
        <v>1241</v>
      </c>
      <c r="J389" t="s">
        <v>1237</v>
      </c>
      <c r="K389">
        <v>9</v>
      </c>
      <c r="L389">
        <v>3</v>
      </c>
    </row>
    <row r="390" spans="1:12" x14ac:dyDescent="0.35">
      <c r="A390" t="s">
        <v>397</v>
      </c>
      <c r="B390" t="s">
        <v>410</v>
      </c>
      <c r="C390" t="s">
        <v>415</v>
      </c>
      <c r="D390" s="2">
        <v>45362</v>
      </c>
      <c r="E390" t="s">
        <v>803</v>
      </c>
      <c r="F390" t="s">
        <v>1203</v>
      </c>
      <c r="G390">
        <v>4</v>
      </c>
      <c r="H390" t="s">
        <v>1355</v>
      </c>
      <c r="I390" t="s">
        <v>1249</v>
      </c>
      <c r="J390" t="s">
        <v>1233</v>
      </c>
      <c r="K390">
        <v>13</v>
      </c>
      <c r="L390">
        <v>2</v>
      </c>
    </row>
    <row r="391" spans="1:12" x14ac:dyDescent="0.35">
      <c r="A391" t="s">
        <v>398</v>
      </c>
      <c r="B391" t="s">
        <v>411</v>
      </c>
      <c r="C391" t="s">
        <v>415</v>
      </c>
      <c r="D391" s="2">
        <v>45350</v>
      </c>
      <c r="E391" t="s">
        <v>804</v>
      </c>
      <c r="F391" t="s">
        <v>1204</v>
      </c>
      <c r="G391">
        <v>2</v>
      </c>
      <c r="H391" t="s">
        <v>1360</v>
      </c>
      <c r="I391" t="s">
        <v>1262</v>
      </c>
      <c r="J391" t="s">
        <v>1237</v>
      </c>
      <c r="K391">
        <v>15</v>
      </c>
      <c r="L391">
        <v>3</v>
      </c>
    </row>
    <row r="392" spans="1:12" x14ac:dyDescent="0.35">
      <c r="A392" t="s">
        <v>399</v>
      </c>
      <c r="B392" t="s">
        <v>409</v>
      </c>
      <c r="C392" t="s">
        <v>415</v>
      </c>
      <c r="D392" s="2">
        <v>45498</v>
      </c>
      <c r="E392" t="s">
        <v>805</v>
      </c>
      <c r="F392" t="s">
        <v>1205</v>
      </c>
      <c r="G392">
        <v>4</v>
      </c>
      <c r="H392" t="s">
        <v>1355</v>
      </c>
      <c r="I392" t="s">
        <v>1249</v>
      </c>
      <c r="J392" t="s">
        <v>1233</v>
      </c>
      <c r="K392">
        <v>14</v>
      </c>
      <c r="L392">
        <v>2</v>
      </c>
    </row>
    <row r="393" spans="1:12" x14ac:dyDescent="0.35">
      <c r="A393" t="s">
        <v>400</v>
      </c>
      <c r="B393" t="s">
        <v>410</v>
      </c>
      <c r="C393" t="s">
        <v>414</v>
      </c>
      <c r="D393" s="2">
        <v>45378</v>
      </c>
      <c r="E393" t="s">
        <v>806</v>
      </c>
      <c r="F393" t="s">
        <v>1206</v>
      </c>
      <c r="G393">
        <v>2</v>
      </c>
      <c r="H393" t="s">
        <v>1277</v>
      </c>
      <c r="I393" t="s">
        <v>1278</v>
      </c>
      <c r="J393" t="s">
        <v>1237</v>
      </c>
      <c r="K393">
        <v>7</v>
      </c>
      <c r="L393">
        <v>4</v>
      </c>
    </row>
    <row r="394" spans="1:12" x14ac:dyDescent="0.35">
      <c r="A394" t="s">
        <v>401</v>
      </c>
      <c r="B394" t="s">
        <v>410</v>
      </c>
      <c r="C394" t="s">
        <v>414</v>
      </c>
      <c r="D394" s="2">
        <v>45346</v>
      </c>
      <c r="E394" t="s">
        <v>807</v>
      </c>
      <c r="F394" t="s">
        <v>1207</v>
      </c>
      <c r="G394">
        <v>3</v>
      </c>
      <c r="H394" t="s">
        <v>1283</v>
      </c>
      <c r="I394" t="s">
        <v>1246</v>
      </c>
      <c r="J394" t="s">
        <v>1244</v>
      </c>
      <c r="K394">
        <v>9</v>
      </c>
      <c r="L394">
        <v>3</v>
      </c>
    </row>
    <row r="395" spans="1:12" x14ac:dyDescent="0.35">
      <c r="A395" t="s">
        <v>402</v>
      </c>
      <c r="B395" t="s">
        <v>410</v>
      </c>
      <c r="C395" t="s">
        <v>414</v>
      </c>
      <c r="D395" s="2">
        <v>45491</v>
      </c>
      <c r="E395" t="s">
        <v>808</v>
      </c>
      <c r="F395" t="s">
        <v>1208</v>
      </c>
      <c r="G395">
        <v>3</v>
      </c>
      <c r="H395" t="s">
        <v>1317</v>
      </c>
      <c r="I395" t="s">
        <v>1254</v>
      </c>
      <c r="J395" t="s">
        <v>1244</v>
      </c>
      <c r="K395">
        <v>15</v>
      </c>
      <c r="L395">
        <v>3</v>
      </c>
    </row>
    <row r="396" spans="1:12" x14ac:dyDescent="0.35">
      <c r="A396" t="s">
        <v>403</v>
      </c>
      <c r="B396" t="s">
        <v>409</v>
      </c>
      <c r="C396" t="s">
        <v>413</v>
      </c>
      <c r="D396" s="2">
        <v>45408</v>
      </c>
      <c r="E396" t="s">
        <v>809</v>
      </c>
      <c r="F396" t="s">
        <v>1209</v>
      </c>
      <c r="G396">
        <v>4</v>
      </c>
      <c r="H396" t="s">
        <v>1290</v>
      </c>
      <c r="I396" t="s">
        <v>1260</v>
      </c>
      <c r="J396" t="s">
        <v>1233</v>
      </c>
      <c r="K396">
        <v>11</v>
      </c>
      <c r="L396">
        <v>5</v>
      </c>
    </row>
    <row r="397" spans="1:12" x14ac:dyDescent="0.35">
      <c r="A397" t="s">
        <v>404</v>
      </c>
      <c r="B397" t="s">
        <v>412</v>
      </c>
      <c r="C397" t="s">
        <v>414</v>
      </c>
      <c r="D397" s="2">
        <v>45322</v>
      </c>
      <c r="E397" t="s">
        <v>810</v>
      </c>
      <c r="F397" t="s">
        <v>1210</v>
      </c>
      <c r="G397">
        <v>2</v>
      </c>
      <c r="H397" t="s">
        <v>1363</v>
      </c>
      <c r="I397" t="s">
        <v>1236</v>
      </c>
      <c r="J397" t="s">
        <v>1237</v>
      </c>
      <c r="K397">
        <v>14</v>
      </c>
      <c r="L397">
        <v>5</v>
      </c>
    </row>
    <row r="398" spans="1:12" x14ac:dyDescent="0.35">
      <c r="A398" t="s">
        <v>405</v>
      </c>
      <c r="B398" t="s">
        <v>412</v>
      </c>
      <c r="C398" t="s">
        <v>413</v>
      </c>
      <c r="D398" s="2">
        <v>45504</v>
      </c>
      <c r="E398" t="s">
        <v>811</v>
      </c>
      <c r="F398" t="s">
        <v>1211</v>
      </c>
      <c r="G398">
        <v>4</v>
      </c>
      <c r="H398" t="s">
        <v>1267</v>
      </c>
      <c r="I398" t="s">
        <v>1262</v>
      </c>
      <c r="J398" t="s">
        <v>1233</v>
      </c>
      <c r="K398">
        <v>10</v>
      </c>
      <c r="L398">
        <v>2</v>
      </c>
    </row>
    <row r="399" spans="1:12" x14ac:dyDescent="0.35">
      <c r="A399" t="s">
        <v>406</v>
      </c>
      <c r="B399" t="s">
        <v>412</v>
      </c>
      <c r="C399" t="s">
        <v>415</v>
      </c>
      <c r="D399" s="2">
        <v>45346</v>
      </c>
      <c r="E399" t="s">
        <v>812</v>
      </c>
      <c r="F399" t="s">
        <v>1212</v>
      </c>
      <c r="G399">
        <v>1</v>
      </c>
      <c r="H399" t="s">
        <v>1306</v>
      </c>
      <c r="I399" t="s">
        <v>1251</v>
      </c>
      <c r="J399" t="s">
        <v>1237</v>
      </c>
      <c r="K399">
        <v>13</v>
      </c>
      <c r="L399">
        <v>2</v>
      </c>
    </row>
    <row r="400" spans="1:12" x14ac:dyDescent="0.35">
      <c r="A400" t="s">
        <v>407</v>
      </c>
      <c r="B400" t="s">
        <v>411</v>
      </c>
      <c r="C400" t="s">
        <v>414</v>
      </c>
      <c r="D400" s="2">
        <v>45321</v>
      </c>
      <c r="E400" t="s">
        <v>813</v>
      </c>
      <c r="F400" t="s">
        <v>1213</v>
      </c>
      <c r="G400">
        <v>5</v>
      </c>
      <c r="H400" t="s">
        <v>1297</v>
      </c>
      <c r="I400" t="s">
        <v>1239</v>
      </c>
      <c r="J400" t="s">
        <v>1233</v>
      </c>
      <c r="K400">
        <v>4</v>
      </c>
      <c r="L400">
        <v>3</v>
      </c>
    </row>
    <row r="401" spans="1:12" x14ac:dyDescent="0.35">
      <c r="A401" t="s">
        <v>408</v>
      </c>
      <c r="B401" t="s">
        <v>412</v>
      </c>
      <c r="C401" t="s">
        <v>413</v>
      </c>
      <c r="D401" s="2">
        <v>45383</v>
      </c>
      <c r="E401" t="s">
        <v>814</v>
      </c>
      <c r="F401" t="s">
        <v>1214</v>
      </c>
      <c r="G401">
        <v>3</v>
      </c>
      <c r="H401" t="s">
        <v>1297</v>
      </c>
      <c r="I401" t="s">
        <v>1239</v>
      </c>
      <c r="J401" t="s">
        <v>1244</v>
      </c>
      <c r="K401">
        <v>10</v>
      </c>
      <c r="L40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B3045-74BB-4862-87A7-2B532E9D0CB1}">
  <dimension ref="A1:R402"/>
  <sheetViews>
    <sheetView topLeftCell="M1" zoomScale="82" zoomScaleNormal="70" workbookViewId="0">
      <selection activeCell="M2" sqref="M2"/>
    </sheetView>
  </sheetViews>
  <sheetFormatPr defaultRowHeight="14.5" x14ac:dyDescent="0.35"/>
  <cols>
    <col min="1" max="1" width="15" customWidth="1"/>
    <col min="2" max="2" width="14.1796875" bestFit="1" customWidth="1"/>
    <col min="3" max="3" width="10.08984375" customWidth="1"/>
    <col min="4" max="4" width="10.90625" bestFit="1" customWidth="1"/>
    <col min="6" max="6" width="13.453125" customWidth="1"/>
    <col min="7" max="7" width="18.6328125" customWidth="1"/>
    <col min="8" max="8" width="14.54296875" customWidth="1"/>
    <col min="9" max="9" width="16.81640625" customWidth="1"/>
    <col min="10" max="10" width="17.7265625" customWidth="1"/>
    <col min="11" max="11" width="9.7265625" customWidth="1"/>
    <col min="12" max="12" width="13.26953125" customWidth="1"/>
    <col min="13" max="13" width="42.7265625" bestFit="1" customWidth="1"/>
    <col min="14" max="14" width="32.81640625" bestFit="1" customWidth="1"/>
    <col min="15" max="15" width="11.81640625" customWidth="1"/>
    <col min="16" max="16" width="19.81640625" customWidth="1"/>
    <col min="17" max="17" width="17.7265625" customWidth="1"/>
    <col min="18" max="18" width="18.1796875" bestFit="1" customWidth="1"/>
    <col min="19" max="19" width="17.6328125" bestFit="1" customWidth="1"/>
  </cols>
  <sheetData>
    <row r="1" spans="1:18" x14ac:dyDescent="0.35">
      <c r="A1" s="1" t="s">
        <v>0</v>
      </c>
      <c r="B1" s="1" t="s">
        <v>1</v>
      </c>
      <c r="C1" s="1" t="s">
        <v>2</v>
      </c>
      <c r="D1" s="1" t="s">
        <v>3</v>
      </c>
      <c r="E1" s="1" t="s">
        <v>4</v>
      </c>
      <c r="F1" s="1" t="s">
        <v>5</v>
      </c>
      <c r="G1" s="1" t="s">
        <v>6</v>
      </c>
      <c r="H1" s="1" t="s">
        <v>7</v>
      </c>
      <c r="I1" s="1" t="s">
        <v>1364</v>
      </c>
      <c r="J1" s="1" t="s">
        <v>8</v>
      </c>
      <c r="K1" s="12" t="s">
        <v>1366</v>
      </c>
      <c r="L1" s="3" t="s">
        <v>1367</v>
      </c>
      <c r="M1" s="1" t="s">
        <v>1227</v>
      </c>
      <c r="N1" s="1" t="s">
        <v>1228</v>
      </c>
      <c r="O1" s="1" t="s">
        <v>1229</v>
      </c>
      <c r="P1" s="1" t="s">
        <v>1230</v>
      </c>
      <c r="Q1" s="1" t="s">
        <v>1365</v>
      </c>
      <c r="R1" s="3" t="s">
        <v>1368</v>
      </c>
    </row>
    <row r="2" spans="1:18" x14ac:dyDescent="0.35">
      <c r="A2" s="4" t="s">
        <v>55</v>
      </c>
      <c r="B2" s="4" t="s">
        <v>412</v>
      </c>
      <c r="C2" s="4" t="s">
        <v>413</v>
      </c>
      <c r="D2" s="5">
        <v>45413</v>
      </c>
      <c r="E2" s="4" t="s">
        <v>462</v>
      </c>
      <c r="F2" s="4" t="s">
        <v>861</v>
      </c>
      <c r="G2" s="4" t="s">
        <v>1215</v>
      </c>
      <c r="H2" s="4">
        <v>3</v>
      </c>
      <c r="I2" s="13">
        <v>178</v>
      </c>
      <c r="J2" s="4" t="s">
        <v>1224</v>
      </c>
      <c r="K2" s="13">
        <f t="shared" ref="K2:K65" si="0">H2*I2</f>
        <v>534</v>
      </c>
      <c r="L2" s="4">
        <f>_xlfn.XLOOKUP(Table1[[#This Row],[Customer ID]],REVIEW!$F$2:$F$401,REVIEW!$G$2:$G$401,,0)</f>
        <v>1</v>
      </c>
      <c r="M2" s="4" t="str">
        <f>INDEX(REVIEW!$A$1:$L$401,MATCH('SALES&amp;REVIEW'!$F2,REVIEW!$F$1:$F$401,0),MATCH('SALES&amp;REVIEW'!M$1,REVIEW!$A$1:$L$1,0))</f>
        <v>The Americano was crowded place.</v>
      </c>
      <c r="N2" s="4" t="str">
        <f>INDEX(REVIEW!$A$1:$L$401,MATCH('SALES&amp;REVIEW'!$F2,REVIEW!$F$1:$F$401,0),MATCH('SALES&amp;REVIEW'!N$1,REVIEW!$A$1:$L$1,0))</f>
        <v>Crowded place</v>
      </c>
      <c r="O2" s="4" t="str">
        <f>IF(Table1[[#This Row],[Ratings(1-5)]]&gt;=4,"Positive",IF(Table1[[#This Row],[Ratings(1-5)]]=3,"Neutral",IF(Table1[[#This Row],[Ratings(1-5)]]&lt;3,"Negative","No")))</f>
        <v>Negative</v>
      </c>
      <c r="P2" s="4">
        <f>INDEX(REVIEW!$A$1:$L$401,MATCH('SALES&amp;REVIEW'!$F2,REVIEW!$F$1:$F$401,0),MATCH('SALES&amp;REVIEW'!P$1,REVIEW!$A$1:$L$1,0))</f>
        <v>7</v>
      </c>
      <c r="Q2" s="4">
        <f>INDEX(REVIEW!$A$1:$L$401,MATCH('SALES&amp;REVIEW'!$F2,REVIEW!$F$1:$F$401,0),MATCH('SALES&amp;REVIEW'!Q$1,REVIEW!$A$1:$L$1,0))</f>
        <v>1</v>
      </c>
      <c r="R2" s="4" t="str">
        <f>IF(Table1[[#This Row],[Service Speed (min)]]&lt;=6,"4-6mins",IF(Table1[[#This Row],[Service Speed (min)]]&lt;=9,"7-9mins",IF(Table1[[#This Row],[Service Speed (min)]]&lt;=12,"10-12mins",IF(Table1[[#This Row],[Service Speed (min)]]&lt;=15,"13-15mins","1-3mins"))))</f>
        <v>7-9mins</v>
      </c>
    </row>
    <row r="3" spans="1:18" x14ac:dyDescent="0.35">
      <c r="A3" s="4" t="s">
        <v>59</v>
      </c>
      <c r="B3" s="4" t="s">
        <v>412</v>
      </c>
      <c r="C3" s="4" t="s">
        <v>413</v>
      </c>
      <c r="D3" s="5">
        <v>45501</v>
      </c>
      <c r="E3" s="4" t="s">
        <v>466</v>
      </c>
      <c r="F3" s="4" t="s">
        <v>865</v>
      </c>
      <c r="G3" s="4" t="s">
        <v>1215</v>
      </c>
      <c r="H3" s="4">
        <v>2</v>
      </c>
      <c r="I3" s="13">
        <v>169</v>
      </c>
      <c r="J3" s="4" t="s">
        <v>1224</v>
      </c>
      <c r="K3" s="13">
        <f t="shared" si="0"/>
        <v>338</v>
      </c>
      <c r="L3" s="4">
        <f>_xlfn.XLOOKUP(Table1[[#This Row],[Customer ID]],REVIEW!$F$2:$F$401,REVIEW!$G$2:$G$401,,0)</f>
        <v>1</v>
      </c>
      <c r="M3" s="4" t="str">
        <f>INDEX(REVIEW!$A$1:$L$401,MATCH('SALES&amp;REVIEW'!$F3,REVIEW!$F$1:$F$401,0),MATCH('SALES&amp;REVIEW'!M$1,REVIEW!$A$1:$L$1,0))</f>
        <v>The Americano was cold coffee and rude staff.</v>
      </c>
      <c r="N3" s="4" t="str">
        <f>INDEX(REVIEW!$A$1:$L$401,MATCH('SALES&amp;REVIEW'!$F3,REVIEW!$F$1:$F$401,0),MATCH('SALES&amp;REVIEW'!N$1,REVIEW!$A$1:$L$1,0))</f>
        <v>Cold coffee and rude staff</v>
      </c>
      <c r="O3" s="4" t="str">
        <f>IF(Table1[[#This Row],[Ratings(1-5)]]&gt;=4,"Positive",IF(Table1[[#This Row],[Ratings(1-5)]]=3,"Neutral",IF(Table1[[#This Row],[Ratings(1-5)]]&lt;3,"Negative","No")))</f>
        <v>Negative</v>
      </c>
      <c r="P3" s="4">
        <f>INDEX(REVIEW!$A$1:$L$401,MATCH('SALES&amp;REVIEW'!$F3,REVIEW!$F$1:$F$401,0),MATCH('SALES&amp;REVIEW'!P$1,REVIEW!$A$1:$L$1,0))</f>
        <v>4</v>
      </c>
      <c r="Q3" s="4">
        <f>INDEX(REVIEW!$A$1:$L$401,MATCH('SALES&amp;REVIEW'!$F3,REVIEW!$F$1:$F$401,0),MATCH('SALES&amp;REVIEW'!Q$1,REVIEW!$A$1:$L$1,0))</f>
        <v>2</v>
      </c>
      <c r="R3" s="4" t="str">
        <f>IF(Table1[[#This Row],[Service Speed (min)]]&lt;=6,"4-6mins",IF(Table1[[#This Row],[Service Speed (min)]]&lt;=9,"7-9mins",IF(Table1[[#This Row],[Service Speed (min)]]&lt;=12,"10-12mins",IF(Table1[[#This Row],[Service Speed (min)]]&lt;=15,"13-15mins","1-3mins"))))</f>
        <v>4-6mins</v>
      </c>
    </row>
    <row r="4" spans="1:18" x14ac:dyDescent="0.35">
      <c r="A4" s="4" t="s">
        <v>66</v>
      </c>
      <c r="B4" s="4" t="s">
        <v>411</v>
      </c>
      <c r="C4" s="4" t="s">
        <v>413</v>
      </c>
      <c r="D4" s="5">
        <v>45374</v>
      </c>
      <c r="E4" s="4" t="s">
        <v>473</v>
      </c>
      <c r="F4" s="4" t="s">
        <v>872</v>
      </c>
      <c r="G4" s="4" t="s">
        <v>1215</v>
      </c>
      <c r="H4" s="4">
        <v>3</v>
      </c>
      <c r="I4" s="13">
        <v>146</v>
      </c>
      <c r="J4" s="4" t="s">
        <v>1223</v>
      </c>
      <c r="K4" s="13">
        <f t="shared" si="0"/>
        <v>438</v>
      </c>
      <c r="L4" s="4">
        <f>_xlfn.XLOOKUP(Table1[[#This Row],[Customer ID]],REVIEW!$F$2:$F$401,REVIEW!$G$2:$G$401,,0)</f>
        <v>1</v>
      </c>
      <c r="M4" s="4" t="str">
        <f>INDEX(REVIEW!$A$1:$L$401,MATCH('SALES&amp;REVIEW'!$F4,REVIEW!$F$1:$F$401,0),MATCH('SALES&amp;REVIEW'!M$1,REVIEW!$A$1:$L$1,0))</f>
        <v>The Americano was cozy atmosphere.</v>
      </c>
      <c r="N4" s="4" t="str">
        <f>INDEX(REVIEW!$A$1:$L$401,MATCH('SALES&amp;REVIEW'!$F4,REVIEW!$F$1:$F$401,0),MATCH('SALES&amp;REVIEW'!N$1,REVIEW!$A$1:$L$1,0))</f>
        <v>Cozy atmosphere</v>
      </c>
      <c r="O4" s="4" t="str">
        <f>IF(Table1[[#This Row],[Ratings(1-5)]]&gt;=4,"Positive",IF(Table1[[#This Row],[Ratings(1-5)]]=3,"Neutral",IF(Table1[[#This Row],[Ratings(1-5)]]&lt;3,"Negative","No")))</f>
        <v>Negative</v>
      </c>
      <c r="P4" s="4">
        <f>INDEX(REVIEW!$A$1:$L$401,MATCH('SALES&amp;REVIEW'!$F4,REVIEW!$F$1:$F$401,0),MATCH('SALES&amp;REVIEW'!P$1,REVIEW!$A$1:$L$1,0))</f>
        <v>11</v>
      </c>
      <c r="Q4" s="4">
        <f>INDEX(REVIEW!$A$1:$L$401,MATCH('SALES&amp;REVIEW'!$F4,REVIEW!$F$1:$F$401,0),MATCH('SALES&amp;REVIEW'!Q$1,REVIEW!$A$1:$L$1,0))</f>
        <v>2</v>
      </c>
      <c r="R4" s="4" t="str">
        <f>IF(Table1[[#This Row],[Service Speed (min)]]&lt;=6,"4-6mins",IF(Table1[[#This Row],[Service Speed (min)]]&lt;=9,"7-9mins",IF(Table1[[#This Row],[Service Speed (min)]]&lt;=12,"10-12mins",IF(Table1[[#This Row],[Service Speed (min)]]&lt;=15,"13-15mins","1-3mins"))))</f>
        <v>10-12mins</v>
      </c>
    </row>
    <row r="5" spans="1:18" x14ac:dyDescent="0.35">
      <c r="A5" s="4" t="s">
        <v>103</v>
      </c>
      <c r="B5" s="4" t="s">
        <v>411</v>
      </c>
      <c r="C5" s="4" t="s">
        <v>414</v>
      </c>
      <c r="D5" s="5">
        <v>45448</v>
      </c>
      <c r="E5" s="4" t="s">
        <v>510</v>
      </c>
      <c r="F5" s="4" t="s">
        <v>909</v>
      </c>
      <c r="G5" s="4" t="s">
        <v>1215</v>
      </c>
      <c r="H5" s="4">
        <v>1</v>
      </c>
      <c r="I5" s="13">
        <v>125</v>
      </c>
      <c r="J5" s="4" t="s">
        <v>1225</v>
      </c>
      <c r="K5" s="13">
        <f t="shared" si="0"/>
        <v>125</v>
      </c>
      <c r="L5" s="4">
        <f>_xlfn.XLOOKUP(Table1[[#This Row],[Customer ID]],REVIEW!$F$2:$F$401,REVIEW!$G$2:$G$401,,0)</f>
        <v>1</v>
      </c>
      <c r="M5" s="4" t="str">
        <f>INDEX(REVIEW!$A$1:$L$401,MATCH('SALES&amp;REVIEW'!$F5,REVIEW!$F$1:$F$401,0),MATCH('SALES&amp;REVIEW'!M$1,REVIEW!$A$1:$L$1,0))</f>
        <v>The Americano was slow wi-fi.</v>
      </c>
      <c r="N5" s="4" t="str">
        <f>INDEX(REVIEW!$A$1:$L$401,MATCH('SALES&amp;REVIEW'!$F5,REVIEW!$F$1:$F$401,0),MATCH('SALES&amp;REVIEW'!N$1,REVIEW!$A$1:$L$1,0))</f>
        <v>Slow Wi-Fi</v>
      </c>
      <c r="O5" s="4" t="str">
        <f>IF(Table1[[#This Row],[Ratings(1-5)]]&gt;=4,"Positive",IF(Table1[[#This Row],[Ratings(1-5)]]=3,"Neutral",IF(Table1[[#This Row],[Ratings(1-5)]]&lt;3,"Negative","No")))</f>
        <v>Negative</v>
      </c>
      <c r="P5" s="4">
        <f>INDEX(REVIEW!$A$1:$L$401,MATCH('SALES&amp;REVIEW'!$F5,REVIEW!$F$1:$F$401,0),MATCH('SALES&amp;REVIEW'!P$1,REVIEW!$A$1:$L$1,0))</f>
        <v>9</v>
      </c>
      <c r="Q5" s="4">
        <f>INDEX(REVIEW!$A$1:$L$401,MATCH('SALES&amp;REVIEW'!$F5,REVIEW!$F$1:$F$401,0),MATCH('SALES&amp;REVIEW'!Q$1,REVIEW!$A$1:$L$1,0))</f>
        <v>4</v>
      </c>
      <c r="R5" s="4" t="str">
        <f>IF(Table1[[#This Row],[Service Speed (min)]]&lt;=6,"4-6mins",IF(Table1[[#This Row],[Service Speed (min)]]&lt;=9,"7-9mins",IF(Table1[[#This Row],[Service Speed (min)]]&lt;=12,"10-12mins",IF(Table1[[#This Row],[Service Speed (min)]]&lt;=15,"13-15mins","1-3mins"))))</f>
        <v>7-9mins</v>
      </c>
    </row>
    <row r="6" spans="1:18" x14ac:dyDescent="0.35">
      <c r="A6" s="4" t="s">
        <v>106</v>
      </c>
      <c r="B6" s="4" t="s">
        <v>411</v>
      </c>
      <c r="C6" s="4" t="s">
        <v>414</v>
      </c>
      <c r="D6" s="5">
        <v>45413</v>
      </c>
      <c r="E6" s="4" t="s">
        <v>513</v>
      </c>
      <c r="F6" s="4" t="s">
        <v>912</v>
      </c>
      <c r="G6" s="4" t="s">
        <v>1215</v>
      </c>
      <c r="H6" s="4">
        <v>3</v>
      </c>
      <c r="I6" s="13">
        <v>169</v>
      </c>
      <c r="J6" s="4" t="s">
        <v>1224</v>
      </c>
      <c r="K6" s="13">
        <f t="shared" si="0"/>
        <v>507</v>
      </c>
      <c r="L6" s="4">
        <f>_xlfn.XLOOKUP(Table1[[#This Row],[Customer ID]],REVIEW!$F$2:$F$401,REVIEW!$G$2:$G$401,,0)</f>
        <v>1</v>
      </c>
      <c r="M6" s="4" t="str">
        <f>INDEX(REVIEW!$A$1:$L$401,MATCH('SALES&amp;REVIEW'!$F6,REVIEW!$F$1:$F$401,0),MATCH('SALES&amp;REVIEW'!M$1,REVIEW!$A$1:$L$1,0))</f>
        <v>The Americano was slow service.</v>
      </c>
      <c r="N6" s="4" t="str">
        <f>INDEX(REVIEW!$A$1:$L$401,MATCH('SALES&amp;REVIEW'!$F6,REVIEW!$F$1:$F$401,0),MATCH('SALES&amp;REVIEW'!N$1,REVIEW!$A$1:$L$1,0))</f>
        <v>Slow service</v>
      </c>
      <c r="O6" s="4" t="str">
        <f>IF(Table1[[#This Row],[Ratings(1-5)]]&gt;=4,"Positive",IF(Table1[[#This Row],[Ratings(1-5)]]=3,"Neutral",IF(Table1[[#This Row],[Ratings(1-5)]]&lt;3,"Negative","No")))</f>
        <v>Negative</v>
      </c>
      <c r="P6" s="4">
        <f>INDEX(REVIEW!$A$1:$L$401,MATCH('SALES&amp;REVIEW'!$F6,REVIEW!$F$1:$F$401,0),MATCH('SALES&amp;REVIEW'!P$1,REVIEW!$A$1:$L$1,0))</f>
        <v>13</v>
      </c>
      <c r="Q6" s="4">
        <f>INDEX(REVIEW!$A$1:$L$401,MATCH('SALES&amp;REVIEW'!$F6,REVIEW!$F$1:$F$401,0),MATCH('SALES&amp;REVIEW'!Q$1,REVIEW!$A$1:$L$1,0))</f>
        <v>4</v>
      </c>
      <c r="R6" s="4" t="str">
        <f>IF(Table1[[#This Row],[Service Speed (min)]]&lt;=6,"4-6mins",IF(Table1[[#This Row],[Service Speed (min)]]&lt;=9,"7-9mins",IF(Table1[[#This Row],[Service Speed (min)]]&lt;=12,"10-12mins",IF(Table1[[#This Row],[Service Speed (min)]]&lt;=15,"13-15mins","1-3mins"))))</f>
        <v>13-15mins</v>
      </c>
    </row>
    <row r="7" spans="1:18" x14ac:dyDescent="0.35">
      <c r="A7" s="4" t="s">
        <v>144</v>
      </c>
      <c r="B7" s="4" t="s">
        <v>409</v>
      </c>
      <c r="C7" s="4" t="s">
        <v>415</v>
      </c>
      <c r="D7" s="5">
        <v>45397</v>
      </c>
      <c r="E7" s="4" t="s">
        <v>551</v>
      </c>
      <c r="F7" s="4" t="s">
        <v>950</v>
      </c>
      <c r="G7" s="4" t="s">
        <v>1215</v>
      </c>
      <c r="H7" s="4">
        <v>1</v>
      </c>
      <c r="I7" s="13">
        <v>104</v>
      </c>
      <c r="J7" s="4" t="s">
        <v>1223</v>
      </c>
      <c r="K7" s="13">
        <f t="shared" si="0"/>
        <v>104</v>
      </c>
      <c r="L7" s="4">
        <f>_xlfn.XLOOKUP(Table1[[#This Row],[Customer ID]],REVIEW!$F$2:$F$401,REVIEW!$G$2:$G$401,,0)</f>
        <v>1</v>
      </c>
      <c r="M7" s="4" t="str">
        <f>INDEX(REVIEW!$A$1:$L$401,MATCH('SALES&amp;REVIEW'!$F7,REVIEW!$F$1:$F$401,0),MATCH('SALES&amp;REVIEW'!M$1,REVIEW!$A$1:$L$1,0))</f>
        <v>The Americano was noisy environment.</v>
      </c>
      <c r="N7" s="4" t="str">
        <f>INDEX(REVIEW!$A$1:$L$401,MATCH('SALES&amp;REVIEW'!$F7,REVIEW!$F$1:$F$401,0),MATCH('SALES&amp;REVIEW'!N$1,REVIEW!$A$1:$L$1,0))</f>
        <v>Noisy environment</v>
      </c>
      <c r="O7" s="4" t="str">
        <f>IF(Table1[[#This Row],[Ratings(1-5)]]&gt;=4,"Positive",IF(Table1[[#This Row],[Ratings(1-5)]]=3,"Neutral",IF(Table1[[#This Row],[Ratings(1-5)]]&lt;3,"Negative","No")))</f>
        <v>Negative</v>
      </c>
      <c r="P7" s="4">
        <f>INDEX(REVIEW!$A$1:$L$401,MATCH('SALES&amp;REVIEW'!$F7,REVIEW!$F$1:$F$401,0),MATCH('SALES&amp;REVIEW'!P$1,REVIEW!$A$1:$L$1,0))</f>
        <v>10</v>
      </c>
      <c r="Q7" s="4">
        <f>INDEX(REVIEW!$A$1:$L$401,MATCH('SALES&amp;REVIEW'!$F7,REVIEW!$F$1:$F$401,0),MATCH('SALES&amp;REVIEW'!Q$1,REVIEW!$A$1:$L$1,0))</f>
        <v>3</v>
      </c>
      <c r="R7" s="4" t="str">
        <f>IF(Table1[[#This Row],[Service Speed (min)]]&lt;=6,"4-6mins",IF(Table1[[#This Row],[Service Speed (min)]]&lt;=9,"7-9mins",IF(Table1[[#This Row],[Service Speed (min)]]&lt;=12,"10-12mins",IF(Table1[[#This Row],[Service Speed (min)]]&lt;=15,"13-15mins","1-3mins"))))</f>
        <v>10-12mins</v>
      </c>
    </row>
    <row r="8" spans="1:18" x14ac:dyDescent="0.35">
      <c r="A8" s="4" t="s">
        <v>148</v>
      </c>
      <c r="B8" s="4" t="s">
        <v>409</v>
      </c>
      <c r="C8" s="4" t="s">
        <v>415</v>
      </c>
      <c r="D8" s="5">
        <v>45510</v>
      </c>
      <c r="E8" s="4" t="s">
        <v>555</v>
      </c>
      <c r="F8" s="4" t="s">
        <v>954</v>
      </c>
      <c r="G8" s="4" t="s">
        <v>1215</v>
      </c>
      <c r="H8" s="4">
        <v>2</v>
      </c>
      <c r="I8" s="13">
        <v>169</v>
      </c>
      <c r="J8" s="4" t="s">
        <v>1223</v>
      </c>
      <c r="K8" s="13">
        <f t="shared" si="0"/>
        <v>338</v>
      </c>
      <c r="L8" s="4">
        <f>_xlfn.XLOOKUP(Table1[[#This Row],[Customer ID]],REVIEW!$F$2:$F$401,REVIEW!$G$2:$G$401,,0)</f>
        <v>1</v>
      </c>
      <c r="M8" s="4" t="str">
        <f>INDEX(REVIEW!$A$1:$L$401,MATCH('SALES&amp;REVIEW'!$F8,REVIEW!$F$1:$F$401,0),MATCH('SALES&amp;REVIEW'!M$1,REVIEW!$A$1:$L$1,0))</f>
        <v>The Americano was uninterested staff and average coffee.</v>
      </c>
      <c r="N8" s="4" t="str">
        <f>INDEX(REVIEW!$A$1:$L$401,MATCH('SALES&amp;REVIEW'!$F8,REVIEW!$F$1:$F$401,0),MATCH('SALES&amp;REVIEW'!N$1,REVIEW!$A$1:$L$1,0))</f>
        <v>Uninterested staff and average coffee</v>
      </c>
      <c r="O8" s="4" t="str">
        <f>IF(Table1[[#This Row],[Ratings(1-5)]]&gt;=4,"Positive",IF(Table1[[#This Row],[Ratings(1-5)]]=3,"Neutral",IF(Table1[[#This Row],[Ratings(1-5)]]&lt;3,"Negative","No")))</f>
        <v>Negative</v>
      </c>
      <c r="P8" s="4">
        <f>INDEX(REVIEW!$A$1:$L$401,MATCH('SALES&amp;REVIEW'!$F8,REVIEW!$F$1:$F$401,0),MATCH('SALES&amp;REVIEW'!P$1,REVIEW!$A$1:$L$1,0))</f>
        <v>9</v>
      </c>
      <c r="Q8" s="4">
        <f>INDEX(REVIEW!$A$1:$L$401,MATCH('SALES&amp;REVIEW'!$F8,REVIEW!$F$1:$F$401,0),MATCH('SALES&amp;REVIEW'!Q$1,REVIEW!$A$1:$L$1,0))</f>
        <v>4</v>
      </c>
      <c r="R8" s="4" t="str">
        <f>IF(Table1[[#This Row],[Service Speed (min)]]&lt;=6,"4-6mins",IF(Table1[[#This Row],[Service Speed (min)]]&lt;=9,"7-9mins",IF(Table1[[#This Row],[Service Speed (min)]]&lt;=12,"10-12mins",IF(Table1[[#This Row],[Service Speed (min)]]&lt;=15,"13-15mins","1-3mins"))))</f>
        <v>7-9mins</v>
      </c>
    </row>
    <row r="9" spans="1:18" x14ac:dyDescent="0.35">
      <c r="A9" s="4" t="s">
        <v>149</v>
      </c>
      <c r="B9" s="4" t="s">
        <v>409</v>
      </c>
      <c r="C9" s="4" t="s">
        <v>413</v>
      </c>
      <c r="D9" s="5">
        <v>45350</v>
      </c>
      <c r="E9" s="4" t="s">
        <v>556</v>
      </c>
      <c r="F9" s="4" t="s">
        <v>955</v>
      </c>
      <c r="G9" s="4" t="s">
        <v>1215</v>
      </c>
      <c r="H9" s="4">
        <v>4</v>
      </c>
      <c r="I9" s="13">
        <v>110</v>
      </c>
      <c r="J9" s="4" t="s">
        <v>1225</v>
      </c>
      <c r="K9" s="13">
        <f t="shared" si="0"/>
        <v>440</v>
      </c>
      <c r="L9" s="4">
        <f>_xlfn.XLOOKUP(Table1[[#This Row],[Customer ID]],REVIEW!$F$2:$F$401,REVIEW!$G$2:$G$401,,0)</f>
        <v>1</v>
      </c>
      <c r="M9" s="4" t="str">
        <f>INDEX(REVIEW!$A$1:$L$401,MATCH('SALES&amp;REVIEW'!$F9,REVIEW!$F$1:$F$401,0),MATCH('SALES&amp;REVIEW'!M$1,REVIEW!$A$1:$L$1,0))</f>
        <v>The Americano was excellent coffee and service.</v>
      </c>
      <c r="N9" s="4" t="str">
        <f>INDEX(REVIEW!$A$1:$L$401,MATCH('SALES&amp;REVIEW'!$F9,REVIEW!$F$1:$F$401,0),MATCH('SALES&amp;REVIEW'!N$1,REVIEW!$A$1:$L$1,0))</f>
        <v>Excellent coffee and service</v>
      </c>
      <c r="O9" s="4" t="str">
        <f>IF(Table1[[#This Row],[Ratings(1-5)]]&gt;=4,"Positive",IF(Table1[[#This Row],[Ratings(1-5)]]=3,"Neutral",IF(Table1[[#This Row],[Ratings(1-5)]]&lt;3,"Negative","No")))</f>
        <v>Negative</v>
      </c>
      <c r="P9" s="4">
        <f>INDEX(REVIEW!$A$1:$L$401,MATCH('SALES&amp;REVIEW'!$F9,REVIEW!$F$1:$F$401,0),MATCH('SALES&amp;REVIEW'!P$1,REVIEW!$A$1:$L$1,0))</f>
        <v>12</v>
      </c>
      <c r="Q9" s="4">
        <f>INDEX(REVIEW!$A$1:$L$401,MATCH('SALES&amp;REVIEW'!$F9,REVIEW!$F$1:$F$401,0),MATCH('SALES&amp;REVIEW'!Q$1,REVIEW!$A$1:$L$1,0))</f>
        <v>5</v>
      </c>
      <c r="R9" s="4" t="str">
        <f>IF(Table1[[#This Row],[Service Speed (min)]]&lt;=6,"4-6mins",IF(Table1[[#This Row],[Service Speed (min)]]&lt;=9,"7-9mins",IF(Table1[[#This Row],[Service Speed (min)]]&lt;=12,"10-12mins",IF(Table1[[#This Row],[Service Speed (min)]]&lt;=15,"13-15mins","1-3mins"))))</f>
        <v>10-12mins</v>
      </c>
    </row>
    <row r="10" spans="1:18" x14ac:dyDescent="0.35">
      <c r="A10" s="4" t="s">
        <v>150</v>
      </c>
      <c r="B10" s="4" t="s">
        <v>412</v>
      </c>
      <c r="C10" s="4" t="s">
        <v>415</v>
      </c>
      <c r="D10" s="5">
        <v>45401</v>
      </c>
      <c r="E10" s="4" t="s">
        <v>557</v>
      </c>
      <c r="F10" s="4" t="s">
        <v>956</v>
      </c>
      <c r="G10" s="4" t="s">
        <v>1215</v>
      </c>
      <c r="H10" s="4">
        <v>3</v>
      </c>
      <c r="I10" s="13">
        <v>167</v>
      </c>
      <c r="J10" s="4" t="s">
        <v>1224</v>
      </c>
      <c r="K10" s="13">
        <f t="shared" si="0"/>
        <v>501</v>
      </c>
      <c r="L10" s="4">
        <f>_xlfn.XLOOKUP(Table1[[#This Row],[Customer ID]],REVIEW!$F$2:$F$401,REVIEW!$G$2:$G$401,,0)</f>
        <v>1</v>
      </c>
      <c r="M10" s="4" t="str">
        <f>INDEX(REVIEW!$A$1:$L$401,MATCH('SALES&amp;REVIEW'!$F10,REVIEW!$F$1:$F$401,0),MATCH('SALES&amp;REVIEW'!M$1,REVIEW!$A$1:$L$1,0))</f>
        <v>The Americano was excellent coffee and service.</v>
      </c>
      <c r="N10" s="4" t="str">
        <f>INDEX(REVIEW!$A$1:$L$401,MATCH('SALES&amp;REVIEW'!$F10,REVIEW!$F$1:$F$401,0),MATCH('SALES&amp;REVIEW'!N$1,REVIEW!$A$1:$L$1,0))</f>
        <v>Excellent coffee and service</v>
      </c>
      <c r="O10" s="4" t="str">
        <f>IF(Table1[[#This Row],[Ratings(1-5)]]&gt;=4,"Positive",IF(Table1[[#This Row],[Ratings(1-5)]]=3,"Neutral",IF(Table1[[#This Row],[Ratings(1-5)]]&lt;3,"Negative","No")))</f>
        <v>Negative</v>
      </c>
      <c r="P10" s="4">
        <f>INDEX(REVIEW!$A$1:$L$401,MATCH('SALES&amp;REVIEW'!$F10,REVIEW!$F$1:$F$401,0),MATCH('SALES&amp;REVIEW'!P$1,REVIEW!$A$1:$L$1,0))</f>
        <v>7</v>
      </c>
      <c r="Q10" s="4">
        <f>INDEX(REVIEW!$A$1:$L$401,MATCH('SALES&amp;REVIEW'!$F10,REVIEW!$F$1:$F$401,0),MATCH('SALES&amp;REVIEW'!Q$1,REVIEW!$A$1:$L$1,0))</f>
        <v>4</v>
      </c>
      <c r="R10" s="4" t="str">
        <f>IF(Table1[[#This Row],[Service Speed (min)]]&lt;=6,"4-6mins",IF(Table1[[#This Row],[Service Speed (min)]]&lt;=9,"7-9mins",IF(Table1[[#This Row],[Service Speed (min)]]&lt;=12,"10-12mins",IF(Table1[[#This Row],[Service Speed (min)]]&lt;=15,"13-15mins","1-3mins"))))</f>
        <v>7-9mins</v>
      </c>
    </row>
    <row r="11" spans="1:18" x14ac:dyDescent="0.35">
      <c r="A11" s="4" t="s">
        <v>246</v>
      </c>
      <c r="B11" s="4" t="s">
        <v>409</v>
      </c>
      <c r="C11" s="4" t="s">
        <v>414</v>
      </c>
      <c r="D11" s="5">
        <v>45382</v>
      </c>
      <c r="E11" s="4" t="s">
        <v>653</v>
      </c>
      <c r="F11" s="4" t="s">
        <v>1052</v>
      </c>
      <c r="G11" s="4" t="s">
        <v>1215</v>
      </c>
      <c r="H11" s="4">
        <v>4</v>
      </c>
      <c r="I11" s="13">
        <v>158</v>
      </c>
      <c r="J11" s="4" t="s">
        <v>1223</v>
      </c>
      <c r="K11" s="13">
        <f t="shared" si="0"/>
        <v>632</v>
      </c>
      <c r="L11" s="4">
        <f>_xlfn.XLOOKUP(Table1[[#This Row],[Customer ID]],REVIEW!$F$2:$F$401,REVIEW!$G$2:$G$401,,0)</f>
        <v>1</v>
      </c>
      <c r="M11" s="4" t="str">
        <f>INDEX(REVIEW!$A$1:$L$401,MATCH('SALES&amp;REVIEW'!$F11,REVIEW!$F$1:$F$401,0),MATCH('SALES&amp;REVIEW'!M$1,REVIEW!$A$1:$L$1,0))</f>
        <v>The Americano was cozy seating and great coffee.</v>
      </c>
      <c r="N11" s="4" t="str">
        <f>INDEX(REVIEW!$A$1:$L$401,MATCH('SALES&amp;REVIEW'!$F11,REVIEW!$F$1:$F$401,0),MATCH('SALES&amp;REVIEW'!N$1,REVIEW!$A$1:$L$1,0))</f>
        <v>Cozy seating and great coffee</v>
      </c>
      <c r="O11" s="4" t="str">
        <f>IF(Table1[[#This Row],[Ratings(1-5)]]&gt;=4,"Positive",IF(Table1[[#This Row],[Ratings(1-5)]]=3,"Neutral",IF(Table1[[#This Row],[Ratings(1-5)]]&lt;3,"Negative","No")))</f>
        <v>Negative</v>
      </c>
      <c r="P11" s="4">
        <f>INDEX(REVIEW!$A$1:$L$401,MATCH('SALES&amp;REVIEW'!$F11,REVIEW!$F$1:$F$401,0),MATCH('SALES&amp;REVIEW'!P$1,REVIEW!$A$1:$L$1,0))</f>
        <v>6</v>
      </c>
      <c r="Q11" s="4">
        <f>INDEX(REVIEW!$A$1:$L$401,MATCH('SALES&amp;REVIEW'!$F11,REVIEW!$F$1:$F$401,0),MATCH('SALES&amp;REVIEW'!Q$1,REVIEW!$A$1:$L$1,0))</f>
        <v>2</v>
      </c>
      <c r="R11" s="4" t="str">
        <f>IF(Table1[[#This Row],[Service Speed (min)]]&lt;=6,"4-6mins",IF(Table1[[#This Row],[Service Speed (min)]]&lt;=9,"7-9mins",IF(Table1[[#This Row],[Service Speed (min)]]&lt;=12,"10-12mins",IF(Table1[[#This Row],[Service Speed (min)]]&lt;=15,"13-15mins","1-3mins"))))</f>
        <v>4-6mins</v>
      </c>
    </row>
    <row r="12" spans="1:18" x14ac:dyDescent="0.35">
      <c r="A12" s="4" t="s">
        <v>295</v>
      </c>
      <c r="B12" s="4" t="s">
        <v>409</v>
      </c>
      <c r="C12" s="4" t="s">
        <v>414</v>
      </c>
      <c r="D12" s="5">
        <v>45345</v>
      </c>
      <c r="E12" s="4" t="s">
        <v>702</v>
      </c>
      <c r="F12" s="4" t="s">
        <v>1101</v>
      </c>
      <c r="G12" s="4" t="s">
        <v>1215</v>
      </c>
      <c r="H12" s="4">
        <v>3</v>
      </c>
      <c r="I12" s="13">
        <v>180</v>
      </c>
      <c r="J12" s="4" t="s">
        <v>1223</v>
      </c>
      <c r="K12" s="13">
        <f t="shared" si="0"/>
        <v>540</v>
      </c>
      <c r="L12" s="4">
        <f>_xlfn.XLOOKUP(Table1[[#This Row],[Customer ID]],REVIEW!$F$2:$F$401,REVIEW!$G$2:$G$401,,0)</f>
        <v>1</v>
      </c>
      <c r="M12" s="4" t="str">
        <f>INDEX(REVIEW!$A$1:$L$401,MATCH('SALES&amp;REVIEW'!$F12,REVIEW!$F$1:$F$401,0),MATCH('SALES&amp;REVIEW'!M$1,REVIEW!$A$1:$L$1,0))</f>
        <v>The Americano was uninterested staff and average coffee.</v>
      </c>
      <c r="N12" s="4" t="str">
        <f>INDEX(REVIEW!$A$1:$L$401,MATCH('SALES&amp;REVIEW'!$F12,REVIEW!$F$1:$F$401,0),MATCH('SALES&amp;REVIEW'!N$1,REVIEW!$A$1:$L$1,0))</f>
        <v>Uninterested staff and average coffee</v>
      </c>
      <c r="O12" s="4" t="str">
        <f>IF(Table1[[#This Row],[Ratings(1-5)]]&gt;=4,"Positive",IF(Table1[[#This Row],[Ratings(1-5)]]=3,"Neutral",IF(Table1[[#This Row],[Ratings(1-5)]]&lt;3,"Negative","No")))</f>
        <v>Negative</v>
      </c>
      <c r="P12" s="4">
        <f>INDEX(REVIEW!$A$1:$L$401,MATCH('SALES&amp;REVIEW'!$F12,REVIEW!$F$1:$F$401,0),MATCH('SALES&amp;REVIEW'!P$1,REVIEW!$A$1:$L$1,0))</f>
        <v>5</v>
      </c>
      <c r="Q12" s="4">
        <f>INDEX(REVIEW!$A$1:$L$401,MATCH('SALES&amp;REVIEW'!$F12,REVIEW!$F$1:$F$401,0),MATCH('SALES&amp;REVIEW'!Q$1,REVIEW!$A$1:$L$1,0))</f>
        <v>4</v>
      </c>
      <c r="R12" s="4" t="str">
        <f>IF(Table1[[#This Row],[Service Speed (min)]]&lt;=6,"4-6mins",IF(Table1[[#This Row],[Service Speed (min)]]&lt;=9,"7-9mins",IF(Table1[[#This Row],[Service Speed (min)]]&lt;=12,"10-12mins",IF(Table1[[#This Row],[Service Speed (min)]]&lt;=15,"13-15mins","1-3mins"))))</f>
        <v>4-6mins</v>
      </c>
    </row>
    <row r="13" spans="1:18" x14ac:dyDescent="0.35">
      <c r="A13" s="4" t="s">
        <v>379</v>
      </c>
      <c r="B13" s="4" t="s">
        <v>409</v>
      </c>
      <c r="C13" s="4" t="s">
        <v>415</v>
      </c>
      <c r="D13" s="5">
        <v>45305</v>
      </c>
      <c r="E13" s="4" t="s">
        <v>785</v>
      </c>
      <c r="F13" s="4" t="s">
        <v>1185</v>
      </c>
      <c r="G13" s="4" t="s">
        <v>1215</v>
      </c>
      <c r="H13" s="4">
        <v>1</v>
      </c>
      <c r="I13" s="13">
        <v>173</v>
      </c>
      <c r="J13" s="4" t="s">
        <v>1224</v>
      </c>
      <c r="K13" s="13">
        <f t="shared" si="0"/>
        <v>173</v>
      </c>
      <c r="L13" s="4">
        <f>_xlfn.XLOOKUP(Table1[[#This Row],[Customer ID]],REVIEW!$F$2:$F$401,REVIEW!$G$2:$G$401,,0)</f>
        <v>1</v>
      </c>
      <c r="M13" s="4" t="str">
        <f>INDEX(REVIEW!$A$1:$L$401,MATCH('SALES&amp;REVIEW'!$F13,REVIEW!$F$1:$F$401,0),MATCH('SALES&amp;REVIEW'!M$1,REVIEW!$A$1:$L$1,0))</f>
        <v>The Americano was excellent coffee and service.</v>
      </c>
      <c r="N13" s="4" t="str">
        <f>INDEX(REVIEW!$A$1:$L$401,MATCH('SALES&amp;REVIEW'!$F13,REVIEW!$F$1:$F$401,0),MATCH('SALES&amp;REVIEW'!N$1,REVIEW!$A$1:$L$1,0))</f>
        <v>Excellent coffee and service</v>
      </c>
      <c r="O13" s="4" t="str">
        <f>IF(Table1[[#This Row],[Ratings(1-5)]]&gt;=4,"Positive",IF(Table1[[#This Row],[Ratings(1-5)]]=3,"Neutral",IF(Table1[[#This Row],[Ratings(1-5)]]&lt;3,"Negative","No")))</f>
        <v>Negative</v>
      </c>
      <c r="P13" s="4">
        <f>INDEX(REVIEW!$A$1:$L$401,MATCH('SALES&amp;REVIEW'!$F13,REVIEW!$F$1:$F$401,0),MATCH('SALES&amp;REVIEW'!P$1,REVIEW!$A$1:$L$1,0))</f>
        <v>6</v>
      </c>
      <c r="Q13" s="4">
        <f>INDEX(REVIEW!$A$1:$L$401,MATCH('SALES&amp;REVIEW'!$F13,REVIEW!$F$1:$F$401,0),MATCH('SALES&amp;REVIEW'!Q$1,REVIEW!$A$1:$L$1,0))</f>
        <v>2</v>
      </c>
      <c r="R13" s="4" t="str">
        <f>IF(Table1[[#This Row],[Service Speed (min)]]&lt;=6,"4-6mins",IF(Table1[[#This Row],[Service Speed (min)]]&lt;=9,"7-9mins",IF(Table1[[#This Row],[Service Speed (min)]]&lt;=12,"10-12mins",IF(Table1[[#This Row],[Service Speed (min)]]&lt;=15,"13-15mins","1-3mins"))))</f>
        <v>4-6mins</v>
      </c>
    </row>
    <row r="14" spans="1:18" x14ac:dyDescent="0.35">
      <c r="A14" s="4" t="s">
        <v>82</v>
      </c>
      <c r="B14" s="4" t="s">
        <v>410</v>
      </c>
      <c r="C14" s="4" t="s">
        <v>415</v>
      </c>
      <c r="D14" s="5">
        <v>45432</v>
      </c>
      <c r="E14" s="4" t="s">
        <v>489</v>
      </c>
      <c r="F14" s="4" t="s">
        <v>888</v>
      </c>
      <c r="G14" s="4" t="s">
        <v>1222</v>
      </c>
      <c r="H14" s="4">
        <v>3</v>
      </c>
      <c r="I14" s="13">
        <v>165</v>
      </c>
      <c r="J14" s="4" t="s">
        <v>1225</v>
      </c>
      <c r="K14" s="13">
        <f t="shared" si="0"/>
        <v>495</v>
      </c>
      <c r="L14" s="4">
        <f>_xlfn.XLOOKUP(Table1[[#This Row],[Customer ID]],REVIEW!$F$2:$F$401,REVIEW!$G$2:$G$401,,0)</f>
        <v>1</v>
      </c>
      <c r="M14" s="4" t="str">
        <f>INDEX(REVIEW!$A$1:$L$401,MATCH('SALES&amp;REVIEW'!$F14,REVIEW!$F$1:$F$401,0),MATCH('SALES&amp;REVIEW'!M$1,REVIEW!$A$1:$L$1,0))</f>
        <v>The Cappuccino was poor coffee and service.</v>
      </c>
      <c r="N14" s="4" t="str">
        <f>INDEX(REVIEW!$A$1:$L$401,MATCH('SALES&amp;REVIEW'!$F14,REVIEW!$F$1:$F$401,0),MATCH('SALES&amp;REVIEW'!N$1,REVIEW!$A$1:$L$1,0))</f>
        <v>Poor coffee and service</v>
      </c>
      <c r="O14" s="4" t="str">
        <f>IF(Table1[[#This Row],[Ratings(1-5)]]&gt;=4,"Positive",IF(Table1[[#This Row],[Ratings(1-5)]]=3,"Neutral",IF(Table1[[#This Row],[Ratings(1-5)]]&lt;3,"Negative","No")))</f>
        <v>Negative</v>
      </c>
      <c r="P14" s="4">
        <f>INDEX(REVIEW!$A$1:$L$401,MATCH('SALES&amp;REVIEW'!$F14,REVIEW!$F$1:$F$401,0),MATCH('SALES&amp;REVIEW'!P$1,REVIEW!$A$1:$L$1,0))</f>
        <v>10</v>
      </c>
      <c r="Q14" s="4">
        <f>INDEX(REVIEW!$A$1:$L$401,MATCH('SALES&amp;REVIEW'!$F14,REVIEW!$F$1:$F$401,0),MATCH('SALES&amp;REVIEW'!Q$1,REVIEW!$A$1:$L$1,0))</f>
        <v>4</v>
      </c>
      <c r="R14" s="4" t="str">
        <f>IF(Table1[[#This Row],[Service Speed (min)]]&lt;=6,"4-6mins",IF(Table1[[#This Row],[Service Speed (min)]]&lt;=9,"7-9mins",IF(Table1[[#This Row],[Service Speed (min)]]&lt;=12,"10-12mins",IF(Table1[[#This Row],[Service Speed (min)]]&lt;=15,"13-15mins","1-3mins"))))</f>
        <v>10-12mins</v>
      </c>
    </row>
    <row r="15" spans="1:18" x14ac:dyDescent="0.35">
      <c r="A15" s="4" t="s">
        <v>101</v>
      </c>
      <c r="B15" s="4" t="s">
        <v>409</v>
      </c>
      <c r="C15" s="4" t="s">
        <v>413</v>
      </c>
      <c r="D15" s="5">
        <v>45432</v>
      </c>
      <c r="E15" s="4" t="s">
        <v>508</v>
      </c>
      <c r="F15" s="4" t="s">
        <v>907</v>
      </c>
      <c r="G15" s="4" t="s">
        <v>1222</v>
      </c>
      <c r="H15" s="4">
        <v>4</v>
      </c>
      <c r="I15" s="13">
        <v>133</v>
      </c>
      <c r="J15" s="4" t="s">
        <v>1225</v>
      </c>
      <c r="K15" s="13">
        <f t="shared" si="0"/>
        <v>532</v>
      </c>
      <c r="L15" s="4">
        <f>_xlfn.XLOOKUP(Table1[[#This Row],[Customer ID]],REVIEW!$F$2:$F$401,REVIEW!$G$2:$G$401,,0)</f>
        <v>1</v>
      </c>
      <c r="M15" s="4" t="str">
        <f>INDEX(REVIEW!$A$1:$L$401,MATCH('SALES&amp;REVIEW'!$F15,REVIEW!$F$1:$F$401,0),MATCH('SALES&amp;REVIEW'!M$1,REVIEW!$A$1:$L$1,0))</f>
        <v>The Cappuccino was average taste.</v>
      </c>
      <c r="N15" s="4" t="str">
        <f>INDEX(REVIEW!$A$1:$L$401,MATCH('SALES&amp;REVIEW'!$F15,REVIEW!$F$1:$F$401,0),MATCH('SALES&amp;REVIEW'!N$1,REVIEW!$A$1:$L$1,0))</f>
        <v>Average taste</v>
      </c>
      <c r="O15" s="4" t="str">
        <f>IF(Table1[[#This Row],[Ratings(1-5)]]&gt;=4,"Positive",IF(Table1[[#This Row],[Ratings(1-5)]]=3,"Neutral",IF(Table1[[#This Row],[Ratings(1-5)]]&lt;3,"Negative","No")))</f>
        <v>Negative</v>
      </c>
      <c r="P15" s="4">
        <f>INDEX(REVIEW!$A$1:$L$401,MATCH('SALES&amp;REVIEW'!$F15,REVIEW!$F$1:$F$401,0),MATCH('SALES&amp;REVIEW'!P$1,REVIEW!$A$1:$L$1,0))</f>
        <v>5</v>
      </c>
      <c r="Q15" s="4">
        <f>INDEX(REVIEW!$A$1:$L$401,MATCH('SALES&amp;REVIEW'!$F15,REVIEW!$F$1:$F$401,0),MATCH('SALES&amp;REVIEW'!Q$1,REVIEW!$A$1:$L$1,0))</f>
        <v>2</v>
      </c>
      <c r="R15" s="4" t="str">
        <f>IF(Table1[[#This Row],[Service Speed (min)]]&lt;=6,"4-6mins",IF(Table1[[#This Row],[Service Speed (min)]]&lt;=9,"7-9mins",IF(Table1[[#This Row],[Service Speed (min)]]&lt;=12,"10-12mins",IF(Table1[[#This Row],[Service Speed (min)]]&lt;=15,"13-15mins","1-3mins"))))</f>
        <v>4-6mins</v>
      </c>
    </row>
    <row r="16" spans="1:18" x14ac:dyDescent="0.35">
      <c r="A16" s="4" t="s">
        <v>127</v>
      </c>
      <c r="B16" s="4" t="s">
        <v>411</v>
      </c>
      <c r="C16" s="4" t="s">
        <v>413</v>
      </c>
      <c r="D16" s="5">
        <v>45516</v>
      </c>
      <c r="E16" s="4" t="s">
        <v>534</v>
      </c>
      <c r="F16" s="4" t="s">
        <v>933</v>
      </c>
      <c r="G16" s="4" t="s">
        <v>1222</v>
      </c>
      <c r="H16" s="4">
        <v>5</v>
      </c>
      <c r="I16" s="13">
        <v>132</v>
      </c>
      <c r="J16" s="4" t="s">
        <v>1224</v>
      </c>
      <c r="K16" s="13">
        <f t="shared" si="0"/>
        <v>660</v>
      </c>
      <c r="L16" s="4">
        <f>_xlfn.XLOOKUP(Table1[[#This Row],[Customer ID]],REVIEW!$F$2:$F$401,REVIEW!$G$2:$G$401,,0)</f>
        <v>1</v>
      </c>
      <c r="M16" s="4" t="str">
        <f>INDEX(REVIEW!$A$1:$L$401,MATCH('SALES&amp;REVIEW'!$F16,REVIEW!$F$1:$F$401,0),MATCH('SALES&amp;REVIEW'!M$1,REVIEW!$A$1:$L$1,0))</f>
        <v>The Cappuccino was best coffee and friendly staff.</v>
      </c>
      <c r="N16" s="4" t="str">
        <f>INDEX(REVIEW!$A$1:$L$401,MATCH('SALES&amp;REVIEW'!$F16,REVIEW!$F$1:$F$401,0),MATCH('SALES&amp;REVIEW'!N$1,REVIEW!$A$1:$L$1,0))</f>
        <v>Best coffee and friendly staff</v>
      </c>
      <c r="O16" s="4" t="str">
        <f>IF(Table1[[#This Row],[Ratings(1-5)]]&gt;=4,"Positive",IF(Table1[[#This Row],[Ratings(1-5)]]=3,"Neutral",IF(Table1[[#This Row],[Ratings(1-5)]]&lt;3,"Negative","No")))</f>
        <v>Negative</v>
      </c>
      <c r="P16" s="4">
        <f>INDEX(REVIEW!$A$1:$L$401,MATCH('SALES&amp;REVIEW'!$F16,REVIEW!$F$1:$F$401,0),MATCH('SALES&amp;REVIEW'!P$1,REVIEW!$A$1:$L$1,0))</f>
        <v>14</v>
      </c>
      <c r="Q16" s="4">
        <f>INDEX(REVIEW!$A$1:$L$401,MATCH('SALES&amp;REVIEW'!$F16,REVIEW!$F$1:$F$401,0),MATCH('SALES&amp;REVIEW'!Q$1,REVIEW!$A$1:$L$1,0))</f>
        <v>1</v>
      </c>
      <c r="R16" s="4" t="str">
        <f>IF(Table1[[#This Row],[Service Speed (min)]]&lt;=6,"4-6mins",IF(Table1[[#This Row],[Service Speed (min)]]&lt;=9,"7-9mins",IF(Table1[[#This Row],[Service Speed (min)]]&lt;=12,"10-12mins",IF(Table1[[#This Row],[Service Speed (min)]]&lt;=15,"13-15mins","1-3mins"))))</f>
        <v>13-15mins</v>
      </c>
    </row>
    <row r="17" spans="1:18" x14ac:dyDescent="0.35">
      <c r="A17" s="4" t="s">
        <v>171</v>
      </c>
      <c r="B17" s="4" t="s">
        <v>411</v>
      </c>
      <c r="C17" s="4" t="s">
        <v>415</v>
      </c>
      <c r="D17" s="5">
        <v>45445</v>
      </c>
      <c r="E17" s="4" t="s">
        <v>578</v>
      </c>
      <c r="F17" s="4" t="s">
        <v>977</v>
      </c>
      <c r="G17" s="4" t="s">
        <v>1222</v>
      </c>
      <c r="H17" s="4">
        <v>1</v>
      </c>
      <c r="I17" s="13">
        <v>129</v>
      </c>
      <c r="J17" s="4" t="s">
        <v>1223</v>
      </c>
      <c r="K17" s="13">
        <f t="shared" si="0"/>
        <v>129</v>
      </c>
      <c r="L17" s="4">
        <f>_xlfn.XLOOKUP(Table1[[#This Row],[Customer ID]],REVIEW!$F$2:$F$401,REVIEW!$G$2:$G$401,,0)</f>
        <v>1</v>
      </c>
      <c r="M17" s="4" t="str">
        <f>INDEX(REVIEW!$A$1:$L$401,MATCH('SALES&amp;REVIEW'!$F17,REVIEW!$F$1:$F$401,0),MATCH('SALES&amp;REVIEW'!M$1,REVIEW!$A$1:$L$1,0))</f>
        <v>The Cappuccino was excellent coffee and service.</v>
      </c>
      <c r="N17" s="4" t="str">
        <f>INDEX(REVIEW!$A$1:$L$401,MATCH('SALES&amp;REVIEW'!$F17,REVIEW!$F$1:$F$401,0),MATCH('SALES&amp;REVIEW'!N$1,REVIEW!$A$1:$L$1,0))</f>
        <v>Excellent coffee and service</v>
      </c>
      <c r="O17" s="4" t="str">
        <f>IF(Table1[[#This Row],[Ratings(1-5)]]&gt;=4,"Positive",IF(Table1[[#This Row],[Ratings(1-5)]]=3,"Neutral",IF(Table1[[#This Row],[Ratings(1-5)]]&lt;3,"Negative","No")))</f>
        <v>Negative</v>
      </c>
      <c r="P17" s="4">
        <f>INDEX(REVIEW!$A$1:$L$401,MATCH('SALES&amp;REVIEW'!$F17,REVIEW!$F$1:$F$401,0),MATCH('SALES&amp;REVIEW'!P$1,REVIEW!$A$1:$L$1,0))</f>
        <v>6</v>
      </c>
      <c r="Q17" s="4">
        <f>INDEX(REVIEW!$A$1:$L$401,MATCH('SALES&amp;REVIEW'!$F17,REVIEW!$F$1:$F$401,0),MATCH('SALES&amp;REVIEW'!Q$1,REVIEW!$A$1:$L$1,0))</f>
        <v>3</v>
      </c>
      <c r="R17" s="4" t="str">
        <f>IF(Table1[[#This Row],[Service Speed (min)]]&lt;=6,"4-6mins",IF(Table1[[#This Row],[Service Speed (min)]]&lt;=9,"7-9mins",IF(Table1[[#This Row],[Service Speed (min)]]&lt;=12,"10-12mins",IF(Table1[[#This Row],[Service Speed (min)]]&lt;=15,"13-15mins","1-3mins"))))</f>
        <v>4-6mins</v>
      </c>
    </row>
    <row r="18" spans="1:18" x14ac:dyDescent="0.35">
      <c r="A18" s="4" t="s">
        <v>197</v>
      </c>
      <c r="B18" s="4" t="s">
        <v>412</v>
      </c>
      <c r="C18" s="4" t="s">
        <v>414</v>
      </c>
      <c r="D18" s="5">
        <v>45481</v>
      </c>
      <c r="E18" s="4" t="s">
        <v>604</v>
      </c>
      <c r="F18" s="4" t="s">
        <v>1003</v>
      </c>
      <c r="G18" s="4" t="s">
        <v>1222</v>
      </c>
      <c r="H18" s="4">
        <v>4</v>
      </c>
      <c r="I18" s="13">
        <v>144</v>
      </c>
      <c r="J18" s="4" t="s">
        <v>1225</v>
      </c>
      <c r="K18" s="13">
        <f t="shared" si="0"/>
        <v>576</v>
      </c>
      <c r="L18" s="4">
        <f>_xlfn.XLOOKUP(Table1[[#This Row],[Customer ID]],REVIEW!$F$2:$F$401,REVIEW!$G$2:$G$401,,0)</f>
        <v>1</v>
      </c>
      <c r="M18" s="4" t="str">
        <f>INDEX(REVIEW!$A$1:$L$401,MATCH('SALES&amp;REVIEW'!$F18,REVIEW!$F$1:$F$401,0),MATCH('SALES&amp;REVIEW'!M$1,REVIEW!$A$1:$L$1,0))</f>
        <v>The Cappuccino was excellent coffee and service.</v>
      </c>
      <c r="N18" s="4" t="str">
        <f>INDEX(REVIEW!$A$1:$L$401,MATCH('SALES&amp;REVIEW'!$F18,REVIEW!$F$1:$F$401,0),MATCH('SALES&amp;REVIEW'!N$1,REVIEW!$A$1:$L$1,0))</f>
        <v>Excellent coffee and service</v>
      </c>
      <c r="O18" s="4" t="str">
        <f>IF(Table1[[#This Row],[Ratings(1-5)]]&gt;=4,"Positive",IF(Table1[[#This Row],[Ratings(1-5)]]=3,"Neutral",IF(Table1[[#This Row],[Ratings(1-5)]]&lt;3,"Negative","No")))</f>
        <v>Negative</v>
      </c>
      <c r="P18" s="4">
        <f>INDEX(REVIEW!$A$1:$L$401,MATCH('SALES&amp;REVIEW'!$F18,REVIEW!$F$1:$F$401,0),MATCH('SALES&amp;REVIEW'!P$1,REVIEW!$A$1:$L$1,0))</f>
        <v>5</v>
      </c>
      <c r="Q18" s="4">
        <f>INDEX(REVIEW!$A$1:$L$401,MATCH('SALES&amp;REVIEW'!$F18,REVIEW!$F$1:$F$401,0),MATCH('SALES&amp;REVIEW'!Q$1,REVIEW!$A$1:$L$1,0))</f>
        <v>3</v>
      </c>
      <c r="R18" s="4" t="str">
        <f>IF(Table1[[#This Row],[Service Speed (min)]]&lt;=6,"4-6mins",IF(Table1[[#This Row],[Service Speed (min)]]&lt;=9,"7-9mins",IF(Table1[[#This Row],[Service Speed (min)]]&lt;=12,"10-12mins",IF(Table1[[#This Row],[Service Speed (min)]]&lt;=15,"13-15mins","1-3mins"))))</f>
        <v>4-6mins</v>
      </c>
    </row>
    <row r="19" spans="1:18" x14ac:dyDescent="0.35">
      <c r="A19" s="4" t="s">
        <v>249</v>
      </c>
      <c r="B19" s="4" t="s">
        <v>412</v>
      </c>
      <c r="C19" s="4" t="s">
        <v>414</v>
      </c>
      <c r="D19" s="5">
        <v>45410</v>
      </c>
      <c r="E19" s="4" t="s">
        <v>656</v>
      </c>
      <c r="F19" s="4" t="s">
        <v>1055</v>
      </c>
      <c r="G19" s="4" t="s">
        <v>1222</v>
      </c>
      <c r="H19" s="4">
        <v>5</v>
      </c>
      <c r="I19" s="13">
        <v>133</v>
      </c>
      <c r="J19" s="4" t="s">
        <v>1223</v>
      </c>
      <c r="K19" s="13">
        <f t="shared" si="0"/>
        <v>665</v>
      </c>
      <c r="L19" s="4">
        <f>_xlfn.XLOOKUP(Table1[[#This Row],[Customer ID]],REVIEW!$F$2:$F$401,REVIEW!$G$2:$G$401,,0)</f>
        <v>1</v>
      </c>
      <c r="M19" s="4" t="str">
        <f>INDEX(REVIEW!$A$1:$L$401,MATCH('SALES&amp;REVIEW'!$F19,REVIEW!$F$1:$F$401,0),MATCH('SALES&amp;REVIEW'!M$1,REVIEW!$A$1:$L$1,0))</f>
        <v>The Cappuccino was bitter coffee and slow service.</v>
      </c>
      <c r="N19" s="4" t="str">
        <f>INDEX(REVIEW!$A$1:$L$401,MATCH('SALES&amp;REVIEW'!$F19,REVIEW!$F$1:$F$401,0),MATCH('SALES&amp;REVIEW'!N$1,REVIEW!$A$1:$L$1,0))</f>
        <v>Bitter coffee and slow service</v>
      </c>
      <c r="O19" s="4" t="str">
        <f>IF(Table1[[#This Row],[Ratings(1-5)]]&gt;=4,"Positive",IF(Table1[[#This Row],[Ratings(1-5)]]=3,"Neutral",IF(Table1[[#This Row],[Ratings(1-5)]]&lt;3,"Negative","No")))</f>
        <v>Negative</v>
      </c>
      <c r="P19" s="4">
        <f>INDEX(REVIEW!$A$1:$L$401,MATCH('SALES&amp;REVIEW'!$F19,REVIEW!$F$1:$F$401,0),MATCH('SALES&amp;REVIEW'!P$1,REVIEW!$A$1:$L$1,0))</f>
        <v>5</v>
      </c>
      <c r="Q19" s="4">
        <f>INDEX(REVIEW!$A$1:$L$401,MATCH('SALES&amp;REVIEW'!$F19,REVIEW!$F$1:$F$401,0),MATCH('SALES&amp;REVIEW'!Q$1,REVIEW!$A$1:$L$1,0))</f>
        <v>2</v>
      </c>
      <c r="R19" s="4" t="str">
        <f>IF(Table1[[#This Row],[Service Speed (min)]]&lt;=6,"4-6mins",IF(Table1[[#This Row],[Service Speed (min)]]&lt;=9,"7-9mins",IF(Table1[[#This Row],[Service Speed (min)]]&lt;=12,"10-12mins",IF(Table1[[#This Row],[Service Speed (min)]]&lt;=15,"13-15mins","1-3mins"))))</f>
        <v>4-6mins</v>
      </c>
    </row>
    <row r="20" spans="1:18" x14ac:dyDescent="0.35">
      <c r="A20" s="4" t="s">
        <v>255</v>
      </c>
      <c r="B20" s="4" t="s">
        <v>409</v>
      </c>
      <c r="C20" s="4" t="s">
        <v>413</v>
      </c>
      <c r="D20" s="5">
        <v>45342</v>
      </c>
      <c r="E20" s="4" t="s">
        <v>662</v>
      </c>
      <c r="F20" s="4" t="s">
        <v>1061</v>
      </c>
      <c r="G20" s="4" t="s">
        <v>1222</v>
      </c>
      <c r="H20" s="4">
        <v>4</v>
      </c>
      <c r="I20" s="13">
        <v>128</v>
      </c>
      <c r="J20" s="4" t="s">
        <v>1223</v>
      </c>
      <c r="K20" s="13">
        <f t="shared" si="0"/>
        <v>512</v>
      </c>
      <c r="L20" s="4">
        <f>_xlfn.XLOOKUP(Table1[[#This Row],[Customer ID]],REVIEW!$F$2:$F$401,REVIEW!$G$2:$G$401,,0)</f>
        <v>1</v>
      </c>
      <c r="M20" s="4" t="str">
        <f>INDEX(REVIEW!$A$1:$L$401,MATCH('SALES&amp;REVIEW'!$F20,REVIEW!$F$1:$F$401,0),MATCH('SALES&amp;REVIEW'!M$1,REVIEW!$A$1:$L$1,0))</f>
        <v>The Cappuccino was crowded place.</v>
      </c>
      <c r="N20" s="4" t="str">
        <f>INDEX(REVIEW!$A$1:$L$401,MATCH('SALES&amp;REVIEW'!$F20,REVIEW!$F$1:$F$401,0),MATCH('SALES&amp;REVIEW'!N$1,REVIEW!$A$1:$L$1,0))</f>
        <v>Crowded place</v>
      </c>
      <c r="O20" s="4" t="str">
        <f>IF(Table1[[#This Row],[Ratings(1-5)]]&gt;=4,"Positive",IF(Table1[[#This Row],[Ratings(1-5)]]=3,"Neutral",IF(Table1[[#This Row],[Ratings(1-5)]]&lt;3,"Negative","No")))</f>
        <v>Negative</v>
      </c>
      <c r="P20" s="4">
        <f>INDEX(REVIEW!$A$1:$L$401,MATCH('SALES&amp;REVIEW'!$F20,REVIEW!$F$1:$F$401,0),MATCH('SALES&amp;REVIEW'!P$1,REVIEW!$A$1:$L$1,0))</f>
        <v>13</v>
      </c>
      <c r="Q20" s="4">
        <f>INDEX(REVIEW!$A$1:$L$401,MATCH('SALES&amp;REVIEW'!$F20,REVIEW!$F$1:$F$401,0),MATCH('SALES&amp;REVIEW'!Q$1,REVIEW!$A$1:$L$1,0))</f>
        <v>2</v>
      </c>
      <c r="R20" s="4" t="str">
        <f>IF(Table1[[#This Row],[Service Speed (min)]]&lt;=6,"4-6mins",IF(Table1[[#This Row],[Service Speed (min)]]&lt;=9,"7-9mins",IF(Table1[[#This Row],[Service Speed (min)]]&lt;=12,"10-12mins",IF(Table1[[#This Row],[Service Speed (min)]]&lt;=15,"13-15mins","1-3mins"))))</f>
        <v>13-15mins</v>
      </c>
    </row>
    <row r="21" spans="1:18" x14ac:dyDescent="0.35">
      <c r="A21" s="4" t="s">
        <v>270</v>
      </c>
      <c r="B21" s="4" t="s">
        <v>411</v>
      </c>
      <c r="C21" s="4" t="s">
        <v>415</v>
      </c>
      <c r="D21" s="5">
        <v>45479</v>
      </c>
      <c r="E21" s="4" t="s">
        <v>677</v>
      </c>
      <c r="F21" s="4" t="s">
        <v>1076</v>
      </c>
      <c r="G21" s="4" t="s">
        <v>1222</v>
      </c>
      <c r="H21" s="4">
        <v>2</v>
      </c>
      <c r="I21" s="13">
        <v>129</v>
      </c>
      <c r="J21" s="4" t="s">
        <v>1224</v>
      </c>
      <c r="K21" s="13">
        <f t="shared" si="0"/>
        <v>258</v>
      </c>
      <c r="L21" s="4">
        <f>_xlfn.XLOOKUP(Table1[[#This Row],[Customer ID]],REVIEW!$F$2:$F$401,REVIEW!$G$2:$G$401,,0)</f>
        <v>1</v>
      </c>
      <c r="M21" s="4" t="str">
        <f>INDEX(REVIEW!$A$1:$L$401,MATCH('SALES&amp;REVIEW'!$F21,REVIEW!$F$1:$F$401,0),MATCH('SALES&amp;REVIEW'!M$1,REVIEW!$A$1:$L$1,0))</f>
        <v>The Cappuccino was bitter coffee and slow service.</v>
      </c>
      <c r="N21" s="4" t="str">
        <f>INDEX(REVIEW!$A$1:$L$401,MATCH('SALES&amp;REVIEW'!$F21,REVIEW!$F$1:$F$401,0),MATCH('SALES&amp;REVIEW'!N$1,REVIEW!$A$1:$L$1,0))</f>
        <v>Bitter coffee and slow service</v>
      </c>
      <c r="O21" s="4" t="str">
        <f>IF(Table1[[#This Row],[Ratings(1-5)]]&gt;=4,"Positive",IF(Table1[[#This Row],[Ratings(1-5)]]=3,"Neutral",IF(Table1[[#This Row],[Ratings(1-5)]]&lt;3,"Negative","No")))</f>
        <v>Negative</v>
      </c>
      <c r="P21" s="4">
        <f>INDEX(REVIEW!$A$1:$L$401,MATCH('SALES&amp;REVIEW'!$F21,REVIEW!$F$1:$F$401,0),MATCH('SALES&amp;REVIEW'!P$1,REVIEW!$A$1:$L$1,0))</f>
        <v>5</v>
      </c>
      <c r="Q21" s="4">
        <f>INDEX(REVIEW!$A$1:$L$401,MATCH('SALES&amp;REVIEW'!$F21,REVIEW!$F$1:$F$401,0),MATCH('SALES&amp;REVIEW'!Q$1,REVIEW!$A$1:$L$1,0))</f>
        <v>3</v>
      </c>
      <c r="R21" s="4" t="str">
        <f>IF(Table1[[#This Row],[Service Speed (min)]]&lt;=6,"4-6mins",IF(Table1[[#This Row],[Service Speed (min)]]&lt;=9,"7-9mins",IF(Table1[[#This Row],[Service Speed (min)]]&lt;=12,"10-12mins",IF(Table1[[#This Row],[Service Speed (min)]]&lt;=15,"13-15mins","1-3mins"))))</f>
        <v>4-6mins</v>
      </c>
    </row>
    <row r="22" spans="1:18" x14ac:dyDescent="0.35">
      <c r="A22" s="4" t="s">
        <v>276</v>
      </c>
      <c r="B22" s="4" t="s">
        <v>410</v>
      </c>
      <c r="C22" s="4" t="s">
        <v>414</v>
      </c>
      <c r="D22" s="5">
        <v>45426</v>
      </c>
      <c r="E22" s="4" t="s">
        <v>683</v>
      </c>
      <c r="F22" s="4" t="s">
        <v>1082</v>
      </c>
      <c r="G22" s="4" t="s">
        <v>1222</v>
      </c>
      <c r="H22" s="4">
        <v>4</v>
      </c>
      <c r="I22" s="13">
        <v>162</v>
      </c>
      <c r="J22" s="4" t="s">
        <v>1223</v>
      </c>
      <c r="K22" s="13">
        <f t="shared" si="0"/>
        <v>648</v>
      </c>
      <c r="L22" s="4">
        <f>_xlfn.XLOOKUP(Table1[[#This Row],[Customer ID]],REVIEW!$F$2:$F$401,REVIEW!$G$2:$G$401,,0)</f>
        <v>1</v>
      </c>
      <c r="M22" s="4" t="str">
        <f>INDEX(REVIEW!$A$1:$L$401,MATCH('SALES&amp;REVIEW'!$F22,REVIEW!$F$1:$F$401,0),MATCH('SALES&amp;REVIEW'!M$1,REVIEW!$A$1:$L$1,0))</f>
        <v>The Cappuccino was noisy environment.</v>
      </c>
      <c r="N22" s="4" t="str">
        <f>INDEX(REVIEW!$A$1:$L$401,MATCH('SALES&amp;REVIEW'!$F22,REVIEW!$F$1:$F$401,0),MATCH('SALES&amp;REVIEW'!N$1,REVIEW!$A$1:$L$1,0))</f>
        <v>Noisy environment</v>
      </c>
      <c r="O22" s="4" t="str">
        <f>IF(Table1[[#This Row],[Ratings(1-5)]]&gt;=4,"Positive",IF(Table1[[#This Row],[Ratings(1-5)]]=3,"Neutral",IF(Table1[[#This Row],[Ratings(1-5)]]&lt;3,"Negative","No")))</f>
        <v>Negative</v>
      </c>
      <c r="P22" s="4">
        <f>INDEX(REVIEW!$A$1:$L$401,MATCH('SALES&amp;REVIEW'!$F22,REVIEW!$F$1:$F$401,0),MATCH('SALES&amp;REVIEW'!P$1,REVIEW!$A$1:$L$1,0))</f>
        <v>12</v>
      </c>
      <c r="Q22" s="4">
        <f>INDEX(REVIEW!$A$1:$L$401,MATCH('SALES&amp;REVIEW'!$F22,REVIEW!$F$1:$F$401,0),MATCH('SALES&amp;REVIEW'!Q$1,REVIEW!$A$1:$L$1,0))</f>
        <v>4</v>
      </c>
      <c r="R22" s="4" t="str">
        <f>IF(Table1[[#This Row],[Service Speed (min)]]&lt;=6,"4-6mins",IF(Table1[[#This Row],[Service Speed (min)]]&lt;=9,"7-9mins",IF(Table1[[#This Row],[Service Speed (min)]]&lt;=12,"10-12mins",IF(Table1[[#This Row],[Service Speed (min)]]&lt;=15,"13-15mins","1-3mins"))))</f>
        <v>10-12mins</v>
      </c>
    </row>
    <row r="23" spans="1:18" x14ac:dyDescent="0.35">
      <c r="A23" s="4" t="s">
        <v>281</v>
      </c>
      <c r="B23" s="4" t="s">
        <v>410</v>
      </c>
      <c r="C23" s="4" t="s">
        <v>415</v>
      </c>
      <c r="D23" s="5">
        <v>45496</v>
      </c>
      <c r="E23" s="4" t="s">
        <v>688</v>
      </c>
      <c r="F23" s="4" t="s">
        <v>1087</v>
      </c>
      <c r="G23" s="4" t="s">
        <v>1222</v>
      </c>
      <c r="H23" s="4">
        <v>4</v>
      </c>
      <c r="I23" s="13">
        <v>188</v>
      </c>
      <c r="J23" s="4" t="s">
        <v>1225</v>
      </c>
      <c r="K23" s="13">
        <f t="shared" si="0"/>
        <v>752</v>
      </c>
      <c r="L23" s="4">
        <f>_xlfn.XLOOKUP(Table1[[#This Row],[Customer ID]],REVIEW!$F$2:$F$401,REVIEW!$G$2:$G$401,,0)</f>
        <v>1</v>
      </c>
      <c r="M23" s="4" t="str">
        <f>INDEX(REVIEW!$A$1:$L$401,MATCH('SALES&amp;REVIEW'!$F23,REVIEW!$F$1:$F$401,0),MATCH('SALES&amp;REVIEW'!M$1,REVIEW!$A$1:$L$1,0))</f>
        <v>The Cappuccino was cozy atmosphere.</v>
      </c>
      <c r="N23" s="4" t="str">
        <f>INDEX(REVIEW!$A$1:$L$401,MATCH('SALES&amp;REVIEW'!$F23,REVIEW!$F$1:$F$401,0),MATCH('SALES&amp;REVIEW'!N$1,REVIEW!$A$1:$L$1,0))</f>
        <v>Cozy atmosphere</v>
      </c>
      <c r="O23" s="4" t="str">
        <f>IF(Table1[[#This Row],[Ratings(1-5)]]&gt;=4,"Positive",IF(Table1[[#This Row],[Ratings(1-5)]]=3,"Neutral",IF(Table1[[#This Row],[Ratings(1-5)]]&lt;3,"Negative","No")))</f>
        <v>Negative</v>
      </c>
      <c r="P23" s="4">
        <f>INDEX(REVIEW!$A$1:$L$401,MATCH('SALES&amp;REVIEW'!$F23,REVIEW!$F$1:$F$401,0),MATCH('SALES&amp;REVIEW'!P$1,REVIEW!$A$1:$L$1,0))</f>
        <v>7</v>
      </c>
      <c r="Q23" s="4">
        <f>INDEX(REVIEW!$A$1:$L$401,MATCH('SALES&amp;REVIEW'!$F23,REVIEW!$F$1:$F$401,0),MATCH('SALES&amp;REVIEW'!Q$1,REVIEW!$A$1:$L$1,0))</f>
        <v>2</v>
      </c>
      <c r="R23" s="4" t="str">
        <f>IF(Table1[[#This Row],[Service Speed (min)]]&lt;=6,"4-6mins",IF(Table1[[#This Row],[Service Speed (min)]]&lt;=9,"7-9mins",IF(Table1[[#This Row],[Service Speed (min)]]&lt;=12,"10-12mins",IF(Table1[[#This Row],[Service Speed (min)]]&lt;=15,"13-15mins","1-3mins"))))</f>
        <v>7-9mins</v>
      </c>
    </row>
    <row r="24" spans="1:18" x14ac:dyDescent="0.35">
      <c r="A24" s="4" t="s">
        <v>286</v>
      </c>
      <c r="B24" s="4" t="s">
        <v>411</v>
      </c>
      <c r="C24" s="4" t="s">
        <v>413</v>
      </c>
      <c r="D24" s="5">
        <v>45304</v>
      </c>
      <c r="E24" s="4" t="s">
        <v>693</v>
      </c>
      <c r="F24" s="4" t="s">
        <v>1092</v>
      </c>
      <c r="G24" s="4" t="s">
        <v>1222</v>
      </c>
      <c r="H24" s="4">
        <v>4</v>
      </c>
      <c r="I24" s="13">
        <v>134</v>
      </c>
      <c r="J24" s="4" t="s">
        <v>1224</v>
      </c>
      <c r="K24" s="13">
        <f t="shared" si="0"/>
        <v>536</v>
      </c>
      <c r="L24" s="4">
        <f>_xlfn.XLOOKUP(Table1[[#This Row],[Customer ID]],REVIEW!$F$2:$F$401,REVIEW!$G$2:$G$401,,0)</f>
        <v>1</v>
      </c>
      <c r="M24" s="4" t="str">
        <f>INDEX(REVIEW!$A$1:$L$401,MATCH('SALES&amp;REVIEW'!$F24,REVIEW!$F$1:$F$401,0),MATCH('SALES&amp;REVIEW'!M$1,REVIEW!$A$1:$L$1,0))</f>
        <v>The Cappuccino was slow service.</v>
      </c>
      <c r="N24" s="4" t="str">
        <f>INDEX(REVIEW!$A$1:$L$401,MATCH('SALES&amp;REVIEW'!$F24,REVIEW!$F$1:$F$401,0),MATCH('SALES&amp;REVIEW'!N$1,REVIEW!$A$1:$L$1,0))</f>
        <v>Slow service</v>
      </c>
      <c r="O24" s="4" t="str">
        <f>IF(Table1[[#This Row],[Ratings(1-5)]]&gt;=4,"Positive",IF(Table1[[#This Row],[Ratings(1-5)]]=3,"Neutral",IF(Table1[[#This Row],[Ratings(1-5)]]&lt;3,"Negative","No")))</f>
        <v>Negative</v>
      </c>
      <c r="P24" s="4">
        <f>INDEX(REVIEW!$A$1:$L$401,MATCH('SALES&amp;REVIEW'!$F24,REVIEW!$F$1:$F$401,0),MATCH('SALES&amp;REVIEW'!P$1,REVIEW!$A$1:$L$1,0))</f>
        <v>15</v>
      </c>
      <c r="Q24" s="4">
        <f>INDEX(REVIEW!$A$1:$L$401,MATCH('SALES&amp;REVIEW'!$F24,REVIEW!$F$1:$F$401,0),MATCH('SALES&amp;REVIEW'!Q$1,REVIEW!$A$1:$L$1,0))</f>
        <v>1</v>
      </c>
      <c r="R24" s="4" t="str">
        <f>IF(Table1[[#This Row],[Service Speed (min)]]&lt;=6,"4-6mins",IF(Table1[[#This Row],[Service Speed (min)]]&lt;=9,"7-9mins",IF(Table1[[#This Row],[Service Speed (min)]]&lt;=12,"10-12mins",IF(Table1[[#This Row],[Service Speed (min)]]&lt;=15,"13-15mins","1-3mins"))))</f>
        <v>13-15mins</v>
      </c>
    </row>
    <row r="25" spans="1:18" x14ac:dyDescent="0.35">
      <c r="A25" s="4" t="s">
        <v>294</v>
      </c>
      <c r="B25" s="4" t="s">
        <v>412</v>
      </c>
      <c r="C25" s="4" t="s">
        <v>413</v>
      </c>
      <c r="D25" s="5">
        <v>45498</v>
      </c>
      <c r="E25" s="4" t="s">
        <v>701</v>
      </c>
      <c r="F25" s="4" t="s">
        <v>1100</v>
      </c>
      <c r="G25" s="4" t="s">
        <v>1222</v>
      </c>
      <c r="H25" s="4">
        <v>4</v>
      </c>
      <c r="I25" s="13">
        <v>143</v>
      </c>
      <c r="J25" s="4" t="s">
        <v>1225</v>
      </c>
      <c r="K25" s="13">
        <f t="shared" si="0"/>
        <v>572</v>
      </c>
      <c r="L25" s="4">
        <f>_xlfn.XLOOKUP(Table1[[#This Row],[Customer ID]],REVIEW!$F$2:$F$401,REVIEW!$G$2:$G$401,,0)</f>
        <v>1</v>
      </c>
      <c r="M25" s="4" t="str">
        <f>INDEX(REVIEW!$A$1:$L$401,MATCH('SALES&amp;REVIEW'!$F25,REVIEW!$F$1:$F$401,0),MATCH('SALES&amp;REVIEW'!M$1,REVIEW!$A$1:$L$1,0))</f>
        <v>The Cappuccino was cold coffee and rude staff.</v>
      </c>
      <c r="N25" s="4" t="str">
        <f>INDEX(REVIEW!$A$1:$L$401,MATCH('SALES&amp;REVIEW'!$F25,REVIEW!$F$1:$F$401,0),MATCH('SALES&amp;REVIEW'!N$1,REVIEW!$A$1:$L$1,0))</f>
        <v>Cold coffee and rude staff</v>
      </c>
      <c r="O25" s="4" t="str">
        <f>IF(Table1[[#This Row],[Ratings(1-5)]]&gt;=4,"Positive",IF(Table1[[#This Row],[Ratings(1-5)]]=3,"Neutral",IF(Table1[[#This Row],[Ratings(1-5)]]&lt;3,"Negative","No")))</f>
        <v>Negative</v>
      </c>
      <c r="P25" s="4">
        <f>INDEX(REVIEW!$A$1:$L$401,MATCH('SALES&amp;REVIEW'!$F25,REVIEW!$F$1:$F$401,0),MATCH('SALES&amp;REVIEW'!P$1,REVIEW!$A$1:$L$1,0))</f>
        <v>4</v>
      </c>
      <c r="Q25" s="4">
        <f>INDEX(REVIEW!$A$1:$L$401,MATCH('SALES&amp;REVIEW'!$F25,REVIEW!$F$1:$F$401,0),MATCH('SALES&amp;REVIEW'!Q$1,REVIEW!$A$1:$L$1,0))</f>
        <v>2</v>
      </c>
      <c r="R25" s="4" t="str">
        <f>IF(Table1[[#This Row],[Service Speed (min)]]&lt;=6,"4-6mins",IF(Table1[[#This Row],[Service Speed (min)]]&lt;=9,"7-9mins",IF(Table1[[#This Row],[Service Speed (min)]]&lt;=12,"10-12mins",IF(Table1[[#This Row],[Service Speed (min)]]&lt;=15,"13-15mins","1-3mins"))))</f>
        <v>4-6mins</v>
      </c>
    </row>
    <row r="26" spans="1:18" x14ac:dyDescent="0.35">
      <c r="A26" s="4" t="s">
        <v>315</v>
      </c>
      <c r="B26" s="4" t="s">
        <v>409</v>
      </c>
      <c r="C26" s="4" t="s">
        <v>415</v>
      </c>
      <c r="D26" s="5">
        <v>45458</v>
      </c>
      <c r="E26" s="4" t="s">
        <v>721</v>
      </c>
      <c r="F26" s="4" t="s">
        <v>1121</v>
      </c>
      <c r="G26" s="4" t="s">
        <v>1222</v>
      </c>
      <c r="H26" s="4">
        <v>5</v>
      </c>
      <c r="I26" s="13">
        <v>171</v>
      </c>
      <c r="J26" s="4" t="s">
        <v>1224</v>
      </c>
      <c r="K26" s="13">
        <f t="shared" si="0"/>
        <v>855</v>
      </c>
      <c r="L26" s="4">
        <f>_xlfn.XLOOKUP(Table1[[#This Row],[Customer ID]],REVIEW!$F$2:$F$401,REVIEW!$G$2:$G$401,,0)</f>
        <v>1</v>
      </c>
      <c r="M26" s="4" t="str">
        <f>INDEX(REVIEW!$A$1:$L$401,MATCH('SALES&amp;REVIEW'!$F26,REVIEW!$F$1:$F$401,0),MATCH('SALES&amp;REVIEW'!M$1,REVIEW!$A$1:$L$1,0))</f>
        <v>The Cappuccino was cozy atmosphere.</v>
      </c>
      <c r="N26" s="4" t="str">
        <f>INDEX(REVIEW!$A$1:$L$401,MATCH('SALES&amp;REVIEW'!$F26,REVIEW!$F$1:$F$401,0),MATCH('SALES&amp;REVIEW'!N$1,REVIEW!$A$1:$L$1,0))</f>
        <v>Cozy atmosphere</v>
      </c>
      <c r="O26" s="4" t="str">
        <f>IF(Table1[[#This Row],[Ratings(1-5)]]&gt;=4,"Positive",IF(Table1[[#This Row],[Ratings(1-5)]]=3,"Neutral",IF(Table1[[#This Row],[Ratings(1-5)]]&lt;3,"Negative","No")))</f>
        <v>Negative</v>
      </c>
      <c r="P26" s="4">
        <f>INDEX(REVIEW!$A$1:$L$401,MATCH('SALES&amp;REVIEW'!$F26,REVIEW!$F$1:$F$401,0),MATCH('SALES&amp;REVIEW'!P$1,REVIEW!$A$1:$L$1,0))</f>
        <v>14</v>
      </c>
      <c r="Q26" s="4">
        <f>INDEX(REVIEW!$A$1:$L$401,MATCH('SALES&amp;REVIEW'!$F26,REVIEW!$F$1:$F$401,0),MATCH('SALES&amp;REVIEW'!Q$1,REVIEW!$A$1:$L$1,0))</f>
        <v>4</v>
      </c>
      <c r="R26" s="4" t="str">
        <f>IF(Table1[[#This Row],[Service Speed (min)]]&lt;=6,"4-6mins",IF(Table1[[#This Row],[Service Speed (min)]]&lt;=9,"7-9mins",IF(Table1[[#This Row],[Service Speed (min)]]&lt;=12,"10-12mins",IF(Table1[[#This Row],[Service Speed (min)]]&lt;=15,"13-15mins","1-3mins"))))</f>
        <v>13-15mins</v>
      </c>
    </row>
    <row r="27" spans="1:18" x14ac:dyDescent="0.35">
      <c r="A27" s="4" t="s">
        <v>366</v>
      </c>
      <c r="B27" s="4" t="s">
        <v>411</v>
      </c>
      <c r="C27" s="4" t="s">
        <v>414</v>
      </c>
      <c r="D27" s="5">
        <v>45400</v>
      </c>
      <c r="E27" s="4" t="s">
        <v>772</v>
      </c>
      <c r="F27" s="4" t="s">
        <v>1172</v>
      </c>
      <c r="G27" s="4" t="s">
        <v>1222</v>
      </c>
      <c r="H27" s="4">
        <v>1</v>
      </c>
      <c r="I27" s="13">
        <v>140</v>
      </c>
      <c r="J27" s="4" t="s">
        <v>1223</v>
      </c>
      <c r="K27" s="13">
        <f t="shared" si="0"/>
        <v>140</v>
      </c>
      <c r="L27" s="4">
        <f>_xlfn.XLOOKUP(Table1[[#This Row],[Customer ID]],REVIEW!$F$2:$F$401,REVIEW!$G$2:$G$401,,0)</f>
        <v>1</v>
      </c>
      <c r="M27" s="4" t="str">
        <f>INDEX(REVIEW!$A$1:$L$401,MATCH('SALES&amp;REVIEW'!$F27,REVIEW!$F$1:$F$401,0),MATCH('SALES&amp;REVIEW'!M$1,REVIEW!$A$1:$L$1,0))</f>
        <v>The Cappuccino was bitter coffee and slow service.</v>
      </c>
      <c r="N27" s="4" t="str">
        <f>INDEX(REVIEW!$A$1:$L$401,MATCH('SALES&amp;REVIEW'!$F27,REVIEW!$F$1:$F$401,0),MATCH('SALES&amp;REVIEW'!N$1,REVIEW!$A$1:$L$1,0))</f>
        <v>Bitter coffee and slow service</v>
      </c>
      <c r="O27" s="4" t="str">
        <f>IF(Table1[[#This Row],[Ratings(1-5)]]&gt;=4,"Positive",IF(Table1[[#This Row],[Ratings(1-5)]]=3,"Neutral",IF(Table1[[#This Row],[Ratings(1-5)]]&lt;3,"Negative","No")))</f>
        <v>Negative</v>
      </c>
      <c r="P27" s="4">
        <f>INDEX(REVIEW!$A$1:$L$401,MATCH('SALES&amp;REVIEW'!$F27,REVIEW!$F$1:$F$401,0),MATCH('SALES&amp;REVIEW'!P$1,REVIEW!$A$1:$L$1,0))</f>
        <v>15</v>
      </c>
      <c r="Q27" s="4">
        <f>INDEX(REVIEW!$A$1:$L$401,MATCH('SALES&amp;REVIEW'!$F27,REVIEW!$F$1:$F$401,0),MATCH('SALES&amp;REVIEW'!Q$1,REVIEW!$A$1:$L$1,0))</f>
        <v>1</v>
      </c>
      <c r="R27" s="4" t="str">
        <f>IF(Table1[[#This Row],[Service Speed (min)]]&lt;=6,"4-6mins",IF(Table1[[#This Row],[Service Speed (min)]]&lt;=9,"7-9mins",IF(Table1[[#This Row],[Service Speed (min)]]&lt;=12,"10-12mins",IF(Table1[[#This Row],[Service Speed (min)]]&lt;=15,"13-15mins","1-3mins"))))</f>
        <v>13-15mins</v>
      </c>
    </row>
    <row r="28" spans="1:18" x14ac:dyDescent="0.35">
      <c r="A28" s="4" t="s">
        <v>369</v>
      </c>
      <c r="B28" s="4" t="s">
        <v>410</v>
      </c>
      <c r="C28" s="4" t="s">
        <v>415</v>
      </c>
      <c r="D28" s="5">
        <v>45430</v>
      </c>
      <c r="E28" s="4" t="s">
        <v>775</v>
      </c>
      <c r="F28" s="4" t="s">
        <v>1175</v>
      </c>
      <c r="G28" s="4" t="s">
        <v>1222</v>
      </c>
      <c r="H28" s="4">
        <v>1</v>
      </c>
      <c r="I28" s="13">
        <v>119</v>
      </c>
      <c r="J28" s="4" t="s">
        <v>1225</v>
      </c>
      <c r="K28" s="13">
        <f t="shared" si="0"/>
        <v>119</v>
      </c>
      <c r="L28" s="4">
        <f>_xlfn.XLOOKUP(Table1[[#This Row],[Customer ID]],REVIEW!$F$2:$F$401,REVIEW!$G$2:$G$401,,0)</f>
        <v>1</v>
      </c>
      <c r="M28" s="4" t="str">
        <f>INDEX(REVIEW!$A$1:$L$401,MATCH('SALES&amp;REVIEW'!$F28,REVIEW!$F$1:$F$401,0),MATCH('SALES&amp;REVIEW'!M$1,REVIEW!$A$1:$L$1,0))</f>
        <v>The Cappuccino was great coffee and ambiance.</v>
      </c>
      <c r="N28" s="4" t="str">
        <f>INDEX(REVIEW!$A$1:$L$401,MATCH('SALES&amp;REVIEW'!$F28,REVIEW!$F$1:$F$401,0),MATCH('SALES&amp;REVIEW'!N$1,REVIEW!$A$1:$L$1,0))</f>
        <v>Great coffee and ambiance</v>
      </c>
      <c r="O28" s="4" t="str">
        <f>IF(Table1[[#This Row],[Ratings(1-5)]]&gt;=4,"Positive",IF(Table1[[#This Row],[Ratings(1-5)]]=3,"Neutral",IF(Table1[[#This Row],[Ratings(1-5)]]&lt;3,"Negative","No")))</f>
        <v>Negative</v>
      </c>
      <c r="P28" s="4">
        <f>INDEX(REVIEW!$A$1:$L$401,MATCH('SALES&amp;REVIEW'!$F28,REVIEW!$F$1:$F$401,0),MATCH('SALES&amp;REVIEW'!P$1,REVIEW!$A$1:$L$1,0))</f>
        <v>8</v>
      </c>
      <c r="Q28" s="4">
        <f>INDEX(REVIEW!$A$1:$L$401,MATCH('SALES&amp;REVIEW'!$F28,REVIEW!$F$1:$F$401,0),MATCH('SALES&amp;REVIEW'!Q$1,REVIEW!$A$1:$L$1,0))</f>
        <v>2</v>
      </c>
      <c r="R28" s="4" t="str">
        <f>IF(Table1[[#This Row],[Service Speed (min)]]&lt;=6,"4-6mins",IF(Table1[[#This Row],[Service Speed (min)]]&lt;=9,"7-9mins",IF(Table1[[#This Row],[Service Speed (min)]]&lt;=12,"10-12mins",IF(Table1[[#This Row],[Service Speed (min)]]&lt;=15,"13-15mins","1-3mins"))))</f>
        <v>7-9mins</v>
      </c>
    </row>
    <row r="29" spans="1:18" x14ac:dyDescent="0.35">
      <c r="A29" s="4" t="s">
        <v>13</v>
      </c>
      <c r="B29" s="4" t="s">
        <v>410</v>
      </c>
      <c r="C29" s="4" t="s">
        <v>415</v>
      </c>
      <c r="D29" s="5">
        <v>45401</v>
      </c>
      <c r="E29" s="4" t="s">
        <v>420</v>
      </c>
      <c r="F29" s="4" t="s">
        <v>819</v>
      </c>
      <c r="G29" s="4" t="s">
        <v>1218</v>
      </c>
      <c r="H29" s="4">
        <v>2</v>
      </c>
      <c r="I29" s="13">
        <v>166</v>
      </c>
      <c r="J29" s="4" t="s">
        <v>1224</v>
      </c>
      <c r="K29" s="13">
        <f t="shared" si="0"/>
        <v>332</v>
      </c>
      <c r="L29" s="4">
        <f>_xlfn.XLOOKUP(Table1[[#This Row],[Customer ID]],REVIEW!$F$2:$F$401,REVIEW!$G$2:$G$401,,0)</f>
        <v>1</v>
      </c>
      <c r="M29" s="4" t="str">
        <f>INDEX(REVIEW!$A$1:$L$401,MATCH('SALES&amp;REVIEW'!$F29,REVIEW!$F$1:$F$401,0),MATCH('SALES&amp;REVIEW'!M$1,REVIEW!$A$1:$L$1,0))</f>
        <v>The Caramel Macchiato was crowded place.</v>
      </c>
      <c r="N29" s="4" t="str">
        <f>INDEX(REVIEW!$A$1:$L$401,MATCH('SALES&amp;REVIEW'!$F29,REVIEW!$F$1:$F$401,0),MATCH('SALES&amp;REVIEW'!N$1,REVIEW!$A$1:$L$1,0))</f>
        <v>Crowded place</v>
      </c>
      <c r="O29" s="4" t="str">
        <f>IF(Table1[[#This Row],[Ratings(1-5)]]&gt;=4,"Positive",IF(Table1[[#This Row],[Ratings(1-5)]]=3,"Neutral",IF(Table1[[#This Row],[Ratings(1-5)]]&lt;3,"Negative","No")))</f>
        <v>Negative</v>
      </c>
      <c r="P29" s="4">
        <f>INDEX(REVIEW!$A$1:$L$401,MATCH('SALES&amp;REVIEW'!$F29,REVIEW!$F$1:$F$401,0),MATCH('SALES&amp;REVIEW'!P$1,REVIEW!$A$1:$L$1,0))</f>
        <v>15</v>
      </c>
      <c r="Q29" s="4">
        <f>INDEX(REVIEW!$A$1:$L$401,MATCH('SALES&amp;REVIEW'!$F29,REVIEW!$F$1:$F$401,0),MATCH('SALES&amp;REVIEW'!Q$1,REVIEW!$A$1:$L$1,0))</f>
        <v>5</v>
      </c>
      <c r="R29" s="4" t="str">
        <f>IF(Table1[[#This Row],[Service Speed (min)]]&lt;=6,"4-6mins",IF(Table1[[#This Row],[Service Speed (min)]]&lt;=9,"7-9mins",IF(Table1[[#This Row],[Service Speed (min)]]&lt;=12,"10-12mins",IF(Table1[[#This Row],[Service Speed (min)]]&lt;=15,"13-15mins","1-3mins"))))</f>
        <v>13-15mins</v>
      </c>
    </row>
    <row r="30" spans="1:18" x14ac:dyDescent="0.35">
      <c r="A30" s="4" t="s">
        <v>33</v>
      </c>
      <c r="B30" s="4" t="s">
        <v>410</v>
      </c>
      <c r="C30" s="4" t="s">
        <v>413</v>
      </c>
      <c r="D30" s="5">
        <v>45368</v>
      </c>
      <c r="E30" s="4" t="s">
        <v>440</v>
      </c>
      <c r="F30" s="4" t="s">
        <v>839</v>
      </c>
      <c r="G30" s="4" t="s">
        <v>1218</v>
      </c>
      <c r="H30" s="4">
        <v>2</v>
      </c>
      <c r="I30" s="13">
        <v>126</v>
      </c>
      <c r="J30" s="4" t="s">
        <v>1225</v>
      </c>
      <c r="K30" s="13">
        <f t="shared" si="0"/>
        <v>252</v>
      </c>
      <c r="L30" s="4">
        <f>_xlfn.XLOOKUP(Table1[[#This Row],[Customer ID]],REVIEW!$F$2:$F$401,REVIEW!$G$2:$G$401,,0)</f>
        <v>1</v>
      </c>
      <c r="M30" s="4" t="str">
        <f>INDEX(REVIEW!$A$1:$L$401,MATCH('SALES&amp;REVIEW'!$F30,REVIEW!$F$1:$F$401,0),MATCH('SALES&amp;REVIEW'!M$1,REVIEW!$A$1:$L$1,0))</f>
        <v>The Caramel Macchiato was great coffee and ambiance.</v>
      </c>
      <c r="N30" s="4" t="str">
        <f>INDEX(REVIEW!$A$1:$L$401,MATCH('SALES&amp;REVIEW'!$F30,REVIEW!$F$1:$F$401,0),MATCH('SALES&amp;REVIEW'!N$1,REVIEW!$A$1:$L$1,0))</f>
        <v>Great coffee and ambiance</v>
      </c>
      <c r="O30" s="4" t="str">
        <f>IF(Table1[[#This Row],[Ratings(1-5)]]&gt;=4,"Positive",IF(Table1[[#This Row],[Ratings(1-5)]]=3,"Neutral",IF(Table1[[#This Row],[Ratings(1-5)]]&lt;3,"Negative","No")))</f>
        <v>Negative</v>
      </c>
      <c r="P30" s="4">
        <f>INDEX(REVIEW!$A$1:$L$401,MATCH('SALES&amp;REVIEW'!$F30,REVIEW!$F$1:$F$401,0),MATCH('SALES&amp;REVIEW'!P$1,REVIEW!$A$1:$L$1,0))</f>
        <v>6</v>
      </c>
      <c r="Q30" s="4">
        <f>INDEX(REVIEW!$A$1:$L$401,MATCH('SALES&amp;REVIEW'!$F30,REVIEW!$F$1:$F$401,0),MATCH('SALES&amp;REVIEW'!Q$1,REVIEW!$A$1:$L$1,0))</f>
        <v>5</v>
      </c>
      <c r="R30" s="4" t="str">
        <f>IF(Table1[[#This Row],[Service Speed (min)]]&lt;=6,"4-6mins",IF(Table1[[#This Row],[Service Speed (min)]]&lt;=9,"7-9mins",IF(Table1[[#This Row],[Service Speed (min)]]&lt;=12,"10-12mins",IF(Table1[[#This Row],[Service Speed (min)]]&lt;=15,"13-15mins","1-3mins"))))</f>
        <v>4-6mins</v>
      </c>
    </row>
    <row r="31" spans="1:18" x14ac:dyDescent="0.35">
      <c r="A31" s="4" t="s">
        <v>125</v>
      </c>
      <c r="B31" s="4" t="s">
        <v>410</v>
      </c>
      <c r="C31" s="4" t="s">
        <v>415</v>
      </c>
      <c r="D31" s="5">
        <v>45402</v>
      </c>
      <c r="E31" s="4" t="s">
        <v>532</v>
      </c>
      <c r="F31" s="4" t="s">
        <v>931</v>
      </c>
      <c r="G31" s="4" t="s">
        <v>1218</v>
      </c>
      <c r="H31" s="4">
        <v>2</v>
      </c>
      <c r="I31" s="13">
        <v>182</v>
      </c>
      <c r="J31" s="4" t="s">
        <v>1223</v>
      </c>
      <c r="K31" s="13">
        <f t="shared" si="0"/>
        <v>364</v>
      </c>
      <c r="L31" s="4">
        <f>_xlfn.XLOOKUP(Table1[[#This Row],[Customer ID]],REVIEW!$F$2:$F$401,REVIEW!$G$2:$G$401,,0)</f>
        <v>1</v>
      </c>
      <c r="M31" s="4" t="str">
        <f>INDEX(REVIEW!$A$1:$L$401,MATCH('SALES&amp;REVIEW'!$F31,REVIEW!$F$1:$F$401,0),MATCH('SALES&amp;REVIEW'!M$1,REVIEW!$A$1:$L$1,0))</f>
        <v>The Caramel Macchiato was average taste.</v>
      </c>
      <c r="N31" s="4" t="str">
        <f>INDEX(REVIEW!$A$1:$L$401,MATCH('SALES&amp;REVIEW'!$F31,REVIEW!$F$1:$F$401,0),MATCH('SALES&amp;REVIEW'!N$1,REVIEW!$A$1:$L$1,0))</f>
        <v>Average taste</v>
      </c>
      <c r="O31" s="4" t="str">
        <f>IF(Table1[[#This Row],[Ratings(1-5)]]&gt;=4,"Positive",IF(Table1[[#This Row],[Ratings(1-5)]]=3,"Neutral",IF(Table1[[#This Row],[Ratings(1-5)]]&lt;3,"Negative","No")))</f>
        <v>Negative</v>
      </c>
      <c r="P31" s="4">
        <f>INDEX(REVIEW!$A$1:$L$401,MATCH('SALES&amp;REVIEW'!$F31,REVIEW!$F$1:$F$401,0),MATCH('SALES&amp;REVIEW'!P$1,REVIEW!$A$1:$L$1,0))</f>
        <v>4</v>
      </c>
      <c r="Q31" s="4">
        <f>INDEX(REVIEW!$A$1:$L$401,MATCH('SALES&amp;REVIEW'!$F31,REVIEW!$F$1:$F$401,0),MATCH('SALES&amp;REVIEW'!Q$1,REVIEW!$A$1:$L$1,0))</f>
        <v>5</v>
      </c>
      <c r="R31" s="4" t="str">
        <f>IF(Table1[[#This Row],[Service Speed (min)]]&lt;=6,"4-6mins",IF(Table1[[#This Row],[Service Speed (min)]]&lt;=9,"7-9mins",IF(Table1[[#This Row],[Service Speed (min)]]&lt;=12,"10-12mins",IF(Table1[[#This Row],[Service Speed (min)]]&lt;=15,"13-15mins","1-3mins"))))</f>
        <v>4-6mins</v>
      </c>
    </row>
    <row r="32" spans="1:18" x14ac:dyDescent="0.35">
      <c r="A32" s="4" t="s">
        <v>179</v>
      </c>
      <c r="B32" s="4" t="s">
        <v>410</v>
      </c>
      <c r="C32" s="4" t="s">
        <v>415</v>
      </c>
      <c r="D32" s="5">
        <v>45364</v>
      </c>
      <c r="E32" s="4" t="s">
        <v>586</v>
      </c>
      <c r="F32" s="4" t="s">
        <v>985</v>
      </c>
      <c r="G32" s="4" t="s">
        <v>1218</v>
      </c>
      <c r="H32" s="4">
        <v>1</v>
      </c>
      <c r="I32" s="13">
        <v>130</v>
      </c>
      <c r="J32" s="4" t="s">
        <v>1225</v>
      </c>
      <c r="K32" s="13">
        <f t="shared" si="0"/>
        <v>130</v>
      </c>
      <c r="L32" s="4">
        <f>_xlfn.XLOOKUP(Table1[[#This Row],[Customer ID]],REVIEW!$F$2:$F$401,REVIEW!$G$2:$G$401,,0)</f>
        <v>1</v>
      </c>
      <c r="M32" s="4" t="str">
        <f>INDEX(REVIEW!$A$1:$L$401,MATCH('SALES&amp;REVIEW'!$F32,REVIEW!$F$1:$F$401,0),MATCH('SALES&amp;REVIEW'!M$1,REVIEW!$A$1:$L$1,0))</f>
        <v>The Caramel Macchiato was noisy environment.</v>
      </c>
      <c r="N32" s="4" t="str">
        <f>INDEX(REVIEW!$A$1:$L$401,MATCH('SALES&amp;REVIEW'!$F32,REVIEW!$F$1:$F$401,0),MATCH('SALES&amp;REVIEW'!N$1,REVIEW!$A$1:$L$1,0))</f>
        <v>Noisy environment</v>
      </c>
      <c r="O32" s="4" t="str">
        <f>IF(Table1[[#This Row],[Ratings(1-5)]]&gt;=4,"Positive",IF(Table1[[#This Row],[Ratings(1-5)]]=3,"Neutral",IF(Table1[[#This Row],[Ratings(1-5)]]&lt;3,"Negative","No")))</f>
        <v>Negative</v>
      </c>
      <c r="P32" s="4">
        <f>INDEX(REVIEW!$A$1:$L$401,MATCH('SALES&amp;REVIEW'!$F32,REVIEW!$F$1:$F$401,0),MATCH('SALES&amp;REVIEW'!P$1,REVIEW!$A$1:$L$1,0))</f>
        <v>12</v>
      </c>
      <c r="Q32" s="4">
        <f>INDEX(REVIEW!$A$1:$L$401,MATCH('SALES&amp;REVIEW'!$F32,REVIEW!$F$1:$F$401,0),MATCH('SALES&amp;REVIEW'!Q$1,REVIEW!$A$1:$L$1,0))</f>
        <v>1</v>
      </c>
      <c r="R32" s="4" t="str">
        <f>IF(Table1[[#This Row],[Service Speed (min)]]&lt;=6,"4-6mins",IF(Table1[[#This Row],[Service Speed (min)]]&lt;=9,"7-9mins",IF(Table1[[#This Row],[Service Speed (min)]]&lt;=12,"10-12mins",IF(Table1[[#This Row],[Service Speed (min)]]&lt;=15,"13-15mins","1-3mins"))))</f>
        <v>10-12mins</v>
      </c>
    </row>
    <row r="33" spans="1:18" x14ac:dyDescent="0.35">
      <c r="A33" s="4" t="s">
        <v>194</v>
      </c>
      <c r="B33" s="4" t="s">
        <v>409</v>
      </c>
      <c r="C33" s="4" t="s">
        <v>414</v>
      </c>
      <c r="D33" s="5">
        <v>45423</v>
      </c>
      <c r="E33" s="4" t="s">
        <v>601</v>
      </c>
      <c r="F33" s="4" t="s">
        <v>1000</v>
      </c>
      <c r="G33" s="4" t="s">
        <v>1218</v>
      </c>
      <c r="H33" s="4">
        <v>5</v>
      </c>
      <c r="I33" s="13">
        <v>139</v>
      </c>
      <c r="J33" s="4" t="s">
        <v>1223</v>
      </c>
      <c r="K33" s="13">
        <f t="shared" si="0"/>
        <v>695</v>
      </c>
      <c r="L33" s="4">
        <f>_xlfn.XLOOKUP(Table1[[#This Row],[Customer ID]],REVIEW!$F$2:$F$401,REVIEW!$G$2:$G$401,,0)</f>
        <v>1</v>
      </c>
      <c r="M33" s="4" t="str">
        <f>INDEX(REVIEW!$A$1:$L$401,MATCH('SALES&amp;REVIEW'!$F33,REVIEW!$F$1:$F$401,0),MATCH('SALES&amp;REVIEW'!M$1,REVIEW!$A$1:$L$1,0))</f>
        <v>The Caramel Macchiato was bitter coffee and slow service.</v>
      </c>
      <c r="N33" s="4" t="str">
        <f>INDEX(REVIEW!$A$1:$L$401,MATCH('SALES&amp;REVIEW'!$F33,REVIEW!$F$1:$F$401,0),MATCH('SALES&amp;REVIEW'!N$1,REVIEW!$A$1:$L$1,0))</f>
        <v>Bitter coffee and slow service</v>
      </c>
      <c r="O33" s="4" t="str">
        <f>IF(Table1[[#This Row],[Ratings(1-5)]]&gt;=4,"Positive",IF(Table1[[#This Row],[Ratings(1-5)]]=3,"Neutral",IF(Table1[[#This Row],[Ratings(1-5)]]&lt;3,"Negative","No")))</f>
        <v>Negative</v>
      </c>
      <c r="P33" s="4">
        <f>INDEX(REVIEW!$A$1:$L$401,MATCH('SALES&amp;REVIEW'!$F33,REVIEW!$F$1:$F$401,0),MATCH('SALES&amp;REVIEW'!P$1,REVIEW!$A$1:$L$1,0))</f>
        <v>13</v>
      </c>
      <c r="Q33" s="4">
        <f>INDEX(REVIEW!$A$1:$L$401,MATCH('SALES&amp;REVIEW'!$F33,REVIEW!$F$1:$F$401,0),MATCH('SALES&amp;REVIEW'!Q$1,REVIEW!$A$1:$L$1,0))</f>
        <v>4</v>
      </c>
      <c r="R33" s="4" t="str">
        <f>IF(Table1[[#This Row],[Service Speed (min)]]&lt;=6,"4-6mins",IF(Table1[[#This Row],[Service Speed (min)]]&lt;=9,"7-9mins",IF(Table1[[#This Row],[Service Speed (min)]]&lt;=12,"10-12mins",IF(Table1[[#This Row],[Service Speed (min)]]&lt;=15,"13-15mins","1-3mins"))))</f>
        <v>13-15mins</v>
      </c>
    </row>
    <row r="34" spans="1:18" x14ac:dyDescent="0.35">
      <c r="A34" s="4" t="s">
        <v>223</v>
      </c>
      <c r="B34" s="4" t="s">
        <v>409</v>
      </c>
      <c r="C34" s="4" t="s">
        <v>415</v>
      </c>
      <c r="D34" s="5">
        <v>45499</v>
      </c>
      <c r="E34" s="4" t="s">
        <v>630</v>
      </c>
      <c r="F34" s="4" t="s">
        <v>1029</v>
      </c>
      <c r="G34" s="4" t="s">
        <v>1218</v>
      </c>
      <c r="H34" s="4">
        <v>5</v>
      </c>
      <c r="I34" s="13">
        <v>158</v>
      </c>
      <c r="J34" s="4" t="s">
        <v>1223</v>
      </c>
      <c r="K34" s="13">
        <f t="shared" si="0"/>
        <v>790</v>
      </c>
      <c r="L34" s="4">
        <f>_xlfn.XLOOKUP(Table1[[#This Row],[Customer ID]],REVIEW!$F$2:$F$401,REVIEW!$G$2:$G$401,,0)</f>
        <v>1</v>
      </c>
      <c r="M34" s="4" t="str">
        <f>INDEX(REVIEW!$A$1:$L$401,MATCH('SALES&amp;REVIEW'!$F34,REVIEW!$F$1:$F$401,0),MATCH('SALES&amp;REVIEW'!M$1,REVIEW!$A$1:$L$1,0))</f>
        <v>The Caramel Macchiato was cozy seating and great coffee.</v>
      </c>
      <c r="N34" s="4" t="str">
        <f>INDEX(REVIEW!$A$1:$L$401,MATCH('SALES&amp;REVIEW'!$F34,REVIEW!$F$1:$F$401,0),MATCH('SALES&amp;REVIEW'!N$1,REVIEW!$A$1:$L$1,0))</f>
        <v>Cozy seating and great coffee</v>
      </c>
      <c r="O34" s="4" t="str">
        <f>IF(Table1[[#This Row],[Ratings(1-5)]]&gt;=4,"Positive",IF(Table1[[#This Row],[Ratings(1-5)]]=3,"Neutral",IF(Table1[[#This Row],[Ratings(1-5)]]&lt;3,"Negative","No")))</f>
        <v>Negative</v>
      </c>
      <c r="P34" s="4">
        <f>INDEX(REVIEW!$A$1:$L$401,MATCH('SALES&amp;REVIEW'!$F34,REVIEW!$F$1:$F$401,0),MATCH('SALES&amp;REVIEW'!P$1,REVIEW!$A$1:$L$1,0))</f>
        <v>8</v>
      </c>
      <c r="Q34" s="4">
        <f>INDEX(REVIEW!$A$1:$L$401,MATCH('SALES&amp;REVIEW'!$F34,REVIEW!$F$1:$F$401,0),MATCH('SALES&amp;REVIEW'!Q$1,REVIEW!$A$1:$L$1,0))</f>
        <v>5</v>
      </c>
      <c r="R34" s="4" t="str">
        <f>IF(Table1[[#This Row],[Service Speed (min)]]&lt;=6,"4-6mins",IF(Table1[[#This Row],[Service Speed (min)]]&lt;=9,"7-9mins",IF(Table1[[#This Row],[Service Speed (min)]]&lt;=12,"10-12mins",IF(Table1[[#This Row],[Service Speed (min)]]&lt;=15,"13-15mins","1-3mins"))))</f>
        <v>7-9mins</v>
      </c>
    </row>
    <row r="35" spans="1:18" x14ac:dyDescent="0.35">
      <c r="A35" s="4" t="s">
        <v>293</v>
      </c>
      <c r="B35" s="4" t="s">
        <v>411</v>
      </c>
      <c r="C35" s="4" t="s">
        <v>415</v>
      </c>
      <c r="D35" s="5">
        <v>45453</v>
      </c>
      <c r="E35" s="4" t="s">
        <v>700</v>
      </c>
      <c r="F35" s="4" t="s">
        <v>1099</v>
      </c>
      <c r="G35" s="4" t="s">
        <v>1218</v>
      </c>
      <c r="H35" s="4">
        <v>1</v>
      </c>
      <c r="I35" s="13">
        <v>113</v>
      </c>
      <c r="J35" s="4" t="s">
        <v>1223</v>
      </c>
      <c r="K35" s="13">
        <f t="shared" si="0"/>
        <v>113</v>
      </c>
      <c r="L35" s="4">
        <f>_xlfn.XLOOKUP(Table1[[#This Row],[Customer ID]],REVIEW!$F$2:$F$401,REVIEW!$G$2:$G$401,,0)</f>
        <v>1</v>
      </c>
      <c r="M35" s="4" t="str">
        <f>INDEX(REVIEW!$A$1:$L$401,MATCH('SALES&amp;REVIEW'!$F35,REVIEW!$F$1:$F$401,0),MATCH('SALES&amp;REVIEW'!M$1,REVIEW!$A$1:$L$1,0))</f>
        <v>The Caramel Macchiato was noisy environment.</v>
      </c>
      <c r="N35" s="4" t="str">
        <f>INDEX(REVIEW!$A$1:$L$401,MATCH('SALES&amp;REVIEW'!$F35,REVIEW!$F$1:$F$401,0),MATCH('SALES&amp;REVIEW'!N$1,REVIEW!$A$1:$L$1,0))</f>
        <v>Noisy environment</v>
      </c>
      <c r="O35" s="4" t="str">
        <f>IF(Table1[[#This Row],[Ratings(1-5)]]&gt;=4,"Positive",IF(Table1[[#This Row],[Ratings(1-5)]]=3,"Neutral",IF(Table1[[#This Row],[Ratings(1-5)]]&lt;3,"Negative","No")))</f>
        <v>Negative</v>
      </c>
      <c r="P35" s="4">
        <f>INDEX(REVIEW!$A$1:$L$401,MATCH('SALES&amp;REVIEW'!$F35,REVIEW!$F$1:$F$401,0),MATCH('SALES&amp;REVIEW'!P$1,REVIEW!$A$1:$L$1,0))</f>
        <v>11</v>
      </c>
      <c r="Q35" s="4">
        <f>INDEX(REVIEW!$A$1:$L$401,MATCH('SALES&amp;REVIEW'!$F35,REVIEW!$F$1:$F$401,0),MATCH('SALES&amp;REVIEW'!Q$1,REVIEW!$A$1:$L$1,0))</f>
        <v>1</v>
      </c>
      <c r="R35" s="4" t="str">
        <f>IF(Table1[[#This Row],[Service Speed (min)]]&lt;=6,"4-6mins",IF(Table1[[#This Row],[Service Speed (min)]]&lt;=9,"7-9mins",IF(Table1[[#This Row],[Service Speed (min)]]&lt;=12,"10-12mins",IF(Table1[[#This Row],[Service Speed (min)]]&lt;=15,"13-15mins","1-3mins"))))</f>
        <v>10-12mins</v>
      </c>
    </row>
    <row r="36" spans="1:18" x14ac:dyDescent="0.35">
      <c r="A36" s="4" t="s">
        <v>11</v>
      </c>
      <c r="B36" s="4" t="s">
        <v>411</v>
      </c>
      <c r="C36" s="4" t="s">
        <v>413</v>
      </c>
      <c r="D36" s="5">
        <v>45413</v>
      </c>
      <c r="E36" s="4" t="s">
        <v>418</v>
      </c>
      <c r="F36" s="4" t="s">
        <v>817</v>
      </c>
      <c r="G36" s="4" t="s">
        <v>1217</v>
      </c>
      <c r="H36" s="4">
        <v>4</v>
      </c>
      <c r="I36" s="13">
        <v>197</v>
      </c>
      <c r="J36" s="4" t="s">
        <v>1223</v>
      </c>
      <c r="K36" s="13">
        <f t="shared" si="0"/>
        <v>788</v>
      </c>
      <c r="L36" s="4">
        <f>_xlfn.XLOOKUP(Table1[[#This Row],[Customer ID]],REVIEW!$F$2:$F$401,REVIEW!$G$2:$G$401,,0)</f>
        <v>1</v>
      </c>
      <c r="M36" s="4" t="str">
        <f>INDEX(REVIEW!$A$1:$L$401,MATCH('SALES&amp;REVIEW'!$F36,REVIEW!$F$1:$F$401,0),MATCH('SALES&amp;REVIEW'!M$1,REVIEW!$A$1:$L$1,0))</f>
        <v>The Cold Brew was great coffee and ambiance.</v>
      </c>
      <c r="N36" s="4" t="str">
        <f>INDEX(REVIEW!$A$1:$L$401,MATCH('SALES&amp;REVIEW'!$F36,REVIEW!$F$1:$F$401,0),MATCH('SALES&amp;REVIEW'!N$1,REVIEW!$A$1:$L$1,0))</f>
        <v>Great coffee and ambiance</v>
      </c>
      <c r="O36" s="4" t="str">
        <f>IF(Table1[[#This Row],[Ratings(1-5)]]&gt;=4,"Positive",IF(Table1[[#This Row],[Ratings(1-5)]]=3,"Neutral",IF(Table1[[#This Row],[Ratings(1-5)]]&lt;3,"Negative","No")))</f>
        <v>Negative</v>
      </c>
      <c r="P36" s="4">
        <f>INDEX(REVIEW!$A$1:$L$401,MATCH('SALES&amp;REVIEW'!$F36,REVIEW!$F$1:$F$401,0),MATCH('SALES&amp;REVIEW'!P$1,REVIEW!$A$1:$L$1,0))</f>
        <v>14</v>
      </c>
      <c r="Q36" s="4">
        <f>INDEX(REVIEW!$A$1:$L$401,MATCH('SALES&amp;REVIEW'!$F36,REVIEW!$F$1:$F$401,0),MATCH('SALES&amp;REVIEW'!Q$1,REVIEW!$A$1:$L$1,0))</f>
        <v>3</v>
      </c>
      <c r="R36" s="4" t="str">
        <f>IF(Table1[[#This Row],[Service Speed (min)]]&lt;=6,"4-6mins",IF(Table1[[#This Row],[Service Speed (min)]]&lt;=9,"7-9mins",IF(Table1[[#This Row],[Service Speed (min)]]&lt;=12,"10-12mins",IF(Table1[[#This Row],[Service Speed (min)]]&lt;=15,"13-15mins","1-3mins"))))</f>
        <v>13-15mins</v>
      </c>
    </row>
    <row r="37" spans="1:18" x14ac:dyDescent="0.35">
      <c r="A37" s="4" t="s">
        <v>53</v>
      </c>
      <c r="B37" s="4" t="s">
        <v>409</v>
      </c>
      <c r="C37" s="4" t="s">
        <v>415</v>
      </c>
      <c r="D37" s="5">
        <v>45507</v>
      </c>
      <c r="E37" s="4" t="s">
        <v>460</v>
      </c>
      <c r="F37" s="4" t="s">
        <v>859</v>
      </c>
      <c r="G37" s="4" t="s">
        <v>1217</v>
      </c>
      <c r="H37" s="4">
        <v>2</v>
      </c>
      <c r="I37" s="13">
        <v>105</v>
      </c>
      <c r="J37" s="4" t="s">
        <v>1224</v>
      </c>
      <c r="K37" s="13">
        <f t="shared" si="0"/>
        <v>210</v>
      </c>
      <c r="L37" s="4">
        <f>_xlfn.XLOOKUP(Table1[[#This Row],[Customer ID]],REVIEW!$F$2:$F$401,REVIEW!$G$2:$G$401,,0)</f>
        <v>1</v>
      </c>
      <c r="M37" s="4" t="str">
        <f>INDEX(REVIEW!$A$1:$L$401,MATCH('SALES&amp;REVIEW'!$F37,REVIEW!$F$1:$F$401,0),MATCH('SALES&amp;REVIEW'!M$1,REVIEW!$A$1:$L$1,0))</f>
        <v>The Cold Brew was great coffee and ambiance.</v>
      </c>
      <c r="N37" s="4" t="str">
        <f>INDEX(REVIEW!$A$1:$L$401,MATCH('SALES&amp;REVIEW'!$F37,REVIEW!$F$1:$F$401,0),MATCH('SALES&amp;REVIEW'!N$1,REVIEW!$A$1:$L$1,0))</f>
        <v>Great coffee and ambiance</v>
      </c>
      <c r="O37" s="4" t="str">
        <f>IF(Table1[[#This Row],[Ratings(1-5)]]&gt;=4,"Positive",IF(Table1[[#This Row],[Ratings(1-5)]]=3,"Neutral",IF(Table1[[#This Row],[Ratings(1-5)]]&lt;3,"Negative","No")))</f>
        <v>Negative</v>
      </c>
      <c r="P37" s="4">
        <f>INDEX(REVIEW!$A$1:$L$401,MATCH('SALES&amp;REVIEW'!$F37,REVIEW!$F$1:$F$401,0),MATCH('SALES&amp;REVIEW'!P$1,REVIEW!$A$1:$L$1,0))</f>
        <v>14</v>
      </c>
      <c r="Q37" s="4">
        <f>INDEX(REVIEW!$A$1:$L$401,MATCH('SALES&amp;REVIEW'!$F37,REVIEW!$F$1:$F$401,0),MATCH('SALES&amp;REVIEW'!Q$1,REVIEW!$A$1:$L$1,0))</f>
        <v>1</v>
      </c>
      <c r="R37" s="4" t="str">
        <f>IF(Table1[[#This Row],[Service Speed (min)]]&lt;=6,"4-6mins",IF(Table1[[#This Row],[Service Speed (min)]]&lt;=9,"7-9mins",IF(Table1[[#This Row],[Service Speed (min)]]&lt;=12,"10-12mins",IF(Table1[[#This Row],[Service Speed (min)]]&lt;=15,"13-15mins","1-3mins"))))</f>
        <v>13-15mins</v>
      </c>
    </row>
    <row r="38" spans="1:18" x14ac:dyDescent="0.35">
      <c r="A38" s="4" t="s">
        <v>115</v>
      </c>
      <c r="B38" s="4" t="s">
        <v>412</v>
      </c>
      <c r="C38" s="4" t="s">
        <v>413</v>
      </c>
      <c r="D38" s="5">
        <v>45494</v>
      </c>
      <c r="E38" s="4" t="s">
        <v>522</v>
      </c>
      <c r="F38" s="4" t="s">
        <v>921</v>
      </c>
      <c r="G38" s="4" t="s">
        <v>1217</v>
      </c>
      <c r="H38" s="4">
        <v>1</v>
      </c>
      <c r="I38" s="13">
        <v>139</v>
      </c>
      <c r="J38" s="4" t="s">
        <v>1225</v>
      </c>
      <c r="K38" s="13">
        <f t="shared" si="0"/>
        <v>139</v>
      </c>
      <c r="L38" s="4">
        <f>_xlfn.XLOOKUP(Table1[[#This Row],[Customer ID]],REVIEW!$F$2:$F$401,REVIEW!$G$2:$G$401,,0)</f>
        <v>1</v>
      </c>
      <c r="M38" s="4" t="str">
        <f>INDEX(REVIEW!$A$1:$L$401,MATCH('SALES&amp;REVIEW'!$F38,REVIEW!$F$1:$F$401,0),MATCH('SALES&amp;REVIEW'!M$1,REVIEW!$A$1:$L$1,0))</f>
        <v>The Cold Brew was poor coffee and service.</v>
      </c>
      <c r="N38" s="4" t="str">
        <f>INDEX(REVIEW!$A$1:$L$401,MATCH('SALES&amp;REVIEW'!$F38,REVIEW!$F$1:$F$401,0),MATCH('SALES&amp;REVIEW'!N$1,REVIEW!$A$1:$L$1,0))</f>
        <v>Poor coffee and service</v>
      </c>
      <c r="O38" s="4" t="str">
        <f>IF(Table1[[#This Row],[Ratings(1-5)]]&gt;=4,"Positive",IF(Table1[[#This Row],[Ratings(1-5)]]=3,"Neutral",IF(Table1[[#This Row],[Ratings(1-5)]]&lt;3,"Negative","No")))</f>
        <v>Negative</v>
      </c>
      <c r="P38" s="4">
        <f>INDEX(REVIEW!$A$1:$L$401,MATCH('SALES&amp;REVIEW'!$F38,REVIEW!$F$1:$F$401,0),MATCH('SALES&amp;REVIEW'!P$1,REVIEW!$A$1:$L$1,0))</f>
        <v>13</v>
      </c>
      <c r="Q38" s="4">
        <f>INDEX(REVIEW!$A$1:$L$401,MATCH('SALES&amp;REVIEW'!$F38,REVIEW!$F$1:$F$401,0),MATCH('SALES&amp;REVIEW'!Q$1,REVIEW!$A$1:$L$1,0))</f>
        <v>5</v>
      </c>
      <c r="R38" s="4" t="str">
        <f>IF(Table1[[#This Row],[Service Speed (min)]]&lt;=6,"4-6mins",IF(Table1[[#This Row],[Service Speed (min)]]&lt;=9,"7-9mins",IF(Table1[[#This Row],[Service Speed (min)]]&lt;=12,"10-12mins",IF(Table1[[#This Row],[Service Speed (min)]]&lt;=15,"13-15mins","1-3mins"))))</f>
        <v>13-15mins</v>
      </c>
    </row>
    <row r="39" spans="1:18" x14ac:dyDescent="0.35">
      <c r="A39" s="4" t="s">
        <v>158</v>
      </c>
      <c r="B39" s="4" t="s">
        <v>409</v>
      </c>
      <c r="C39" s="4" t="s">
        <v>413</v>
      </c>
      <c r="D39" s="5">
        <v>45353</v>
      </c>
      <c r="E39" s="4" t="s">
        <v>565</v>
      </c>
      <c r="F39" s="4" t="s">
        <v>964</v>
      </c>
      <c r="G39" s="4" t="s">
        <v>1217</v>
      </c>
      <c r="H39" s="4">
        <v>2</v>
      </c>
      <c r="I39" s="13">
        <v>135</v>
      </c>
      <c r="J39" s="4" t="s">
        <v>1223</v>
      </c>
      <c r="K39" s="13">
        <f t="shared" si="0"/>
        <v>270</v>
      </c>
      <c r="L39" s="4">
        <f>_xlfn.XLOOKUP(Table1[[#This Row],[Customer ID]],REVIEW!$F$2:$F$401,REVIEW!$G$2:$G$401,,0)</f>
        <v>1</v>
      </c>
      <c r="M39" s="4" t="str">
        <f>INDEX(REVIEW!$A$1:$L$401,MATCH('SALES&amp;REVIEW'!$F39,REVIEW!$F$1:$F$401,0),MATCH('SALES&amp;REVIEW'!M$1,REVIEW!$A$1:$L$1,0))</f>
        <v>The Cold Brew was poor coffee and service.</v>
      </c>
      <c r="N39" s="4" t="str">
        <f>INDEX(REVIEW!$A$1:$L$401,MATCH('SALES&amp;REVIEW'!$F39,REVIEW!$F$1:$F$401,0),MATCH('SALES&amp;REVIEW'!N$1,REVIEW!$A$1:$L$1,0))</f>
        <v>Poor coffee and service</v>
      </c>
      <c r="O39" s="4" t="str">
        <f>IF(Table1[[#This Row],[Ratings(1-5)]]&gt;=4,"Positive",IF(Table1[[#This Row],[Ratings(1-5)]]=3,"Neutral",IF(Table1[[#This Row],[Ratings(1-5)]]&lt;3,"Negative","No")))</f>
        <v>Negative</v>
      </c>
      <c r="P39" s="4">
        <f>INDEX(REVIEW!$A$1:$L$401,MATCH('SALES&amp;REVIEW'!$F39,REVIEW!$F$1:$F$401,0),MATCH('SALES&amp;REVIEW'!P$1,REVIEW!$A$1:$L$1,0))</f>
        <v>6</v>
      </c>
      <c r="Q39" s="4">
        <f>INDEX(REVIEW!$A$1:$L$401,MATCH('SALES&amp;REVIEW'!$F39,REVIEW!$F$1:$F$401,0),MATCH('SALES&amp;REVIEW'!Q$1,REVIEW!$A$1:$L$1,0))</f>
        <v>2</v>
      </c>
      <c r="R39" s="4" t="str">
        <f>IF(Table1[[#This Row],[Service Speed (min)]]&lt;=6,"4-6mins",IF(Table1[[#This Row],[Service Speed (min)]]&lt;=9,"7-9mins",IF(Table1[[#This Row],[Service Speed (min)]]&lt;=12,"10-12mins",IF(Table1[[#This Row],[Service Speed (min)]]&lt;=15,"13-15mins","1-3mins"))))</f>
        <v>4-6mins</v>
      </c>
    </row>
    <row r="40" spans="1:18" x14ac:dyDescent="0.35">
      <c r="A40" s="4" t="s">
        <v>208</v>
      </c>
      <c r="B40" s="4" t="s">
        <v>409</v>
      </c>
      <c r="C40" s="4" t="s">
        <v>415</v>
      </c>
      <c r="D40" s="5">
        <v>45452</v>
      </c>
      <c r="E40" s="4" t="s">
        <v>615</v>
      </c>
      <c r="F40" s="4" t="s">
        <v>1014</v>
      </c>
      <c r="G40" s="4" t="s">
        <v>1217</v>
      </c>
      <c r="H40" s="4">
        <v>2</v>
      </c>
      <c r="I40" s="13">
        <v>188</v>
      </c>
      <c r="J40" s="4" t="s">
        <v>1223</v>
      </c>
      <c r="K40" s="13">
        <f t="shared" si="0"/>
        <v>376</v>
      </c>
      <c r="L40" s="4">
        <f>_xlfn.XLOOKUP(Table1[[#This Row],[Customer ID]],REVIEW!$F$2:$F$401,REVIEW!$G$2:$G$401,,0)</f>
        <v>1</v>
      </c>
      <c r="M40" s="4" t="str">
        <f>INDEX(REVIEW!$A$1:$L$401,MATCH('SALES&amp;REVIEW'!$F40,REVIEW!$F$1:$F$401,0),MATCH('SALES&amp;REVIEW'!M$1,REVIEW!$A$1:$L$1,0))</f>
        <v>The Cold Brew was excellent coffee and service.</v>
      </c>
      <c r="N40" s="4" t="str">
        <f>INDEX(REVIEW!$A$1:$L$401,MATCH('SALES&amp;REVIEW'!$F40,REVIEW!$F$1:$F$401,0),MATCH('SALES&amp;REVIEW'!N$1,REVIEW!$A$1:$L$1,0))</f>
        <v>Excellent coffee and service</v>
      </c>
      <c r="O40" s="4" t="str">
        <f>IF(Table1[[#This Row],[Ratings(1-5)]]&gt;=4,"Positive",IF(Table1[[#This Row],[Ratings(1-5)]]=3,"Neutral",IF(Table1[[#This Row],[Ratings(1-5)]]&lt;3,"Negative","No")))</f>
        <v>Negative</v>
      </c>
      <c r="P40" s="4">
        <f>INDEX(REVIEW!$A$1:$L$401,MATCH('SALES&amp;REVIEW'!$F40,REVIEW!$F$1:$F$401,0),MATCH('SALES&amp;REVIEW'!P$1,REVIEW!$A$1:$L$1,0))</f>
        <v>14</v>
      </c>
      <c r="Q40" s="4">
        <f>INDEX(REVIEW!$A$1:$L$401,MATCH('SALES&amp;REVIEW'!$F40,REVIEW!$F$1:$F$401,0),MATCH('SALES&amp;REVIEW'!Q$1,REVIEW!$A$1:$L$1,0))</f>
        <v>3</v>
      </c>
      <c r="R40" s="4" t="str">
        <f>IF(Table1[[#This Row],[Service Speed (min)]]&lt;=6,"4-6mins",IF(Table1[[#This Row],[Service Speed (min)]]&lt;=9,"7-9mins",IF(Table1[[#This Row],[Service Speed (min)]]&lt;=12,"10-12mins",IF(Table1[[#This Row],[Service Speed (min)]]&lt;=15,"13-15mins","1-3mins"))))</f>
        <v>13-15mins</v>
      </c>
    </row>
    <row r="41" spans="1:18" x14ac:dyDescent="0.35">
      <c r="A41" s="4" t="s">
        <v>213</v>
      </c>
      <c r="B41" s="4" t="s">
        <v>410</v>
      </c>
      <c r="C41" s="4" t="s">
        <v>414</v>
      </c>
      <c r="D41" s="5">
        <v>45390</v>
      </c>
      <c r="E41" s="4" t="s">
        <v>620</v>
      </c>
      <c r="F41" s="4" t="s">
        <v>1019</v>
      </c>
      <c r="G41" s="4" t="s">
        <v>1217</v>
      </c>
      <c r="H41" s="4">
        <v>5</v>
      </c>
      <c r="I41" s="13">
        <v>122</v>
      </c>
      <c r="J41" s="4" t="s">
        <v>1225</v>
      </c>
      <c r="K41" s="13">
        <f t="shared" si="0"/>
        <v>610</v>
      </c>
      <c r="L41" s="4">
        <f>_xlfn.XLOOKUP(Table1[[#This Row],[Customer ID]],REVIEW!$F$2:$F$401,REVIEW!$G$2:$G$401,,0)</f>
        <v>1</v>
      </c>
      <c r="M41" s="4" t="str">
        <f>INDEX(REVIEW!$A$1:$L$401,MATCH('SALES&amp;REVIEW'!$F41,REVIEW!$F$1:$F$401,0),MATCH('SALES&amp;REVIEW'!M$1,REVIEW!$A$1:$L$1,0))</f>
        <v>The Cold Brew was noisy environment.</v>
      </c>
      <c r="N41" s="4" t="str">
        <f>INDEX(REVIEW!$A$1:$L$401,MATCH('SALES&amp;REVIEW'!$F41,REVIEW!$F$1:$F$401,0),MATCH('SALES&amp;REVIEW'!N$1,REVIEW!$A$1:$L$1,0))</f>
        <v>Noisy environment</v>
      </c>
      <c r="O41" s="4" t="str">
        <f>IF(Table1[[#This Row],[Ratings(1-5)]]&gt;=4,"Positive",IF(Table1[[#This Row],[Ratings(1-5)]]=3,"Neutral",IF(Table1[[#This Row],[Ratings(1-5)]]&lt;3,"Negative","No")))</f>
        <v>Negative</v>
      </c>
      <c r="P41" s="4">
        <f>INDEX(REVIEW!$A$1:$L$401,MATCH('SALES&amp;REVIEW'!$F41,REVIEW!$F$1:$F$401,0),MATCH('SALES&amp;REVIEW'!P$1,REVIEW!$A$1:$L$1,0))</f>
        <v>9</v>
      </c>
      <c r="Q41" s="4">
        <f>INDEX(REVIEW!$A$1:$L$401,MATCH('SALES&amp;REVIEW'!$F41,REVIEW!$F$1:$F$401,0),MATCH('SALES&amp;REVIEW'!Q$1,REVIEW!$A$1:$L$1,0))</f>
        <v>2</v>
      </c>
      <c r="R41" s="4" t="str">
        <f>IF(Table1[[#This Row],[Service Speed (min)]]&lt;=6,"4-6mins",IF(Table1[[#This Row],[Service Speed (min)]]&lt;=9,"7-9mins",IF(Table1[[#This Row],[Service Speed (min)]]&lt;=12,"10-12mins",IF(Table1[[#This Row],[Service Speed (min)]]&lt;=15,"13-15mins","1-3mins"))))</f>
        <v>7-9mins</v>
      </c>
    </row>
    <row r="42" spans="1:18" x14ac:dyDescent="0.35">
      <c r="A42" s="4" t="s">
        <v>252</v>
      </c>
      <c r="B42" s="4" t="s">
        <v>412</v>
      </c>
      <c r="C42" s="4" t="s">
        <v>414</v>
      </c>
      <c r="D42" s="5">
        <v>45387</v>
      </c>
      <c r="E42" s="4" t="s">
        <v>659</v>
      </c>
      <c r="F42" s="4" t="s">
        <v>1058</v>
      </c>
      <c r="G42" s="4" t="s">
        <v>1217</v>
      </c>
      <c r="H42" s="4">
        <v>3</v>
      </c>
      <c r="I42" s="13">
        <v>111</v>
      </c>
      <c r="J42" s="4" t="s">
        <v>1223</v>
      </c>
      <c r="K42" s="13">
        <f t="shared" si="0"/>
        <v>333</v>
      </c>
      <c r="L42" s="4">
        <f>_xlfn.XLOOKUP(Table1[[#This Row],[Customer ID]],REVIEW!$F$2:$F$401,REVIEW!$G$2:$G$401,,0)</f>
        <v>1</v>
      </c>
      <c r="M42" s="4" t="str">
        <f>INDEX(REVIEW!$A$1:$L$401,MATCH('SALES&amp;REVIEW'!$F42,REVIEW!$F$1:$F$401,0),MATCH('SALES&amp;REVIEW'!M$1,REVIEW!$A$1:$L$1,0))</f>
        <v>The Cold Brew was cozy atmosphere.</v>
      </c>
      <c r="N42" s="4" t="str">
        <f>INDEX(REVIEW!$A$1:$L$401,MATCH('SALES&amp;REVIEW'!$F42,REVIEW!$F$1:$F$401,0),MATCH('SALES&amp;REVIEW'!N$1,REVIEW!$A$1:$L$1,0))</f>
        <v>Cozy atmosphere</v>
      </c>
      <c r="O42" s="4" t="str">
        <f>IF(Table1[[#This Row],[Ratings(1-5)]]&gt;=4,"Positive",IF(Table1[[#This Row],[Ratings(1-5)]]=3,"Neutral",IF(Table1[[#This Row],[Ratings(1-5)]]&lt;3,"Negative","No")))</f>
        <v>Negative</v>
      </c>
      <c r="P42" s="4">
        <f>INDEX(REVIEW!$A$1:$L$401,MATCH('SALES&amp;REVIEW'!$F42,REVIEW!$F$1:$F$401,0),MATCH('SALES&amp;REVIEW'!P$1,REVIEW!$A$1:$L$1,0))</f>
        <v>5</v>
      </c>
      <c r="Q42" s="4">
        <f>INDEX(REVIEW!$A$1:$L$401,MATCH('SALES&amp;REVIEW'!$F42,REVIEW!$F$1:$F$401,0),MATCH('SALES&amp;REVIEW'!Q$1,REVIEW!$A$1:$L$1,0))</f>
        <v>3</v>
      </c>
      <c r="R42" s="4" t="str">
        <f>IF(Table1[[#This Row],[Service Speed (min)]]&lt;=6,"4-6mins",IF(Table1[[#This Row],[Service Speed (min)]]&lt;=9,"7-9mins",IF(Table1[[#This Row],[Service Speed (min)]]&lt;=12,"10-12mins",IF(Table1[[#This Row],[Service Speed (min)]]&lt;=15,"13-15mins","1-3mins"))))</f>
        <v>4-6mins</v>
      </c>
    </row>
    <row r="43" spans="1:18" x14ac:dyDescent="0.35">
      <c r="A43" s="4" t="s">
        <v>263</v>
      </c>
      <c r="B43" s="4" t="s">
        <v>409</v>
      </c>
      <c r="C43" s="4" t="s">
        <v>414</v>
      </c>
      <c r="D43" s="5">
        <v>45331</v>
      </c>
      <c r="E43" s="4" t="s">
        <v>670</v>
      </c>
      <c r="F43" s="4" t="s">
        <v>1069</v>
      </c>
      <c r="G43" s="4" t="s">
        <v>1217</v>
      </c>
      <c r="H43" s="4">
        <v>1</v>
      </c>
      <c r="I43" s="13">
        <v>165</v>
      </c>
      <c r="J43" s="4" t="s">
        <v>1225</v>
      </c>
      <c r="K43" s="13">
        <f t="shared" si="0"/>
        <v>165</v>
      </c>
      <c r="L43" s="4">
        <f>_xlfn.XLOOKUP(Table1[[#This Row],[Customer ID]],REVIEW!$F$2:$F$401,REVIEW!$G$2:$G$401,,0)</f>
        <v>1</v>
      </c>
      <c r="M43" s="4" t="str">
        <f>INDEX(REVIEW!$A$1:$L$401,MATCH('SALES&amp;REVIEW'!$F43,REVIEW!$F$1:$F$401,0),MATCH('SALES&amp;REVIEW'!M$1,REVIEW!$A$1:$L$1,0))</f>
        <v>The Cold Brew was noisy environment.</v>
      </c>
      <c r="N43" s="4" t="str">
        <f>INDEX(REVIEW!$A$1:$L$401,MATCH('SALES&amp;REVIEW'!$F43,REVIEW!$F$1:$F$401,0),MATCH('SALES&amp;REVIEW'!N$1,REVIEW!$A$1:$L$1,0))</f>
        <v>Noisy environment</v>
      </c>
      <c r="O43" s="4" t="str">
        <f>IF(Table1[[#This Row],[Ratings(1-5)]]&gt;=4,"Positive",IF(Table1[[#This Row],[Ratings(1-5)]]=3,"Neutral",IF(Table1[[#This Row],[Ratings(1-5)]]&lt;3,"Negative","No")))</f>
        <v>Negative</v>
      </c>
      <c r="P43" s="4">
        <f>INDEX(REVIEW!$A$1:$L$401,MATCH('SALES&amp;REVIEW'!$F43,REVIEW!$F$1:$F$401,0),MATCH('SALES&amp;REVIEW'!P$1,REVIEW!$A$1:$L$1,0))</f>
        <v>12</v>
      </c>
      <c r="Q43" s="4">
        <f>INDEX(REVIEW!$A$1:$L$401,MATCH('SALES&amp;REVIEW'!$F43,REVIEW!$F$1:$F$401,0),MATCH('SALES&amp;REVIEW'!Q$1,REVIEW!$A$1:$L$1,0))</f>
        <v>1</v>
      </c>
      <c r="R43" s="4" t="str">
        <f>IF(Table1[[#This Row],[Service Speed (min)]]&lt;=6,"4-6mins",IF(Table1[[#This Row],[Service Speed (min)]]&lt;=9,"7-9mins",IF(Table1[[#This Row],[Service Speed (min)]]&lt;=12,"10-12mins",IF(Table1[[#This Row],[Service Speed (min)]]&lt;=15,"13-15mins","1-3mins"))))</f>
        <v>10-12mins</v>
      </c>
    </row>
    <row r="44" spans="1:18" x14ac:dyDescent="0.35">
      <c r="A44" s="4" t="s">
        <v>359</v>
      </c>
      <c r="B44" s="4" t="s">
        <v>409</v>
      </c>
      <c r="C44" s="4" t="s">
        <v>415</v>
      </c>
      <c r="D44" s="5">
        <v>45399</v>
      </c>
      <c r="E44" s="4" t="s">
        <v>765</v>
      </c>
      <c r="F44" s="4" t="s">
        <v>1165</v>
      </c>
      <c r="G44" s="4" t="s">
        <v>1217</v>
      </c>
      <c r="H44" s="4">
        <v>4</v>
      </c>
      <c r="I44" s="13">
        <v>124</v>
      </c>
      <c r="J44" s="4" t="s">
        <v>1223</v>
      </c>
      <c r="K44" s="13">
        <f t="shared" si="0"/>
        <v>496</v>
      </c>
      <c r="L44" s="4">
        <f>_xlfn.XLOOKUP(Table1[[#This Row],[Customer ID]],REVIEW!$F$2:$F$401,REVIEW!$G$2:$G$401,,0)</f>
        <v>1</v>
      </c>
      <c r="M44" s="4" t="str">
        <f>INDEX(REVIEW!$A$1:$L$401,MATCH('SALES&amp;REVIEW'!$F44,REVIEW!$F$1:$F$401,0),MATCH('SALES&amp;REVIEW'!M$1,REVIEW!$A$1:$L$1,0))</f>
        <v>The Cold Brew was uninterested staff and average coffee.</v>
      </c>
      <c r="N44" s="4" t="str">
        <f>INDEX(REVIEW!$A$1:$L$401,MATCH('SALES&amp;REVIEW'!$F44,REVIEW!$F$1:$F$401,0),MATCH('SALES&amp;REVIEW'!N$1,REVIEW!$A$1:$L$1,0))</f>
        <v>Uninterested staff and average coffee</v>
      </c>
      <c r="O44" s="4" t="str">
        <f>IF(Table1[[#This Row],[Ratings(1-5)]]&gt;=4,"Positive",IF(Table1[[#This Row],[Ratings(1-5)]]=3,"Neutral",IF(Table1[[#This Row],[Ratings(1-5)]]&lt;3,"Negative","No")))</f>
        <v>Negative</v>
      </c>
      <c r="P44" s="4">
        <f>INDEX(REVIEW!$A$1:$L$401,MATCH('SALES&amp;REVIEW'!$F44,REVIEW!$F$1:$F$401,0),MATCH('SALES&amp;REVIEW'!P$1,REVIEW!$A$1:$L$1,0))</f>
        <v>8</v>
      </c>
      <c r="Q44" s="4">
        <f>INDEX(REVIEW!$A$1:$L$401,MATCH('SALES&amp;REVIEW'!$F44,REVIEW!$F$1:$F$401,0),MATCH('SALES&amp;REVIEW'!Q$1,REVIEW!$A$1:$L$1,0))</f>
        <v>2</v>
      </c>
      <c r="R44" s="4" t="str">
        <f>IF(Table1[[#This Row],[Service Speed (min)]]&lt;=6,"4-6mins",IF(Table1[[#This Row],[Service Speed (min)]]&lt;=9,"7-9mins",IF(Table1[[#This Row],[Service Speed (min)]]&lt;=12,"10-12mins",IF(Table1[[#This Row],[Service Speed (min)]]&lt;=15,"13-15mins","1-3mins"))))</f>
        <v>7-9mins</v>
      </c>
    </row>
    <row r="45" spans="1:18" x14ac:dyDescent="0.35">
      <c r="A45" s="4" t="s">
        <v>18</v>
      </c>
      <c r="B45" s="4" t="s">
        <v>410</v>
      </c>
      <c r="C45" s="4" t="s">
        <v>413</v>
      </c>
      <c r="D45" s="5">
        <v>45304</v>
      </c>
      <c r="E45" s="4" t="s">
        <v>425</v>
      </c>
      <c r="F45" s="4" t="s">
        <v>824</v>
      </c>
      <c r="G45" s="4" t="s">
        <v>1220</v>
      </c>
      <c r="H45" s="4">
        <v>3</v>
      </c>
      <c r="I45" s="13">
        <v>153</v>
      </c>
      <c r="J45" s="4" t="s">
        <v>1224</v>
      </c>
      <c r="K45" s="13">
        <f t="shared" si="0"/>
        <v>459</v>
      </c>
      <c r="L45" s="4">
        <f>_xlfn.XLOOKUP(Table1[[#This Row],[Customer ID]],REVIEW!$F$2:$F$401,REVIEW!$G$2:$G$401,,0)</f>
        <v>1</v>
      </c>
      <c r="M45" s="4" t="str">
        <f>INDEX(REVIEW!$A$1:$L$401,MATCH('SALES&amp;REVIEW'!$F45,REVIEW!$F$1:$F$401,0),MATCH('SALES&amp;REVIEW'!M$1,REVIEW!$A$1:$L$1,0))</f>
        <v>The Espresso was noisy environment.</v>
      </c>
      <c r="N45" s="4" t="str">
        <f>INDEX(REVIEW!$A$1:$L$401,MATCH('SALES&amp;REVIEW'!$F45,REVIEW!$F$1:$F$401,0),MATCH('SALES&amp;REVIEW'!N$1,REVIEW!$A$1:$L$1,0))</f>
        <v>Noisy environment</v>
      </c>
      <c r="O45" s="4" t="str">
        <f>IF(Table1[[#This Row],[Ratings(1-5)]]&gt;=4,"Positive",IF(Table1[[#This Row],[Ratings(1-5)]]=3,"Neutral",IF(Table1[[#This Row],[Ratings(1-5)]]&lt;3,"Negative","No")))</f>
        <v>Negative</v>
      </c>
      <c r="P45" s="4">
        <f>INDEX(REVIEW!$A$1:$L$401,MATCH('SALES&amp;REVIEW'!$F45,REVIEW!$F$1:$F$401,0),MATCH('SALES&amp;REVIEW'!P$1,REVIEW!$A$1:$L$1,0))</f>
        <v>13</v>
      </c>
      <c r="Q45" s="4">
        <f>INDEX(REVIEW!$A$1:$L$401,MATCH('SALES&amp;REVIEW'!$F45,REVIEW!$F$1:$F$401,0),MATCH('SALES&amp;REVIEW'!Q$1,REVIEW!$A$1:$L$1,0))</f>
        <v>3</v>
      </c>
      <c r="R45" s="4" t="str">
        <f>IF(Table1[[#This Row],[Service Speed (min)]]&lt;=6,"4-6mins",IF(Table1[[#This Row],[Service Speed (min)]]&lt;=9,"7-9mins",IF(Table1[[#This Row],[Service Speed (min)]]&lt;=12,"10-12mins",IF(Table1[[#This Row],[Service Speed (min)]]&lt;=15,"13-15mins","1-3mins"))))</f>
        <v>13-15mins</v>
      </c>
    </row>
    <row r="46" spans="1:18" x14ac:dyDescent="0.35">
      <c r="A46" s="4" t="s">
        <v>30</v>
      </c>
      <c r="B46" s="4" t="s">
        <v>409</v>
      </c>
      <c r="C46" s="4" t="s">
        <v>415</v>
      </c>
      <c r="D46" s="5">
        <v>45341</v>
      </c>
      <c r="E46" s="4" t="s">
        <v>437</v>
      </c>
      <c r="F46" s="4" t="s">
        <v>836</v>
      </c>
      <c r="G46" s="4" t="s">
        <v>1220</v>
      </c>
      <c r="H46" s="4">
        <v>3</v>
      </c>
      <c r="I46" s="13">
        <v>112</v>
      </c>
      <c r="J46" s="4" t="s">
        <v>1223</v>
      </c>
      <c r="K46" s="13">
        <f t="shared" si="0"/>
        <v>336</v>
      </c>
      <c r="L46" s="4">
        <f>_xlfn.XLOOKUP(Table1[[#This Row],[Customer ID]],REVIEW!$F$2:$F$401,REVIEW!$G$2:$G$401,,0)</f>
        <v>1</v>
      </c>
      <c r="M46" s="4" t="str">
        <f>INDEX(REVIEW!$A$1:$L$401,MATCH('SALES&amp;REVIEW'!$F46,REVIEW!$F$1:$F$401,0),MATCH('SALES&amp;REVIEW'!M$1,REVIEW!$A$1:$L$1,0))</f>
        <v>The Espresso was noisy environment.</v>
      </c>
      <c r="N46" s="4" t="str">
        <f>INDEX(REVIEW!$A$1:$L$401,MATCH('SALES&amp;REVIEW'!$F46,REVIEW!$F$1:$F$401,0),MATCH('SALES&amp;REVIEW'!N$1,REVIEW!$A$1:$L$1,0))</f>
        <v>Noisy environment</v>
      </c>
      <c r="O46" s="4" t="str">
        <f>IF(Table1[[#This Row],[Ratings(1-5)]]&gt;=4,"Positive",IF(Table1[[#This Row],[Ratings(1-5)]]=3,"Neutral",IF(Table1[[#This Row],[Ratings(1-5)]]&lt;3,"Negative","No")))</f>
        <v>Negative</v>
      </c>
      <c r="P46" s="4">
        <f>INDEX(REVIEW!$A$1:$L$401,MATCH('SALES&amp;REVIEW'!$F46,REVIEW!$F$1:$F$401,0),MATCH('SALES&amp;REVIEW'!P$1,REVIEW!$A$1:$L$1,0))</f>
        <v>5</v>
      </c>
      <c r="Q46" s="4">
        <f>INDEX(REVIEW!$A$1:$L$401,MATCH('SALES&amp;REVIEW'!$F46,REVIEW!$F$1:$F$401,0),MATCH('SALES&amp;REVIEW'!Q$1,REVIEW!$A$1:$L$1,0))</f>
        <v>4</v>
      </c>
      <c r="R46" s="4" t="str">
        <f>IF(Table1[[#This Row],[Service Speed (min)]]&lt;=6,"4-6mins",IF(Table1[[#This Row],[Service Speed (min)]]&lt;=9,"7-9mins",IF(Table1[[#This Row],[Service Speed (min)]]&lt;=12,"10-12mins",IF(Table1[[#This Row],[Service Speed (min)]]&lt;=15,"13-15mins","1-3mins"))))</f>
        <v>4-6mins</v>
      </c>
    </row>
    <row r="47" spans="1:18" x14ac:dyDescent="0.35">
      <c r="A47" s="4" t="s">
        <v>75</v>
      </c>
      <c r="B47" s="4" t="s">
        <v>412</v>
      </c>
      <c r="C47" s="4" t="s">
        <v>413</v>
      </c>
      <c r="D47" s="5">
        <v>45506</v>
      </c>
      <c r="E47" s="4" t="s">
        <v>482</v>
      </c>
      <c r="F47" s="4" t="s">
        <v>881</v>
      </c>
      <c r="G47" s="4" t="s">
        <v>1220</v>
      </c>
      <c r="H47" s="4">
        <v>2</v>
      </c>
      <c r="I47" s="13">
        <v>137</v>
      </c>
      <c r="J47" s="4" t="s">
        <v>1223</v>
      </c>
      <c r="K47" s="13">
        <f t="shared" si="0"/>
        <v>274</v>
      </c>
      <c r="L47" s="4">
        <f>_xlfn.XLOOKUP(Table1[[#This Row],[Customer ID]],REVIEW!$F$2:$F$401,REVIEW!$G$2:$G$401,,0)</f>
        <v>1</v>
      </c>
      <c r="M47" s="4" t="str">
        <f>INDEX(REVIEW!$A$1:$L$401,MATCH('SALES&amp;REVIEW'!$F47,REVIEW!$F$1:$F$401,0),MATCH('SALES&amp;REVIEW'!M$1,REVIEW!$A$1:$L$1,0))</f>
        <v>The Espresso was excellent coffee and service.</v>
      </c>
      <c r="N47" s="4" t="str">
        <f>INDEX(REVIEW!$A$1:$L$401,MATCH('SALES&amp;REVIEW'!$F47,REVIEW!$F$1:$F$401,0),MATCH('SALES&amp;REVIEW'!N$1,REVIEW!$A$1:$L$1,0))</f>
        <v>Excellent coffee and service</v>
      </c>
      <c r="O47" s="4" t="str">
        <f>IF(Table1[[#This Row],[Ratings(1-5)]]&gt;=4,"Positive",IF(Table1[[#This Row],[Ratings(1-5)]]=3,"Neutral",IF(Table1[[#This Row],[Ratings(1-5)]]&lt;3,"Negative","No")))</f>
        <v>Negative</v>
      </c>
      <c r="P47" s="4">
        <f>INDEX(REVIEW!$A$1:$L$401,MATCH('SALES&amp;REVIEW'!$F47,REVIEW!$F$1:$F$401,0),MATCH('SALES&amp;REVIEW'!P$1,REVIEW!$A$1:$L$1,0))</f>
        <v>12</v>
      </c>
      <c r="Q47" s="4">
        <f>INDEX(REVIEW!$A$1:$L$401,MATCH('SALES&amp;REVIEW'!$F47,REVIEW!$F$1:$F$401,0),MATCH('SALES&amp;REVIEW'!Q$1,REVIEW!$A$1:$L$1,0))</f>
        <v>2</v>
      </c>
      <c r="R47" s="4" t="str">
        <f>IF(Table1[[#This Row],[Service Speed (min)]]&lt;=6,"4-6mins",IF(Table1[[#This Row],[Service Speed (min)]]&lt;=9,"7-9mins",IF(Table1[[#This Row],[Service Speed (min)]]&lt;=12,"10-12mins",IF(Table1[[#This Row],[Service Speed (min)]]&lt;=15,"13-15mins","1-3mins"))))</f>
        <v>10-12mins</v>
      </c>
    </row>
    <row r="48" spans="1:18" x14ac:dyDescent="0.35">
      <c r="A48" s="4" t="s">
        <v>76</v>
      </c>
      <c r="B48" s="4" t="s">
        <v>411</v>
      </c>
      <c r="C48" s="4" t="s">
        <v>414</v>
      </c>
      <c r="D48" s="5">
        <v>45358</v>
      </c>
      <c r="E48" s="4" t="s">
        <v>483</v>
      </c>
      <c r="F48" s="4" t="s">
        <v>882</v>
      </c>
      <c r="G48" s="4" t="s">
        <v>1220</v>
      </c>
      <c r="H48" s="4">
        <v>3</v>
      </c>
      <c r="I48" s="13">
        <v>122</v>
      </c>
      <c r="J48" s="4" t="s">
        <v>1225</v>
      </c>
      <c r="K48" s="13">
        <f t="shared" si="0"/>
        <v>366</v>
      </c>
      <c r="L48" s="4">
        <f>_xlfn.XLOOKUP(Table1[[#This Row],[Customer ID]],REVIEW!$F$2:$F$401,REVIEW!$G$2:$G$401,,0)</f>
        <v>1</v>
      </c>
      <c r="M48" s="4" t="str">
        <f>INDEX(REVIEW!$A$1:$L$401,MATCH('SALES&amp;REVIEW'!$F48,REVIEW!$F$1:$F$401,0),MATCH('SALES&amp;REVIEW'!M$1,REVIEW!$A$1:$L$1,0))</f>
        <v>The Espresso was best coffee and friendly staff.</v>
      </c>
      <c r="N48" s="4" t="str">
        <f>INDEX(REVIEW!$A$1:$L$401,MATCH('SALES&amp;REVIEW'!$F48,REVIEW!$F$1:$F$401,0),MATCH('SALES&amp;REVIEW'!N$1,REVIEW!$A$1:$L$1,0))</f>
        <v>Best coffee and friendly staff</v>
      </c>
      <c r="O48" s="4" t="str">
        <f>IF(Table1[[#This Row],[Ratings(1-5)]]&gt;=4,"Positive",IF(Table1[[#This Row],[Ratings(1-5)]]=3,"Neutral",IF(Table1[[#This Row],[Ratings(1-5)]]&lt;3,"Negative","No")))</f>
        <v>Negative</v>
      </c>
      <c r="P48" s="4">
        <f>INDEX(REVIEW!$A$1:$L$401,MATCH('SALES&amp;REVIEW'!$F48,REVIEW!$F$1:$F$401,0),MATCH('SALES&amp;REVIEW'!P$1,REVIEW!$A$1:$L$1,0))</f>
        <v>4</v>
      </c>
      <c r="Q48" s="4">
        <f>INDEX(REVIEW!$A$1:$L$401,MATCH('SALES&amp;REVIEW'!$F48,REVIEW!$F$1:$F$401,0),MATCH('SALES&amp;REVIEW'!Q$1,REVIEW!$A$1:$L$1,0))</f>
        <v>2</v>
      </c>
      <c r="R48" s="4" t="str">
        <f>IF(Table1[[#This Row],[Service Speed (min)]]&lt;=6,"4-6mins",IF(Table1[[#This Row],[Service Speed (min)]]&lt;=9,"7-9mins",IF(Table1[[#This Row],[Service Speed (min)]]&lt;=12,"10-12mins",IF(Table1[[#This Row],[Service Speed (min)]]&lt;=15,"13-15mins","1-3mins"))))</f>
        <v>4-6mins</v>
      </c>
    </row>
    <row r="49" spans="1:18" x14ac:dyDescent="0.35">
      <c r="A49" s="4" t="s">
        <v>85</v>
      </c>
      <c r="B49" s="4" t="s">
        <v>411</v>
      </c>
      <c r="C49" s="4" t="s">
        <v>415</v>
      </c>
      <c r="D49" s="5">
        <v>45437</v>
      </c>
      <c r="E49" s="4" t="s">
        <v>492</v>
      </c>
      <c r="F49" s="4" t="s">
        <v>891</v>
      </c>
      <c r="G49" s="4" t="s">
        <v>1220</v>
      </c>
      <c r="H49" s="4">
        <v>5</v>
      </c>
      <c r="I49" s="13">
        <v>197</v>
      </c>
      <c r="J49" s="4" t="s">
        <v>1224</v>
      </c>
      <c r="K49" s="13">
        <f t="shared" si="0"/>
        <v>985</v>
      </c>
      <c r="L49" s="4">
        <f>_xlfn.XLOOKUP(Table1[[#This Row],[Customer ID]],REVIEW!$F$2:$F$401,REVIEW!$G$2:$G$401,,0)</f>
        <v>1</v>
      </c>
      <c r="M49" s="4" t="str">
        <f>INDEX(REVIEW!$A$1:$L$401,MATCH('SALES&amp;REVIEW'!$F49,REVIEW!$F$1:$F$401,0),MATCH('SALES&amp;REVIEW'!M$1,REVIEW!$A$1:$L$1,0))</f>
        <v>The Espresso was average taste.</v>
      </c>
      <c r="N49" s="4" t="str">
        <f>INDEX(REVIEW!$A$1:$L$401,MATCH('SALES&amp;REVIEW'!$F49,REVIEW!$F$1:$F$401,0),MATCH('SALES&amp;REVIEW'!N$1,REVIEW!$A$1:$L$1,0))</f>
        <v>Average taste</v>
      </c>
      <c r="O49" s="4" t="str">
        <f>IF(Table1[[#This Row],[Ratings(1-5)]]&gt;=4,"Positive",IF(Table1[[#This Row],[Ratings(1-5)]]=3,"Neutral",IF(Table1[[#This Row],[Ratings(1-5)]]&lt;3,"Negative","No")))</f>
        <v>Negative</v>
      </c>
      <c r="P49" s="4">
        <f>INDEX(REVIEW!$A$1:$L$401,MATCH('SALES&amp;REVIEW'!$F49,REVIEW!$F$1:$F$401,0),MATCH('SALES&amp;REVIEW'!P$1,REVIEW!$A$1:$L$1,0))</f>
        <v>15</v>
      </c>
      <c r="Q49" s="4">
        <f>INDEX(REVIEW!$A$1:$L$401,MATCH('SALES&amp;REVIEW'!$F49,REVIEW!$F$1:$F$401,0),MATCH('SALES&amp;REVIEW'!Q$1,REVIEW!$A$1:$L$1,0))</f>
        <v>5</v>
      </c>
      <c r="R49" s="4" t="str">
        <f>IF(Table1[[#This Row],[Service Speed (min)]]&lt;=6,"4-6mins",IF(Table1[[#This Row],[Service Speed (min)]]&lt;=9,"7-9mins",IF(Table1[[#This Row],[Service Speed (min)]]&lt;=12,"10-12mins",IF(Table1[[#This Row],[Service Speed (min)]]&lt;=15,"13-15mins","1-3mins"))))</f>
        <v>13-15mins</v>
      </c>
    </row>
    <row r="50" spans="1:18" x14ac:dyDescent="0.35">
      <c r="A50" s="4" t="s">
        <v>167</v>
      </c>
      <c r="B50" s="4" t="s">
        <v>410</v>
      </c>
      <c r="C50" s="4" t="s">
        <v>414</v>
      </c>
      <c r="D50" s="5">
        <v>45506</v>
      </c>
      <c r="E50" s="4" t="s">
        <v>574</v>
      </c>
      <c r="F50" s="4" t="s">
        <v>973</v>
      </c>
      <c r="G50" s="4" t="s">
        <v>1220</v>
      </c>
      <c r="H50" s="4">
        <v>4</v>
      </c>
      <c r="I50" s="13">
        <v>117</v>
      </c>
      <c r="J50" s="4" t="s">
        <v>1224</v>
      </c>
      <c r="K50" s="13">
        <f t="shared" si="0"/>
        <v>468</v>
      </c>
      <c r="L50" s="4">
        <f>_xlfn.XLOOKUP(Table1[[#This Row],[Customer ID]],REVIEW!$F$2:$F$401,REVIEW!$G$2:$G$401,,0)</f>
        <v>1</v>
      </c>
      <c r="M50" s="4" t="str">
        <f>INDEX(REVIEW!$A$1:$L$401,MATCH('SALES&amp;REVIEW'!$F50,REVIEW!$F$1:$F$401,0),MATCH('SALES&amp;REVIEW'!M$1,REVIEW!$A$1:$L$1,0))</f>
        <v>The Espresso was cozy seating and great coffee.</v>
      </c>
      <c r="N50" s="4" t="str">
        <f>INDEX(REVIEW!$A$1:$L$401,MATCH('SALES&amp;REVIEW'!$F50,REVIEW!$F$1:$F$401,0),MATCH('SALES&amp;REVIEW'!N$1,REVIEW!$A$1:$L$1,0))</f>
        <v>Cozy seating and great coffee</v>
      </c>
      <c r="O50" s="4" t="str">
        <f>IF(Table1[[#This Row],[Ratings(1-5)]]&gt;=4,"Positive",IF(Table1[[#This Row],[Ratings(1-5)]]=3,"Neutral",IF(Table1[[#This Row],[Ratings(1-5)]]&lt;3,"Negative","No")))</f>
        <v>Negative</v>
      </c>
      <c r="P50" s="4">
        <f>INDEX(REVIEW!$A$1:$L$401,MATCH('SALES&amp;REVIEW'!$F50,REVIEW!$F$1:$F$401,0),MATCH('SALES&amp;REVIEW'!P$1,REVIEW!$A$1:$L$1,0))</f>
        <v>9</v>
      </c>
      <c r="Q50" s="4">
        <f>INDEX(REVIEW!$A$1:$L$401,MATCH('SALES&amp;REVIEW'!$F50,REVIEW!$F$1:$F$401,0),MATCH('SALES&amp;REVIEW'!Q$1,REVIEW!$A$1:$L$1,0))</f>
        <v>5</v>
      </c>
      <c r="R50" s="4" t="str">
        <f>IF(Table1[[#This Row],[Service Speed (min)]]&lt;=6,"4-6mins",IF(Table1[[#This Row],[Service Speed (min)]]&lt;=9,"7-9mins",IF(Table1[[#This Row],[Service Speed (min)]]&lt;=12,"10-12mins",IF(Table1[[#This Row],[Service Speed (min)]]&lt;=15,"13-15mins","1-3mins"))))</f>
        <v>7-9mins</v>
      </c>
    </row>
    <row r="51" spans="1:18" x14ac:dyDescent="0.35">
      <c r="A51" s="4" t="s">
        <v>226</v>
      </c>
      <c r="B51" s="4" t="s">
        <v>412</v>
      </c>
      <c r="C51" s="4" t="s">
        <v>413</v>
      </c>
      <c r="D51" s="5">
        <v>45376</v>
      </c>
      <c r="E51" s="4" t="s">
        <v>633</v>
      </c>
      <c r="F51" s="4" t="s">
        <v>1032</v>
      </c>
      <c r="G51" s="4" t="s">
        <v>1220</v>
      </c>
      <c r="H51" s="4">
        <v>5</v>
      </c>
      <c r="I51" s="13">
        <v>154</v>
      </c>
      <c r="J51" s="4" t="s">
        <v>1224</v>
      </c>
      <c r="K51" s="13">
        <f t="shared" si="0"/>
        <v>770</v>
      </c>
      <c r="L51" s="4">
        <f>_xlfn.XLOOKUP(Table1[[#This Row],[Customer ID]],REVIEW!$F$2:$F$401,REVIEW!$G$2:$G$401,,0)</f>
        <v>1</v>
      </c>
      <c r="M51" s="4" t="str">
        <f>INDEX(REVIEW!$A$1:$L$401,MATCH('SALES&amp;REVIEW'!$F51,REVIEW!$F$1:$F$401,0),MATCH('SALES&amp;REVIEW'!M$1,REVIEW!$A$1:$L$1,0))</f>
        <v>The Espresso was expensive.</v>
      </c>
      <c r="N51" s="4" t="str">
        <f>INDEX(REVIEW!$A$1:$L$401,MATCH('SALES&amp;REVIEW'!$F51,REVIEW!$F$1:$F$401,0),MATCH('SALES&amp;REVIEW'!N$1,REVIEW!$A$1:$L$1,0))</f>
        <v>Expensive</v>
      </c>
      <c r="O51" s="4" t="str">
        <f>IF(Table1[[#This Row],[Ratings(1-5)]]&gt;=4,"Positive",IF(Table1[[#This Row],[Ratings(1-5)]]=3,"Neutral",IF(Table1[[#This Row],[Ratings(1-5)]]&lt;3,"Negative","No")))</f>
        <v>Negative</v>
      </c>
      <c r="P51" s="4">
        <f>INDEX(REVIEW!$A$1:$L$401,MATCH('SALES&amp;REVIEW'!$F51,REVIEW!$F$1:$F$401,0),MATCH('SALES&amp;REVIEW'!P$1,REVIEW!$A$1:$L$1,0))</f>
        <v>14</v>
      </c>
      <c r="Q51" s="4">
        <f>INDEX(REVIEW!$A$1:$L$401,MATCH('SALES&amp;REVIEW'!$F51,REVIEW!$F$1:$F$401,0),MATCH('SALES&amp;REVIEW'!Q$1,REVIEW!$A$1:$L$1,0))</f>
        <v>1</v>
      </c>
      <c r="R51" s="4" t="str">
        <f>IF(Table1[[#This Row],[Service Speed (min)]]&lt;=6,"4-6mins",IF(Table1[[#This Row],[Service Speed (min)]]&lt;=9,"7-9mins",IF(Table1[[#This Row],[Service Speed (min)]]&lt;=12,"10-12mins",IF(Table1[[#This Row],[Service Speed (min)]]&lt;=15,"13-15mins","1-3mins"))))</f>
        <v>13-15mins</v>
      </c>
    </row>
    <row r="52" spans="1:18" x14ac:dyDescent="0.35">
      <c r="A52" s="4" t="s">
        <v>291</v>
      </c>
      <c r="B52" s="4" t="s">
        <v>409</v>
      </c>
      <c r="C52" s="4" t="s">
        <v>415</v>
      </c>
      <c r="D52" s="5">
        <v>45305</v>
      </c>
      <c r="E52" s="4" t="s">
        <v>698</v>
      </c>
      <c r="F52" s="4" t="s">
        <v>1097</v>
      </c>
      <c r="G52" s="4" t="s">
        <v>1220</v>
      </c>
      <c r="H52" s="4">
        <v>4</v>
      </c>
      <c r="I52" s="13">
        <v>176</v>
      </c>
      <c r="J52" s="4" t="s">
        <v>1225</v>
      </c>
      <c r="K52" s="13">
        <f t="shared" si="0"/>
        <v>704</v>
      </c>
      <c r="L52" s="4">
        <f>_xlfn.XLOOKUP(Table1[[#This Row],[Customer ID]],REVIEW!$F$2:$F$401,REVIEW!$G$2:$G$401,,0)</f>
        <v>1</v>
      </c>
      <c r="M52" s="4" t="str">
        <f>INDEX(REVIEW!$A$1:$L$401,MATCH('SALES&amp;REVIEW'!$F52,REVIEW!$F$1:$F$401,0),MATCH('SALES&amp;REVIEW'!M$1,REVIEW!$A$1:$L$1,0))</f>
        <v>The Espresso was crowded place.</v>
      </c>
      <c r="N52" s="4" t="str">
        <f>INDEX(REVIEW!$A$1:$L$401,MATCH('SALES&amp;REVIEW'!$F52,REVIEW!$F$1:$F$401,0),MATCH('SALES&amp;REVIEW'!N$1,REVIEW!$A$1:$L$1,0))</f>
        <v>Crowded place</v>
      </c>
      <c r="O52" s="4" t="str">
        <f>IF(Table1[[#This Row],[Ratings(1-5)]]&gt;=4,"Positive",IF(Table1[[#This Row],[Ratings(1-5)]]=3,"Neutral",IF(Table1[[#This Row],[Ratings(1-5)]]&lt;3,"Negative","No")))</f>
        <v>Negative</v>
      </c>
      <c r="P52" s="4">
        <f>INDEX(REVIEW!$A$1:$L$401,MATCH('SALES&amp;REVIEW'!$F52,REVIEW!$F$1:$F$401,0),MATCH('SALES&amp;REVIEW'!P$1,REVIEW!$A$1:$L$1,0))</f>
        <v>5</v>
      </c>
      <c r="Q52" s="4">
        <f>INDEX(REVIEW!$A$1:$L$401,MATCH('SALES&amp;REVIEW'!$F52,REVIEW!$F$1:$F$401,0),MATCH('SALES&amp;REVIEW'!Q$1,REVIEW!$A$1:$L$1,0))</f>
        <v>3</v>
      </c>
      <c r="R52" s="4" t="str">
        <f>IF(Table1[[#This Row],[Service Speed (min)]]&lt;=6,"4-6mins",IF(Table1[[#This Row],[Service Speed (min)]]&lt;=9,"7-9mins",IF(Table1[[#This Row],[Service Speed (min)]]&lt;=12,"10-12mins",IF(Table1[[#This Row],[Service Speed (min)]]&lt;=15,"13-15mins","1-3mins"))))</f>
        <v>4-6mins</v>
      </c>
    </row>
    <row r="53" spans="1:18" x14ac:dyDescent="0.35">
      <c r="A53" s="4" t="s">
        <v>358</v>
      </c>
      <c r="B53" s="4" t="s">
        <v>411</v>
      </c>
      <c r="C53" s="4" t="s">
        <v>414</v>
      </c>
      <c r="D53" s="5">
        <v>45353</v>
      </c>
      <c r="E53" s="4" t="s">
        <v>764</v>
      </c>
      <c r="F53" s="4" t="s">
        <v>1164</v>
      </c>
      <c r="G53" s="4" t="s">
        <v>1220</v>
      </c>
      <c r="H53" s="4">
        <v>5</v>
      </c>
      <c r="I53" s="13">
        <v>169</v>
      </c>
      <c r="J53" s="4" t="s">
        <v>1224</v>
      </c>
      <c r="K53" s="13">
        <f t="shared" si="0"/>
        <v>845</v>
      </c>
      <c r="L53" s="4">
        <f>_xlfn.XLOOKUP(Table1[[#This Row],[Customer ID]],REVIEW!$F$2:$F$401,REVIEW!$G$2:$G$401,,0)</f>
        <v>1</v>
      </c>
      <c r="M53" s="4" t="str">
        <f>INDEX(REVIEW!$A$1:$L$401,MATCH('SALES&amp;REVIEW'!$F53,REVIEW!$F$1:$F$401,0),MATCH('SALES&amp;REVIEW'!M$1,REVIEW!$A$1:$L$1,0))</f>
        <v>The Espresso was best coffee and friendly staff.</v>
      </c>
      <c r="N53" s="4" t="str">
        <f>INDEX(REVIEW!$A$1:$L$401,MATCH('SALES&amp;REVIEW'!$F53,REVIEW!$F$1:$F$401,0),MATCH('SALES&amp;REVIEW'!N$1,REVIEW!$A$1:$L$1,0))</f>
        <v>Best coffee and friendly staff</v>
      </c>
      <c r="O53" s="4" t="str">
        <f>IF(Table1[[#This Row],[Ratings(1-5)]]&gt;=4,"Positive",IF(Table1[[#This Row],[Ratings(1-5)]]=3,"Neutral",IF(Table1[[#This Row],[Ratings(1-5)]]&lt;3,"Negative","No")))</f>
        <v>Negative</v>
      </c>
      <c r="P53" s="4">
        <f>INDEX(REVIEW!$A$1:$L$401,MATCH('SALES&amp;REVIEW'!$F53,REVIEW!$F$1:$F$401,0),MATCH('SALES&amp;REVIEW'!P$1,REVIEW!$A$1:$L$1,0))</f>
        <v>5</v>
      </c>
      <c r="Q53" s="4">
        <f>INDEX(REVIEW!$A$1:$L$401,MATCH('SALES&amp;REVIEW'!$F53,REVIEW!$F$1:$F$401,0),MATCH('SALES&amp;REVIEW'!Q$1,REVIEW!$A$1:$L$1,0))</f>
        <v>2</v>
      </c>
      <c r="R53" s="4" t="str">
        <f>IF(Table1[[#This Row],[Service Speed (min)]]&lt;=6,"4-6mins",IF(Table1[[#This Row],[Service Speed (min)]]&lt;=9,"7-9mins",IF(Table1[[#This Row],[Service Speed (min)]]&lt;=12,"10-12mins",IF(Table1[[#This Row],[Service Speed (min)]]&lt;=15,"13-15mins","1-3mins"))))</f>
        <v>4-6mins</v>
      </c>
    </row>
    <row r="54" spans="1:18" x14ac:dyDescent="0.35">
      <c r="A54" s="4" t="s">
        <v>406</v>
      </c>
      <c r="B54" s="4" t="s">
        <v>412</v>
      </c>
      <c r="C54" s="4" t="s">
        <v>415</v>
      </c>
      <c r="D54" s="5">
        <v>45346</v>
      </c>
      <c r="E54" s="4" t="s">
        <v>812</v>
      </c>
      <c r="F54" s="4" t="s">
        <v>1212</v>
      </c>
      <c r="G54" s="4" t="s">
        <v>1220</v>
      </c>
      <c r="H54" s="4">
        <v>2</v>
      </c>
      <c r="I54" s="13">
        <v>151</v>
      </c>
      <c r="J54" s="4" t="s">
        <v>1223</v>
      </c>
      <c r="K54" s="13">
        <f t="shared" si="0"/>
        <v>302</v>
      </c>
      <c r="L54" s="4">
        <f>_xlfn.XLOOKUP(Table1[[#This Row],[Customer ID]],REVIEW!$F$2:$F$401,REVIEW!$G$2:$G$401,,0)</f>
        <v>1</v>
      </c>
      <c r="M54" s="4" t="str">
        <f>INDEX(REVIEW!$A$1:$L$401,MATCH('SALES&amp;REVIEW'!$F54,REVIEW!$F$1:$F$401,0),MATCH('SALES&amp;REVIEW'!M$1,REVIEW!$A$1:$L$1,0))</f>
        <v>The Espresso was average taste.</v>
      </c>
      <c r="N54" s="4" t="str">
        <f>INDEX(REVIEW!$A$1:$L$401,MATCH('SALES&amp;REVIEW'!$F54,REVIEW!$F$1:$F$401,0),MATCH('SALES&amp;REVIEW'!N$1,REVIEW!$A$1:$L$1,0))</f>
        <v>Average taste</v>
      </c>
      <c r="O54" s="4" t="str">
        <f>IF(Table1[[#This Row],[Ratings(1-5)]]&gt;=4,"Positive",IF(Table1[[#This Row],[Ratings(1-5)]]=3,"Neutral",IF(Table1[[#This Row],[Ratings(1-5)]]&lt;3,"Negative","No")))</f>
        <v>Negative</v>
      </c>
      <c r="P54" s="4">
        <f>INDEX(REVIEW!$A$1:$L$401,MATCH('SALES&amp;REVIEW'!$F54,REVIEW!$F$1:$F$401,0),MATCH('SALES&amp;REVIEW'!P$1,REVIEW!$A$1:$L$1,0))</f>
        <v>13</v>
      </c>
      <c r="Q54" s="4">
        <f>INDEX(REVIEW!$A$1:$L$401,MATCH('SALES&amp;REVIEW'!$F54,REVIEW!$F$1:$F$401,0),MATCH('SALES&amp;REVIEW'!Q$1,REVIEW!$A$1:$L$1,0))</f>
        <v>2</v>
      </c>
      <c r="R54" s="4" t="str">
        <f>IF(Table1[[#This Row],[Service Speed (min)]]&lt;=6,"4-6mins",IF(Table1[[#This Row],[Service Speed (min)]]&lt;=9,"7-9mins",IF(Table1[[#This Row],[Service Speed (min)]]&lt;=12,"10-12mins",IF(Table1[[#This Row],[Service Speed (min)]]&lt;=15,"13-15mins","1-3mins"))))</f>
        <v>13-15mins</v>
      </c>
    </row>
    <row r="55" spans="1:18" x14ac:dyDescent="0.35">
      <c r="A55" s="4" t="s">
        <v>73</v>
      </c>
      <c r="B55" s="4" t="s">
        <v>410</v>
      </c>
      <c r="C55" s="4" t="s">
        <v>413</v>
      </c>
      <c r="D55" s="5">
        <v>45474</v>
      </c>
      <c r="E55" s="4" t="s">
        <v>480</v>
      </c>
      <c r="F55" s="4" t="s">
        <v>879</v>
      </c>
      <c r="G55" s="4" t="s">
        <v>1219</v>
      </c>
      <c r="H55" s="4">
        <v>5</v>
      </c>
      <c r="I55" s="13">
        <v>130</v>
      </c>
      <c r="J55" s="4" t="s">
        <v>1223</v>
      </c>
      <c r="K55" s="13">
        <f t="shared" si="0"/>
        <v>650</v>
      </c>
      <c r="L55" s="4">
        <f>_xlfn.XLOOKUP(Table1[[#This Row],[Customer ID]],REVIEW!$F$2:$F$401,REVIEW!$G$2:$G$401,,0)</f>
        <v>1</v>
      </c>
      <c r="M55" s="4" t="str">
        <f>INDEX(REVIEW!$A$1:$L$401,MATCH('SALES&amp;REVIEW'!$F55,REVIEW!$F$1:$F$401,0),MATCH('SALES&amp;REVIEW'!M$1,REVIEW!$A$1:$L$1,0))</f>
        <v>The Flat White was expensive.</v>
      </c>
      <c r="N55" s="4" t="str">
        <f>INDEX(REVIEW!$A$1:$L$401,MATCH('SALES&amp;REVIEW'!$F55,REVIEW!$F$1:$F$401,0),MATCH('SALES&amp;REVIEW'!N$1,REVIEW!$A$1:$L$1,0))</f>
        <v>Expensive</v>
      </c>
      <c r="O55" s="4" t="str">
        <f>IF(Table1[[#This Row],[Ratings(1-5)]]&gt;=4,"Positive",IF(Table1[[#This Row],[Ratings(1-5)]]=3,"Neutral",IF(Table1[[#This Row],[Ratings(1-5)]]&lt;3,"Negative","No")))</f>
        <v>Negative</v>
      </c>
      <c r="P55" s="4">
        <f>INDEX(REVIEW!$A$1:$L$401,MATCH('SALES&amp;REVIEW'!$F55,REVIEW!$F$1:$F$401,0),MATCH('SALES&amp;REVIEW'!P$1,REVIEW!$A$1:$L$1,0))</f>
        <v>14</v>
      </c>
      <c r="Q55" s="4">
        <f>INDEX(REVIEW!$A$1:$L$401,MATCH('SALES&amp;REVIEW'!$F55,REVIEW!$F$1:$F$401,0),MATCH('SALES&amp;REVIEW'!Q$1,REVIEW!$A$1:$L$1,0))</f>
        <v>4</v>
      </c>
      <c r="R55" s="4" t="str">
        <f>IF(Table1[[#This Row],[Service Speed (min)]]&lt;=6,"4-6mins",IF(Table1[[#This Row],[Service Speed (min)]]&lt;=9,"7-9mins",IF(Table1[[#This Row],[Service Speed (min)]]&lt;=12,"10-12mins",IF(Table1[[#This Row],[Service Speed (min)]]&lt;=15,"13-15mins","1-3mins"))))</f>
        <v>13-15mins</v>
      </c>
    </row>
    <row r="56" spans="1:18" x14ac:dyDescent="0.35">
      <c r="A56" s="4" t="s">
        <v>83</v>
      </c>
      <c r="B56" s="4" t="s">
        <v>411</v>
      </c>
      <c r="C56" s="4" t="s">
        <v>415</v>
      </c>
      <c r="D56" s="5">
        <v>45437</v>
      </c>
      <c r="E56" s="4" t="s">
        <v>490</v>
      </c>
      <c r="F56" s="4" t="s">
        <v>889</v>
      </c>
      <c r="G56" s="4" t="s">
        <v>1219</v>
      </c>
      <c r="H56" s="4">
        <v>3</v>
      </c>
      <c r="I56" s="13">
        <v>169</v>
      </c>
      <c r="J56" s="4" t="s">
        <v>1225</v>
      </c>
      <c r="K56" s="13">
        <f t="shared" si="0"/>
        <v>507</v>
      </c>
      <c r="L56" s="4">
        <f>_xlfn.XLOOKUP(Table1[[#This Row],[Customer ID]],REVIEW!$F$2:$F$401,REVIEW!$G$2:$G$401,,0)</f>
        <v>1</v>
      </c>
      <c r="M56" s="4" t="str">
        <f>INDEX(REVIEW!$A$1:$L$401,MATCH('SALES&amp;REVIEW'!$F56,REVIEW!$F$1:$F$401,0),MATCH('SALES&amp;REVIEW'!M$1,REVIEW!$A$1:$L$1,0))</f>
        <v>The Flat White was best coffee and friendly staff.</v>
      </c>
      <c r="N56" s="4" t="str">
        <f>INDEX(REVIEW!$A$1:$L$401,MATCH('SALES&amp;REVIEW'!$F56,REVIEW!$F$1:$F$401,0),MATCH('SALES&amp;REVIEW'!N$1,REVIEW!$A$1:$L$1,0))</f>
        <v>Best coffee and friendly staff</v>
      </c>
      <c r="O56" s="4" t="str">
        <f>IF(Table1[[#This Row],[Ratings(1-5)]]&gt;=4,"Positive",IF(Table1[[#This Row],[Ratings(1-5)]]=3,"Neutral",IF(Table1[[#This Row],[Ratings(1-5)]]&lt;3,"Negative","No")))</f>
        <v>Negative</v>
      </c>
      <c r="P56" s="4">
        <f>INDEX(REVIEW!$A$1:$L$401,MATCH('SALES&amp;REVIEW'!$F56,REVIEW!$F$1:$F$401,0),MATCH('SALES&amp;REVIEW'!P$1,REVIEW!$A$1:$L$1,0))</f>
        <v>4</v>
      </c>
      <c r="Q56" s="4">
        <f>INDEX(REVIEW!$A$1:$L$401,MATCH('SALES&amp;REVIEW'!$F56,REVIEW!$F$1:$F$401,0),MATCH('SALES&amp;REVIEW'!Q$1,REVIEW!$A$1:$L$1,0))</f>
        <v>2</v>
      </c>
      <c r="R56" s="4" t="str">
        <f>IF(Table1[[#This Row],[Service Speed (min)]]&lt;=6,"4-6mins",IF(Table1[[#This Row],[Service Speed (min)]]&lt;=9,"7-9mins",IF(Table1[[#This Row],[Service Speed (min)]]&lt;=12,"10-12mins",IF(Table1[[#This Row],[Service Speed (min)]]&lt;=15,"13-15mins","1-3mins"))))</f>
        <v>4-6mins</v>
      </c>
    </row>
    <row r="57" spans="1:18" x14ac:dyDescent="0.35">
      <c r="A57" s="4" t="s">
        <v>98</v>
      </c>
      <c r="B57" s="4" t="s">
        <v>412</v>
      </c>
      <c r="C57" s="4" t="s">
        <v>413</v>
      </c>
      <c r="D57" s="5">
        <v>45471</v>
      </c>
      <c r="E57" s="4" t="s">
        <v>505</v>
      </c>
      <c r="F57" s="4" t="s">
        <v>904</v>
      </c>
      <c r="G57" s="4" t="s">
        <v>1219</v>
      </c>
      <c r="H57" s="4">
        <v>1</v>
      </c>
      <c r="I57" s="13">
        <v>117</v>
      </c>
      <c r="J57" s="4" t="s">
        <v>1224</v>
      </c>
      <c r="K57" s="13">
        <f t="shared" si="0"/>
        <v>117</v>
      </c>
      <c r="L57" s="4">
        <f>_xlfn.XLOOKUP(Table1[[#This Row],[Customer ID]],REVIEW!$F$2:$F$401,REVIEW!$G$2:$G$401,,0)</f>
        <v>1</v>
      </c>
      <c r="M57" s="4" t="str">
        <f>INDEX(REVIEW!$A$1:$L$401,MATCH('SALES&amp;REVIEW'!$F57,REVIEW!$F$1:$F$401,0),MATCH('SALES&amp;REVIEW'!M$1,REVIEW!$A$1:$L$1,0))</f>
        <v>The Flat White was noisy environment.</v>
      </c>
      <c r="N57" s="4" t="str">
        <f>INDEX(REVIEW!$A$1:$L$401,MATCH('SALES&amp;REVIEW'!$F57,REVIEW!$F$1:$F$401,0),MATCH('SALES&amp;REVIEW'!N$1,REVIEW!$A$1:$L$1,0))</f>
        <v>Noisy environment</v>
      </c>
      <c r="O57" s="4" t="str">
        <f>IF(Table1[[#This Row],[Ratings(1-5)]]&gt;=4,"Positive",IF(Table1[[#This Row],[Ratings(1-5)]]=3,"Neutral",IF(Table1[[#This Row],[Ratings(1-5)]]&lt;3,"Negative","No")))</f>
        <v>Negative</v>
      </c>
      <c r="P57" s="4">
        <f>INDEX(REVIEW!$A$1:$L$401,MATCH('SALES&amp;REVIEW'!$F57,REVIEW!$F$1:$F$401,0),MATCH('SALES&amp;REVIEW'!P$1,REVIEW!$A$1:$L$1,0))</f>
        <v>6</v>
      </c>
      <c r="Q57" s="4">
        <f>INDEX(REVIEW!$A$1:$L$401,MATCH('SALES&amp;REVIEW'!$F57,REVIEW!$F$1:$F$401,0),MATCH('SALES&amp;REVIEW'!Q$1,REVIEW!$A$1:$L$1,0))</f>
        <v>1</v>
      </c>
      <c r="R57" s="4" t="str">
        <f>IF(Table1[[#This Row],[Service Speed (min)]]&lt;=6,"4-6mins",IF(Table1[[#This Row],[Service Speed (min)]]&lt;=9,"7-9mins",IF(Table1[[#This Row],[Service Speed (min)]]&lt;=12,"10-12mins",IF(Table1[[#This Row],[Service Speed (min)]]&lt;=15,"13-15mins","1-3mins"))))</f>
        <v>4-6mins</v>
      </c>
    </row>
    <row r="58" spans="1:18" x14ac:dyDescent="0.35">
      <c r="A58" s="4" t="s">
        <v>102</v>
      </c>
      <c r="B58" s="4" t="s">
        <v>409</v>
      </c>
      <c r="C58" s="4" t="s">
        <v>414</v>
      </c>
      <c r="D58" s="5">
        <v>45416</v>
      </c>
      <c r="E58" s="4" t="s">
        <v>509</v>
      </c>
      <c r="F58" s="4" t="s">
        <v>908</v>
      </c>
      <c r="G58" s="4" t="s">
        <v>1219</v>
      </c>
      <c r="H58" s="4">
        <v>3</v>
      </c>
      <c r="I58" s="13">
        <v>187</v>
      </c>
      <c r="J58" s="4" t="s">
        <v>1225</v>
      </c>
      <c r="K58" s="13">
        <f t="shared" si="0"/>
        <v>561</v>
      </c>
      <c r="L58" s="4">
        <f>_xlfn.XLOOKUP(Table1[[#This Row],[Customer ID]],REVIEW!$F$2:$F$401,REVIEW!$G$2:$G$401,,0)</f>
        <v>1</v>
      </c>
      <c r="M58" s="4" t="str">
        <f>INDEX(REVIEW!$A$1:$L$401,MATCH('SALES&amp;REVIEW'!$F58,REVIEW!$F$1:$F$401,0),MATCH('SALES&amp;REVIEW'!M$1,REVIEW!$A$1:$L$1,0))</f>
        <v>The Flat White was slow service.</v>
      </c>
      <c r="N58" s="4" t="str">
        <f>INDEX(REVIEW!$A$1:$L$401,MATCH('SALES&amp;REVIEW'!$F58,REVIEW!$F$1:$F$401,0),MATCH('SALES&amp;REVIEW'!N$1,REVIEW!$A$1:$L$1,0))</f>
        <v>Slow service</v>
      </c>
      <c r="O58" s="4" t="str">
        <f>IF(Table1[[#This Row],[Ratings(1-5)]]&gt;=4,"Positive",IF(Table1[[#This Row],[Ratings(1-5)]]=3,"Neutral",IF(Table1[[#This Row],[Ratings(1-5)]]&lt;3,"Negative","No")))</f>
        <v>Negative</v>
      </c>
      <c r="P58" s="4">
        <f>INDEX(REVIEW!$A$1:$L$401,MATCH('SALES&amp;REVIEW'!$F58,REVIEW!$F$1:$F$401,0),MATCH('SALES&amp;REVIEW'!P$1,REVIEW!$A$1:$L$1,0))</f>
        <v>4</v>
      </c>
      <c r="Q58" s="4">
        <f>INDEX(REVIEW!$A$1:$L$401,MATCH('SALES&amp;REVIEW'!$F58,REVIEW!$F$1:$F$401,0),MATCH('SALES&amp;REVIEW'!Q$1,REVIEW!$A$1:$L$1,0))</f>
        <v>5</v>
      </c>
      <c r="R58" s="4" t="str">
        <f>IF(Table1[[#This Row],[Service Speed (min)]]&lt;=6,"4-6mins",IF(Table1[[#This Row],[Service Speed (min)]]&lt;=9,"7-9mins",IF(Table1[[#This Row],[Service Speed (min)]]&lt;=12,"10-12mins",IF(Table1[[#This Row],[Service Speed (min)]]&lt;=15,"13-15mins","1-3mins"))))</f>
        <v>4-6mins</v>
      </c>
    </row>
    <row r="59" spans="1:18" x14ac:dyDescent="0.35">
      <c r="A59" s="4" t="s">
        <v>129</v>
      </c>
      <c r="B59" s="4" t="s">
        <v>409</v>
      </c>
      <c r="C59" s="4" t="s">
        <v>414</v>
      </c>
      <c r="D59" s="5">
        <v>45354</v>
      </c>
      <c r="E59" s="4" t="s">
        <v>536</v>
      </c>
      <c r="F59" s="4" t="s">
        <v>935</v>
      </c>
      <c r="G59" s="4" t="s">
        <v>1219</v>
      </c>
      <c r="H59" s="4">
        <v>2</v>
      </c>
      <c r="I59" s="13">
        <v>102</v>
      </c>
      <c r="J59" s="4" t="s">
        <v>1223</v>
      </c>
      <c r="K59" s="13">
        <f t="shared" si="0"/>
        <v>204</v>
      </c>
      <c r="L59" s="4">
        <f>_xlfn.XLOOKUP(Table1[[#This Row],[Customer ID]],REVIEW!$F$2:$F$401,REVIEW!$G$2:$G$401,,0)</f>
        <v>1</v>
      </c>
      <c r="M59" s="4" t="str">
        <f>INDEX(REVIEW!$A$1:$L$401,MATCH('SALES&amp;REVIEW'!$F59,REVIEW!$F$1:$F$401,0),MATCH('SALES&amp;REVIEW'!M$1,REVIEW!$A$1:$L$1,0))</f>
        <v>The Flat White was poor coffee and service.</v>
      </c>
      <c r="N59" s="4" t="str">
        <f>INDEX(REVIEW!$A$1:$L$401,MATCH('SALES&amp;REVIEW'!$F59,REVIEW!$F$1:$F$401,0),MATCH('SALES&amp;REVIEW'!N$1,REVIEW!$A$1:$L$1,0))</f>
        <v>Poor coffee and service</v>
      </c>
      <c r="O59" s="4" t="str">
        <f>IF(Table1[[#This Row],[Ratings(1-5)]]&gt;=4,"Positive",IF(Table1[[#This Row],[Ratings(1-5)]]=3,"Neutral",IF(Table1[[#This Row],[Ratings(1-5)]]&lt;3,"Negative","No")))</f>
        <v>Negative</v>
      </c>
      <c r="P59" s="4">
        <f>INDEX(REVIEW!$A$1:$L$401,MATCH('SALES&amp;REVIEW'!$F59,REVIEW!$F$1:$F$401,0),MATCH('SALES&amp;REVIEW'!P$1,REVIEW!$A$1:$L$1,0))</f>
        <v>4</v>
      </c>
      <c r="Q59" s="4">
        <f>INDEX(REVIEW!$A$1:$L$401,MATCH('SALES&amp;REVIEW'!$F59,REVIEW!$F$1:$F$401,0),MATCH('SALES&amp;REVIEW'!Q$1,REVIEW!$A$1:$L$1,0))</f>
        <v>3</v>
      </c>
      <c r="R59" s="4" t="str">
        <f>IF(Table1[[#This Row],[Service Speed (min)]]&lt;=6,"4-6mins",IF(Table1[[#This Row],[Service Speed (min)]]&lt;=9,"7-9mins",IF(Table1[[#This Row],[Service Speed (min)]]&lt;=12,"10-12mins",IF(Table1[[#This Row],[Service Speed (min)]]&lt;=15,"13-15mins","1-3mins"))))</f>
        <v>4-6mins</v>
      </c>
    </row>
    <row r="60" spans="1:18" x14ac:dyDescent="0.35">
      <c r="A60" s="4" t="s">
        <v>137</v>
      </c>
      <c r="B60" s="4" t="s">
        <v>409</v>
      </c>
      <c r="C60" s="4" t="s">
        <v>414</v>
      </c>
      <c r="D60" s="5">
        <v>45315</v>
      </c>
      <c r="E60" s="4" t="s">
        <v>544</v>
      </c>
      <c r="F60" s="4" t="s">
        <v>943</v>
      </c>
      <c r="G60" s="4" t="s">
        <v>1219</v>
      </c>
      <c r="H60" s="4">
        <v>4</v>
      </c>
      <c r="I60" s="13">
        <v>126</v>
      </c>
      <c r="J60" s="4" t="s">
        <v>1225</v>
      </c>
      <c r="K60" s="13">
        <f t="shared" si="0"/>
        <v>504</v>
      </c>
      <c r="L60" s="4">
        <f>_xlfn.XLOOKUP(Table1[[#This Row],[Customer ID]],REVIEW!$F$2:$F$401,REVIEW!$G$2:$G$401,,0)</f>
        <v>1</v>
      </c>
      <c r="M60" s="4" t="str">
        <f>INDEX(REVIEW!$A$1:$L$401,MATCH('SALES&amp;REVIEW'!$F60,REVIEW!$F$1:$F$401,0),MATCH('SALES&amp;REVIEW'!M$1,REVIEW!$A$1:$L$1,0))</f>
        <v>The Flat White was expensive.</v>
      </c>
      <c r="N60" s="4" t="str">
        <f>INDEX(REVIEW!$A$1:$L$401,MATCH('SALES&amp;REVIEW'!$F60,REVIEW!$F$1:$F$401,0),MATCH('SALES&amp;REVIEW'!N$1,REVIEW!$A$1:$L$1,0))</f>
        <v>Expensive</v>
      </c>
      <c r="O60" s="4" t="str">
        <f>IF(Table1[[#This Row],[Ratings(1-5)]]&gt;=4,"Positive",IF(Table1[[#This Row],[Ratings(1-5)]]=3,"Neutral",IF(Table1[[#This Row],[Ratings(1-5)]]&lt;3,"Negative","No")))</f>
        <v>Negative</v>
      </c>
      <c r="P60" s="4">
        <f>INDEX(REVIEW!$A$1:$L$401,MATCH('SALES&amp;REVIEW'!$F60,REVIEW!$F$1:$F$401,0),MATCH('SALES&amp;REVIEW'!P$1,REVIEW!$A$1:$L$1,0))</f>
        <v>9</v>
      </c>
      <c r="Q60" s="4">
        <f>INDEX(REVIEW!$A$1:$L$401,MATCH('SALES&amp;REVIEW'!$F60,REVIEW!$F$1:$F$401,0),MATCH('SALES&amp;REVIEW'!Q$1,REVIEW!$A$1:$L$1,0))</f>
        <v>3</v>
      </c>
      <c r="R60" s="4" t="str">
        <f>IF(Table1[[#This Row],[Service Speed (min)]]&lt;=6,"4-6mins",IF(Table1[[#This Row],[Service Speed (min)]]&lt;=9,"7-9mins",IF(Table1[[#This Row],[Service Speed (min)]]&lt;=12,"10-12mins",IF(Table1[[#This Row],[Service Speed (min)]]&lt;=15,"13-15mins","1-3mins"))))</f>
        <v>7-9mins</v>
      </c>
    </row>
    <row r="61" spans="1:18" x14ac:dyDescent="0.35">
      <c r="A61" s="4" t="s">
        <v>195</v>
      </c>
      <c r="B61" s="4" t="s">
        <v>410</v>
      </c>
      <c r="C61" s="4" t="s">
        <v>414</v>
      </c>
      <c r="D61" s="5">
        <v>45394</v>
      </c>
      <c r="E61" s="4" t="s">
        <v>602</v>
      </c>
      <c r="F61" s="4" t="s">
        <v>1001</v>
      </c>
      <c r="G61" s="4" t="s">
        <v>1219</v>
      </c>
      <c r="H61" s="4">
        <v>2</v>
      </c>
      <c r="I61" s="13">
        <v>151</v>
      </c>
      <c r="J61" s="4" t="s">
        <v>1223</v>
      </c>
      <c r="K61" s="13">
        <f t="shared" si="0"/>
        <v>302</v>
      </c>
      <c r="L61" s="4">
        <f>_xlfn.XLOOKUP(Table1[[#This Row],[Customer ID]],REVIEW!$F$2:$F$401,REVIEW!$G$2:$G$401,,0)</f>
        <v>1</v>
      </c>
      <c r="M61" s="4" t="str">
        <f>INDEX(REVIEW!$A$1:$L$401,MATCH('SALES&amp;REVIEW'!$F61,REVIEW!$F$1:$F$401,0),MATCH('SALES&amp;REVIEW'!M$1,REVIEW!$A$1:$L$1,0))</f>
        <v>The Flat White was cozy atmosphere.</v>
      </c>
      <c r="N61" s="4" t="str">
        <f>INDEX(REVIEW!$A$1:$L$401,MATCH('SALES&amp;REVIEW'!$F61,REVIEW!$F$1:$F$401,0),MATCH('SALES&amp;REVIEW'!N$1,REVIEW!$A$1:$L$1,0))</f>
        <v>Cozy atmosphere</v>
      </c>
      <c r="O61" s="4" t="str">
        <f>IF(Table1[[#This Row],[Ratings(1-5)]]&gt;=4,"Positive",IF(Table1[[#This Row],[Ratings(1-5)]]=3,"Neutral",IF(Table1[[#This Row],[Ratings(1-5)]]&lt;3,"Negative","No")))</f>
        <v>Negative</v>
      </c>
      <c r="P61" s="4">
        <f>INDEX(REVIEW!$A$1:$L$401,MATCH('SALES&amp;REVIEW'!$F61,REVIEW!$F$1:$F$401,0),MATCH('SALES&amp;REVIEW'!P$1,REVIEW!$A$1:$L$1,0))</f>
        <v>11</v>
      </c>
      <c r="Q61" s="4">
        <f>INDEX(REVIEW!$A$1:$L$401,MATCH('SALES&amp;REVIEW'!$F61,REVIEW!$F$1:$F$401,0),MATCH('SALES&amp;REVIEW'!Q$1,REVIEW!$A$1:$L$1,0))</f>
        <v>1</v>
      </c>
      <c r="R61" s="4" t="str">
        <f>IF(Table1[[#This Row],[Service Speed (min)]]&lt;=6,"4-6mins",IF(Table1[[#This Row],[Service Speed (min)]]&lt;=9,"7-9mins",IF(Table1[[#This Row],[Service Speed (min)]]&lt;=12,"10-12mins",IF(Table1[[#This Row],[Service Speed (min)]]&lt;=15,"13-15mins","1-3mins"))))</f>
        <v>10-12mins</v>
      </c>
    </row>
    <row r="62" spans="1:18" x14ac:dyDescent="0.35">
      <c r="A62" s="4" t="s">
        <v>205</v>
      </c>
      <c r="B62" s="4" t="s">
        <v>409</v>
      </c>
      <c r="C62" s="4" t="s">
        <v>414</v>
      </c>
      <c r="D62" s="5">
        <v>45343</v>
      </c>
      <c r="E62" s="4" t="s">
        <v>612</v>
      </c>
      <c r="F62" s="4" t="s">
        <v>1011</v>
      </c>
      <c r="G62" s="4" t="s">
        <v>1219</v>
      </c>
      <c r="H62" s="4">
        <v>1</v>
      </c>
      <c r="I62" s="13">
        <v>148</v>
      </c>
      <c r="J62" s="4" t="s">
        <v>1224</v>
      </c>
      <c r="K62" s="13">
        <f t="shared" si="0"/>
        <v>148</v>
      </c>
      <c r="L62" s="4">
        <f>_xlfn.XLOOKUP(Table1[[#This Row],[Customer ID]],REVIEW!$F$2:$F$401,REVIEW!$G$2:$G$401,,0)</f>
        <v>1</v>
      </c>
      <c r="M62" s="4" t="str">
        <f>INDEX(REVIEW!$A$1:$L$401,MATCH('SALES&amp;REVIEW'!$F62,REVIEW!$F$1:$F$401,0),MATCH('SALES&amp;REVIEW'!M$1,REVIEW!$A$1:$L$1,0))</f>
        <v>The Flat White was great coffee and ambiance.</v>
      </c>
      <c r="N62" s="4" t="str">
        <f>INDEX(REVIEW!$A$1:$L$401,MATCH('SALES&amp;REVIEW'!$F62,REVIEW!$F$1:$F$401,0),MATCH('SALES&amp;REVIEW'!N$1,REVIEW!$A$1:$L$1,0))</f>
        <v>Great coffee and ambiance</v>
      </c>
      <c r="O62" s="4" t="str">
        <f>IF(Table1[[#This Row],[Ratings(1-5)]]&gt;=4,"Positive",IF(Table1[[#This Row],[Ratings(1-5)]]=3,"Neutral",IF(Table1[[#This Row],[Ratings(1-5)]]&lt;3,"Negative","No")))</f>
        <v>Negative</v>
      </c>
      <c r="P62" s="4">
        <f>INDEX(REVIEW!$A$1:$L$401,MATCH('SALES&amp;REVIEW'!$F62,REVIEW!$F$1:$F$401,0),MATCH('SALES&amp;REVIEW'!P$1,REVIEW!$A$1:$L$1,0))</f>
        <v>6</v>
      </c>
      <c r="Q62" s="4">
        <f>INDEX(REVIEW!$A$1:$L$401,MATCH('SALES&amp;REVIEW'!$F62,REVIEW!$F$1:$F$401,0),MATCH('SALES&amp;REVIEW'!Q$1,REVIEW!$A$1:$L$1,0))</f>
        <v>4</v>
      </c>
      <c r="R62" s="4" t="str">
        <f>IF(Table1[[#This Row],[Service Speed (min)]]&lt;=6,"4-6mins",IF(Table1[[#This Row],[Service Speed (min)]]&lt;=9,"7-9mins",IF(Table1[[#This Row],[Service Speed (min)]]&lt;=12,"10-12mins",IF(Table1[[#This Row],[Service Speed (min)]]&lt;=15,"13-15mins","1-3mins"))))</f>
        <v>4-6mins</v>
      </c>
    </row>
    <row r="63" spans="1:18" x14ac:dyDescent="0.35">
      <c r="A63" s="4" t="s">
        <v>217</v>
      </c>
      <c r="B63" s="4" t="s">
        <v>409</v>
      </c>
      <c r="C63" s="4" t="s">
        <v>415</v>
      </c>
      <c r="D63" s="5">
        <v>45501</v>
      </c>
      <c r="E63" s="4" t="s">
        <v>624</v>
      </c>
      <c r="F63" s="4" t="s">
        <v>1023</v>
      </c>
      <c r="G63" s="4" t="s">
        <v>1219</v>
      </c>
      <c r="H63" s="4">
        <v>1</v>
      </c>
      <c r="I63" s="13">
        <v>175</v>
      </c>
      <c r="J63" s="4" t="s">
        <v>1223</v>
      </c>
      <c r="K63" s="13">
        <f t="shared" si="0"/>
        <v>175</v>
      </c>
      <c r="L63" s="4">
        <f>_xlfn.XLOOKUP(Table1[[#This Row],[Customer ID]],REVIEW!$F$2:$F$401,REVIEW!$G$2:$G$401,,0)</f>
        <v>1</v>
      </c>
      <c r="M63" s="4" t="str">
        <f>INDEX(REVIEW!$A$1:$L$401,MATCH('SALES&amp;REVIEW'!$F63,REVIEW!$F$1:$F$401,0),MATCH('SALES&amp;REVIEW'!M$1,REVIEW!$A$1:$L$1,0))</f>
        <v>The Flat White was poor coffee and service.</v>
      </c>
      <c r="N63" s="4" t="str">
        <f>INDEX(REVIEW!$A$1:$L$401,MATCH('SALES&amp;REVIEW'!$F63,REVIEW!$F$1:$F$401,0),MATCH('SALES&amp;REVIEW'!N$1,REVIEW!$A$1:$L$1,0))</f>
        <v>Poor coffee and service</v>
      </c>
      <c r="O63" s="4" t="str">
        <f>IF(Table1[[#This Row],[Ratings(1-5)]]&gt;=4,"Positive",IF(Table1[[#This Row],[Ratings(1-5)]]=3,"Neutral",IF(Table1[[#This Row],[Ratings(1-5)]]&lt;3,"Negative","No")))</f>
        <v>Negative</v>
      </c>
      <c r="P63" s="4">
        <f>INDEX(REVIEW!$A$1:$L$401,MATCH('SALES&amp;REVIEW'!$F63,REVIEW!$F$1:$F$401,0),MATCH('SALES&amp;REVIEW'!P$1,REVIEW!$A$1:$L$1,0))</f>
        <v>4</v>
      </c>
      <c r="Q63" s="4">
        <f>INDEX(REVIEW!$A$1:$L$401,MATCH('SALES&amp;REVIEW'!$F63,REVIEW!$F$1:$F$401,0),MATCH('SALES&amp;REVIEW'!Q$1,REVIEW!$A$1:$L$1,0))</f>
        <v>1</v>
      </c>
      <c r="R63" s="4" t="str">
        <f>IF(Table1[[#This Row],[Service Speed (min)]]&lt;=6,"4-6mins",IF(Table1[[#This Row],[Service Speed (min)]]&lt;=9,"7-9mins",IF(Table1[[#This Row],[Service Speed (min)]]&lt;=12,"10-12mins",IF(Table1[[#This Row],[Service Speed (min)]]&lt;=15,"13-15mins","1-3mins"))))</f>
        <v>4-6mins</v>
      </c>
    </row>
    <row r="64" spans="1:18" x14ac:dyDescent="0.35">
      <c r="A64" s="4" t="s">
        <v>355</v>
      </c>
      <c r="B64" s="4" t="s">
        <v>411</v>
      </c>
      <c r="C64" s="4" t="s">
        <v>413</v>
      </c>
      <c r="D64" s="5">
        <v>45372</v>
      </c>
      <c r="E64" s="4" t="s">
        <v>761</v>
      </c>
      <c r="F64" s="4" t="s">
        <v>1161</v>
      </c>
      <c r="G64" s="4" t="s">
        <v>1219</v>
      </c>
      <c r="H64" s="4">
        <v>4</v>
      </c>
      <c r="I64" s="13">
        <v>125</v>
      </c>
      <c r="J64" s="4" t="s">
        <v>1225</v>
      </c>
      <c r="K64" s="13">
        <f t="shared" si="0"/>
        <v>500</v>
      </c>
      <c r="L64" s="4">
        <f>_xlfn.XLOOKUP(Table1[[#This Row],[Customer ID]],REVIEW!$F$2:$F$401,REVIEW!$G$2:$G$401,,0)</f>
        <v>1</v>
      </c>
      <c r="M64" s="4" t="str">
        <f>INDEX(REVIEW!$A$1:$L$401,MATCH('SALES&amp;REVIEW'!$F64,REVIEW!$F$1:$F$401,0),MATCH('SALES&amp;REVIEW'!M$1,REVIEW!$A$1:$L$1,0))</f>
        <v>The Flat White was uninterested staff and average coffee.</v>
      </c>
      <c r="N64" s="4" t="str">
        <f>INDEX(REVIEW!$A$1:$L$401,MATCH('SALES&amp;REVIEW'!$F64,REVIEW!$F$1:$F$401,0),MATCH('SALES&amp;REVIEW'!N$1,REVIEW!$A$1:$L$1,0))</f>
        <v>Uninterested staff and average coffee</v>
      </c>
      <c r="O64" s="4" t="str">
        <f>IF(Table1[[#This Row],[Ratings(1-5)]]&gt;=4,"Positive",IF(Table1[[#This Row],[Ratings(1-5)]]=3,"Neutral",IF(Table1[[#This Row],[Ratings(1-5)]]&lt;3,"Negative","No")))</f>
        <v>Negative</v>
      </c>
      <c r="P64" s="4">
        <f>INDEX(REVIEW!$A$1:$L$401,MATCH('SALES&amp;REVIEW'!$F64,REVIEW!$F$1:$F$401,0),MATCH('SALES&amp;REVIEW'!P$1,REVIEW!$A$1:$L$1,0))</f>
        <v>11</v>
      </c>
      <c r="Q64" s="4">
        <f>INDEX(REVIEW!$A$1:$L$401,MATCH('SALES&amp;REVIEW'!$F64,REVIEW!$F$1:$F$401,0),MATCH('SALES&amp;REVIEW'!Q$1,REVIEW!$A$1:$L$1,0))</f>
        <v>3</v>
      </c>
      <c r="R64" s="4" t="str">
        <f>IF(Table1[[#This Row],[Service Speed (min)]]&lt;=6,"4-6mins",IF(Table1[[#This Row],[Service Speed (min)]]&lt;=9,"7-9mins",IF(Table1[[#This Row],[Service Speed (min)]]&lt;=12,"10-12mins",IF(Table1[[#This Row],[Service Speed (min)]]&lt;=15,"13-15mins","1-3mins"))))</f>
        <v>10-12mins</v>
      </c>
    </row>
    <row r="65" spans="1:18" x14ac:dyDescent="0.35">
      <c r="A65" s="4" t="s">
        <v>38</v>
      </c>
      <c r="B65" s="4" t="s">
        <v>410</v>
      </c>
      <c r="C65" s="4" t="s">
        <v>414</v>
      </c>
      <c r="D65" s="5">
        <v>45320</v>
      </c>
      <c r="E65" s="4" t="s">
        <v>445</v>
      </c>
      <c r="F65" s="4" t="s">
        <v>844</v>
      </c>
      <c r="G65" s="4" t="s">
        <v>1221</v>
      </c>
      <c r="H65" s="4">
        <v>4</v>
      </c>
      <c r="I65" s="13">
        <v>162</v>
      </c>
      <c r="J65" s="4" t="s">
        <v>1223</v>
      </c>
      <c r="K65" s="13">
        <f t="shared" si="0"/>
        <v>648</v>
      </c>
      <c r="L65" s="4">
        <f>_xlfn.XLOOKUP(Table1[[#This Row],[Customer ID]],REVIEW!$F$2:$F$401,REVIEW!$G$2:$G$401,,0)</f>
        <v>1</v>
      </c>
      <c r="M65" s="4" t="str">
        <f>INDEX(REVIEW!$A$1:$L$401,MATCH('SALES&amp;REVIEW'!$F65,REVIEW!$F$1:$F$401,0),MATCH('SALES&amp;REVIEW'!M$1,REVIEW!$A$1:$L$1,0))</f>
        <v>The Latte was excellent coffee and service.</v>
      </c>
      <c r="N65" s="4" t="str">
        <f>INDEX(REVIEW!$A$1:$L$401,MATCH('SALES&amp;REVIEW'!$F65,REVIEW!$F$1:$F$401,0),MATCH('SALES&amp;REVIEW'!N$1,REVIEW!$A$1:$L$1,0))</f>
        <v>Excellent coffee and service</v>
      </c>
      <c r="O65" s="4" t="str">
        <f>IF(Table1[[#This Row],[Ratings(1-5)]]&gt;=4,"Positive",IF(Table1[[#This Row],[Ratings(1-5)]]=3,"Neutral",IF(Table1[[#This Row],[Ratings(1-5)]]&lt;3,"Negative","No")))</f>
        <v>Negative</v>
      </c>
      <c r="P65" s="4">
        <f>INDEX(REVIEW!$A$1:$L$401,MATCH('SALES&amp;REVIEW'!$F65,REVIEW!$F$1:$F$401,0),MATCH('SALES&amp;REVIEW'!P$1,REVIEW!$A$1:$L$1,0))</f>
        <v>9</v>
      </c>
      <c r="Q65" s="4">
        <f>INDEX(REVIEW!$A$1:$L$401,MATCH('SALES&amp;REVIEW'!$F65,REVIEW!$F$1:$F$401,0),MATCH('SALES&amp;REVIEW'!Q$1,REVIEW!$A$1:$L$1,0))</f>
        <v>5</v>
      </c>
      <c r="R65" s="4" t="str">
        <f>IF(Table1[[#This Row],[Service Speed (min)]]&lt;=6,"4-6mins",IF(Table1[[#This Row],[Service Speed (min)]]&lt;=9,"7-9mins",IF(Table1[[#This Row],[Service Speed (min)]]&lt;=12,"10-12mins",IF(Table1[[#This Row],[Service Speed (min)]]&lt;=15,"13-15mins","1-3mins"))))</f>
        <v>7-9mins</v>
      </c>
    </row>
    <row r="66" spans="1:18" x14ac:dyDescent="0.35">
      <c r="A66" s="4" t="s">
        <v>48</v>
      </c>
      <c r="B66" s="4" t="s">
        <v>411</v>
      </c>
      <c r="C66" s="4" t="s">
        <v>414</v>
      </c>
      <c r="D66" s="5">
        <v>45502</v>
      </c>
      <c r="E66" s="4" t="s">
        <v>455</v>
      </c>
      <c r="F66" s="4" t="s">
        <v>854</v>
      </c>
      <c r="G66" s="4" t="s">
        <v>1221</v>
      </c>
      <c r="H66" s="4">
        <v>5</v>
      </c>
      <c r="I66" s="13">
        <v>190</v>
      </c>
      <c r="J66" s="4" t="s">
        <v>1223</v>
      </c>
      <c r="K66" s="13">
        <f t="shared" ref="K66:K129" si="1">H66*I66</f>
        <v>950</v>
      </c>
      <c r="L66" s="4">
        <f>_xlfn.XLOOKUP(Table1[[#This Row],[Customer ID]],REVIEW!$F$2:$F$401,REVIEW!$G$2:$G$401,,0)</f>
        <v>1</v>
      </c>
      <c r="M66" s="4" t="str">
        <f>INDEX(REVIEW!$A$1:$L$401,MATCH('SALES&amp;REVIEW'!$F66,REVIEW!$F$1:$F$401,0),MATCH('SALES&amp;REVIEW'!M$1,REVIEW!$A$1:$L$1,0))</f>
        <v>The Latte was slow wi-fi.</v>
      </c>
      <c r="N66" s="4" t="str">
        <f>INDEX(REVIEW!$A$1:$L$401,MATCH('SALES&amp;REVIEW'!$F66,REVIEW!$F$1:$F$401,0),MATCH('SALES&amp;REVIEW'!N$1,REVIEW!$A$1:$L$1,0))</f>
        <v>Slow Wi-Fi</v>
      </c>
      <c r="O66" s="4" t="str">
        <f>IF(Table1[[#This Row],[Ratings(1-5)]]&gt;=4,"Positive",IF(Table1[[#This Row],[Ratings(1-5)]]=3,"Neutral",IF(Table1[[#This Row],[Ratings(1-5)]]&lt;3,"Negative","No")))</f>
        <v>Negative</v>
      </c>
      <c r="P66" s="4">
        <f>INDEX(REVIEW!$A$1:$L$401,MATCH('SALES&amp;REVIEW'!$F66,REVIEW!$F$1:$F$401,0),MATCH('SALES&amp;REVIEW'!P$1,REVIEW!$A$1:$L$1,0))</f>
        <v>9</v>
      </c>
      <c r="Q66" s="4">
        <f>INDEX(REVIEW!$A$1:$L$401,MATCH('SALES&amp;REVIEW'!$F66,REVIEW!$F$1:$F$401,0),MATCH('SALES&amp;REVIEW'!Q$1,REVIEW!$A$1:$L$1,0))</f>
        <v>1</v>
      </c>
      <c r="R66" s="4" t="str">
        <f>IF(Table1[[#This Row],[Service Speed (min)]]&lt;=6,"4-6mins",IF(Table1[[#This Row],[Service Speed (min)]]&lt;=9,"7-9mins",IF(Table1[[#This Row],[Service Speed (min)]]&lt;=12,"10-12mins",IF(Table1[[#This Row],[Service Speed (min)]]&lt;=15,"13-15mins","1-3mins"))))</f>
        <v>7-9mins</v>
      </c>
    </row>
    <row r="67" spans="1:18" x14ac:dyDescent="0.35">
      <c r="A67" s="4" t="s">
        <v>111</v>
      </c>
      <c r="B67" s="4" t="s">
        <v>410</v>
      </c>
      <c r="C67" s="4" t="s">
        <v>414</v>
      </c>
      <c r="D67" s="5">
        <v>45333</v>
      </c>
      <c r="E67" s="4" t="s">
        <v>518</v>
      </c>
      <c r="F67" s="4" t="s">
        <v>917</v>
      </c>
      <c r="G67" s="4" t="s">
        <v>1221</v>
      </c>
      <c r="H67" s="4">
        <v>1</v>
      </c>
      <c r="I67" s="13">
        <v>117</v>
      </c>
      <c r="J67" s="4" t="s">
        <v>1224</v>
      </c>
      <c r="K67" s="13">
        <f t="shared" si="1"/>
        <v>117</v>
      </c>
      <c r="L67" s="4">
        <f>_xlfn.XLOOKUP(Table1[[#This Row],[Customer ID]],REVIEW!$F$2:$F$401,REVIEW!$G$2:$G$401,,0)</f>
        <v>1</v>
      </c>
      <c r="M67" s="4" t="str">
        <f>INDEX(REVIEW!$A$1:$L$401,MATCH('SALES&amp;REVIEW'!$F67,REVIEW!$F$1:$F$401,0),MATCH('SALES&amp;REVIEW'!M$1,REVIEW!$A$1:$L$1,0))</f>
        <v>The Latte was best coffee and friendly staff.</v>
      </c>
      <c r="N67" s="4" t="str">
        <f>INDEX(REVIEW!$A$1:$L$401,MATCH('SALES&amp;REVIEW'!$F67,REVIEW!$F$1:$F$401,0),MATCH('SALES&amp;REVIEW'!N$1,REVIEW!$A$1:$L$1,0))</f>
        <v>Best coffee and friendly staff</v>
      </c>
      <c r="O67" s="4" t="str">
        <f>IF(Table1[[#This Row],[Ratings(1-5)]]&gt;=4,"Positive",IF(Table1[[#This Row],[Ratings(1-5)]]=3,"Neutral",IF(Table1[[#This Row],[Ratings(1-5)]]&lt;3,"Negative","No")))</f>
        <v>Negative</v>
      </c>
      <c r="P67" s="4">
        <f>INDEX(REVIEW!$A$1:$L$401,MATCH('SALES&amp;REVIEW'!$F67,REVIEW!$F$1:$F$401,0),MATCH('SALES&amp;REVIEW'!P$1,REVIEW!$A$1:$L$1,0))</f>
        <v>9</v>
      </c>
      <c r="Q67" s="4">
        <f>INDEX(REVIEW!$A$1:$L$401,MATCH('SALES&amp;REVIEW'!$F67,REVIEW!$F$1:$F$401,0),MATCH('SALES&amp;REVIEW'!Q$1,REVIEW!$A$1:$L$1,0))</f>
        <v>3</v>
      </c>
      <c r="R67" s="4" t="str">
        <f>IF(Table1[[#This Row],[Service Speed (min)]]&lt;=6,"4-6mins",IF(Table1[[#This Row],[Service Speed (min)]]&lt;=9,"7-9mins",IF(Table1[[#This Row],[Service Speed (min)]]&lt;=12,"10-12mins",IF(Table1[[#This Row],[Service Speed (min)]]&lt;=15,"13-15mins","1-3mins"))))</f>
        <v>7-9mins</v>
      </c>
    </row>
    <row r="68" spans="1:18" x14ac:dyDescent="0.35">
      <c r="A68" s="4" t="s">
        <v>202</v>
      </c>
      <c r="B68" s="4" t="s">
        <v>411</v>
      </c>
      <c r="C68" s="4" t="s">
        <v>415</v>
      </c>
      <c r="D68" s="5">
        <v>45292</v>
      </c>
      <c r="E68" s="4" t="s">
        <v>609</v>
      </c>
      <c r="F68" s="4" t="s">
        <v>1008</v>
      </c>
      <c r="G68" s="4" t="s">
        <v>1221</v>
      </c>
      <c r="H68" s="4">
        <v>2</v>
      </c>
      <c r="I68" s="13">
        <v>117</v>
      </c>
      <c r="J68" s="4" t="s">
        <v>1224</v>
      </c>
      <c r="K68" s="13">
        <f t="shared" si="1"/>
        <v>234</v>
      </c>
      <c r="L68" s="4">
        <f>_xlfn.XLOOKUP(Table1[[#This Row],[Customer ID]],REVIEW!$F$2:$F$401,REVIEW!$G$2:$G$401,,0)</f>
        <v>1</v>
      </c>
      <c r="M68" s="4" t="str">
        <f>INDEX(REVIEW!$A$1:$L$401,MATCH('SALES&amp;REVIEW'!$F68,REVIEW!$F$1:$F$401,0),MATCH('SALES&amp;REVIEW'!M$1,REVIEW!$A$1:$L$1,0))</f>
        <v>The Latte was poor coffee and service.</v>
      </c>
      <c r="N68" s="4" t="str">
        <f>INDEX(REVIEW!$A$1:$L$401,MATCH('SALES&amp;REVIEW'!$F68,REVIEW!$F$1:$F$401,0),MATCH('SALES&amp;REVIEW'!N$1,REVIEW!$A$1:$L$1,0))</f>
        <v>Poor coffee and service</v>
      </c>
      <c r="O68" s="4" t="str">
        <f>IF(Table1[[#This Row],[Ratings(1-5)]]&gt;=4,"Positive",IF(Table1[[#This Row],[Ratings(1-5)]]=3,"Neutral",IF(Table1[[#This Row],[Ratings(1-5)]]&lt;3,"Negative","No")))</f>
        <v>Negative</v>
      </c>
      <c r="P68" s="4">
        <f>INDEX(REVIEW!$A$1:$L$401,MATCH('SALES&amp;REVIEW'!$F68,REVIEW!$F$1:$F$401,0),MATCH('SALES&amp;REVIEW'!P$1,REVIEW!$A$1:$L$1,0))</f>
        <v>4</v>
      </c>
      <c r="Q68" s="4">
        <f>INDEX(REVIEW!$A$1:$L$401,MATCH('SALES&amp;REVIEW'!$F68,REVIEW!$F$1:$F$401,0),MATCH('SALES&amp;REVIEW'!Q$1,REVIEW!$A$1:$L$1,0))</f>
        <v>2</v>
      </c>
      <c r="R68" s="4" t="str">
        <f>IF(Table1[[#This Row],[Service Speed (min)]]&lt;=6,"4-6mins",IF(Table1[[#This Row],[Service Speed (min)]]&lt;=9,"7-9mins",IF(Table1[[#This Row],[Service Speed (min)]]&lt;=12,"10-12mins",IF(Table1[[#This Row],[Service Speed (min)]]&lt;=15,"13-15mins","1-3mins"))))</f>
        <v>4-6mins</v>
      </c>
    </row>
    <row r="69" spans="1:18" x14ac:dyDescent="0.35">
      <c r="A69" s="4" t="s">
        <v>219</v>
      </c>
      <c r="B69" s="4" t="s">
        <v>409</v>
      </c>
      <c r="C69" s="4" t="s">
        <v>414</v>
      </c>
      <c r="D69" s="5">
        <v>45297</v>
      </c>
      <c r="E69" s="4" t="s">
        <v>626</v>
      </c>
      <c r="F69" s="4" t="s">
        <v>1025</v>
      </c>
      <c r="G69" s="4" t="s">
        <v>1221</v>
      </c>
      <c r="H69" s="4">
        <v>2</v>
      </c>
      <c r="I69" s="13">
        <v>127</v>
      </c>
      <c r="J69" s="4" t="s">
        <v>1223</v>
      </c>
      <c r="K69" s="13">
        <f t="shared" si="1"/>
        <v>254</v>
      </c>
      <c r="L69" s="4">
        <f>_xlfn.XLOOKUP(Table1[[#This Row],[Customer ID]],REVIEW!$F$2:$F$401,REVIEW!$G$2:$G$401,,0)</f>
        <v>1</v>
      </c>
      <c r="M69" s="4" t="str">
        <f>INDEX(REVIEW!$A$1:$L$401,MATCH('SALES&amp;REVIEW'!$F69,REVIEW!$F$1:$F$401,0),MATCH('SALES&amp;REVIEW'!M$1,REVIEW!$A$1:$L$1,0))</f>
        <v>The Latte was cold coffee and rude staff.</v>
      </c>
      <c r="N69" s="4" t="str">
        <f>INDEX(REVIEW!$A$1:$L$401,MATCH('SALES&amp;REVIEW'!$F69,REVIEW!$F$1:$F$401,0),MATCH('SALES&amp;REVIEW'!N$1,REVIEW!$A$1:$L$1,0))</f>
        <v>Cold coffee and rude staff</v>
      </c>
      <c r="O69" s="4" t="str">
        <f>IF(Table1[[#This Row],[Ratings(1-5)]]&gt;=4,"Positive",IF(Table1[[#This Row],[Ratings(1-5)]]=3,"Neutral",IF(Table1[[#This Row],[Ratings(1-5)]]&lt;3,"Negative","No")))</f>
        <v>Negative</v>
      </c>
      <c r="P69" s="4">
        <f>INDEX(REVIEW!$A$1:$L$401,MATCH('SALES&amp;REVIEW'!$F69,REVIEW!$F$1:$F$401,0),MATCH('SALES&amp;REVIEW'!P$1,REVIEW!$A$1:$L$1,0))</f>
        <v>12</v>
      </c>
      <c r="Q69" s="4">
        <f>INDEX(REVIEW!$A$1:$L$401,MATCH('SALES&amp;REVIEW'!$F69,REVIEW!$F$1:$F$401,0),MATCH('SALES&amp;REVIEW'!Q$1,REVIEW!$A$1:$L$1,0))</f>
        <v>3</v>
      </c>
      <c r="R69" s="4" t="str">
        <f>IF(Table1[[#This Row],[Service Speed (min)]]&lt;=6,"4-6mins",IF(Table1[[#This Row],[Service Speed (min)]]&lt;=9,"7-9mins",IF(Table1[[#This Row],[Service Speed (min)]]&lt;=12,"10-12mins",IF(Table1[[#This Row],[Service Speed (min)]]&lt;=15,"13-15mins","1-3mins"))))</f>
        <v>10-12mins</v>
      </c>
    </row>
    <row r="70" spans="1:18" x14ac:dyDescent="0.35">
      <c r="A70" s="4" t="s">
        <v>260</v>
      </c>
      <c r="B70" s="4" t="s">
        <v>410</v>
      </c>
      <c r="C70" s="4" t="s">
        <v>413</v>
      </c>
      <c r="D70" s="5">
        <v>45359</v>
      </c>
      <c r="E70" s="4" t="s">
        <v>667</v>
      </c>
      <c r="F70" s="4" t="s">
        <v>1066</v>
      </c>
      <c r="G70" s="4" t="s">
        <v>1221</v>
      </c>
      <c r="H70" s="4">
        <v>1</v>
      </c>
      <c r="I70" s="13">
        <v>101</v>
      </c>
      <c r="J70" s="4" t="s">
        <v>1223</v>
      </c>
      <c r="K70" s="13">
        <f t="shared" si="1"/>
        <v>101</v>
      </c>
      <c r="L70" s="4">
        <f>_xlfn.XLOOKUP(Table1[[#This Row],[Customer ID]],REVIEW!$F$2:$F$401,REVIEW!$G$2:$G$401,,0)</f>
        <v>1</v>
      </c>
      <c r="M70" s="4" t="str">
        <f>INDEX(REVIEW!$A$1:$L$401,MATCH('SALES&amp;REVIEW'!$F70,REVIEW!$F$1:$F$401,0),MATCH('SALES&amp;REVIEW'!M$1,REVIEW!$A$1:$L$1,0))</f>
        <v>The Latte was average taste.</v>
      </c>
      <c r="N70" s="4" t="str">
        <f>INDEX(REVIEW!$A$1:$L$401,MATCH('SALES&amp;REVIEW'!$F70,REVIEW!$F$1:$F$401,0),MATCH('SALES&amp;REVIEW'!N$1,REVIEW!$A$1:$L$1,0))</f>
        <v>Average taste</v>
      </c>
      <c r="O70" s="4" t="str">
        <f>IF(Table1[[#This Row],[Ratings(1-5)]]&gt;=4,"Positive",IF(Table1[[#This Row],[Ratings(1-5)]]=3,"Neutral",IF(Table1[[#This Row],[Ratings(1-5)]]&lt;3,"Negative","No")))</f>
        <v>Negative</v>
      </c>
      <c r="P70" s="4">
        <f>INDEX(REVIEW!$A$1:$L$401,MATCH('SALES&amp;REVIEW'!$F70,REVIEW!$F$1:$F$401,0),MATCH('SALES&amp;REVIEW'!P$1,REVIEW!$A$1:$L$1,0))</f>
        <v>6</v>
      </c>
      <c r="Q70" s="4">
        <f>INDEX(REVIEW!$A$1:$L$401,MATCH('SALES&amp;REVIEW'!$F70,REVIEW!$F$1:$F$401,0),MATCH('SALES&amp;REVIEW'!Q$1,REVIEW!$A$1:$L$1,0))</f>
        <v>2</v>
      </c>
      <c r="R70" s="4" t="str">
        <f>IF(Table1[[#This Row],[Service Speed (min)]]&lt;=6,"4-6mins",IF(Table1[[#This Row],[Service Speed (min)]]&lt;=9,"7-9mins",IF(Table1[[#This Row],[Service Speed (min)]]&lt;=12,"10-12mins",IF(Table1[[#This Row],[Service Speed (min)]]&lt;=15,"13-15mins","1-3mins"))))</f>
        <v>4-6mins</v>
      </c>
    </row>
    <row r="71" spans="1:18" x14ac:dyDescent="0.35">
      <c r="A71" s="4" t="s">
        <v>279</v>
      </c>
      <c r="B71" s="4" t="s">
        <v>410</v>
      </c>
      <c r="C71" s="4" t="s">
        <v>413</v>
      </c>
      <c r="D71" s="5">
        <v>45475</v>
      </c>
      <c r="E71" s="4" t="s">
        <v>686</v>
      </c>
      <c r="F71" s="4" t="s">
        <v>1085</v>
      </c>
      <c r="G71" s="4" t="s">
        <v>1221</v>
      </c>
      <c r="H71" s="4">
        <v>4</v>
      </c>
      <c r="I71" s="13">
        <v>161</v>
      </c>
      <c r="J71" s="4" t="s">
        <v>1223</v>
      </c>
      <c r="K71" s="13">
        <f t="shared" si="1"/>
        <v>644</v>
      </c>
      <c r="L71" s="4">
        <f>_xlfn.XLOOKUP(Table1[[#This Row],[Customer ID]],REVIEW!$F$2:$F$401,REVIEW!$G$2:$G$401,,0)</f>
        <v>1</v>
      </c>
      <c r="M71" s="4" t="str">
        <f>INDEX(REVIEW!$A$1:$L$401,MATCH('SALES&amp;REVIEW'!$F71,REVIEW!$F$1:$F$401,0),MATCH('SALES&amp;REVIEW'!M$1,REVIEW!$A$1:$L$1,0))</f>
        <v>The Latte was slow wi-fi.</v>
      </c>
      <c r="N71" s="4" t="str">
        <f>INDEX(REVIEW!$A$1:$L$401,MATCH('SALES&amp;REVIEW'!$F71,REVIEW!$F$1:$F$401,0),MATCH('SALES&amp;REVIEW'!N$1,REVIEW!$A$1:$L$1,0))</f>
        <v>Slow Wi-Fi</v>
      </c>
      <c r="O71" s="4" t="str">
        <f>IF(Table1[[#This Row],[Ratings(1-5)]]&gt;=4,"Positive",IF(Table1[[#This Row],[Ratings(1-5)]]=3,"Neutral",IF(Table1[[#This Row],[Ratings(1-5)]]&lt;3,"Negative","No")))</f>
        <v>Negative</v>
      </c>
      <c r="P71" s="4">
        <f>INDEX(REVIEW!$A$1:$L$401,MATCH('SALES&amp;REVIEW'!$F71,REVIEW!$F$1:$F$401,0),MATCH('SALES&amp;REVIEW'!P$1,REVIEW!$A$1:$L$1,0))</f>
        <v>8</v>
      </c>
      <c r="Q71" s="4">
        <f>INDEX(REVIEW!$A$1:$L$401,MATCH('SALES&amp;REVIEW'!$F71,REVIEW!$F$1:$F$401,0),MATCH('SALES&amp;REVIEW'!Q$1,REVIEW!$A$1:$L$1,0))</f>
        <v>4</v>
      </c>
      <c r="R71" s="4" t="str">
        <f>IF(Table1[[#This Row],[Service Speed (min)]]&lt;=6,"4-6mins",IF(Table1[[#This Row],[Service Speed (min)]]&lt;=9,"7-9mins",IF(Table1[[#This Row],[Service Speed (min)]]&lt;=12,"10-12mins",IF(Table1[[#This Row],[Service Speed (min)]]&lt;=15,"13-15mins","1-3mins"))))</f>
        <v>7-9mins</v>
      </c>
    </row>
    <row r="72" spans="1:18" x14ac:dyDescent="0.35">
      <c r="A72" s="4" t="s">
        <v>282</v>
      </c>
      <c r="B72" s="4" t="s">
        <v>412</v>
      </c>
      <c r="C72" s="4" t="s">
        <v>414</v>
      </c>
      <c r="D72" s="5">
        <v>45397</v>
      </c>
      <c r="E72" s="4" t="s">
        <v>689</v>
      </c>
      <c r="F72" s="4" t="s">
        <v>1088</v>
      </c>
      <c r="G72" s="4" t="s">
        <v>1221</v>
      </c>
      <c r="H72" s="4">
        <v>3</v>
      </c>
      <c r="I72" s="13">
        <v>125</v>
      </c>
      <c r="J72" s="4" t="s">
        <v>1223</v>
      </c>
      <c r="K72" s="13">
        <f t="shared" si="1"/>
        <v>375</v>
      </c>
      <c r="L72" s="4">
        <f>_xlfn.XLOOKUP(Table1[[#This Row],[Customer ID]],REVIEW!$F$2:$F$401,REVIEW!$G$2:$G$401,,0)</f>
        <v>1</v>
      </c>
      <c r="M72" s="4" t="str">
        <f>INDEX(REVIEW!$A$1:$L$401,MATCH('SALES&amp;REVIEW'!$F72,REVIEW!$F$1:$F$401,0),MATCH('SALES&amp;REVIEW'!M$1,REVIEW!$A$1:$L$1,0))</f>
        <v>The Latte was noisy environment.</v>
      </c>
      <c r="N72" s="4" t="str">
        <f>INDEX(REVIEW!$A$1:$L$401,MATCH('SALES&amp;REVIEW'!$F72,REVIEW!$F$1:$F$401,0),MATCH('SALES&amp;REVIEW'!N$1,REVIEW!$A$1:$L$1,0))</f>
        <v>Noisy environment</v>
      </c>
      <c r="O72" s="4" t="str">
        <f>IF(Table1[[#This Row],[Ratings(1-5)]]&gt;=4,"Positive",IF(Table1[[#This Row],[Ratings(1-5)]]=3,"Neutral",IF(Table1[[#This Row],[Ratings(1-5)]]&lt;3,"Negative","No")))</f>
        <v>Negative</v>
      </c>
      <c r="P72" s="4">
        <f>INDEX(REVIEW!$A$1:$L$401,MATCH('SALES&amp;REVIEW'!$F72,REVIEW!$F$1:$F$401,0),MATCH('SALES&amp;REVIEW'!P$1,REVIEW!$A$1:$L$1,0))</f>
        <v>6</v>
      </c>
      <c r="Q72" s="4">
        <f>INDEX(REVIEW!$A$1:$L$401,MATCH('SALES&amp;REVIEW'!$F72,REVIEW!$F$1:$F$401,0),MATCH('SALES&amp;REVIEW'!Q$1,REVIEW!$A$1:$L$1,0))</f>
        <v>5</v>
      </c>
      <c r="R72" s="4" t="str">
        <f>IF(Table1[[#This Row],[Service Speed (min)]]&lt;=6,"4-6mins",IF(Table1[[#This Row],[Service Speed (min)]]&lt;=9,"7-9mins",IF(Table1[[#This Row],[Service Speed (min)]]&lt;=12,"10-12mins",IF(Table1[[#This Row],[Service Speed (min)]]&lt;=15,"13-15mins","1-3mins"))))</f>
        <v>4-6mins</v>
      </c>
    </row>
    <row r="73" spans="1:18" x14ac:dyDescent="0.35">
      <c r="A73" s="4" t="s">
        <v>340</v>
      </c>
      <c r="B73" s="4" t="s">
        <v>411</v>
      </c>
      <c r="C73" s="4" t="s">
        <v>413</v>
      </c>
      <c r="D73" s="5">
        <v>45341</v>
      </c>
      <c r="E73" s="4" t="s">
        <v>746</v>
      </c>
      <c r="F73" s="4" t="s">
        <v>1146</v>
      </c>
      <c r="G73" s="4" t="s">
        <v>1221</v>
      </c>
      <c r="H73" s="4">
        <v>1</v>
      </c>
      <c r="I73" s="13">
        <v>152</v>
      </c>
      <c r="J73" s="4" t="s">
        <v>1225</v>
      </c>
      <c r="K73" s="13">
        <f t="shared" si="1"/>
        <v>152</v>
      </c>
      <c r="L73" s="4">
        <f>_xlfn.XLOOKUP(Table1[[#This Row],[Customer ID]],REVIEW!$F$2:$F$401,REVIEW!$G$2:$G$401,,0)</f>
        <v>1</v>
      </c>
      <c r="M73" s="4" t="str">
        <f>INDEX(REVIEW!$A$1:$L$401,MATCH('SALES&amp;REVIEW'!$F73,REVIEW!$F$1:$F$401,0),MATCH('SALES&amp;REVIEW'!M$1,REVIEW!$A$1:$L$1,0))</f>
        <v>The Latte was great coffee and ambiance.</v>
      </c>
      <c r="N73" s="4" t="str">
        <f>INDEX(REVIEW!$A$1:$L$401,MATCH('SALES&amp;REVIEW'!$F73,REVIEW!$F$1:$F$401,0),MATCH('SALES&amp;REVIEW'!N$1,REVIEW!$A$1:$L$1,0))</f>
        <v>Great coffee and ambiance</v>
      </c>
      <c r="O73" s="4" t="str">
        <f>IF(Table1[[#This Row],[Ratings(1-5)]]&gt;=4,"Positive",IF(Table1[[#This Row],[Ratings(1-5)]]=3,"Neutral",IF(Table1[[#This Row],[Ratings(1-5)]]&lt;3,"Negative","No")))</f>
        <v>Negative</v>
      </c>
      <c r="P73" s="4">
        <f>INDEX(REVIEW!$A$1:$L$401,MATCH('SALES&amp;REVIEW'!$F73,REVIEW!$F$1:$F$401,0),MATCH('SALES&amp;REVIEW'!P$1,REVIEW!$A$1:$L$1,0))</f>
        <v>8</v>
      </c>
      <c r="Q73" s="4">
        <f>INDEX(REVIEW!$A$1:$L$401,MATCH('SALES&amp;REVIEW'!$F73,REVIEW!$F$1:$F$401,0),MATCH('SALES&amp;REVIEW'!Q$1,REVIEW!$A$1:$L$1,0))</f>
        <v>3</v>
      </c>
      <c r="R73" s="4" t="str">
        <f>IF(Table1[[#This Row],[Service Speed (min)]]&lt;=6,"4-6mins",IF(Table1[[#This Row],[Service Speed (min)]]&lt;=9,"7-9mins",IF(Table1[[#This Row],[Service Speed (min)]]&lt;=12,"10-12mins",IF(Table1[[#This Row],[Service Speed (min)]]&lt;=15,"13-15mins","1-3mins"))))</f>
        <v>7-9mins</v>
      </c>
    </row>
    <row r="74" spans="1:18" x14ac:dyDescent="0.35">
      <c r="A74" s="4" t="s">
        <v>350</v>
      </c>
      <c r="B74" s="4" t="s">
        <v>411</v>
      </c>
      <c r="C74" s="4" t="s">
        <v>415</v>
      </c>
      <c r="D74" s="5">
        <v>45500</v>
      </c>
      <c r="E74" s="4" t="s">
        <v>756</v>
      </c>
      <c r="F74" s="4" t="s">
        <v>1156</v>
      </c>
      <c r="G74" s="4" t="s">
        <v>1221</v>
      </c>
      <c r="H74" s="4">
        <v>5</v>
      </c>
      <c r="I74" s="13">
        <v>156</v>
      </c>
      <c r="J74" s="4" t="s">
        <v>1225</v>
      </c>
      <c r="K74" s="13">
        <f t="shared" si="1"/>
        <v>780</v>
      </c>
      <c r="L74" s="4">
        <f>_xlfn.XLOOKUP(Table1[[#This Row],[Customer ID]],REVIEW!$F$2:$F$401,REVIEW!$G$2:$G$401,,0)</f>
        <v>1</v>
      </c>
      <c r="M74" s="4" t="str">
        <f>INDEX(REVIEW!$A$1:$L$401,MATCH('SALES&amp;REVIEW'!$F74,REVIEW!$F$1:$F$401,0),MATCH('SALES&amp;REVIEW'!M$1,REVIEW!$A$1:$L$1,0))</f>
        <v>The Latte was bitter coffee and slow service.</v>
      </c>
      <c r="N74" s="4" t="str">
        <f>INDEX(REVIEW!$A$1:$L$401,MATCH('SALES&amp;REVIEW'!$F74,REVIEW!$F$1:$F$401,0),MATCH('SALES&amp;REVIEW'!N$1,REVIEW!$A$1:$L$1,0))</f>
        <v>Bitter coffee and slow service</v>
      </c>
      <c r="O74" s="4" t="str">
        <f>IF(Table1[[#This Row],[Ratings(1-5)]]&gt;=4,"Positive",IF(Table1[[#This Row],[Ratings(1-5)]]=3,"Neutral",IF(Table1[[#This Row],[Ratings(1-5)]]&lt;3,"Negative","No")))</f>
        <v>Negative</v>
      </c>
      <c r="P74" s="4">
        <f>INDEX(REVIEW!$A$1:$L$401,MATCH('SALES&amp;REVIEW'!$F74,REVIEW!$F$1:$F$401,0),MATCH('SALES&amp;REVIEW'!P$1,REVIEW!$A$1:$L$1,0))</f>
        <v>6</v>
      </c>
      <c r="Q74" s="4">
        <f>INDEX(REVIEW!$A$1:$L$401,MATCH('SALES&amp;REVIEW'!$F74,REVIEW!$F$1:$F$401,0),MATCH('SALES&amp;REVIEW'!Q$1,REVIEW!$A$1:$L$1,0))</f>
        <v>5</v>
      </c>
      <c r="R74" s="4" t="str">
        <f>IF(Table1[[#This Row],[Service Speed (min)]]&lt;=6,"4-6mins",IF(Table1[[#This Row],[Service Speed (min)]]&lt;=9,"7-9mins",IF(Table1[[#This Row],[Service Speed (min)]]&lt;=12,"10-12mins",IF(Table1[[#This Row],[Service Speed (min)]]&lt;=15,"13-15mins","1-3mins"))))</f>
        <v>4-6mins</v>
      </c>
    </row>
    <row r="75" spans="1:18" x14ac:dyDescent="0.35">
      <c r="A75" s="4" t="s">
        <v>395</v>
      </c>
      <c r="B75" s="4" t="s">
        <v>410</v>
      </c>
      <c r="C75" s="4" t="s">
        <v>413</v>
      </c>
      <c r="D75" s="5">
        <v>45495</v>
      </c>
      <c r="E75" s="4" t="s">
        <v>801</v>
      </c>
      <c r="F75" s="4" t="s">
        <v>1201</v>
      </c>
      <c r="G75" s="4" t="s">
        <v>1221</v>
      </c>
      <c r="H75" s="4">
        <v>4</v>
      </c>
      <c r="I75" s="13">
        <v>132</v>
      </c>
      <c r="J75" s="4" t="s">
        <v>1224</v>
      </c>
      <c r="K75" s="13">
        <f t="shared" si="1"/>
        <v>528</v>
      </c>
      <c r="L75" s="4">
        <f>_xlfn.XLOOKUP(Table1[[#This Row],[Customer ID]],REVIEW!$F$2:$F$401,REVIEW!$G$2:$G$401,,0)</f>
        <v>1</v>
      </c>
      <c r="M75" s="4" t="str">
        <f>INDEX(REVIEW!$A$1:$L$401,MATCH('SALES&amp;REVIEW'!$F75,REVIEW!$F$1:$F$401,0),MATCH('SALES&amp;REVIEW'!M$1,REVIEW!$A$1:$L$1,0))</f>
        <v>The Latte was uninterested staff and average coffee.</v>
      </c>
      <c r="N75" s="4" t="str">
        <f>INDEX(REVIEW!$A$1:$L$401,MATCH('SALES&amp;REVIEW'!$F75,REVIEW!$F$1:$F$401,0),MATCH('SALES&amp;REVIEW'!N$1,REVIEW!$A$1:$L$1,0))</f>
        <v>Uninterested staff and average coffee</v>
      </c>
      <c r="O75" s="4" t="str">
        <f>IF(Table1[[#This Row],[Ratings(1-5)]]&gt;=4,"Positive",IF(Table1[[#This Row],[Ratings(1-5)]]=3,"Neutral",IF(Table1[[#This Row],[Ratings(1-5)]]&lt;3,"Negative","No")))</f>
        <v>Negative</v>
      </c>
      <c r="P75" s="4">
        <f>INDEX(REVIEW!$A$1:$L$401,MATCH('SALES&amp;REVIEW'!$F75,REVIEW!$F$1:$F$401,0),MATCH('SALES&amp;REVIEW'!P$1,REVIEW!$A$1:$L$1,0))</f>
        <v>10</v>
      </c>
      <c r="Q75" s="4">
        <f>INDEX(REVIEW!$A$1:$L$401,MATCH('SALES&amp;REVIEW'!$F75,REVIEW!$F$1:$F$401,0),MATCH('SALES&amp;REVIEW'!Q$1,REVIEW!$A$1:$L$1,0))</f>
        <v>2</v>
      </c>
      <c r="R75" s="4" t="str">
        <f>IF(Table1[[#This Row],[Service Speed (min)]]&lt;=6,"4-6mins",IF(Table1[[#This Row],[Service Speed (min)]]&lt;=9,"7-9mins",IF(Table1[[#This Row],[Service Speed (min)]]&lt;=12,"10-12mins",IF(Table1[[#This Row],[Service Speed (min)]]&lt;=15,"13-15mins","1-3mins"))))</f>
        <v>10-12mins</v>
      </c>
    </row>
    <row r="76" spans="1:18" x14ac:dyDescent="0.35">
      <c r="A76" s="4" t="s">
        <v>396</v>
      </c>
      <c r="B76" s="4" t="s">
        <v>409</v>
      </c>
      <c r="C76" s="4" t="s">
        <v>414</v>
      </c>
      <c r="D76" s="5">
        <v>45425</v>
      </c>
      <c r="E76" s="4" t="s">
        <v>802</v>
      </c>
      <c r="F76" s="4" t="s">
        <v>1202</v>
      </c>
      <c r="G76" s="4" t="s">
        <v>1221</v>
      </c>
      <c r="H76" s="4">
        <v>2</v>
      </c>
      <c r="I76" s="13">
        <v>200</v>
      </c>
      <c r="J76" s="4" t="s">
        <v>1225</v>
      </c>
      <c r="K76" s="13">
        <f t="shared" si="1"/>
        <v>400</v>
      </c>
      <c r="L76" s="4">
        <f>_xlfn.XLOOKUP(Table1[[#This Row],[Customer ID]],REVIEW!$F$2:$F$401,REVIEW!$G$2:$G$401,,0)</f>
        <v>1</v>
      </c>
      <c r="M76" s="4" t="str">
        <f>INDEX(REVIEW!$A$1:$L$401,MATCH('SALES&amp;REVIEW'!$F76,REVIEW!$F$1:$F$401,0),MATCH('SALES&amp;REVIEW'!M$1,REVIEW!$A$1:$L$1,0))</f>
        <v>The Latte was crowded place.</v>
      </c>
      <c r="N76" s="4" t="str">
        <f>INDEX(REVIEW!$A$1:$L$401,MATCH('SALES&amp;REVIEW'!$F76,REVIEW!$F$1:$F$401,0),MATCH('SALES&amp;REVIEW'!N$1,REVIEW!$A$1:$L$1,0))</f>
        <v>Crowded place</v>
      </c>
      <c r="O76" s="4" t="str">
        <f>IF(Table1[[#This Row],[Ratings(1-5)]]&gt;=4,"Positive",IF(Table1[[#This Row],[Ratings(1-5)]]=3,"Neutral",IF(Table1[[#This Row],[Ratings(1-5)]]&lt;3,"Negative","No")))</f>
        <v>Negative</v>
      </c>
      <c r="P76" s="4">
        <f>INDEX(REVIEW!$A$1:$L$401,MATCH('SALES&amp;REVIEW'!$F76,REVIEW!$F$1:$F$401,0),MATCH('SALES&amp;REVIEW'!P$1,REVIEW!$A$1:$L$1,0))</f>
        <v>9</v>
      </c>
      <c r="Q76" s="4">
        <f>INDEX(REVIEW!$A$1:$L$401,MATCH('SALES&amp;REVIEW'!$F76,REVIEW!$F$1:$F$401,0),MATCH('SALES&amp;REVIEW'!Q$1,REVIEW!$A$1:$L$1,0))</f>
        <v>3</v>
      </c>
      <c r="R76" s="4" t="str">
        <f>IF(Table1[[#This Row],[Service Speed (min)]]&lt;=6,"4-6mins",IF(Table1[[#This Row],[Service Speed (min)]]&lt;=9,"7-9mins",IF(Table1[[#This Row],[Service Speed (min)]]&lt;=12,"10-12mins",IF(Table1[[#This Row],[Service Speed (min)]]&lt;=15,"13-15mins","1-3mins"))))</f>
        <v>7-9mins</v>
      </c>
    </row>
    <row r="77" spans="1:18" x14ac:dyDescent="0.35">
      <c r="A77" s="4" t="s">
        <v>26</v>
      </c>
      <c r="B77" s="4" t="s">
        <v>410</v>
      </c>
      <c r="C77" s="4" t="s">
        <v>414</v>
      </c>
      <c r="D77" s="5">
        <v>45413</v>
      </c>
      <c r="E77" s="4" t="s">
        <v>433</v>
      </c>
      <c r="F77" s="4" t="s">
        <v>832</v>
      </c>
      <c r="G77" s="4" t="s">
        <v>1216</v>
      </c>
      <c r="H77" s="4">
        <v>4</v>
      </c>
      <c r="I77" s="13">
        <v>185</v>
      </c>
      <c r="J77" s="4" t="s">
        <v>1225</v>
      </c>
      <c r="K77" s="13">
        <f t="shared" si="1"/>
        <v>740</v>
      </c>
      <c r="L77" s="4">
        <f>_xlfn.XLOOKUP(Table1[[#This Row],[Customer ID]],REVIEW!$F$2:$F$401,REVIEW!$G$2:$G$401,,0)</f>
        <v>1</v>
      </c>
      <c r="M77" s="4" t="str">
        <f>INDEX(REVIEW!$A$1:$L$401,MATCH('SALES&amp;REVIEW'!$F77,REVIEW!$F$1:$F$401,0),MATCH('SALES&amp;REVIEW'!M$1,REVIEW!$A$1:$L$1,0))</f>
        <v>The Mocha was uninterested staff and average coffee.</v>
      </c>
      <c r="N77" s="4" t="str">
        <f>INDEX(REVIEW!$A$1:$L$401,MATCH('SALES&amp;REVIEW'!$F77,REVIEW!$F$1:$F$401,0),MATCH('SALES&amp;REVIEW'!N$1,REVIEW!$A$1:$L$1,0))</f>
        <v>Uninterested staff and average coffee</v>
      </c>
      <c r="O77" s="4" t="str">
        <f>IF(Table1[[#This Row],[Ratings(1-5)]]&gt;=4,"Positive",IF(Table1[[#This Row],[Ratings(1-5)]]=3,"Neutral",IF(Table1[[#This Row],[Ratings(1-5)]]&lt;3,"Negative","No")))</f>
        <v>Negative</v>
      </c>
      <c r="P77" s="4">
        <f>INDEX(REVIEW!$A$1:$L$401,MATCH('SALES&amp;REVIEW'!$F77,REVIEW!$F$1:$F$401,0),MATCH('SALES&amp;REVIEW'!P$1,REVIEW!$A$1:$L$1,0))</f>
        <v>8</v>
      </c>
      <c r="Q77" s="4">
        <f>INDEX(REVIEW!$A$1:$L$401,MATCH('SALES&amp;REVIEW'!$F77,REVIEW!$F$1:$F$401,0),MATCH('SALES&amp;REVIEW'!Q$1,REVIEW!$A$1:$L$1,0))</f>
        <v>3</v>
      </c>
      <c r="R77" s="4" t="str">
        <f>IF(Table1[[#This Row],[Service Speed (min)]]&lt;=6,"4-6mins",IF(Table1[[#This Row],[Service Speed (min)]]&lt;=9,"7-9mins",IF(Table1[[#This Row],[Service Speed (min)]]&lt;=12,"10-12mins",IF(Table1[[#This Row],[Service Speed (min)]]&lt;=15,"13-15mins","1-3mins"))))</f>
        <v>7-9mins</v>
      </c>
    </row>
    <row r="78" spans="1:18" x14ac:dyDescent="0.35">
      <c r="A78" s="4" t="s">
        <v>70</v>
      </c>
      <c r="B78" s="4" t="s">
        <v>410</v>
      </c>
      <c r="C78" s="4" t="s">
        <v>415</v>
      </c>
      <c r="D78" s="5">
        <v>45335</v>
      </c>
      <c r="E78" s="4" t="s">
        <v>477</v>
      </c>
      <c r="F78" s="4" t="s">
        <v>876</v>
      </c>
      <c r="G78" s="4" t="s">
        <v>1216</v>
      </c>
      <c r="H78" s="4">
        <v>4</v>
      </c>
      <c r="I78" s="13">
        <v>123</v>
      </c>
      <c r="J78" s="4" t="s">
        <v>1223</v>
      </c>
      <c r="K78" s="13">
        <f t="shared" si="1"/>
        <v>492</v>
      </c>
      <c r="L78" s="4">
        <f>_xlfn.XLOOKUP(Table1[[#This Row],[Customer ID]],REVIEW!$F$2:$F$401,REVIEW!$G$2:$G$401,,0)</f>
        <v>1</v>
      </c>
      <c r="M78" s="4" t="str">
        <f>INDEX(REVIEW!$A$1:$L$401,MATCH('SALES&amp;REVIEW'!$F78,REVIEW!$F$1:$F$401,0),MATCH('SALES&amp;REVIEW'!M$1,REVIEW!$A$1:$L$1,0))</f>
        <v>The Mocha was expensive.</v>
      </c>
      <c r="N78" s="4" t="str">
        <f>INDEX(REVIEW!$A$1:$L$401,MATCH('SALES&amp;REVIEW'!$F78,REVIEW!$F$1:$F$401,0),MATCH('SALES&amp;REVIEW'!N$1,REVIEW!$A$1:$L$1,0))</f>
        <v>Expensive</v>
      </c>
      <c r="O78" s="4" t="str">
        <f>IF(Table1[[#This Row],[Ratings(1-5)]]&gt;=4,"Positive",IF(Table1[[#This Row],[Ratings(1-5)]]=3,"Neutral",IF(Table1[[#This Row],[Ratings(1-5)]]&lt;3,"Negative","No")))</f>
        <v>Negative</v>
      </c>
      <c r="P78" s="4">
        <f>INDEX(REVIEW!$A$1:$L$401,MATCH('SALES&amp;REVIEW'!$F78,REVIEW!$F$1:$F$401,0),MATCH('SALES&amp;REVIEW'!P$1,REVIEW!$A$1:$L$1,0))</f>
        <v>11</v>
      </c>
      <c r="Q78" s="4">
        <f>INDEX(REVIEW!$A$1:$L$401,MATCH('SALES&amp;REVIEW'!$F78,REVIEW!$F$1:$F$401,0),MATCH('SALES&amp;REVIEW'!Q$1,REVIEW!$A$1:$L$1,0))</f>
        <v>5</v>
      </c>
      <c r="R78" s="4" t="str">
        <f>IF(Table1[[#This Row],[Service Speed (min)]]&lt;=6,"4-6mins",IF(Table1[[#This Row],[Service Speed (min)]]&lt;=9,"7-9mins",IF(Table1[[#This Row],[Service Speed (min)]]&lt;=12,"10-12mins",IF(Table1[[#This Row],[Service Speed (min)]]&lt;=15,"13-15mins","1-3mins"))))</f>
        <v>10-12mins</v>
      </c>
    </row>
    <row r="79" spans="1:18" x14ac:dyDescent="0.35">
      <c r="A79" s="4" t="s">
        <v>100</v>
      </c>
      <c r="B79" s="4" t="s">
        <v>412</v>
      </c>
      <c r="C79" s="4" t="s">
        <v>415</v>
      </c>
      <c r="D79" s="5">
        <v>45433</v>
      </c>
      <c r="E79" s="4" t="s">
        <v>507</v>
      </c>
      <c r="F79" s="4" t="s">
        <v>906</v>
      </c>
      <c r="G79" s="4" t="s">
        <v>1216</v>
      </c>
      <c r="H79" s="4">
        <v>1</v>
      </c>
      <c r="I79" s="13">
        <v>163</v>
      </c>
      <c r="J79" s="4" t="s">
        <v>1224</v>
      </c>
      <c r="K79" s="13">
        <f t="shared" si="1"/>
        <v>163</v>
      </c>
      <c r="L79" s="4">
        <f>_xlfn.XLOOKUP(Table1[[#This Row],[Customer ID]],REVIEW!$F$2:$F$401,REVIEW!$G$2:$G$401,,0)</f>
        <v>1</v>
      </c>
      <c r="M79" s="4" t="str">
        <f>INDEX(REVIEW!$A$1:$L$401,MATCH('SALES&amp;REVIEW'!$F79,REVIEW!$F$1:$F$401,0),MATCH('SALES&amp;REVIEW'!M$1,REVIEW!$A$1:$L$1,0))</f>
        <v>The Mocha was great coffee and ambiance.</v>
      </c>
      <c r="N79" s="4" t="str">
        <f>INDEX(REVIEW!$A$1:$L$401,MATCH('SALES&amp;REVIEW'!$F79,REVIEW!$F$1:$F$401,0),MATCH('SALES&amp;REVIEW'!N$1,REVIEW!$A$1:$L$1,0))</f>
        <v>Great coffee and ambiance</v>
      </c>
      <c r="O79" s="4" t="str">
        <f>IF(Table1[[#This Row],[Ratings(1-5)]]&gt;=4,"Positive",IF(Table1[[#This Row],[Ratings(1-5)]]=3,"Neutral",IF(Table1[[#This Row],[Ratings(1-5)]]&lt;3,"Negative","No")))</f>
        <v>Negative</v>
      </c>
      <c r="P79" s="4">
        <f>INDEX(REVIEW!$A$1:$L$401,MATCH('SALES&amp;REVIEW'!$F79,REVIEW!$F$1:$F$401,0),MATCH('SALES&amp;REVIEW'!P$1,REVIEW!$A$1:$L$1,0))</f>
        <v>10</v>
      </c>
      <c r="Q79" s="4">
        <f>INDEX(REVIEW!$A$1:$L$401,MATCH('SALES&amp;REVIEW'!$F79,REVIEW!$F$1:$F$401,0),MATCH('SALES&amp;REVIEW'!Q$1,REVIEW!$A$1:$L$1,0))</f>
        <v>3</v>
      </c>
      <c r="R79" s="4" t="str">
        <f>IF(Table1[[#This Row],[Service Speed (min)]]&lt;=6,"4-6mins",IF(Table1[[#This Row],[Service Speed (min)]]&lt;=9,"7-9mins",IF(Table1[[#This Row],[Service Speed (min)]]&lt;=12,"10-12mins",IF(Table1[[#This Row],[Service Speed (min)]]&lt;=15,"13-15mins","1-3mins"))))</f>
        <v>10-12mins</v>
      </c>
    </row>
    <row r="80" spans="1:18" x14ac:dyDescent="0.35">
      <c r="A80" s="4" t="s">
        <v>122</v>
      </c>
      <c r="B80" s="4" t="s">
        <v>409</v>
      </c>
      <c r="C80" s="4" t="s">
        <v>413</v>
      </c>
      <c r="D80" s="5">
        <v>45355</v>
      </c>
      <c r="E80" s="4" t="s">
        <v>529</v>
      </c>
      <c r="F80" s="4" t="s">
        <v>928</v>
      </c>
      <c r="G80" s="4" t="s">
        <v>1216</v>
      </c>
      <c r="H80" s="4">
        <v>4</v>
      </c>
      <c r="I80" s="13">
        <v>152</v>
      </c>
      <c r="J80" s="4" t="s">
        <v>1225</v>
      </c>
      <c r="K80" s="13">
        <f t="shared" si="1"/>
        <v>608</v>
      </c>
      <c r="L80" s="4">
        <f>_xlfn.XLOOKUP(Table1[[#This Row],[Customer ID]],REVIEW!$F$2:$F$401,REVIEW!$G$2:$G$401,,0)</f>
        <v>1</v>
      </c>
      <c r="M80" s="4" t="str">
        <f>INDEX(REVIEW!$A$1:$L$401,MATCH('SALES&amp;REVIEW'!$F80,REVIEW!$F$1:$F$401,0),MATCH('SALES&amp;REVIEW'!M$1,REVIEW!$A$1:$L$1,0))</f>
        <v>The Mocha was poor coffee and service.</v>
      </c>
      <c r="N80" s="4" t="str">
        <f>INDEX(REVIEW!$A$1:$L$401,MATCH('SALES&amp;REVIEW'!$F80,REVIEW!$F$1:$F$401,0),MATCH('SALES&amp;REVIEW'!N$1,REVIEW!$A$1:$L$1,0))</f>
        <v>Poor coffee and service</v>
      </c>
      <c r="O80" s="4" t="str">
        <f>IF(Table1[[#This Row],[Ratings(1-5)]]&gt;=4,"Positive",IF(Table1[[#This Row],[Ratings(1-5)]]=3,"Neutral",IF(Table1[[#This Row],[Ratings(1-5)]]&lt;3,"Negative","No")))</f>
        <v>Negative</v>
      </c>
      <c r="P80" s="4">
        <f>INDEX(REVIEW!$A$1:$L$401,MATCH('SALES&amp;REVIEW'!$F80,REVIEW!$F$1:$F$401,0),MATCH('SALES&amp;REVIEW'!P$1,REVIEW!$A$1:$L$1,0))</f>
        <v>4</v>
      </c>
      <c r="Q80" s="4">
        <f>INDEX(REVIEW!$A$1:$L$401,MATCH('SALES&amp;REVIEW'!$F80,REVIEW!$F$1:$F$401,0),MATCH('SALES&amp;REVIEW'!Q$1,REVIEW!$A$1:$L$1,0))</f>
        <v>2</v>
      </c>
      <c r="R80" s="4" t="str">
        <f>IF(Table1[[#This Row],[Service Speed (min)]]&lt;=6,"4-6mins",IF(Table1[[#This Row],[Service Speed (min)]]&lt;=9,"7-9mins",IF(Table1[[#This Row],[Service Speed (min)]]&lt;=12,"10-12mins",IF(Table1[[#This Row],[Service Speed (min)]]&lt;=15,"13-15mins","1-3mins"))))</f>
        <v>4-6mins</v>
      </c>
    </row>
    <row r="81" spans="1:18" x14ac:dyDescent="0.35">
      <c r="A81" s="4" t="s">
        <v>140</v>
      </c>
      <c r="B81" s="4" t="s">
        <v>412</v>
      </c>
      <c r="C81" s="4" t="s">
        <v>414</v>
      </c>
      <c r="D81" s="5">
        <v>45307</v>
      </c>
      <c r="E81" s="4" t="s">
        <v>547</v>
      </c>
      <c r="F81" s="4" t="s">
        <v>946</v>
      </c>
      <c r="G81" s="4" t="s">
        <v>1216</v>
      </c>
      <c r="H81" s="4">
        <v>5</v>
      </c>
      <c r="I81" s="13">
        <v>152</v>
      </c>
      <c r="J81" s="4" t="s">
        <v>1223</v>
      </c>
      <c r="K81" s="13">
        <f t="shared" si="1"/>
        <v>760</v>
      </c>
      <c r="L81" s="4">
        <f>_xlfn.XLOOKUP(Table1[[#This Row],[Customer ID]],REVIEW!$F$2:$F$401,REVIEW!$G$2:$G$401,,0)</f>
        <v>1</v>
      </c>
      <c r="M81" s="4" t="str">
        <f>INDEX(REVIEW!$A$1:$L$401,MATCH('SALES&amp;REVIEW'!$F81,REVIEW!$F$1:$F$401,0),MATCH('SALES&amp;REVIEW'!M$1,REVIEW!$A$1:$L$1,0))</f>
        <v>The Mocha was bitter coffee and slow service.</v>
      </c>
      <c r="N81" s="4" t="str">
        <f>INDEX(REVIEW!$A$1:$L$401,MATCH('SALES&amp;REVIEW'!$F81,REVIEW!$F$1:$F$401,0),MATCH('SALES&amp;REVIEW'!N$1,REVIEW!$A$1:$L$1,0))</f>
        <v>Bitter coffee and slow service</v>
      </c>
      <c r="O81" s="4" t="str">
        <f>IF(Table1[[#This Row],[Ratings(1-5)]]&gt;=4,"Positive",IF(Table1[[#This Row],[Ratings(1-5)]]=3,"Neutral",IF(Table1[[#This Row],[Ratings(1-5)]]&lt;3,"Negative","No")))</f>
        <v>Negative</v>
      </c>
      <c r="P81" s="4">
        <f>INDEX(REVIEW!$A$1:$L$401,MATCH('SALES&amp;REVIEW'!$F81,REVIEW!$F$1:$F$401,0),MATCH('SALES&amp;REVIEW'!P$1,REVIEW!$A$1:$L$1,0))</f>
        <v>12</v>
      </c>
      <c r="Q81" s="4">
        <f>INDEX(REVIEW!$A$1:$L$401,MATCH('SALES&amp;REVIEW'!$F81,REVIEW!$F$1:$F$401,0),MATCH('SALES&amp;REVIEW'!Q$1,REVIEW!$A$1:$L$1,0))</f>
        <v>3</v>
      </c>
      <c r="R81" s="4" t="str">
        <f>IF(Table1[[#This Row],[Service Speed (min)]]&lt;=6,"4-6mins",IF(Table1[[#This Row],[Service Speed (min)]]&lt;=9,"7-9mins",IF(Table1[[#This Row],[Service Speed (min)]]&lt;=12,"10-12mins",IF(Table1[[#This Row],[Service Speed (min)]]&lt;=15,"13-15mins","1-3mins"))))</f>
        <v>10-12mins</v>
      </c>
    </row>
    <row r="82" spans="1:18" x14ac:dyDescent="0.35">
      <c r="A82" s="4" t="s">
        <v>188</v>
      </c>
      <c r="B82" s="4" t="s">
        <v>411</v>
      </c>
      <c r="C82" s="4" t="s">
        <v>413</v>
      </c>
      <c r="D82" s="5">
        <v>45363</v>
      </c>
      <c r="E82" s="4" t="s">
        <v>595</v>
      </c>
      <c r="F82" s="4" t="s">
        <v>994</v>
      </c>
      <c r="G82" s="4" t="s">
        <v>1216</v>
      </c>
      <c r="H82" s="4">
        <v>3</v>
      </c>
      <c r="I82" s="13">
        <v>199</v>
      </c>
      <c r="J82" s="4" t="s">
        <v>1224</v>
      </c>
      <c r="K82" s="13">
        <f t="shared" si="1"/>
        <v>597</v>
      </c>
      <c r="L82" s="4">
        <f>_xlfn.XLOOKUP(Table1[[#This Row],[Customer ID]],REVIEW!$F$2:$F$401,REVIEW!$G$2:$G$401,,0)</f>
        <v>1</v>
      </c>
      <c r="M82" s="4" t="str">
        <f>INDEX(REVIEW!$A$1:$L$401,MATCH('SALES&amp;REVIEW'!$F82,REVIEW!$F$1:$F$401,0),MATCH('SALES&amp;REVIEW'!M$1,REVIEW!$A$1:$L$1,0))</f>
        <v>The Mocha was cold coffee and rude staff.</v>
      </c>
      <c r="N82" s="4" t="str">
        <f>INDEX(REVIEW!$A$1:$L$401,MATCH('SALES&amp;REVIEW'!$F82,REVIEW!$F$1:$F$401,0),MATCH('SALES&amp;REVIEW'!N$1,REVIEW!$A$1:$L$1,0))</f>
        <v>Cold coffee and rude staff</v>
      </c>
      <c r="O82" s="4" t="str">
        <f>IF(Table1[[#This Row],[Ratings(1-5)]]&gt;=4,"Positive",IF(Table1[[#This Row],[Ratings(1-5)]]=3,"Neutral",IF(Table1[[#This Row],[Ratings(1-5)]]&lt;3,"Negative","No")))</f>
        <v>Negative</v>
      </c>
      <c r="P82" s="4">
        <f>INDEX(REVIEW!$A$1:$L$401,MATCH('SALES&amp;REVIEW'!$F82,REVIEW!$F$1:$F$401,0),MATCH('SALES&amp;REVIEW'!P$1,REVIEW!$A$1:$L$1,0))</f>
        <v>12</v>
      </c>
      <c r="Q82" s="4">
        <f>INDEX(REVIEW!$A$1:$L$401,MATCH('SALES&amp;REVIEW'!$F82,REVIEW!$F$1:$F$401,0),MATCH('SALES&amp;REVIEW'!Q$1,REVIEW!$A$1:$L$1,0))</f>
        <v>1</v>
      </c>
      <c r="R82" s="4" t="str">
        <f>IF(Table1[[#This Row],[Service Speed (min)]]&lt;=6,"4-6mins",IF(Table1[[#This Row],[Service Speed (min)]]&lt;=9,"7-9mins",IF(Table1[[#This Row],[Service Speed (min)]]&lt;=12,"10-12mins",IF(Table1[[#This Row],[Service Speed (min)]]&lt;=15,"13-15mins","1-3mins"))))</f>
        <v>10-12mins</v>
      </c>
    </row>
    <row r="83" spans="1:18" x14ac:dyDescent="0.35">
      <c r="A83" s="4" t="s">
        <v>222</v>
      </c>
      <c r="B83" s="4" t="s">
        <v>409</v>
      </c>
      <c r="C83" s="4" t="s">
        <v>413</v>
      </c>
      <c r="D83" s="5">
        <v>45293</v>
      </c>
      <c r="E83" s="4" t="s">
        <v>629</v>
      </c>
      <c r="F83" s="4" t="s">
        <v>1028</v>
      </c>
      <c r="G83" s="4" t="s">
        <v>1216</v>
      </c>
      <c r="H83" s="4">
        <v>1</v>
      </c>
      <c r="I83" s="13">
        <v>181</v>
      </c>
      <c r="J83" s="4" t="s">
        <v>1223</v>
      </c>
      <c r="K83" s="13">
        <f t="shared" si="1"/>
        <v>181</v>
      </c>
      <c r="L83" s="4">
        <f>_xlfn.XLOOKUP(Table1[[#This Row],[Customer ID]],REVIEW!$F$2:$F$401,REVIEW!$G$2:$G$401,,0)</f>
        <v>1</v>
      </c>
      <c r="M83" s="4" t="str">
        <f>INDEX(REVIEW!$A$1:$L$401,MATCH('SALES&amp;REVIEW'!$F83,REVIEW!$F$1:$F$401,0),MATCH('SALES&amp;REVIEW'!M$1,REVIEW!$A$1:$L$1,0))</f>
        <v>The Mocha was crowded place.</v>
      </c>
      <c r="N83" s="4" t="str">
        <f>INDEX(REVIEW!$A$1:$L$401,MATCH('SALES&amp;REVIEW'!$F83,REVIEW!$F$1:$F$401,0),MATCH('SALES&amp;REVIEW'!N$1,REVIEW!$A$1:$L$1,0))</f>
        <v>Crowded place</v>
      </c>
      <c r="O83" s="4" t="str">
        <f>IF(Table1[[#This Row],[Ratings(1-5)]]&gt;=4,"Positive",IF(Table1[[#This Row],[Ratings(1-5)]]=3,"Neutral",IF(Table1[[#This Row],[Ratings(1-5)]]&lt;3,"Negative","No")))</f>
        <v>Negative</v>
      </c>
      <c r="P83" s="4">
        <f>INDEX(REVIEW!$A$1:$L$401,MATCH('SALES&amp;REVIEW'!$F83,REVIEW!$F$1:$F$401,0),MATCH('SALES&amp;REVIEW'!P$1,REVIEW!$A$1:$L$1,0))</f>
        <v>13</v>
      </c>
      <c r="Q83" s="4">
        <f>INDEX(REVIEW!$A$1:$L$401,MATCH('SALES&amp;REVIEW'!$F83,REVIEW!$F$1:$F$401,0),MATCH('SALES&amp;REVIEW'!Q$1,REVIEW!$A$1:$L$1,0))</f>
        <v>1</v>
      </c>
      <c r="R83" s="4" t="str">
        <f>IF(Table1[[#This Row],[Service Speed (min)]]&lt;=6,"4-6mins",IF(Table1[[#This Row],[Service Speed (min)]]&lt;=9,"7-9mins",IF(Table1[[#This Row],[Service Speed (min)]]&lt;=12,"10-12mins",IF(Table1[[#This Row],[Service Speed (min)]]&lt;=15,"13-15mins","1-3mins"))))</f>
        <v>13-15mins</v>
      </c>
    </row>
    <row r="84" spans="1:18" x14ac:dyDescent="0.35">
      <c r="A84" s="4" t="s">
        <v>233</v>
      </c>
      <c r="B84" s="4" t="s">
        <v>412</v>
      </c>
      <c r="C84" s="4" t="s">
        <v>414</v>
      </c>
      <c r="D84" s="5">
        <v>45309</v>
      </c>
      <c r="E84" s="4" t="s">
        <v>640</v>
      </c>
      <c r="F84" s="4" t="s">
        <v>1039</v>
      </c>
      <c r="G84" s="4" t="s">
        <v>1216</v>
      </c>
      <c r="H84" s="4">
        <v>5</v>
      </c>
      <c r="I84" s="13">
        <v>158</v>
      </c>
      <c r="J84" s="4" t="s">
        <v>1224</v>
      </c>
      <c r="K84" s="13">
        <f t="shared" si="1"/>
        <v>790</v>
      </c>
      <c r="L84" s="4">
        <f>_xlfn.XLOOKUP(Table1[[#This Row],[Customer ID]],REVIEW!$F$2:$F$401,REVIEW!$G$2:$G$401,,0)</f>
        <v>1</v>
      </c>
      <c r="M84" s="4" t="str">
        <f>INDEX(REVIEW!$A$1:$L$401,MATCH('SALES&amp;REVIEW'!$F84,REVIEW!$F$1:$F$401,0),MATCH('SALES&amp;REVIEW'!M$1,REVIEW!$A$1:$L$1,0))</f>
        <v>The Mocha was slow service.</v>
      </c>
      <c r="N84" s="4" t="str">
        <f>INDEX(REVIEW!$A$1:$L$401,MATCH('SALES&amp;REVIEW'!$F84,REVIEW!$F$1:$F$401,0),MATCH('SALES&amp;REVIEW'!N$1,REVIEW!$A$1:$L$1,0))</f>
        <v>Slow service</v>
      </c>
      <c r="O84" s="4" t="str">
        <f>IF(Table1[[#This Row],[Ratings(1-5)]]&gt;=4,"Positive",IF(Table1[[#This Row],[Ratings(1-5)]]=3,"Neutral",IF(Table1[[#This Row],[Ratings(1-5)]]&lt;3,"Negative","No")))</f>
        <v>Negative</v>
      </c>
      <c r="P84" s="4">
        <f>INDEX(REVIEW!$A$1:$L$401,MATCH('SALES&amp;REVIEW'!$F84,REVIEW!$F$1:$F$401,0),MATCH('SALES&amp;REVIEW'!P$1,REVIEW!$A$1:$L$1,0))</f>
        <v>13</v>
      </c>
      <c r="Q84" s="4">
        <f>INDEX(REVIEW!$A$1:$L$401,MATCH('SALES&amp;REVIEW'!$F84,REVIEW!$F$1:$F$401,0),MATCH('SALES&amp;REVIEW'!Q$1,REVIEW!$A$1:$L$1,0))</f>
        <v>3</v>
      </c>
      <c r="R84" s="4" t="str">
        <f>IF(Table1[[#This Row],[Service Speed (min)]]&lt;=6,"4-6mins",IF(Table1[[#This Row],[Service Speed (min)]]&lt;=9,"7-9mins",IF(Table1[[#This Row],[Service Speed (min)]]&lt;=12,"10-12mins",IF(Table1[[#This Row],[Service Speed (min)]]&lt;=15,"13-15mins","1-3mins"))))</f>
        <v>13-15mins</v>
      </c>
    </row>
    <row r="85" spans="1:18" x14ac:dyDescent="0.35">
      <c r="A85" s="4" t="s">
        <v>318</v>
      </c>
      <c r="B85" s="4" t="s">
        <v>412</v>
      </c>
      <c r="C85" s="4" t="s">
        <v>415</v>
      </c>
      <c r="D85" s="5">
        <v>45372</v>
      </c>
      <c r="E85" s="4" t="s">
        <v>724</v>
      </c>
      <c r="F85" s="4" t="s">
        <v>1124</v>
      </c>
      <c r="G85" s="4" t="s">
        <v>1216</v>
      </c>
      <c r="H85" s="4">
        <v>5</v>
      </c>
      <c r="I85" s="13">
        <v>166</v>
      </c>
      <c r="J85" s="4" t="s">
        <v>1223</v>
      </c>
      <c r="K85" s="13">
        <f t="shared" si="1"/>
        <v>830</v>
      </c>
      <c r="L85" s="4">
        <f>_xlfn.XLOOKUP(Table1[[#This Row],[Customer ID]],REVIEW!$F$2:$F$401,REVIEW!$G$2:$G$401,,0)</f>
        <v>1</v>
      </c>
      <c r="M85" s="4" t="str">
        <f>INDEX(REVIEW!$A$1:$L$401,MATCH('SALES&amp;REVIEW'!$F85,REVIEW!$F$1:$F$401,0),MATCH('SALES&amp;REVIEW'!M$1,REVIEW!$A$1:$L$1,0))</f>
        <v>The Mocha was slow wi-fi.</v>
      </c>
      <c r="N85" s="4" t="str">
        <f>INDEX(REVIEW!$A$1:$L$401,MATCH('SALES&amp;REVIEW'!$F85,REVIEW!$F$1:$F$401,0),MATCH('SALES&amp;REVIEW'!N$1,REVIEW!$A$1:$L$1,0))</f>
        <v>Slow Wi-Fi</v>
      </c>
      <c r="O85" s="4" t="str">
        <f>IF(Table1[[#This Row],[Ratings(1-5)]]&gt;=4,"Positive",IF(Table1[[#This Row],[Ratings(1-5)]]=3,"Neutral",IF(Table1[[#This Row],[Ratings(1-5)]]&lt;3,"Negative","No")))</f>
        <v>Negative</v>
      </c>
      <c r="P85" s="4">
        <f>INDEX(REVIEW!$A$1:$L$401,MATCH('SALES&amp;REVIEW'!$F85,REVIEW!$F$1:$F$401,0),MATCH('SALES&amp;REVIEW'!P$1,REVIEW!$A$1:$L$1,0))</f>
        <v>14</v>
      </c>
      <c r="Q85" s="4">
        <f>INDEX(REVIEW!$A$1:$L$401,MATCH('SALES&amp;REVIEW'!$F85,REVIEW!$F$1:$F$401,0),MATCH('SALES&amp;REVIEW'!Q$1,REVIEW!$A$1:$L$1,0))</f>
        <v>4</v>
      </c>
      <c r="R85" s="4" t="str">
        <f>IF(Table1[[#This Row],[Service Speed (min)]]&lt;=6,"4-6mins",IF(Table1[[#This Row],[Service Speed (min)]]&lt;=9,"7-9mins",IF(Table1[[#This Row],[Service Speed (min)]]&lt;=12,"10-12mins",IF(Table1[[#This Row],[Service Speed (min)]]&lt;=15,"13-15mins","1-3mins"))))</f>
        <v>13-15mins</v>
      </c>
    </row>
    <row r="86" spans="1:18" x14ac:dyDescent="0.35">
      <c r="A86" s="4" t="s">
        <v>39</v>
      </c>
      <c r="B86" s="4" t="s">
        <v>409</v>
      </c>
      <c r="C86" s="4" t="s">
        <v>413</v>
      </c>
      <c r="D86" s="5">
        <v>45425</v>
      </c>
      <c r="E86" s="4" t="s">
        <v>446</v>
      </c>
      <c r="F86" s="4" t="s">
        <v>845</v>
      </c>
      <c r="G86" s="4" t="s">
        <v>1215</v>
      </c>
      <c r="H86" s="4">
        <v>1</v>
      </c>
      <c r="I86" s="13">
        <v>169</v>
      </c>
      <c r="J86" s="4" t="s">
        <v>1223</v>
      </c>
      <c r="K86" s="13">
        <f t="shared" si="1"/>
        <v>169</v>
      </c>
      <c r="L86" s="4">
        <f>_xlfn.XLOOKUP(Table1[[#This Row],[Customer ID]],REVIEW!$F$2:$F$401,REVIEW!$G$2:$G$401,,0)</f>
        <v>2</v>
      </c>
      <c r="M86" s="4" t="str">
        <f>INDEX(REVIEW!$A$1:$L$401,MATCH('SALES&amp;REVIEW'!$F86,REVIEW!$F$1:$F$401,0),MATCH('SALES&amp;REVIEW'!M$1,REVIEW!$A$1:$L$1,0))</f>
        <v>The Americano was bitter coffee and slow service.</v>
      </c>
      <c r="N86" s="4" t="str">
        <f>INDEX(REVIEW!$A$1:$L$401,MATCH('SALES&amp;REVIEW'!$F86,REVIEW!$F$1:$F$401,0),MATCH('SALES&amp;REVIEW'!N$1,REVIEW!$A$1:$L$1,0))</f>
        <v>Bitter coffee and slow service</v>
      </c>
      <c r="O86" s="4" t="str">
        <f>IF(Table1[[#This Row],[Ratings(1-5)]]&gt;=4,"Positive",IF(Table1[[#This Row],[Ratings(1-5)]]=3,"Neutral",IF(Table1[[#This Row],[Ratings(1-5)]]&lt;3,"Negative","No")))</f>
        <v>Negative</v>
      </c>
      <c r="P86" s="4">
        <f>INDEX(REVIEW!$A$1:$L$401,MATCH('SALES&amp;REVIEW'!$F86,REVIEW!$F$1:$F$401,0),MATCH('SALES&amp;REVIEW'!P$1,REVIEW!$A$1:$L$1,0))</f>
        <v>13</v>
      </c>
      <c r="Q86" s="4">
        <f>INDEX(REVIEW!$A$1:$L$401,MATCH('SALES&amp;REVIEW'!$F86,REVIEW!$F$1:$F$401,0),MATCH('SALES&amp;REVIEW'!Q$1,REVIEW!$A$1:$L$1,0))</f>
        <v>2</v>
      </c>
      <c r="R86" s="4" t="str">
        <f>IF(Table1[[#This Row],[Service Speed (min)]]&lt;=6,"4-6mins",IF(Table1[[#This Row],[Service Speed (min)]]&lt;=9,"7-9mins",IF(Table1[[#This Row],[Service Speed (min)]]&lt;=12,"10-12mins",IF(Table1[[#This Row],[Service Speed (min)]]&lt;=15,"13-15mins","1-3mins"))))</f>
        <v>13-15mins</v>
      </c>
    </row>
    <row r="87" spans="1:18" x14ac:dyDescent="0.35">
      <c r="A87" s="4" t="s">
        <v>231</v>
      </c>
      <c r="B87" s="4" t="s">
        <v>409</v>
      </c>
      <c r="C87" s="4" t="s">
        <v>415</v>
      </c>
      <c r="D87" s="5">
        <v>45332</v>
      </c>
      <c r="E87" s="4" t="s">
        <v>638</v>
      </c>
      <c r="F87" s="4" t="s">
        <v>1037</v>
      </c>
      <c r="G87" s="4" t="s">
        <v>1215</v>
      </c>
      <c r="H87" s="4">
        <v>1</v>
      </c>
      <c r="I87" s="13">
        <v>156</v>
      </c>
      <c r="J87" s="4" t="s">
        <v>1225</v>
      </c>
      <c r="K87" s="13">
        <f t="shared" si="1"/>
        <v>156</v>
      </c>
      <c r="L87" s="4">
        <f>_xlfn.XLOOKUP(Table1[[#This Row],[Customer ID]],REVIEW!$F$2:$F$401,REVIEW!$G$2:$G$401,,0)</f>
        <v>2</v>
      </c>
      <c r="M87" s="4" t="str">
        <f>INDEX(REVIEW!$A$1:$L$401,MATCH('SALES&amp;REVIEW'!$F87,REVIEW!$F$1:$F$401,0),MATCH('SALES&amp;REVIEW'!M$1,REVIEW!$A$1:$L$1,0))</f>
        <v>The Americano was cozy seating and great coffee.</v>
      </c>
      <c r="N87" s="4" t="str">
        <f>INDEX(REVIEW!$A$1:$L$401,MATCH('SALES&amp;REVIEW'!$F87,REVIEW!$F$1:$F$401,0),MATCH('SALES&amp;REVIEW'!N$1,REVIEW!$A$1:$L$1,0))</f>
        <v>Cozy seating and great coffee</v>
      </c>
      <c r="O87" s="4" t="str">
        <f>IF(Table1[[#This Row],[Ratings(1-5)]]&gt;=4,"Positive",IF(Table1[[#This Row],[Ratings(1-5)]]=3,"Neutral",IF(Table1[[#This Row],[Ratings(1-5)]]&lt;3,"Negative","No")))</f>
        <v>Negative</v>
      </c>
      <c r="P87" s="4">
        <f>INDEX(REVIEW!$A$1:$L$401,MATCH('SALES&amp;REVIEW'!$F87,REVIEW!$F$1:$F$401,0),MATCH('SALES&amp;REVIEW'!P$1,REVIEW!$A$1:$L$1,0))</f>
        <v>6</v>
      </c>
      <c r="Q87" s="4">
        <f>INDEX(REVIEW!$A$1:$L$401,MATCH('SALES&amp;REVIEW'!$F87,REVIEW!$F$1:$F$401,0),MATCH('SALES&amp;REVIEW'!Q$1,REVIEW!$A$1:$L$1,0))</f>
        <v>4</v>
      </c>
      <c r="R87" s="4" t="str">
        <f>IF(Table1[[#This Row],[Service Speed (min)]]&lt;=6,"4-6mins",IF(Table1[[#This Row],[Service Speed (min)]]&lt;=9,"7-9mins",IF(Table1[[#This Row],[Service Speed (min)]]&lt;=12,"10-12mins",IF(Table1[[#This Row],[Service Speed (min)]]&lt;=15,"13-15mins","1-3mins"))))</f>
        <v>4-6mins</v>
      </c>
    </row>
    <row r="88" spans="1:18" x14ac:dyDescent="0.35">
      <c r="A88" s="4" t="s">
        <v>254</v>
      </c>
      <c r="B88" s="4" t="s">
        <v>412</v>
      </c>
      <c r="C88" s="4" t="s">
        <v>413</v>
      </c>
      <c r="D88" s="5">
        <v>45411</v>
      </c>
      <c r="E88" s="4" t="s">
        <v>661</v>
      </c>
      <c r="F88" s="4" t="s">
        <v>1060</v>
      </c>
      <c r="G88" s="4" t="s">
        <v>1215</v>
      </c>
      <c r="H88" s="4">
        <v>3</v>
      </c>
      <c r="I88" s="13">
        <v>116</v>
      </c>
      <c r="J88" s="4" t="s">
        <v>1224</v>
      </c>
      <c r="K88" s="13">
        <f t="shared" si="1"/>
        <v>348</v>
      </c>
      <c r="L88" s="4">
        <f>_xlfn.XLOOKUP(Table1[[#This Row],[Customer ID]],REVIEW!$F$2:$F$401,REVIEW!$G$2:$G$401,,0)</f>
        <v>2</v>
      </c>
      <c r="M88" s="4" t="str">
        <f>INDEX(REVIEW!$A$1:$L$401,MATCH('SALES&amp;REVIEW'!$F88,REVIEW!$F$1:$F$401,0),MATCH('SALES&amp;REVIEW'!M$1,REVIEW!$A$1:$L$1,0))</f>
        <v>The Americano was cozy atmosphere.</v>
      </c>
      <c r="N88" s="4" t="str">
        <f>INDEX(REVIEW!$A$1:$L$401,MATCH('SALES&amp;REVIEW'!$F88,REVIEW!$F$1:$F$401,0),MATCH('SALES&amp;REVIEW'!N$1,REVIEW!$A$1:$L$1,0))</f>
        <v>Cozy atmosphere</v>
      </c>
      <c r="O88" s="4" t="str">
        <f>IF(Table1[[#This Row],[Ratings(1-5)]]&gt;=4,"Positive",IF(Table1[[#This Row],[Ratings(1-5)]]=3,"Neutral",IF(Table1[[#This Row],[Ratings(1-5)]]&lt;3,"Negative","No")))</f>
        <v>Negative</v>
      </c>
      <c r="P88" s="4">
        <f>INDEX(REVIEW!$A$1:$L$401,MATCH('SALES&amp;REVIEW'!$F88,REVIEW!$F$1:$F$401,0),MATCH('SALES&amp;REVIEW'!P$1,REVIEW!$A$1:$L$1,0))</f>
        <v>4</v>
      </c>
      <c r="Q88" s="4">
        <f>INDEX(REVIEW!$A$1:$L$401,MATCH('SALES&amp;REVIEW'!$F88,REVIEW!$F$1:$F$401,0),MATCH('SALES&amp;REVIEW'!Q$1,REVIEW!$A$1:$L$1,0))</f>
        <v>1</v>
      </c>
      <c r="R88" s="4" t="str">
        <f>IF(Table1[[#This Row],[Service Speed (min)]]&lt;=6,"4-6mins",IF(Table1[[#This Row],[Service Speed (min)]]&lt;=9,"7-9mins",IF(Table1[[#This Row],[Service Speed (min)]]&lt;=12,"10-12mins",IF(Table1[[#This Row],[Service Speed (min)]]&lt;=15,"13-15mins","1-3mins"))))</f>
        <v>4-6mins</v>
      </c>
    </row>
    <row r="89" spans="1:18" x14ac:dyDescent="0.35">
      <c r="A89" s="4" t="s">
        <v>317</v>
      </c>
      <c r="B89" s="4" t="s">
        <v>409</v>
      </c>
      <c r="C89" s="4" t="s">
        <v>415</v>
      </c>
      <c r="D89" s="5">
        <v>45306</v>
      </c>
      <c r="E89" s="4" t="s">
        <v>723</v>
      </c>
      <c r="F89" s="4" t="s">
        <v>1123</v>
      </c>
      <c r="G89" s="4" t="s">
        <v>1215</v>
      </c>
      <c r="H89" s="4">
        <v>1</v>
      </c>
      <c r="I89" s="13">
        <v>158</v>
      </c>
      <c r="J89" s="4" t="s">
        <v>1223</v>
      </c>
      <c r="K89" s="13">
        <f t="shared" si="1"/>
        <v>158</v>
      </c>
      <c r="L89" s="4">
        <f>_xlfn.XLOOKUP(Table1[[#This Row],[Customer ID]],REVIEW!$F$2:$F$401,REVIEW!$G$2:$G$401,,0)</f>
        <v>2</v>
      </c>
      <c r="M89" s="4" t="str">
        <f>INDEX(REVIEW!$A$1:$L$401,MATCH('SALES&amp;REVIEW'!$F89,REVIEW!$F$1:$F$401,0),MATCH('SALES&amp;REVIEW'!M$1,REVIEW!$A$1:$L$1,0))</f>
        <v>The Americano was crowded place.</v>
      </c>
      <c r="N89" s="4" t="str">
        <f>INDEX(REVIEW!$A$1:$L$401,MATCH('SALES&amp;REVIEW'!$F89,REVIEW!$F$1:$F$401,0),MATCH('SALES&amp;REVIEW'!N$1,REVIEW!$A$1:$L$1,0))</f>
        <v>Crowded place</v>
      </c>
      <c r="O89" s="4" t="str">
        <f>IF(Table1[[#This Row],[Ratings(1-5)]]&gt;=4,"Positive",IF(Table1[[#This Row],[Ratings(1-5)]]=3,"Neutral",IF(Table1[[#This Row],[Ratings(1-5)]]&lt;3,"Negative","No")))</f>
        <v>Negative</v>
      </c>
      <c r="P89" s="4">
        <f>INDEX(REVIEW!$A$1:$L$401,MATCH('SALES&amp;REVIEW'!$F89,REVIEW!$F$1:$F$401,0),MATCH('SALES&amp;REVIEW'!P$1,REVIEW!$A$1:$L$1,0))</f>
        <v>11</v>
      </c>
      <c r="Q89" s="4">
        <f>INDEX(REVIEW!$A$1:$L$401,MATCH('SALES&amp;REVIEW'!$F89,REVIEW!$F$1:$F$401,0),MATCH('SALES&amp;REVIEW'!Q$1,REVIEW!$A$1:$L$1,0))</f>
        <v>5</v>
      </c>
      <c r="R89" s="4" t="str">
        <f>IF(Table1[[#This Row],[Service Speed (min)]]&lt;=6,"4-6mins",IF(Table1[[#This Row],[Service Speed (min)]]&lt;=9,"7-9mins",IF(Table1[[#This Row],[Service Speed (min)]]&lt;=12,"10-12mins",IF(Table1[[#This Row],[Service Speed (min)]]&lt;=15,"13-15mins","1-3mins"))))</f>
        <v>10-12mins</v>
      </c>
    </row>
    <row r="90" spans="1:18" x14ac:dyDescent="0.35">
      <c r="A90" s="4" t="s">
        <v>380</v>
      </c>
      <c r="B90" s="4" t="s">
        <v>411</v>
      </c>
      <c r="C90" s="4" t="s">
        <v>414</v>
      </c>
      <c r="D90" s="5">
        <v>45495</v>
      </c>
      <c r="E90" s="4" t="s">
        <v>786</v>
      </c>
      <c r="F90" s="4" t="s">
        <v>1186</v>
      </c>
      <c r="G90" s="4" t="s">
        <v>1215</v>
      </c>
      <c r="H90" s="4">
        <v>3</v>
      </c>
      <c r="I90" s="13">
        <v>187</v>
      </c>
      <c r="J90" s="4" t="s">
        <v>1223</v>
      </c>
      <c r="K90" s="13">
        <f t="shared" si="1"/>
        <v>561</v>
      </c>
      <c r="L90" s="4">
        <f>_xlfn.XLOOKUP(Table1[[#This Row],[Customer ID]],REVIEW!$F$2:$F$401,REVIEW!$G$2:$G$401,,0)</f>
        <v>2</v>
      </c>
      <c r="M90" s="4" t="str">
        <f>INDEX(REVIEW!$A$1:$L$401,MATCH('SALES&amp;REVIEW'!$F90,REVIEW!$F$1:$F$401,0),MATCH('SALES&amp;REVIEW'!M$1,REVIEW!$A$1:$L$1,0))</f>
        <v>The Americano was cozy atmosphere.</v>
      </c>
      <c r="N90" s="4" t="str">
        <f>INDEX(REVIEW!$A$1:$L$401,MATCH('SALES&amp;REVIEW'!$F90,REVIEW!$F$1:$F$401,0),MATCH('SALES&amp;REVIEW'!N$1,REVIEW!$A$1:$L$1,0))</f>
        <v>Cozy atmosphere</v>
      </c>
      <c r="O90" s="4" t="str">
        <f>IF(Table1[[#This Row],[Ratings(1-5)]]&gt;=4,"Positive",IF(Table1[[#This Row],[Ratings(1-5)]]=3,"Neutral",IF(Table1[[#This Row],[Ratings(1-5)]]&lt;3,"Negative","No")))</f>
        <v>Negative</v>
      </c>
      <c r="P90" s="4">
        <f>INDEX(REVIEW!$A$1:$L$401,MATCH('SALES&amp;REVIEW'!$F90,REVIEW!$F$1:$F$401,0),MATCH('SALES&amp;REVIEW'!P$1,REVIEW!$A$1:$L$1,0))</f>
        <v>12</v>
      </c>
      <c r="Q90" s="4">
        <f>INDEX(REVIEW!$A$1:$L$401,MATCH('SALES&amp;REVIEW'!$F90,REVIEW!$F$1:$F$401,0),MATCH('SALES&amp;REVIEW'!Q$1,REVIEW!$A$1:$L$1,0))</f>
        <v>3</v>
      </c>
      <c r="R90" s="4" t="str">
        <f>IF(Table1[[#This Row],[Service Speed (min)]]&lt;=6,"4-6mins",IF(Table1[[#This Row],[Service Speed (min)]]&lt;=9,"7-9mins",IF(Table1[[#This Row],[Service Speed (min)]]&lt;=12,"10-12mins",IF(Table1[[#This Row],[Service Speed (min)]]&lt;=15,"13-15mins","1-3mins"))))</f>
        <v>10-12mins</v>
      </c>
    </row>
    <row r="91" spans="1:18" x14ac:dyDescent="0.35">
      <c r="A91" s="4" t="s">
        <v>187</v>
      </c>
      <c r="B91" s="4" t="s">
        <v>411</v>
      </c>
      <c r="C91" s="4" t="s">
        <v>414</v>
      </c>
      <c r="D91" s="5">
        <v>45451</v>
      </c>
      <c r="E91" s="4" t="s">
        <v>594</v>
      </c>
      <c r="F91" s="4" t="s">
        <v>993</v>
      </c>
      <c r="G91" s="4" t="s">
        <v>1222</v>
      </c>
      <c r="H91" s="4">
        <v>1</v>
      </c>
      <c r="I91" s="13">
        <v>168</v>
      </c>
      <c r="J91" s="4" t="s">
        <v>1225</v>
      </c>
      <c r="K91" s="13">
        <f t="shared" si="1"/>
        <v>168</v>
      </c>
      <c r="L91" s="4">
        <f>_xlfn.XLOOKUP(Table1[[#This Row],[Customer ID]],REVIEW!$F$2:$F$401,REVIEW!$G$2:$G$401,,0)</f>
        <v>2</v>
      </c>
      <c r="M91" s="4" t="str">
        <f>INDEX(REVIEW!$A$1:$L$401,MATCH('SALES&amp;REVIEW'!$F91,REVIEW!$F$1:$F$401,0),MATCH('SALES&amp;REVIEW'!M$1,REVIEW!$A$1:$L$1,0))</f>
        <v>The Cappuccino was bitter coffee and slow service.</v>
      </c>
      <c r="N91" s="4" t="str">
        <f>INDEX(REVIEW!$A$1:$L$401,MATCH('SALES&amp;REVIEW'!$F91,REVIEW!$F$1:$F$401,0),MATCH('SALES&amp;REVIEW'!N$1,REVIEW!$A$1:$L$1,0))</f>
        <v>Bitter coffee and slow service</v>
      </c>
      <c r="O91" s="4" t="str">
        <f>IF(Table1[[#This Row],[Ratings(1-5)]]&gt;=4,"Positive",IF(Table1[[#This Row],[Ratings(1-5)]]=3,"Neutral",IF(Table1[[#This Row],[Ratings(1-5)]]&lt;3,"Negative","No")))</f>
        <v>Negative</v>
      </c>
      <c r="P91" s="4">
        <f>INDEX(REVIEW!$A$1:$L$401,MATCH('SALES&amp;REVIEW'!$F91,REVIEW!$F$1:$F$401,0),MATCH('SALES&amp;REVIEW'!P$1,REVIEW!$A$1:$L$1,0))</f>
        <v>5</v>
      </c>
      <c r="Q91" s="4">
        <f>INDEX(REVIEW!$A$1:$L$401,MATCH('SALES&amp;REVIEW'!$F91,REVIEW!$F$1:$F$401,0),MATCH('SALES&amp;REVIEW'!Q$1,REVIEW!$A$1:$L$1,0))</f>
        <v>3</v>
      </c>
      <c r="R91" s="4" t="str">
        <f>IF(Table1[[#This Row],[Service Speed (min)]]&lt;=6,"4-6mins",IF(Table1[[#This Row],[Service Speed (min)]]&lt;=9,"7-9mins",IF(Table1[[#This Row],[Service Speed (min)]]&lt;=12,"10-12mins",IF(Table1[[#This Row],[Service Speed (min)]]&lt;=15,"13-15mins","1-3mins"))))</f>
        <v>4-6mins</v>
      </c>
    </row>
    <row r="92" spans="1:18" x14ac:dyDescent="0.35">
      <c r="A92" s="4" t="s">
        <v>301</v>
      </c>
      <c r="B92" s="4" t="s">
        <v>409</v>
      </c>
      <c r="C92" s="4" t="s">
        <v>415</v>
      </c>
      <c r="D92" s="5">
        <v>45493</v>
      </c>
      <c r="E92" s="4" t="s">
        <v>708</v>
      </c>
      <c r="F92" s="4" t="s">
        <v>1107</v>
      </c>
      <c r="G92" s="4" t="s">
        <v>1222</v>
      </c>
      <c r="H92" s="4">
        <v>3</v>
      </c>
      <c r="I92" s="13">
        <v>199</v>
      </c>
      <c r="J92" s="4" t="s">
        <v>1224</v>
      </c>
      <c r="K92" s="13">
        <f t="shared" si="1"/>
        <v>597</v>
      </c>
      <c r="L92" s="4">
        <f>_xlfn.XLOOKUP(Table1[[#This Row],[Customer ID]],REVIEW!$F$2:$F$401,REVIEW!$G$2:$G$401,,0)</f>
        <v>2</v>
      </c>
      <c r="M92" s="4" t="str">
        <f>INDEX(REVIEW!$A$1:$L$401,MATCH('SALES&amp;REVIEW'!$F92,REVIEW!$F$1:$F$401,0),MATCH('SALES&amp;REVIEW'!M$1,REVIEW!$A$1:$L$1,0))</f>
        <v>The Cappuccino was noisy environment.</v>
      </c>
      <c r="N92" s="4" t="str">
        <f>INDEX(REVIEW!$A$1:$L$401,MATCH('SALES&amp;REVIEW'!$F92,REVIEW!$F$1:$F$401,0),MATCH('SALES&amp;REVIEW'!N$1,REVIEW!$A$1:$L$1,0))</f>
        <v>Noisy environment</v>
      </c>
      <c r="O92" s="4" t="str">
        <f>IF(Table1[[#This Row],[Ratings(1-5)]]&gt;=4,"Positive",IF(Table1[[#This Row],[Ratings(1-5)]]=3,"Neutral",IF(Table1[[#This Row],[Ratings(1-5)]]&lt;3,"Negative","No")))</f>
        <v>Negative</v>
      </c>
      <c r="P92" s="4">
        <f>INDEX(REVIEW!$A$1:$L$401,MATCH('SALES&amp;REVIEW'!$F92,REVIEW!$F$1:$F$401,0),MATCH('SALES&amp;REVIEW'!P$1,REVIEW!$A$1:$L$1,0))</f>
        <v>7</v>
      </c>
      <c r="Q92" s="4">
        <f>INDEX(REVIEW!$A$1:$L$401,MATCH('SALES&amp;REVIEW'!$F92,REVIEW!$F$1:$F$401,0),MATCH('SALES&amp;REVIEW'!Q$1,REVIEW!$A$1:$L$1,0))</f>
        <v>4</v>
      </c>
      <c r="R92" s="4" t="str">
        <f>IF(Table1[[#This Row],[Service Speed (min)]]&lt;=6,"4-6mins",IF(Table1[[#This Row],[Service Speed (min)]]&lt;=9,"7-9mins",IF(Table1[[#This Row],[Service Speed (min)]]&lt;=12,"10-12mins",IF(Table1[[#This Row],[Service Speed (min)]]&lt;=15,"13-15mins","1-3mins"))))</f>
        <v>7-9mins</v>
      </c>
    </row>
    <row r="93" spans="1:18" x14ac:dyDescent="0.35">
      <c r="A93" s="4" t="s">
        <v>330</v>
      </c>
      <c r="B93" s="4" t="s">
        <v>409</v>
      </c>
      <c r="C93" s="4" t="s">
        <v>415</v>
      </c>
      <c r="D93" s="5">
        <v>45390</v>
      </c>
      <c r="E93" s="4" t="s">
        <v>736</v>
      </c>
      <c r="F93" s="4" t="s">
        <v>1136</v>
      </c>
      <c r="G93" s="4" t="s">
        <v>1222</v>
      </c>
      <c r="H93" s="4">
        <v>4</v>
      </c>
      <c r="I93" s="13">
        <v>199</v>
      </c>
      <c r="J93" s="4" t="s">
        <v>1225</v>
      </c>
      <c r="K93" s="13">
        <f t="shared" si="1"/>
        <v>796</v>
      </c>
      <c r="L93" s="4">
        <f>_xlfn.XLOOKUP(Table1[[#This Row],[Customer ID]],REVIEW!$F$2:$F$401,REVIEW!$G$2:$G$401,,0)</f>
        <v>2</v>
      </c>
      <c r="M93" s="4" t="str">
        <f>INDEX(REVIEW!$A$1:$L$401,MATCH('SALES&amp;REVIEW'!$F93,REVIEW!$F$1:$F$401,0),MATCH('SALES&amp;REVIEW'!M$1,REVIEW!$A$1:$L$1,0))</f>
        <v>The Cappuccino was noisy environment.</v>
      </c>
      <c r="N93" s="4" t="str">
        <f>INDEX(REVIEW!$A$1:$L$401,MATCH('SALES&amp;REVIEW'!$F93,REVIEW!$F$1:$F$401,0),MATCH('SALES&amp;REVIEW'!N$1,REVIEW!$A$1:$L$1,0))</f>
        <v>Noisy environment</v>
      </c>
      <c r="O93" s="4" t="str">
        <f>IF(Table1[[#This Row],[Ratings(1-5)]]&gt;=4,"Positive",IF(Table1[[#This Row],[Ratings(1-5)]]=3,"Neutral",IF(Table1[[#This Row],[Ratings(1-5)]]&lt;3,"Negative","No")))</f>
        <v>Negative</v>
      </c>
      <c r="P93" s="4">
        <f>INDEX(REVIEW!$A$1:$L$401,MATCH('SALES&amp;REVIEW'!$F93,REVIEW!$F$1:$F$401,0),MATCH('SALES&amp;REVIEW'!P$1,REVIEW!$A$1:$L$1,0))</f>
        <v>6</v>
      </c>
      <c r="Q93" s="4">
        <f>INDEX(REVIEW!$A$1:$L$401,MATCH('SALES&amp;REVIEW'!$F93,REVIEW!$F$1:$F$401,0),MATCH('SALES&amp;REVIEW'!Q$1,REVIEW!$A$1:$L$1,0))</f>
        <v>4</v>
      </c>
      <c r="R93" s="4" t="str">
        <f>IF(Table1[[#This Row],[Service Speed (min)]]&lt;=6,"4-6mins",IF(Table1[[#This Row],[Service Speed (min)]]&lt;=9,"7-9mins",IF(Table1[[#This Row],[Service Speed (min)]]&lt;=12,"10-12mins",IF(Table1[[#This Row],[Service Speed (min)]]&lt;=15,"13-15mins","1-3mins"))))</f>
        <v>4-6mins</v>
      </c>
    </row>
    <row r="94" spans="1:18" x14ac:dyDescent="0.35">
      <c r="A94" s="4" t="s">
        <v>344</v>
      </c>
      <c r="B94" s="4" t="s">
        <v>409</v>
      </c>
      <c r="C94" s="4" t="s">
        <v>414</v>
      </c>
      <c r="D94" s="5">
        <v>45430</v>
      </c>
      <c r="E94" s="4" t="s">
        <v>750</v>
      </c>
      <c r="F94" s="4" t="s">
        <v>1150</v>
      </c>
      <c r="G94" s="4" t="s">
        <v>1222</v>
      </c>
      <c r="H94" s="4">
        <v>2</v>
      </c>
      <c r="I94" s="13">
        <v>118</v>
      </c>
      <c r="J94" s="4" t="s">
        <v>1225</v>
      </c>
      <c r="K94" s="13">
        <f t="shared" si="1"/>
        <v>236</v>
      </c>
      <c r="L94" s="4">
        <f>_xlfn.XLOOKUP(Table1[[#This Row],[Customer ID]],REVIEW!$F$2:$F$401,REVIEW!$G$2:$G$401,,0)</f>
        <v>2</v>
      </c>
      <c r="M94" s="4" t="str">
        <f>INDEX(REVIEW!$A$1:$L$401,MATCH('SALES&amp;REVIEW'!$F94,REVIEW!$F$1:$F$401,0),MATCH('SALES&amp;REVIEW'!M$1,REVIEW!$A$1:$L$1,0))</f>
        <v>The Cappuccino was uninterested staff and average coffee.</v>
      </c>
      <c r="N94" s="4" t="str">
        <f>INDEX(REVIEW!$A$1:$L$401,MATCH('SALES&amp;REVIEW'!$F94,REVIEW!$F$1:$F$401,0),MATCH('SALES&amp;REVIEW'!N$1,REVIEW!$A$1:$L$1,0))</f>
        <v>Uninterested staff and average coffee</v>
      </c>
      <c r="O94" s="4" t="str">
        <f>IF(Table1[[#This Row],[Ratings(1-5)]]&gt;=4,"Positive",IF(Table1[[#This Row],[Ratings(1-5)]]=3,"Neutral",IF(Table1[[#This Row],[Ratings(1-5)]]&lt;3,"Negative","No")))</f>
        <v>Negative</v>
      </c>
      <c r="P94" s="4">
        <f>INDEX(REVIEW!$A$1:$L$401,MATCH('SALES&amp;REVIEW'!$F94,REVIEW!$F$1:$F$401,0),MATCH('SALES&amp;REVIEW'!P$1,REVIEW!$A$1:$L$1,0))</f>
        <v>8</v>
      </c>
      <c r="Q94" s="4">
        <f>INDEX(REVIEW!$A$1:$L$401,MATCH('SALES&amp;REVIEW'!$F94,REVIEW!$F$1:$F$401,0),MATCH('SALES&amp;REVIEW'!Q$1,REVIEW!$A$1:$L$1,0))</f>
        <v>3</v>
      </c>
      <c r="R94" s="4" t="str">
        <f>IF(Table1[[#This Row],[Service Speed (min)]]&lt;=6,"4-6mins",IF(Table1[[#This Row],[Service Speed (min)]]&lt;=9,"7-9mins",IF(Table1[[#This Row],[Service Speed (min)]]&lt;=12,"10-12mins",IF(Table1[[#This Row],[Service Speed (min)]]&lt;=15,"13-15mins","1-3mins"))))</f>
        <v>7-9mins</v>
      </c>
    </row>
    <row r="95" spans="1:18" x14ac:dyDescent="0.35">
      <c r="A95" s="4" t="s">
        <v>371</v>
      </c>
      <c r="B95" s="4" t="s">
        <v>411</v>
      </c>
      <c r="C95" s="4" t="s">
        <v>413</v>
      </c>
      <c r="D95" s="5">
        <v>45374</v>
      </c>
      <c r="E95" s="4" t="s">
        <v>777</v>
      </c>
      <c r="F95" s="4" t="s">
        <v>1177</v>
      </c>
      <c r="G95" s="4" t="s">
        <v>1222</v>
      </c>
      <c r="H95" s="4">
        <v>4</v>
      </c>
      <c r="I95" s="13">
        <v>123</v>
      </c>
      <c r="J95" s="4" t="s">
        <v>1225</v>
      </c>
      <c r="K95" s="13">
        <f t="shared" si="1"/>
        <v>492</v>
      </c>
      <c r="L95" s="4">
        <f>_xlfn.XLOOKUP(Table1[[#This Row],[Customer ID]],REVIEW!$F$2:$F$401,REVIEW!$G$2:$G$401,,0)</f>
        <v>2</v>
      </c>
      <c r="M95" s="4" t="str">
        <f>INDEX(REVIEW!$A$1:$L$401,MATCH('SALES&amp;REVIEW'!$F95,REVIEW!$F$1:$F$401,0),MATCH('SALES&amp;REVIEW'!M$1,REVIEW!$A$1:$L$1,0))</f>
        <v>The Cappuccino was slow service.</v>
      </c>
      <c r="N95" s="4" t="str">
        <f>INDEX(REVIEW!$A$1:$L$401,MATCH('SALES&amp;REVIEW'!$F95,REVIEW!$F$1:$F$401,0),MATCH('SALES&amp;REVIEW'!N$1,REVIEW!$A$1:$L$1,0))</f>
        <v>Slow service</v>
      </c>
      <c r="O95" s="4" t="str">
        <f>IF(Table1[[#This Row],[Ratings(1-5)]]&gt;=4,"Positive",IF(Table1[[#This Row],[Ratings(1-5)]]=3,"Neutral",IF(Table1[[#This Row],[Ratings(1-5)]]&lt;3,"Negative","No")))</f>
        <v>Negative</v>
      </c>
      <c r="P95" s="4">
        <f>INDEX(REVIEW!$A$1:$L$401,MATCH('SALES&amp;REVIEW'!$F95,REVIEW!$F$1:$F$401,0),MATCH('SALES&amp;REVIEW'!P$1,REVIEW!$A$1:$L$1,0))</f>
        <v>5</v>
      </c>
      <c r="Q95" s="4">
        <f>INDEX(REVIEW!$A$1:$L$401,MATCH('SALES&amp;REVIEW'!$F95,REVIEW!$F$1:$F$401,0),MATCH('SALES&amp;REVIEW'!Q$1,REVIEW!$A$1:$L$1,0))</f>
        <v>3</v>
      </c>
      <c r="R95" s="4" t="str">
        <f>IF(Table1[[#This Row],[Service Speed (min)]]&lt;=6,"4-6mins",IF(Table1[[#This Row],[Service Speed (min)]]&lt;=9,"7-9mins",IF(Table1[[#This Row],[Service Speed (min)]]&lt;=12,"10-12mins",IF(Table1[[#This Row],[Service Speed (min)]]&lt;=15,"13-15mins","1-3mins"))))</f>
        <v>4-6mins</v>
      </c>
    </row>
    <row r="96" spans="1:18" x14ac:dyDescent="0.35">
      <c r="A96" s="4" t="s">
        <v>392</v>
      </c>
      <c r="B96" s="4" t="s">
        <v>410</v>
      </c>
      <c r="C96" s="4" t="s">
        <v>413</v>
      </c>
      <c r="D96" s="5">
        <v>45406</v>
      </c>
      <c r="E96" s="4" t="s">
        <v>798</v>
      </c>
      <c r="F96" s="4" t="s">
        <v>1198</v>
      </c>
      <c r="G96" s="4" t="s">
        <v>1222</v>
      </c>
      <c r="H96" s="4">
        <v>5</v>
      </c>
      <c r="I96" s="13">
        <v>137</v>
      </c>
      <c r="J96" s="4" t="s">
        <v>1223</v>
      </c>
      <c r="K96" s="13">
        <f t="shared" si="1"/>
        <v>685</v>
      </c>
      <c r="L96" s="4">
        <f>_xlfn.XLOOKUP(Table1[[#This Row],[Customer ID]],REVIEW!$F$2:$F$401,REVIEW!$G$2:$G$401,,0)</f>
        <v>2</v>
      </c>
      <c r="M96" s="4" t="str">
        <f>INDEX(REVIEW!$A$1:$L$401,MATCH('SALES&amp;REVIEW'!$F96,REVIEW!$F$1:$F$401,0),MATCH('SALES&amp;REVIEW'!M$1,REVIEW!$A$1:$L$1,0))</f>
        <v>The Cappuccino was poor coffee and service.</v>
      </c>
      <c r="N96" s="4" t="str">
        <f>INDEX(REVIEW!$A$1:$L$401,MATCH('SALES&amp;REVIEW'!$F96,REVIEW!$F$1:$F$401,0),MATCH('SALES&amp;REVIEW'!N$1,REVIEW!$A$1:$L$1,0))</f>
        <v>Poor coffee and service</v>
      </c>
      <c r="O96" s="4" t="str">
        <f>IF(Table1[[#This Row],[Ratings(1-5)]]&gt;=4,"Positive",IF(Table1[[#This Row],[Ratings(1-5)]]=3,"Neutral",IF(Table1[[#This Row],[Ratings(1-5)]]&lt;3,"Negative","No")))</f>
        <v>Negative</v>
      </c>
      <c r="P96" s="4">
        <f>INDEX(REVIEW!$A$1:$L$401,MATCH('SALES&amp;REVIEW'!$F96,REVIEW!$F$1:$F$401,0),MATCH('SALES&amp;REVIEW'!P$1,REVIEW!$A$1:$L$1,0))</f>
        <v>8</v>
      </c>
      <c r="Q96" s="4">
        <f>INDEX(REVIEW!$A$1:$L$401,MATCH('SALES&amp;REVIEW'!$F96,REVIEW!$F$1:$F$401,0),MATCH('SALES&amp;REVIEW'!Q$1,REVIEW!$A$1:$L$1,0))</f>
        <v>4</v>
      </c>
      <c r="R96" s="4" t="str">
        <f>IF(Table1[[#This Row],[Service Speed (min)]]&lt;=6,"4-6mins",IF(Table1[[#This Row],[Service Speed (min)]]&lt;=9,"7-9mins",IF(Table1[[#This Row],[Service Speed (min)]]&lt;=12,"10-12mins",IF(Table1[[#This Row],[Service Speed (min)]]&lt;=15,"13-15mins","1-3mins"))))</f>
        <v>7-9mins</v>
      </c>
    </row>
    <row r="97" spans="1:18" x14ac:dyDescent="0.35">
      <c r="A97" s="4" t="s">
        <v>398</v>
      </c>
      <c r="B97" s="4" t="s">
        <v>411</v>
      </c>
      <c r="C97" s="4" t="s">
        <v>415</v>
      </c>
      <c r="D97" s="5">
        <v>45350</v>
      </c>
      <c r="E97" s="4" t="s">
        <v>804</v>
      </c>
      <c r="F97" s="4" t="s">
        <v>1204</v>
      </c>
      <c r="G97" s="4" t="s">
        <v>1222</v>
      </c>
      <c r="H97" s="4">
        <v>2</v>
      </c>
      <c r="I97" s="13">
        <v>149</v>
      </c>
      <c r="J97" s="4" t="s">
        <v>1225</v>
      </c>
      <c r="K97" s="13">
        <f t="shared" si="1"/>
        <v>298</v>
      </c>
      <c r="L97" s="4">
        <f>_xlfn.XLOOKUP(Table1[[#This Row],[Customer ID]],REVIEW!$F$2:$F$401,REVIEW!$G$2:$G$401,,0)</f>
        <v>2</v>
      </c>
      <c r="M97" s="4" t="str">
        <f>INDEX(REVIEW!$A$1:$L$401,MATCH('SALES&amp;REVIEW'!$F97,REVIEW!$F$1:$F$401,0),MATCH('SALES&amp;REVIEW'!M$1,REVIEW!$A$1:$L$1,0))</f>
        <v>The Cappuccino was uninterested staff and average coffee.</v>
      </c>
      <c r="N97" s="4" t="str">
        <f>INDEX(REVIEW!$A$1:$L$401,MATCH('SALES&amp;REVIEW'!$F97,REVIEW!$F$1:$F$401,0),MATCH('SALES&amp;REVIEW'!N$1,REVIEW!$A$1:$L$1,0))</f>
        <v>Uninterested staff and average coffee</v>
      </c>
      <c r="O97" s="4" t="str">
        <f>IF(Table1[[#This Row],[Ratings(1-5)]]&gt;=4,"Positive",IF(Table1[[#This Row],[Ratings(1-5)]]=3,"Neutral",IF(Table1[[#This Row],[Ratings(1-5)]]&lt;3,"Negative","No")))</f>
        <v>Negative</v>
      </c>
      <c r="P97" s="4">
        <f>INDEX(REVIEW!$A$1:$L$401,MATCH('SALES&amp;REVIEW'!$F97,REVIEW!$F$1:$F$401,0),MATCH('SALES&amp;REVIEW'!P$1,REVIEW!$A$1:$L$1,0))</f>
        <v>15</v>
      </c>
      <c r="Q97" s="4">
        <f>INDEX(REVIEW!$A$1:$L$401,MATCH('SALES&amp;REVIEW'!$F97,REVIEW!$F$1:$F$401,0),MATCH('SALES&amp;REVIEW'!Q$1,REVIEW!$A$1:$L$1,0))</f>
        <v>3</v>
      </c>
      <c r="R97" s="4" t="str">
        <f>IF(Table1[[#This Row],[Service Speed (min)]]&lt;=6,"4-6mins",IF(Table1[[#This Row],[Service Speed (min)]]&lt;=9,"7-9mins",IF(Table1[[#This Row],[Service Speed (min)]]&lt;=12,"10-12mins",IF(Table1[[#This Row],[Service Speed (min)]]&lt;=15,"13-15mins","1-3mins"))))</f>
        <v>13-15mins</v>
      </c>
    </row>
    <row r="98" spans="1:18" x14ac:dyDescent="0.35">
      <c r="A98" s="4" t="s">
        <v>404</v>
      </c>
      <c r="B98" s="4" t="s">
        <v>412</v>
      </c>
      <c r="C98" s="4" t="s">
        <v>414</v>
      </c>
      <c r="D98" s="5">
        <v>45322</v>
      </c>
      <c r="E98" s="4" t="s">
        <v>810</v>
      </c>
      <c r="F98" s="4" t="s">
        <v>1210</v>
      </c>
      <c r="G98" s="4" t="s">
        <v>1222</v>
      </c>
      <c r="H98" s="4">
        <v>3</v>
      </c>
      <c r="I98" s="13">
        <v>156</v>
      </c>
      <c r="J98" s="4" t="s">
        <v>1224</v>
      </c>
      <c r="K98" s="13">
        <f t="shared" si="1"/>
        <v>468</v>
      </c>
      <c r="L98" s="4">
        <f>_xlfn.XLOOKUP(Table1[[#This Row],[Customer ID]],REVIEW!$F$2:$F$401,REVIEW!$G$2:$G$401,,0)</f>
        <v>2</v>
      </c>
      <c r="M98" s="4" t="str">
        <f>INDEX(REVIEW!$A$1:$L$401,MATCH('SALES&amp;REVIEW'!$F98,REVIEW!$F$1:$F$401,0),MATCH('SALES&amp;REVIEW'!M$1,REVIEW!$A$1:$L$1,0))</f>
        <v>The Cappuccino was great coffee and ambiance.</v>
      </c>
      <c r="N98" s="4" t="str">
        <f>INDEX(REVIEW!$A$1:$L$401,MATCH('SALES&amp;REVIEW'!$F98,REVIEW!$F$1:$F$401,0),MATCH('SALES&amp;REVIEW'!N$1,REVIEW!$A$1:$L$1,0))</f>
        <v>Great coffee and ambiance</v>
      </c>
      <c r="O98" s="4" t="str">
        <f>IF(Table1[[#This Row],[Ratings(1-5)]]&gt;=4,"Positive",IF(Table1[[#This Row],[Ratings(1-5)]]=3,"Neutral",IF(Table1[[#This Row],[Ratings(1-5)]]&lt;3,"Negative","No")))</f>
        <v>Negative</v>
      </c>
      <c r="P98" s="4">
        <f>INDEX(REVIEW!$A$1:$L$401,MATCH('SALES&amp;REVIEW'!$F98,REVIEW!$F$1:$F$401,0),MATCH('SALES&amp;REVIEW'!P$1,REVIEW!$A$1:$L$1,0))</f>
        <v>14</v>
      </c>
      <c r="Q98" s="4">
        <f>INDEX(REVIEW!$A$1:$L$401,MATCH('SALES&amp;REVIEW'!$F98,REVIEW!$F$1:$F$401,0),MATCH('SALES&amp;REVIEW'!Q$1,REVIEW!$A$1:$L$1,0))</f>
        <v>5</v>
      </c>
      <c r="R98" s="4" t="str">
        <f>IF(Table1[[#This Row],[Service Speed (min)]]&lt;=6,"4-6mins",IF(Table1[[#This Row],[Service Speed (min)]]&lt;=9,"7-9mins",IF(Table1[[#This Row],[Service Speed (min)]]&lt;=12,"10-12mins",IF(Table1[[#This Row],[Service Speed (min)]]&lt;=15,"13-15mins","1-3mins"))))</f>
        <v>13-15mins</v>
      </c>
    </row>
    <row r="99" spans="1:18" x14ac:dyDescent="0.35">
      <c r="A99" s="4" t="s">
        <v>20</v>
      </c>
      <c r="B99" s="4" t="s">
        <v>410</v>
      </c>
      <c r="C99" s="4" t="s">
        <v>415</v>
      </c>
      <c r="D99" s="5">
        <v>45308</v>
      </c>
      <c r="E99" s="4" t="s">
        <v>427</v>
      </c>
      <c r="F99" s="4" t="s">
        <v>826</v>
      </c>
      <c r="G99" s="4" t="s">
        <v>1218</v>
      </c>
      <c r="H99" s="4">
        <v>1</v>
      </c>
      <c r="I99" s="13">
        <v>167</v>
      </c>
      <c r="J99" s="4" t="s">
        <v>1223</v>
      </c>
      <c r="K99" s="13">
        <f t="shared" si="1"/>
        <v>167</v>
      </c>
      <c r="L99" s="4">
        <f>_xlfn.XLOOKUP(Table1[[#This Row],[Customer ID]],REVIEW!$F$2:$F$401,REVIEW!$G$2:$G$401,,0)</f>
        <v>2</v>
      </c>
      <c r="M99" s="4" t="str">
        <f>INDEX(REVIEW!$A$1:$L$401,MATCH('SALES&amp;REVIEW'!$F99,REVIEW!$F$1:$F$401,0),MATCH('SALES&amp;REVIEW'!M$1,REVIEW!$A$1:$L$1,0))</f>
        <v>The Caramel Macchiato was noisy environment.</v>
      </c>
      <c r="N99" s="4" t="str">
        <f>INDEX(REVIEW!$A$1:$L$401,MATCH('SALES&amp;REVIEW'!$F99,REVIEW!$F$1:$F$401,0),MATCH('SALES&amp;REVIEW'!N$1,REVIEW!$A$1:$L$1,0))</f>
        <v>Noisy environment</v>
      </c>
      <c r="O99" s="4" t="str">
        <f>IF(Table1[[#This Row],[Ratings(1-5)]]&gt;=4,"Positive",IF(Table1[[#This Row],[Ratings(1-5)]]=3,"Neutral",IF(Table1[[#This Row],[Ratings(1-5)]]&lt;3,"Negative","No")))</f>
        <v>Negative</v>
      </c>
      <c r="P99" s="4">
        <f>INDEX(REVIEW!$A$1:$L$401,MATCH('SALES&amp;REVIEW'!$F99,REVIEW!$F$1:$F$401,0),MATCH('SALES&amp;REVIEW'!P$1,REVIEW!$A$1:$L$1,0))</f>
        <v>13</v>
      </c>
      <c r="Q99" s="4">
        <f>INDEX(REVIEW!$A$1:$L$401,MATCH('SALES&amp;REVIEW'!$F99,REVIEW!$F$1:$F$401,0),MATCH('SALES&amp;REVIEW'!Q$1,REVIEW!$A$1:$L$1,0))</f>
        <v>5</v>
      </c>
      <c r="R99" s="4" t="str">
        <f>IF(Table1[[#This Row],[Service Speed (min)]]&lt;=6,"4-6mins",IF(Table1[[#This Row],[Service Speed (min)]]&lt;=9,"7-9mins",IF(Table1[[#This Row],[Service Speed (min)]]&lt;=12,"10-12mins",IF(Table1[[#This Row],[Service Speed (min)]]&lt;=15,"13-15mins","1-3mins"))))</f>
        <v>13-15mins</v>
      </c>
    </row>
    <row r="100" spans="1:18" x14ac:dyDescent="0.35">
      <c r="A100" s="4" t="s">
        <v>44</v>
      </c>
      <c r="B100" s="4" t="s">
        <v>412</v>
      </c>
      <c r="C100" s="4" t="s">
        <v>414</v>
      </c>
      <c r="D100" s="5">
        <v>45447</v>
      </c>
      <c r="E100" s="4" t="s">
        <v>451</v>
      </c>
      <c r="F100" s="4" t="s">
        <v>850</v>
      </c>
      <c r="G100" s="4" t="s">
        <v>1218</v>
      </c>
      <c r="H100" s="4">
        <v>2</v>
      </c>
      <c r="I100" s="13">
        <v>136</v>
      </c>
      <c r="J100" s="4" t="s">
        <v>1223</v>
      </c>
      <c r="K100" s="13">
        <f t="shared" si="1"/>
        <v>272</v>
      </c>
      <c r="L100" s="4">
        <f>_xlfn.XLOOKUP(Table1[[#This Row],[Customer ID]],REVIEW!$F$2:$F$401,REVIEW!$G$2:$G$401,,0)</f>
        <v>2</v>
      </c>
      <c r="M100" s="4" t="str">
        <f>INDEX(REVIEW!$A$1:$L$401,MATCH('SALES&amp;REVIEW'!$F100,REVIEW!$F$1:$F$401,0),MATCH('SALES&amp;REVIEW'!M$1,REVIEW!$A$1:$L$1,0))</f>
        <v>The Caramel Macchiato was cold coffee and rude staff.</v>
      </c>
      <c r="N100" s="4" t="str">
        <f>INDEX(REVIEW!$A$1:$L$401,MATCH('SALES&amp;REVIEW'!$F100,REVIEW!$F$1:$F$401,0),MATCH('SALES&amp;REVIEW'!N$1,REVIEW!$A$1:$L$1,0))</f>
        <v>Cold coffee and rude staff</v>
      </c>
      <c r="O100" s="4" t="str">
        <f>IF(Table1[[#This Row],[Ratings(1-5)]]&gt;=4,"Positive",IF(Table1[[#This Row],[Ratings(1-5)]]=3,"Neutral",IF(Table1[[#This Row],[Ratings(1-5)]]&lt;3,"Negative","No")))</f>
        <v>Negative</v>
      </c>
      <c r="P100" s="4">
        <f>INDEX(REVIEW!$A$1:$L$401,MATCH('SALES&amp;REVIEW'!$F100,REVIEW!$F$1:$F$401,0),MATCH('SALES&amp;REVIEW'!P$1,REVIEW!$A$1:$L$1,0))</f>
        <v>9</v>
      </c>
      <c r="Q100" s="4">
        <f>INDEX(REVIEW!$A$1:$L$401,MATCH('SALES&amp;REVIEW'!$F100,REVIEW!$F$1:$F$401,0),MATCH('SALES&amp;REVIEW'!Q$1,REVIEW!$A$1:$L$1,0))</f>
        <v>3</v>
      </c>
      <c r="R100" s="4" t="str">
        <f>IF(Table1[[#This Row],[Service Speed (min)]]&lt;=6,"4-6mins",IF(Table1[[#This Row],[Service Speed (min)]]&lt;=9,"7-9mins",IF(Table1[[#This Row],[Service Speed (min)]]&lt;=12,"10-12mins",IF(Table1[[#This Row],[Service Speed (min)]]&lt;=15,"13-15mins","1-3mins"))))</f>
        <v>7-9mins</v>
      </c>
    </row>
    <row r="101" spans="1:18" x14ac:dyDescent="0.35">
      <c r="A101" s="4" t="s">
        <v>80</v>
      </c>
      <c r="B101" s="4" t="s">
        <v>411</v>
      </c>
      <c r="C101" s="4" t="s">
        <v>413</v>
      </c>
      <c r="D101" s="5">
        <v>45344</v>
      </c>
      <c r="E101" s="4" t="s">
        <v>487</v>
      </c>
      <c r="F101" s="4" t="s">
        <v>886</v>
      </c>
      <c r="G101" s="4" t="s">
        <v>1218</v>
      </c>
      <c r="H101" s="4">
        <v>1</v>
      </c>
      <c r="I101" s="13">
        <v>179</v>
      </c>
      <c r="J101" s="4" t="s">
        <v>1224</v>
      </c>
      <c r="K101" s="13">
        <f t="shared" si="1"/>
        <v>179</v>
      </c>
      <c r="L101" s="4">
        <f>_xlfn.XLOOKUP(Table1[[#This Row],[Customer ID]],REVIEW!$F$2:$F$401,REVIEW!$G$2:$G$401,,0)</f>
        <v>2</v>
      </c>
      <c r="M101" s="4" t="str">
        <f>INDEX(REVIEW!$A$1:$L$401,MATCH('SALES&amp;REVIEW'!$F101,REVIEW!$F$1:$F$401,0),MATCH('SALES&amp;REVIEW'!M$1,REVIEW!$A$1:$L$1,0))</f>
        <v>The Caramel Macchiato was crowded place.</v>
      </c>
      <c r="N101" s="4" t="str">
        <f>INDEX(REVIEW!$A$1:$L$401,MATCH('SALES&amp;REVIEW'!$F101,REVIEW!$F$1:$F$401,0),MATCH('SALES&amp;REVIEW'!N$1,REVIEW!$A$1:$L$1,0))</f>
        <v>Crowded place</v>
      </c>
      <c r="O101" s="4" t="str">
        <f>IF(Table1[[#This Row],[Ratings(1-5)]]&gt;=4,"Positive",IF(Table1[[#This Row],[Ratings(1-5)]]=3,"Neutral",IF(Table1[[#This Row],[Ratings(1-5)]]&lt;3,"Negative","No")))</f>
        <v>Negative</v>
      </c>
      <c r="P101" s="4">
        <f>INDEX(REVIEW!$A$1:$L$401,MATCH('SALES&amp;REVIEW'!$F101,REVIEW!$F$1:$F$401,0),MATCH('SALES&amp;REVIEW'!P$1,REVIEW!$A$1:$L$1,0))</f>
        <v>14</v>
      </c>
      <c r="Q101" s="4">
        <f>INDEX(REVIEW!$A$1:$L$401,MATCH('SALES&amp;REVIEW'!$F101,REVIEW!$F$1:$F$401,0),MATCH('SALES&amp;REVIEW'!Q$1,REVIEW!$A$1:$L$1,0))</f>
        <v>4</v>
      </c>
      <c r="R101" s="4" t="str">
        <f>IF(Table1[[#This Row],[Service Speed (min)]]&lt;=6,"4-6mins",IF(Table1[[#This Row],[Service Speed (min)]]&lt;=9,"7-9mins",IF(Table1[[#This Row],[Service Speed (min)]]&lt;=12,"10-12mins",IF(Table1[[#This Row],[Service Speed (min)]]&lt;=15,"13-15mins","1-3mins"))))</f>
        <v>13-15mins</v>
      </c>
    </row>
    <row r="102" spans="1:18" x14ac:dyDescent="0.35">
      <c r="A102" s="4" t="s">
        <v>88</v>
      </c>
      <c r="B102" s="4" t="s">
        <v>411</v>
      </c>
      <c r="C102" s="4" t="s">
        <v>415</v>
      </c>
      <c r="D102" s="5">
        <v>45339</v>
      </c>
      <c r="E102" s="4" t="s">
        <v>495</v>
      </c>
      <c r="F102" s="4" t="s">
        <v>894</v>
      </c>
      <c r="G102" s="4" t="s">
        <v>1218</v>
      </c>
      <c r="H102" s="4">
        <v>4</v>
      </c>
      <c r="I102" s="13">
        <v>101</v>
      </c>
      <c r="J102" s="4" t="s">
        <v>1223</v>
      </c>
      <c r="K102" s="13">
        <f t="shared" si="1"/>
        <v>404</v>
      </c>
      <c r="L102" s="4">
        <f>_xlfn.XLOOKUP(Table1[[#This Row],[Customer ID]],REVIEW!$F$2:$F$401,REVIEW!$G$2:$G$401,,0)</f>
        <v>2</v>
      </c>
      <c r="M102" s="4" t="str">
        <f>INDEX(REVIEW!$A$1:$L$401,MATCH('SALES&amp;REVIEW'!$F102,REVIEW!$F$1:$F$401,0),MATCH('SALES&amp;REVIEW'!M$1,REVIEW!$A$1:$L$1,0))</f>
        <v>The Caramel Macchiato was cold coffee and rude staff.</v>
      </c>
      <c r="N102" s="4" t="str">
        <f>INDEX(REVIEW!$A$1:$L$401,MATCH('SALES&amp;REVIEW'!$F102,REVIEW!$F$1:$F$401,0),MATCH('SALES&amp;REVIEW'!N$1,REVIEW!$A$1:$L$1,0))</f>
        <v>Cold coffee and rude staff</v>
      </c>
      <c r="O102" s="4" t="str">
        <f>IF(Table1[[#This Row],[Ratings(1-5)]]&gt;=4,"Positive",IF(Table1[[#This Row],[Ratings(1-5)]]=3,"Neutral",IF(Table1[[#This Row],[Ratings(1-5)]]&lt;3,"Negative","No")))</f>
        <v>Negative</v>
      </c>
      <c r="P102" s="4">
        <f>INDEX(REVIEW!$A$1:$L$401,MATCH('SALES&amp;REVIEW'!$F102,REVIEW!$F$1:$F$401,0),MATCH('SALES&amp;REVIEW'!P$1,REVIEW!$A$1:$L$1,0))</f>
        <v>15</v>
      </c>
      <c r="Q102" s="4">
        <f>INDEX(REVIEW!$A$1:$L$401,MATCH('SALES&amp;REVIEW'!$F102,REVIEW!$F$1:$F$401,0),MATCH('SALES&amp;REVIEW'!Q$1,REVIEW!$A$1:$L$1,0))</f>
        <v>3</v>
      </c>
      <c r="R102" s="4" t="str">
        <f>IF(Table1[[#This Row],[Service Speed (min)]]&lt;=6,"4-6mins",IF(Table1[[#This Row],[Service Speed (min)]]&lt;=9,"7-9mins",IF(Table1[[#This Row],[Service Speed (min)]]&lt;=12,"10-12mins",IF(Table1[[#This Row],[Service Speed (min)]]&lt;=15,"13-15mins","1-3mins"))))</f>
        <v>13-15mins</v>
      </c>
    </row>
    <row r="103" spans="1:18" x14ac:dyDescent="0.35">
      <c r="A103" s="4" t="s">
        <v>96</v>
      </c>
      <c r="B103" s="4" t="s">
        <v>410</v>
      </c>
      <c r="C103" s="4" t="s">
        <v>413</v>
      </c>
      <c r="D103" s="5">
        <v>45503</v>
      </c>
      <c r="E103" s="4" t="s">
        <v>503</v>
      </c>
      <c r="F103" s="4" t="s">
        <v>902</v>
      </c>
      <c r="G103" s="4" t="s">
        <v>1218</v>
      </c>
      <c r="H103" s="4">
        <v>2</v>
      </c>
      <c r="I103" s="13">
        <v>158</v>
      </c>
      <c r="J103" s="4" t="s">
        <v>1223</v>
      </c>
      <c r="K103" s="13">
        <f t="shared" si="1"/>
        <v>316</v>
      </c>
      <c r="L103" s="4">
        <f>_xlfn.XLOOKUP(Table1[[#This Row],[Customer ID]],REVIEW!$F$2:$F$401,REVIEW!$G$2:$G$401,,0)</f>
        <v>2</v>
      </c>
      <c r="M103" s="4" t="str">
        <f>INDEX(REVIEW!$A$1:$L$401,MATCH('SALES&amp;REVIEW'!$F103,REVIEW!$F$1:$F$401,0),MATCH('SALES&amp;REVIEW'!M$1,REVIEW!$A$1:$L$1,0))</f>
        <v>The Caramel Macchiato was crowded place.</v>
      </c>
      <c r="N103" s="4" t="str">
        <f>INDEX(REVIEW!$A$1:$L$401,MATCH('SALES&amp;REVIEW'!$F103,REVIEW!$F$1:$F$401,0),MATCH('SALES&amp;REVIEW'!N$1,REVIEW!$A$1:$L$1,0))</f>
        <v>Crowded place</v>
      </c>
      <c r="O103" s="4" t="str">
        <f>IF(Table1[[#This Row],[Ratings(1-5)]]&gt;=4,"Positive",IF(Table1[[#This Row],[Ratings(1-5)]]=3,"Neutral",IF(Table1[[#This Row],[Ratings(1-5)]]&lt;3,"Negative","No")))</f>
        <v>Negative</v>
      </c>
      <c r="P103" s="4">
        <f>INDEX(REVIEW!$A$1:$L$401,MATCH('SALES&amp;REVIEW'!$F103,REVIEW!$F$1:$F$401,0),MATCH('SALES&amp;REVIEW'!P$1,REVIEW!$A$1:$L$1,0))</f>
        <v>13</v>
      </c>
      <c r="Q103" s="4">
        <f>INDEX(REVIEW!$A$1:$L$401,MATCH('SALES&amp;REVIEW'!$F103,REVIEW!$F$1:$F$401,0),MATCH('SALES&amp;REVIEW'!Q$1,REVIEW!$A$1:$L$1,0))</f>
        <v>1</v>
      </c>
      <c r="R103" s="4" t="str">
        <f>IF(Table1[[#This Row],[Service Speed (min)]]&lt;=6,"4-6mins",IF(Table1[[#This Row],[Service Speed (min)]]&lt;=9,"7-9mins",IF(Table1[[#This Row],[Service Speed (min)]]&lt;=12,"10-12mins",IF(Table1[[#This Row],[Service Speed (min)]]&lt;=15,"13-15mins","1-3mins"))))</f>
        <v>13-15mins</v>
      </c>
    </row>
    <row r="104" spans="1:18" x14ac:dyDescent="0.35">
      <c r="A104" s="4" t="s">
        <v>110</v>
      </c>
      <c r="B104" s="4" t="s">
        <v>412</v>
      </c>
      <c r="C104" s="4" t="s">
        <v>415</v>
      </c>
      <c r="D104" s="5">
        <v>45388</v>
      </c>
      <c r="E104" s="4" t="s">
        <v>517</v>
      </c>
      <c r="F104" s="4" t="s">
        <v>916</v>
      </c>
      <c r="G104" s="4" t="s">
        <v>1218</v>
      </c>
      <c r="H104" s="4">
        <v>3</v>
      </c>
      <c r="I104" s="13">
        <v>136</v>
      </c>
      <c r="J104" s="4" t="s">
        <v>1225</v>
      </c>
      <c r="K104" s="13">
        <f t="shared" si="1"/>
        <v>408</v>
      </c>
      <c r="L104" s="4">
        <f>_xlfn.XLOOKUP(Table1[[#This Row],[Customer ID]],REVIEW!$F$2:$F$401,REVIEW!$G$2:$G$401,,0)</f>
        <v>2</v>
      </c>
      <c r="M104" s="4" t="str">
        <f>INDEX(REVIEW!$A$1:$L$401,MATCH('SALES&amp;REVIEW'!$F104,REVIEW!$F$1:$F$401,0),MATCH('SALES&amp;REVIEW'!M$1,REVIEW!$A$1:$L$1,0))</f>
        <v>The Caramel Macchiato was bitter coffee and slow service.</v>
      </c>
      <c r="N104" s="4" t="str">
        <f>INDEX(REVIEW!$A$1:$L$401,MATCH('SALES&amp;REVIEW'!$F104,REVIEW!$F$1:$F$401,0),MATCH('SALES&amp;REVIEW'!N$1,REVIEW!$A$1:$L$1,0))</f>
        <v>Bitter coffee and slow service</v>
      </c>
      <c r="O104" s="4" t="str">
        <f>IF(Table1[[#This Row],[Ratings(1-5)]]&gt;=4,"Positive",IF(Table1[[#This Row],[Ratings(1-5)]]=3,"Neutral",IF(Table1[[#This Row],[Ratings(1-5)]]&lt;3,"Negative","No")))</f>
        <v>Negative</v>
      </c>
      <c r="P104" s="4">
        <f>INDEX(REVIEW!$A$1:$L$401,MATCH('SALES&amp;REVIEW'!$F104,REVIEW!$F$1:$F$401,0),MATCH('SALES&amp;REVIEW'!P$1,REVIEW!$A$1:$L$1,0))</f>
        <v>6</v>
      </c>
      <c r="Q104" s="4">
        <f>INDEX(REVIEW!$A$1:$L$401,MATCH('SALES&amp;REVIEW'!$F104,REVIEW!$F$1:$F$401,0),MATCH('SALES&amp;REVIEW'!Q$1,REVIEW!$A$1:$L$1,0))</f>
        <v>1</v>
      </c>
      <c r="R104" s="4" t="str">
        <f>IF(Table1[[#This Row],[Service Speed (min)]]&lt;=6,"4-6mins",IF(Table1[[#This Row],[Service Speed (min)]]&lt;=9,"7-9mins",IF(Table1[[#This Row],[Service Speed (min)]]&lt;=12,"10-12mins",IF(Table1[[#This Row],[Service Speed (min)]]&lt;=15,"13-15mins","1-3mins"))))</f>
        <v>4-6mins</v>
      </c>
    </row>
    <row r="105" spans="1:18" x14ac:dyDescent="0.35">
      <c r="A105" s="4" t="s">
        <v>141</v>
      </c>
      <c r="B105" s="4" t="s">
        <v>410</v>
      </c>
      <c r="C105" s="4" t="s">
        <v>415</v>
      </c>
      <c r="D105" s="5">
        <v>45299</v>
      </c>
      <c r="E105" s="4" t="s">
        <v>548</v>
      </c>
      <c r="F105" s="4" t="s">
        <v>947</v>
      </c>
      <c r="G105" s="4" t="s">
        <v>1218</v>
      </c>
      <c r="H105" s="4">
        <v>1</v>
      </c>
      <c r="I105" s="13">
        <v>103</v>
      </c>
      <c r="J105" s="4" t="s">
        <v>1223</v>
      </c>
      <c r="K105" s="13">
        <f t="shared" si="1"/>
        <v>103</v>
      </c>
      <c r="L105" s="4">
        <f>_xlfn.XLOOKUP(Table1[[#This Row],[Customer ID]],REVIEW!$F$2:$F$401,REVIEW!$G$2:$G$401,,0)</f>
        <v>2</v>
      </c>
      <c r="M105" s="4" t="str">
        <f>INDEX(REVIEW!$A$1:$L$401,MATCH('SALES&amp;REVIEW'!$F105,REVIEW!$F$1:$F$401,0),MATCH('SALES&amp;REVIEW'!M$1,REVIEW!$A$1:$L$1,0))</f>
        <v>The Caramel Macchiato was crowded place.</v>
      </c>
      <c r="N105" s="4" t="str">
        <f>INDEX(REVIEW!$A$1:$L$401,MATCH('SALES&amp;REVIEW'!$F105,REVIEW!$F$1:$F$401,0),MATCH('SALES&amp;REVIEW'!N$1,REVIEW!$A$1:$L$1,0))</f>
        <v>Crowded place</v>
      </c>
      <c r="O105" s="4" t="str">
        <f>IF(Table1[[#This Row],[Ratings(1-5)]]&gt;=4,"Positive",IF(Table1[[#This Row],[Ratings(1-5)]]=3,"Neutral",IF(Table1[[#This Row],[Ratings(1-5)]]&lt;3,"Negative","No")))</f>
        <v>Negative</v>
      </c>
      <c r="P105" s="4">
        <f>INDEX(REVIEW!$A$1:$L$401,MATCH('SALES&amp;REVIEW'!$F105,REVIEW!$F$1:$F$401,0),MATCH('SALES&amp;REVIEW'!P$1,REVIEW!$A$1:$L$1,0))</f>
        <v>15</v>
      </c>
      <c r="Q105" s="4">
        <f>INDEX(REVIEW!$A$1:$L$401,MATCH('SALES&amp;REVIEW'!$F105,REVIEW!$F$1:$F$401,0),MATCH('SALES&amp;REVIEW'!Q$1,REVIEW!$A$1:$L$1,0))</f>
        <v>4</v>
      </c>
      <c r="R105" s="4" t="str">
        <f>IF(Table1[[#This Row],[Service Speed (min)]]&lt;=6,"4-6mins",IF(Table1[[#This Row],[Service Speed (min)]]&lt;=9,"7-9mins",IF(Table1[[#This Row],[Service Speed (min)]]&lt;=12,"10-12mins",IF(Table1[[#This Row],[Service Speed (min)]]&lt;=15,"13-15mins","1-3mins"))))</f>
        <v>13-15mins</v>
      </c>
    </row>
    <row r="106" spans="1:18" x14ac:dyDescent="0.35">
      <c r="A106" s="4" t="s">
        <v>199</v>
      </c>
      <c r="B106" s="4" t="s">
        <v>410</v>
      </c>
      <c r="C106" s="4" t="s">
        <v>415</v>
      </c>
      <c r="D106" s="5">
        <v>45449</v>
      </c>
      <c r="E106" s="4" t="s">
        <v>606</v>
      </c>
      <c r="F106" s="4" t="s">
        <v>1005</v>
      </c>
      <c r="G106" s="4" t="s">
        <v>1218</v>
      </c>
      <c r="H106" s="4">
        <v>1</v>
      </c>
      <c r="I106" s="13">
        <v>141</v>
      </c>
      <c r="J106" s="4" t="s">
        <v>1223</v>
      </c>
      <c r="K106" s="13">
        <f t="shared" si="1"/>
        <v>141</v>
      </c>
      <c r="L106" s="4">
        <f>_xlfn.XLOOKUP(Table1[[#This Row],[Customer ID]],REVIEW!$F$2:$F$401,REVIEW!$G$2:$G$401,,0)</f>
        <v>2</v>
      </c>
      <c r="M106" s="4" t="str">
        <f>INDEX(REVIEW!$A$1:$L$401,MATCH('SALES&amp;REVIEW'!$F106,REVIEW!$F$1:$F$401,0),MATCH('SALES&amp;REVIEW'!M$1,REVIEW!$A$1:$L$1,0))</f>
        <v>The Caramel Macchiato was expensive.</v>
      </c>
      <c r="N106" s="4" t="str">
        <f>INDEX(REVIEW!$A$1:$L$401,MATCH('SALES&amp;REVIEW'!$F106,REVIEW!$F$1:$F$401,0),MATCH('SALES&amp;REVIEW'!N$1,REVIEW!$A$1:$L$1,0))</f>
        <v>Expensive</v>
      </c>
      <c r="O106" s="4" t="str">
        <f>IF(Table1[[#This Row],[Ratings(1-5)]]&gt;=4,"Positive",IF(Table1[[#This Row],[Ratings(1-5)]]=3,"Neutral",IF(Table1[[#This Row],[Ratings(1-5)]]&lt;3,"Negative","No")))</f>
        <v>Negative</v>
      </c>
      <c r="P106" s="4">
        <f>INDEX(REVIEW!$A$1:$L$401,MATCH('SALES&amp;REVIEW'!$F106,REVIEW!$F$1:$F$401,0),MATCH('SALES&amp;REVIEW'!P$1,REVIEW!$A$1:$L$1,0))</f>
        <v>6</v>
      </c>
      <c r="Q106" s="4">
        <f>INDEX(REVIEW!$A$1:$L$401,MATCH('SALES&amp;REVIEW'!$F106,REVIEW!$F$1:$F$401,0),MATCH('SALES&amp;REVIEW'!Q$1,REVIEW!$A$1:$L$1,0))</f>
        <v>5</v>
      </c>
      <c r="R106" s="4" t="str">
        <f>IF(Table1[[#This Row],[Service Speed (min)]]&lt;=6,"4-6mins",IF(Table1[[#This Row],[Service Speed (min)]]&lt;=9,"7-9mins",IF(Table1[[#This Row],[Service Speed (min)]]&lt;=12,"10-12mins",IF(Table1[[#This Row],[Service Speed (min)]]&lt;=15,"13-15mins","1-3mins"))))</f>
        <v>4-6mins</v>
      </c>
    </row>
    <row r="107" spans="1:18" x14ac:dyDescent="0.35">
      <c r="A107" s="4" t="s">
        <v>278</v>
      </c>
      <c r="B107" s="4" t="s">
        <v>409</v>
      </c>
      <c r="C107" s="4" t="s">
        <v>413</v>
      </c>
      <c r="D107" s="5">
        <v>45438</v>
      </c>
      <c r="E107" s="4" t="s">
        <v>685</v>
      </c>
      <c r="F107" s="4" t="s">
        <v>1084</v>
      </c>
      <c r="G107" s="4" t="s">
        <v>1218</v>
      </c>
      <c r="H107" s="4">
        <v>4</v>
      </c>
      <c r="I107" s="13">
        <v>134</v>
      </c>
      <c r="J107" s="4" t="s">
        <v>1224</v>
      </c>
      <c r="K107" s="13">
        <f t="shared" si="1"/>
        <v>536</v>
      </c>
      <c r="L107" s="4">
        <f>_xlfn.XLOOKUP(Table1[[#This Row],[Customer ID]],REVIEW!$F$2:$F$401,REVIEW!$G$2:$G$401,,0)</f>
        <v>2</v>
      </c>
      <c r="M107" s="4" t="str">
        <f>INDEX(REVIEW!$A$1:$L$401,MATCH('SALES&amp;REVIEW'!$F107,REVIEW!$F$1:$F$401,0),MATCH('SALES&amp;REVIEW'!M$1,REVIEW!$A$1:$L$1,0))</f>
        <v>The Caramel Macchiato was average taste.</v>
      </c>
      <c r="N107" s="4" t="str">
        <f>INDEX(REVIEW!$A$1:$L$401,MATCH('SALES&amp;REVIEW'!$F107,REVIEW!$F$1:$F$401,0),MATCH('SALES&amp;REVIEW'!N$1,REVIEW!$A$1:$L$1,0))</f>
        <v>Average taste</v>
      </c>
      <c r="O107" s="4" t="str">
        <f>IF(Table1[[#This Row],[Ratings(1-5)]]&gt;=4,"Positive",IF(Table1[[#This Row],[Ratings(1-5)]]=3,"Neutral",IF(Table1[[#This Row],[Ratings(1-5)]]&lt;3,"Negative","No")))</f>
        <v>Negative</v>
      </c>
      <c r="P107" s="4">
        <f>INDEX(REVIEW!$A$1:$L$401,MATCH('SALES&amp;REVIEW'!$F107,REVIEW!$F$1:$F$401,0),MATCH('SALES&amp;REVIEW'!P$1,REVIEW!$A$1:$L$1,0))</f>
        <v>13</v>
      </c>
      <c r="Q107" s="4">
        <f>INDEX(REVIEW!$A$1:$L$401,MATCH('SALES&amp;REVIEW'!$F107,REVIEW!$F$1:$F$401,0),MATCH('SALES&amp;REVIEW'!Q$1,REVIEW!$A$1:$L$1,0))</f>
        <v>2</v>
      </c>
      <c r="R107" s="4" t="str">
        <f>IF(Table1[[#This Row],[Service Speed (min)]]&lt;=6,"4-6mins",IF(Table1[[#This Row],[Service Speed (min)]]&lt;=9,"7-9mins",IF(Table1[[#This Row],[Service Speed (min)]]&lt;=12,"10-12mins",IF(Table1[[#This Row],[Service Speed (min)]]&lt;=15,"13-15mins","1-3mins"))))</f>
        <v>13-15mins</v>
      </c>
    </row>
    <row r="108" spans="1:18" x14ac:dyDescent="0.35">
      <c r="A108" s="4" t="s">
        <v>288</v>
      </c>
      <c r="B108" s="4" t="s">
        <v>412</v>
      </c>
      <c r="C108" s="4" t="s">
        <v>413</v>
      </c>
      <c r="D108" s="5">
        <v>45504</v>
      </c>
      <c r="E108" s="4" t="s">
        <v>695</v>
      </c>
      <c r="F108" s="4" t="s">
        <v>1094</v>
      </c>
      <c r="G108" s="4" t="s">
        <v>1218</v>
      </c>
      <c r="H108" s="4">
        <v>3</v>
      </c>
      <c r="I108" s="13">
        <v>200</v>
      </c>
      <c r="J108" s="4" t="s">
        <v>1224</v>
      </c>
      <c r="K108" s="13">
        <f t="shared" si="1"/>
        <v>600</v>
      </c>
      <c r="L108" s="4">
        <f>_xlfn.XLOOKUP(Table1[[#This Row],[Customer ID]],REVIEW!$F$2:$F$401,REVIEW!$G$2:$G$401,,0)</f>
        <v>2</v>
      </c>
      <c r="M108" s="4" t="str">
        <f>INDEX(REVIEW!$A$1:$L$401,MATCH('SALES&amp;REVIEW'!$F108,REVIEW!$F$1:$F$401,0),MATCH('SALES&amp;REVIEW'!M$1,REVIEW!$A$1:$L$1,0))</f>
        <v>The Caramel Macchiato was cozy seating and great coffee.</v>
      </c>
      <c r="N108" s="4" t="str">
        <f>INDEX(REVIEW!$A$1:$L$401,MATCH('SALES&amp;REVIEW'!$F108,REVIEW!$F$1:$F$401,0),MATCH('SALES&amp;REVIEW'!N$1,REVIEW!$A$1:$L$1,0))</f>
        <v>Cozy seating and great coffee</v>
      </c>
      <c r="O108" s="4" t="str">
        <f>IF(Table1[[#This Row],[Ratings(1-5)]]&gt;=4,"Positive",IF(Table1[[#This Row],[Ratings(1-5)]]=3,"Neutral",IF(Table1[[#This Row],[Ratings(1-5)]]&lt;3,"Negative","No")))</f>
        <v>Negative</v>
      </c>
      <c r="P108" s="4">
        <f>INDEX(REVIEW!$A$1:$L$401,MATCH('SALES&amp;REVIEW'!$F108,REVIEW!$F$1:$F$401,0),MATCH('SALES&amp;REVIEW'!P$1,REVIEW!$A$1:$L$1,0))</f>
        <v>11</v>
      </c>
      <c r="Q108" s="4">
        <f>INDEX(REVIEW!$A$1:$L$401,MATCH('SALES&amp;REVIEW'!$F108,REVIEW!$F$1:$F$401,0),MATCH('SALES&amp;REVIEW'!Q$1,REVIEW!$A$1:$L$1,0))</f>
        <v>4</v>
      </c>
      <c r="R108" s="4" t="str">
        <f>IF(Table1[[#This Row],[Service Speed (min)]]&lt;=6,"4-6mins",IF(Table1[[#This Row],[Service Speed (min)]]&lt;=9,"7-9mins",IF(Table1[[#This Row],[Service Speed (min)]]&lt;=12,"10-12mins",IF(Table1[[#This Row],[Service Speed (min)]]&lt;=15,"13-15mins","1-3mins"))))</f>
        <v>10-12mins</v>
      </c>
    </row>
    <row r="109" spans="1:18" x14ac:dyDescent="0.35">
      <c r="A109" s="4" t="s">
        <v>336</v>
      </c>
      <c r="B109" s="4" t="s">
        <v>409</v>
      </c>
      <c r="C109" s="4" t="s">
        <v>414</v>
      </c>
      <c r="D109" s="5">
        <v>45351</v>
      </c>
      <c r="E109" s="4" t="s">
        <v>742</v>
      </c>
      <c r="F109" s="4" t="s">
        <v>1142</v>
      </c>
      <c r="G109" s="4" t="s">
        <v>1218</v>
      </c>
      <c r="H109" s="4">
        <v>5</v>
      </c>
      <c r="I109" s="13">
        <v>140</v>
      </c>
      <c r="J109" s="4" t="s">
        <v>1225</v>
      </c>
      <c r="K109" s="13">
        <f t="shared" si="1"/>
        <v>700</v>
      </c>
      <c r="L109" s="4">
        <f>_xlfn.XLOOKUP(Table1[[#This Row],[Customer ID]],REVIEW!$F$2:$F$401,REVIEW!$G$2:$G$401,,0)</f>
        <v>2</v>
      </c>
      <c r="M109" s="4" t="str">
        <f>INDEX(REVIEW!$A$1:$L$401,MATCH('SALES&amp;REVIEW'!$F109,REVIEW!$F$1:$F$401,0),MATCH('SALES&amp;REVIEW'!M$1,REVIEW!$A$1:$L$1,0))</f>
        <v>The Caramel Macchiato was great coffee and ambiance.</v>
      </c>
      <c r="N109" s="4" t="str">
        <f>INDEX(REVIEW!$A$1:$L$401,MATCH('SALES&amp;REVIEW'!$F109,REVIEW!$F$1:$F$401,0),MATCH('SALES&amp;REVIEW'!N$1,REVIEW!$A$1:$L$1,0))</f>
        <v>Great coffee and ambiance</v>
      </c>
      <c r="O109" s="4" t="str">
        <f>IF(Table1[[#This Row],[Ratings(1-5)]]&gt;=4,"Positive",IF(Table1[[#This Row],[Ratings(1-5)]]=3,"Neutral",IF(Table1[[#This Row],[Ratings(1-5)]]&lt;3,"Negative","No")))</f>
        <v>Negative</v>
      </c>
      <c r="P109" s="4">
        <f>INDEX(REVIEW!$A$1:$L$401,MATCH('SALES&amp;REVIEW'!$F109,REVIEW!$F$1:$F$401,0),MATCH('SALES&amp;REVIEW'!P$1,REVIEW!$A$1:$L$1,0))</f>
        <v>4</v>
      </c>
      <c r="Q109" s="4">
        <f>INDEX(REVIEW!$A$1:$L$401,MATCH('SALES&amp;REVIEW'!$F109,REVIEW!$F$1:$F$401,0),MATCH('SALES&amp;REVIEW'!Q$1,REVIEW!$A$1:$L$1,0))</f>
        <v>4</v>
      </c>
      <c r="R109" s="4" t="str">
        <f>IF(Table1[[#This Row],[Service Speed (min)]]&lt;=6,"4-6mins",IF(Table1[[#This Row],[Service Speed (min)]]&lt;=9,"7-9mins",IF(Table1[[#This Row],[Service Speed (min)]]&lt;=12,"10-12mins",IF(Table1[[#This Row],[Service Speed (min)]]&lt;=15,"13-15mins","1-3mins"))))</f>
        <v>4-6mins</v>
      </c>
    </row>
    <row r="110" spans="1:18" x14ac:dyDescent="0.35">
      <c r="A110" s="4" t="s">
        <v>352</v>
      </c>
      <c r="B110" s="4" t="s">
        <v>411</v>
      </c>
      <c r="C110" s="4" t="s">
        <v>413</v>
      </c>
      <c r="D110" s="5">
        <v>45422</v>
      </c>
      <c r="E110" s="4" t="s">
        <v>758</v>
      </c>
      <c r="F110" s="4" t="s">
        <v>1158</v>
      </c>
      <c r="G110" s="4" t="s">
        <v>1218</v>
      </c>
      <c r="H110" s="4">
        <v>2</v>
      </c>
      <c r="I110" s="13">
        <v>142</v>
      </c>
      <c r="J110" s="4" t="s">
        <v>1223</v>
      </c>
      <c r="K110" s="13">
        <f t="shared" si="1"/>
        <v>284</v>
      </c>
      <c r="L110" s="4">
        <f>_xlfn.XLOOKUP(Table1[[#This Row],[Customer ID]],REVIEW!$F$2:$F$401,REVIEW!$G$2:$G$401,,0)</f>
        <v>2</v>
      </c>
      <c r="M110" s="4" t="str">
        <f>INDEX(REVIEW!$A$1:$L$401,MATCH('SALES&amp;REVIEW'!$F110,REVIEW!$F$1:$F$401,0),MATCH('SALES&amp;REVIEW'!M$1,REVIEW!$A$1:$L$1,0))</f>
        <v>The Caramel Macchiato was cozy seating and great coffee.</v>
      </c>
      <c r="N110" s="4" t="str">
        <f>INDEX(REVIEW!$A$1:$L$401,MATCH('SALES&amp;REVIEW'!$F110,REVIEW!$F$1:$F$401,0),MATCH('SALES&amp;REVIEW'!N$1,REVIEW!$A$1:$L$1,0))</f>
        <v>Cozy seating and great coffee</v>
      </c>
      <c r="O110" s="4" t="str">
        <f>IF(Table1[[#This Row],[Ratings(1-5)]]&gt;=4,"Positive",IF(Table1[[#This Row],[Ratings(1-5)]]=3,"Neutral",IF(Table1[[#This Row],[Ratings(1-5)]]&lt;3,"Negative","No")))</f>
        <v>Negative</v>
      </c>
      <c r="P110" s="4">
        <f>INDEX(REVIEW!$A$1:$L$401,MATCH('SALES&amp;REVIEW'!$F110,REVIEW!$F$1:$F$401,0),MATCH('SALES&amp;REVIEW'!P$1,REVIEW!$A$1:$L$1,0))</f>
        <v>5</v>
      </c>
      <c r="Q110" s="4">
        <f>INDEX(REVIEW!$A$1:$L$401,MATCH('SALES&amp;REVIEW'!$F110,REVIEW!$F$1:$F$401,0),MATCH('SALES&amp;REVIEW'!Q$1,REVIEW!$A$1:$L$1,0))</f>
        <v>3</v>
      </c>
      <c r="R110" s="4" t="str">
        <f>IF(Table1[[#This Row],[Service Speed (min)]]&lt;=6,"4-6mins",IF(Table1[[#This Row],[Service Speed (min)]]&lt;=9,"7-9mins",IF(Table1[[#This Row],[Service Speed (min)]]&lt;=12,"10-12mins",IF(Table1[[#This Row],[Service Speed (min)]]&lt;=15,"13-15mins","1-3mins"))))</f>
        <v>4-6mins</v>
      </c>
    </row>
    <row r="111" spans="1:18" x14ac:dyDescent="0.35">
      <c r="A111" s="4" t="s">
        <v>387</v>
      </c>
      <c r="B111" s="4" t="s">
        <v>412</v>
      </c>
      <c r="C111" s="4" t="s">
        <v>414</v>
      </c>
      <c r="D111" s="5">
        <v>45444</v>
      </c>
      <c r="E111" s="4" t="s">
        <v>793</v>
      </c>
      <c r="F111" s="4" t="s">
        <v>1193</v>
      </c>
      <c r="G111" s="4" t="s">
        <v>1218</v>
      </c>
      <c r="H111" s="4">
        <v>3</v>
      </c>
      <c r="I111" s="13">
        <v>187</v>
      </c>
      <c r="J111" s="4" t="s">
        <v>1223</v>
      </c>
      <c r="K111" s="13">
        <f t="shared" si="1"/>
        <v>561</v>
      </c>
      <c r="L111" s="4">
        <f>_xlfn.XLOOKUP(Table1[[#This Row],[Customer ID]],REVIEW!$F$2:$F$401,REVIEW!$G$2:$G$401,,0)</f>
        <v>2</v>
      </c>
      <c r="M111" s="4" t="str">
        <f>INDEX(REVIEW!$A$1:$L$401,MATCH('SALES&amp;REVIEW'!$F111,REVIEW!$F$1:$F$401,0),MATCH('SALES&amp;REVIEW'!M$1,REVIEW!$A$1:$L$1,0))</f>
        <v>The Caramel Macchiato was poor coffee and service.</v>
      </c>
      <c r="N111" s="4" t="str">
        <f>INDEX(REVIEW!$A$1:$L$401,MATCH('SALES&amp;REVIEW'!$F111,REVIEW!$F$1:$F$401,0),MATCH('SALES&amp;REVIEW'!N$1,REVIEW!$A$1:$L$1,0))</f>
        <v>Poor coffee and service</v>
      </c>
      <c r="O111" s="4" t="str">
        <f>IF(Table1[[#This Row],[Ratings(1-5)]]&gt;=4,"Positive",IF(Table1[[#This Row],[Ratings(1-5)]]=3,"Neutral",IF(Table1[[#This Row],[Ratings(1-5)]]&lt;3,"Negative","No")))</f>
        <v>Negative</v>
      </c>
      <c r="P111" s="4">
        <f>INDEX(REVIEW!$A$1:$L$401,MATCH('SALES&amp;REVIEW'!$F111,REVIEW!$F$1:$F$401,0),MATCH('SALES&amp;REVIEW'!P$1,REVIEW!$A$1:$L$1,0))</f>
        <v>12</v>
      </c>
      <c r="Q111" s="4">
        <f>INDEX(REVIEW!$A$1:$L$401,MATCH('SALES&amp;REVIEW'!$F111,REVIEW!$F$1:$F$401,0),MATCH('SALES&amp;REVIEW'!Q$1,REVIEW!$A$1:$L$1,0))</f>
        <v>5</v>
      </c>
      <c r="R111" s="4" t="str">
        <f>IF(Table1[[#This Row],[Service Speed (min)]]&lt;=6,"4-6mins",IF(Table1[[#This Row],[Service Speed (min)]]&lt;=9,"7-9mins",IF(Table1[[#This Row],[Service Speed (min)]]&lt;=12,"10-12mins",IF(Table1[[#This Row],[Service Speed (min)]]&lt;=15,"13-15mins","1-3mins"))))</f>
        <v>10-12mins</v>
      </c>
    </row>
    <row r="112" spans="1:18" x14ac:dyDescent="0.35">
      <c r="A112" s="4" t="s">
        <v>23</v>
      </c>
      <c r="B112" s="4" t="s">
        <v>410</v>
      </c>
      <c r="C112" s="4" t="s">
        <v>414</v>
      </c>
      <c r="D112" s="5">
        <v>45440</v>
      </c>
      <c r="E112" s="4" t="s">
        <v>430</v>
      </c>
      <c r="F112" s="4" t="s">
        <v>829</v>
      </c>
      <c r="G112" s="4" t="s">
        <v>1217</v>
      </c>
      <c r="H112" s="4">
        <v>4</v>
      </c>
      <c r="I112" s="13">
        <v>149</v>
      </c>
      <c r="J112" s="4" t="s">
        <v>1225</v>
      </c>
      <c r="K112" s="13">
        <f t="shared" si="1"/>
        <v>596</v>
      </c>
      <c r="L112" s="4">
        <f>_xlfn.XLOOKUP(Table1[[#This Row],[Customer ID]],REVIEW!$F$2:$F$401,REVIEW!$G$2:$G$401,,0)</f>
        <v>2</v>
      </c>
      <c r="M112" s="4" t="str">
        <f>INDEX(REVIEW!$A$1:$L$401,MATCH('SALES&amp;REVIEW'!$F112,REVIEW!$F$1:$F$401,0),MATCH('SALES&amp;REVIEW'!M$1,REVIEW!$A$1:$L$1,0))</f>
        <v>The Cold Brew was average taste.</v>
      </c>
      <c r="N112" s="4" t="str">
        <f>INDEX(REVIEW!$A$1:$L$401,MATCH('SALES&amp;REVIEW'!$F112,REVIEW!$F$1:$F$401,0),MATCH('SALES&amp;REVIEW'!N$1,REVIEW!$A$1:$L$1,0))</f>
        <v>Average taste</v>
      </c>
      <c r="O112" s="4" t="str">
        <f>IF(Table1[[#This Row],[Ratings(1-5)]]&gt;=4,"Positive",IF(Table1[[#This Row],[Ratings(1-5)]]=3,"Neutral",IF(Table1[[#This Row],[Ratings(1-5)]]&lt;3,"Negative","No")))</f>
        <v>Negative</v>
      </c>
      <c r="P112" s="4">
        <f>INDEX(REVIEW!$A$1:$L$401,MATCH('SALES&amp;REVIEW'!$F112,REVIEW!$F$1:$F$401,0),MATCH('SALES&amp;REVIEW'!P$1,REVIEW!$A$1:$L$1,0))</f>
        <v>4</v>
      </c>
      <c r="Q112" s="4">
        <f>INDEX(REVIEW!$A$1:$L$401,MATCH('SALES&amp;REVIEW'!$F112,REVIEW!$F$1:$F$401,0),MATCH('SALES&amp;REVIEW'!Q$1,REVIEW!$A$1:$L$1,0))</f>
        <v>4</v>
      </c>
      <c r="R112" s="4" t="str">
        <f>IF(Table1[[#This Row],[Service Speed (min)]]&lt;=6,"4-6mins",IF(Table1[[#This Row],[Service Speed (min)]]&lt;=9,"7-9mins",IF(Table1[[#This Row],[Service Speed (min)]]&lt;=12,"10-12mins",IF(Table1[[#This Row],[Service Speed (min)]]&lt;=15,"13-15mins","1-3mins"))))</f>
        <v>4-6mins</v>
      </c>
    </row>
    <row r="113" spans="1:18" x14ac:dyDescent="0.35">
      <c r="A113" s="4" t="s">
        <v>133</v>
      </c>
      <c r="B113" s="4" t="s">
        <v>411</v>
      </c>
      <c r="C113" s="4" t="s">
        <v>415</v>
      </c>
      <c r="D113" s="5">
        <v>45490</v>
      </c>
      <c r="E113" s="4" t="s">
        <v>540</v>
      </c>
      <c r="F113" s="4" t="s">
        <v>939</v>
      </c>
      <c r="G113" s="4" t="s">
        <v>1217</v>
      </c>
      <c r="H113" s="4">
        <v>1</v>
      </c>
      <c r="I113" s="13">
        <v>127</v>
      </c>
      <c r="J113" s="4" t="s">
        <v>1225</v>
      </c>
      <c r="K113" s="13">
        <f t="shared" si="1"/>
        <v>127</v>
      </c>
      <c r="L113" s="4">
        <f>_xlfn.XLOOKUP(Table1[[#This Row],[Customer ID]],REVIEW!$F$2:$F$401,REVIEW!$G$2:$G$401,,0)</f>
        <v>2</v>
      </c>
      <c r="M113" s="4" t="str">
        <f>INDEX(REVIEW!$A$1:$L$401,MATCH('SALES&amp;REVIEW'!$F113,REVIEW!$F$1:$F$401,0),MATCH('SALES&amp;REVIEW'!M$1,REVIEW!$A$1:$L$1,0))</f>
        <v>The Cold Brew was best coffee and friendly staff.</v>
      </c>
      <c r="N113" s="4" t="str">
        <f>INDEX(REVIEW!$A$1:$L$401,MATCH('SALES&amp;REVIEW'!$F113,REVIEW!$F$1:$F$401,0),MATCH('SALES&amp;REVIEW'!N$1,REVIEW!$A$1:$L$1,0))</f>
        <v>Best coffee and friendly staff</v>
      </c>
      <c r="O113" s="4" t="str">
        <f>IF(Table1[[#This Row],[Ratings(1-5)]]&gt;=4,"Positive",IF(Table1[[#This Row],[Ratings(1-5)]]=3,"Neutral",IF(Table1[[#This Row],[Ratings(1-5)]]&lt;3,"Negative","No")))</f>
        <v>Negative</v>
      </c>
      <c r="P113" s="4">
        <f>INDEX(REVIEW!$A$1:$L$401,MATCH('SALES&amp;REVIEW'!$F113,REVIEW!$F$1:$F$401,0),MATCH('SALES&amp;REVIEW'!P$1,REVIEW!$A$1:$L$1,0))</f>
        <v>8</v>
      </c>
      <c r="Q113" s="4">
        <f>INDEX(REVIEW!$A$1:$L$401,MATCH('SALES&amp;REVIEW'!$F113,REVIEW!$F$1:$F$401,0),MATCH('SALES&amp;REVIEW'!Q$1,REVIEW!$A$1:$L$1,0))</f>
        <v>3</v>
      </c>
      <c r="R113" s="4" t="str">
        <f>IF(Table1[[#This Row],[Service Speed (min)]]&lt;=6,"4-6mins",IF(Table1[[#This Row],[Service Speed (min)]]&lt;=9,"7-9mins",IF(Table1[[#This Row],[Service Speed (min)]]&lt;=12,"10-12mins",IF(Table1[[#This Row],[Service Speed (min)]]&lt;=15,"13-15mins","1-3mins"))))</f>
        <v>7-9mins</v>
      </c>
    </row>
    <row r="114" spans="1:18" x14ac:dyDescent="0.35">
      <c r="A114" s="4" t="s">
        <v>275</v>
      </c>
      <c r="B114" s="4" t="s">
        <v>411</v>
      </c>
      <c r="C114" s="4" t="s">
        <v>415</v>
      </c>
      <c r="D114" s="5">
        <v>45388</v>
      </c>
      <c r="E114" s="4" t="s">
        <v>682</v>
      </c>
      <c r="F114" s="4" t="s">
        <v>1081</v>
      </c>
      <c r="G114" s="4" t="s">
        <v>1217</v>
      </c>
      <c r="H114" s="4">
        <v>2</v>
      </c>
      <c r="I114" s="13">
        <v>117</v>
      </c>
      <c r="J114" s="4" t="s">
        <v>1223</v>
      </c>
      <c r="K114" s="13">
        <f t="shared" si="1"/>
        <v>234</v>
      </c>
      <c r="L114" s="4">
        <f>_xlfn.XLOOKUP(Table1[[#This Row],[Customer ID]],REVIEW!$F$2:$F$401,REVIEW!$G$2:$G$401,,0)</f>
        <v>2</v>
      </c>
      <c r="M114" s="4" t="str">
        <f>INDEX(REVIEW!$A$1:$L$401,MATCH('SALES&amp;REVIEW'!$F114,REVIEW!$F$1:$F$401,0),MATCH('SALES&amp;REVIEW'!M$1,REVIEW!$A$1:$L$1,0))</f>
        <v>The Cold Brew was crowded place.</v>
      </c>
      <c r="N114" s="4" t="str">
        <f>INDEX(REVIEW!$A$1:$L$401,MATCH('SALES&amp;REVIEW'!$F114,REVIEW!$F$1:$F$401,0),MATCH('SALES&amp;REVIEW'!N$1,REVIEW!$A$1:$L$1,0))</f>
        <v>Crowded place</v>
      </c>
      <c r="O114" s="4" t="str">
        <f>IF(Table1[[#This Row],[Ratings(1-5)]]&gt;=4,"Positive",IF(Table1[[#This Row],[Ratings(1-5)]]=3,"Neutral",IF(Table1[[#This Row],[Ratings(1-5)]]&lt;3,"Negative","No")))</f>
        <v>Negative</v>
      </c>
      <c r="P114" s="4">
        <f>INDEX(REVIEW!$A$1:$L$401,MATCH('SALES&amp;REVIEW'!$F114,REVIEW!$F$1:$F$401,0),MATCH('SALES&amp;REVIEW'!P$1,REVIEW!$A$1:$L$1,0))</f>
        <v>5</v>
      </c>
      <c r="Q114" s="4">
        <f>INDEX(REVIEW!$A$1:$L$401,MATCH('SALES&amp;REVIEW'!$F114,REVIEW!$F$1:$F$401,0),MATCH('SALES&amp;REVIEW'!Q$1,REVIEW!$A$1:$L$1,0))</f>
        <v>5</v>
      </c>
      <c r="R114" s="4" t="str">
        <f>IF(Table1[[#This Row],[Service Speed (min)]]&lt;=6,"4-6mins",IF(Table1[[#This Row],[Service Speed (min)]]&lt;=9,"7-9mins",IF(Table1[[#This Row],[Service Speed (min)]]&lt;=12,"10-12mins",IF(Table1[[#This Row],[Service Speed (min)]]&lt;=15,"13-15mins","1-3mins"))))</f>
        <v>4-6mins</v>
      </c>
    </row>
    <row r="115" spans="1:18" x14ac:dyDescent="0.35">
      <c r="A115" s="4" t="s">
        <v>284</v>
      </c>
      <c r="B115" s="4" t="s">
        <v>411</v>
      </c>
      <c r="C115" s="4" t="s">
        <v>413</v>
      </c>
      <c r="D115" s="5">
        <v>45503</v>
      </c>
      <c r="E115" s="4" t="s">
        <v>691</v>
      </c>
      <c r="F115" s="4" t="s">
        <v>1090</v>
      </c>
      <c r="G115" s="4" t="s">
        <v>1217</v>
      </c>
      <c r="H115" s="4">
        <v>4</v>
      </c>
      <c r="I115" s="13">
        <v>108</v>
      </c>
      <c r="J115" s="4" t="s">
        <v>1225</v>
      </c>
      <c r="K115" s="13">
        <f t="shared" si="1"/>
        <v>432</v>
      </c>
      <c r="L115" s="4">
        <f>_xlfn.XLOOKUP(Table1[[#This Row],[Customer ID]],REVIEW!$F$2:$F$401,REVIEW!$G$2:$G$401,,0)</f>
        <v>2</v>
      </c>
      <c r="M115" s="4" t="str">
        <f>INDEX(REVIEW!$A$1:$L$401,MATCH('SALES&amp;REVIEW'!$F115,REVIEW!$F$1:$F$401,0),MATCH('SALES&amp;REVIEW'!M$1,REVIEW!$A$1:$L$1,0))</f>
        <v>The Cold Brew was uninterested staff and average coffee.</v>
      </c>
      <c r="N115" s="4" t="str">
        <f>INDEX(REVIEW!$A$1:$L$401,MATCH('SALES&amp;REVIEW'!$F115,REVIEW!$F$1:$F$401,0),MATCH('SALES&amp;REVIEW'!N$1,REVIEW!$A$1:$L$1,0))</f>
        <v>Uninterested staff and average coffee</v>
      </c>
      <c r="O115" s="4" t="str">
        <f>IF(Table1[[#This Row],[Ratings(1-5)]]&gt;=4,"Positive",IF(Table1[[#This Row],[Ratings(1-5)]]=3,"Neutral",IF(Table1[[#This Row],[Ratings(1-5)]]&lt;3,"Negative","No")))</f>
        <v>Negative</v>
      </c>
      <c r="P115" s="4">
        <f>INDEX(REVIEW!$A$1:$L$401,MATCH('SALES&amp;REVIEW'!$F115,REVIEW!$F$1:$F$401,0),MATCH('SALES&amp;REVIEW'!P$1,REVIEW!$A$1:$L$1,0))</f>
        <v>6</v>
      </c>
      <c r="Q115" s="4">
        <f>INDEX(REVIEW!$A$1:$L$401,MATCH('SALES&amp;REVIEW'!$F115,REVIEW!$F$1:$F$401,0),MATCH('SALES&amp;REVIEW'!Q$1,REVIEW!$A$1:$L$1,0))</f>
        <v>2</v>
      </c>
      <c r="R115" s="4" t="str">
        <f>IF(Table1[[#This Row],[Service Speed (min)]]&lt;=6,"4-6mins",IF(Table1[[#This Row],[Service Speed (min)]]&lt;=9,"7-9mins",IF(Table1[[#This Row],[Service Speed (min)]]&lt;=12,"10-12mins",IF(Table1[[#This Row],[Service Speed (min)]]&lt;=15,"13-15mins","1-3mins"))))</f>
        <v>4-6mins</v>
      </c>
    </row>
    <row r="116" spans="1:18" x14ac:dyDescent="0.35">
      <c r="A116" s="4" t="s">
        <v>345</v>
      </c>
      <c r="B116" s="4" t="s">
        <v>412</v>
      </c>
      <c r="C116" s="4" t="s">
        <v>415</v>
      </c>
      <c r="D116" s="5">
        <v>45411</v>
      </c>
      <c r="E116" s="4" t="s">
        <v>751</v>
      </c>
      <c r="F116" s="4" t="s">
        <v>1151</v>
      </c>
      <c r="G116" s="4" t="s">
        <v>1217</v>
      </c>
      <c r="H116" s="4">
        <v>5</v>
      </c>
      <c r="I116" s="13">
        <v>125</v>
      </c>
      <c r="J116" s="4" t="s">
        <v>1224</v>
      </c>
      <c r="K116" s="13">
        <f t="shared" si="1"/>
        <v>625</v>
      </c>
      <c r="L116" s="4">
        <f>_xlfn.XLOOKUP(Table1[[#This Row],[Customer ID]],REVIEW!$F$2:$F$401,REVIEW!$G$2:$G$401,,0)</f>
        <v>2</v>
      </c>
      <c r="M116" s="4" t="str">
        <f>INDEX(REVIEW!$A$1:$L$401,MATCH('SALES&amp;REVIEW'!$F116,REVIEW!$F$1:$F$401,0),MATCH('SALES&amp;REVIEW'!M$1,REVIEW!$A$1:$L$1,0))</f>
        <v>The Cold Brew was noisy environment.</v>
      </c>
      <c r="N116" s="4" t="str">
        <f>INDEX(REVIEW!$A$1:$L$401,MATCH('SALES&amp;REVIEW'!$F116,REVIEW!$F$1:$F$401,0),MATCH('SALES&amp;REVIEW'!N$1,REVIEW!$A$1:$L$1,0))</f>
        <v>Noisy environment</v>
      </c>
      <c r="O116" s="4" t="str">
        <f>IF(Table1[[#This Row],[Ratings(1-5)]]&gt;=4,"Positive",IF(Table1[[#This Row],[Ratings(1-5)]]=3,"Neutral",IF(Table1[[#This Row],[Ratings(1-5)]]&lt;3,"Negative","No")))</f>
        <v>Negative</v>
      </c>
      <c r="P116" s="4">
        <f>INDEX(REVIEW!$A$1:$L$401,MATCH('SALES&amp;REVIEW'!$F116,REVIEW!$F$1:$F$401,0),MATCH('SALES&amp;REVIEW'!P$1,REVIEW!$A$1:$L$1,0))</f>
        <v>8</v>
      </c>
      <c r="Q116" s="4">
        <f>INDEX(REVIEW!$A$1:$L$401,MATCH('SALES&amp;REVIEW'!$F116,REVIEW!$F$1:$F$401,0),MATCH('SALES&amp;REVIEW'!Q$1,REVIEW!$A$1:$L$1,0))</f>
        <v>2</v>
      </c>
      <c r="R116" s="4" t="str">
        <f>IF(Table1[[#This Row],[Service Speed (min)]]&lt;=6,"4-6mins",IF(Table1[[#This Row],[Service Speed (min)]]&lt;=9,"7-9mins",IF(Table1[[#This Row],[Service Speed (min)]]&lt;=12,"10-12mins",IF(Table1[[#This Row],[Service Speed (min)]]&lt;=15,"13-15mins","1-3mins"))))</f>
        <v>7-9mins</v>
      </c>
    </row>
    <row r="117" spans="1:18" x14ac:dyDescent="0.35">
      <c r="A117" s="4" t="s">
        <v>364</v>
      </c>
      <c r="B117" s="4" t="s">
        <v>409</v>
      </c>
      <c r="C117" s="4" t="s">
        <v>414</v>
      </c>
      <c r="D117" s="5">
        <v>45331</v>
      </c>
      <c r="E117" s="4" t="s">
        <v>770</v>
      </c>
      <c r="F117" s="4" t="s">
        <v>1170</v>
      </c>
      <c r="G117" s="4" t="s">
        <v>1217</v>
      </c>
      <c r="H117" s="4">
        <v>4</v>
      </c>
      <c r="I117" s="13">
        <v>176</v>
      </c>
      <c r="J117" s="4" t="s">
        <v>1224</v>
      </c>
      <c r="K117" s="13">
        <f t="shared" si="1"/>
        <v>704</v>
      </c>
      <c r="L117" s="4">
        <f>_xlfn.XLOOKUP(Table1[[#This Row],[Customer ID]],REVIEW!$F$2:$F$401,REVIEW!$G$2:$G$401,,0)</f>
        <v>2</v>
      </c>
      <c r="M117" s="4" t="str">
        <f>INDEX(REVIEW!$A$1:$L$401,MATCH('SALES&amp;REVIEW'!$F117,REVIEW!$F$1:$F$401,0),MATCH('SALES&amp;REVIEW'!M$1,REVIEW!$A$1:$L$1,0))</f>
        <v>The Cold Brew was cozy atmosphere.</v>
      </c>
      <c r="N117" s="4" t="str">
        <f>INDEX(REVIEW!$A$1:$L$401,MATCH('SALES&amp;REVIEW'!$F117,REVIEW!$F$1:$F$401,0),MATCH('SALES&amp;REVIEW'!N$1,REVIEW!$A$1:$L$1,0))</f>
        <v>Cozy atmosphere</v>
      </c>
      <c r="O117" s="4" t="str">
        <f>IF(Table1[[#This Row],[Ratings(1-5)]]&gt;=4,"Positive",IF(Table1[[#This Row],[Ratings(1-5)]]=3,"Neutral",IF(Table1[[#This Row],[Ratings(1-5)]]&lt;3,"Negative","No")))</f>
        <v>Negative</v>
      </c>
      <c r="P117" s="4">
        <f>INDEX(REVIEW!$A$1:$L$401,MATCH('SALES&amp;REVIEW'!$F117,REVIEW!$F$1:$F$401,0),MATCH('SALES&amp;REVIEW'!P$1,REVIEW!$A$1:$L$1,0))</f>
        <v>7</v>
      </c>
      <c r="Q117" s="4">
        <f>INDEX(REVIEW!$A$1:$L$401,MATCH('SALES&amp;REVIEW'!$F117,REVIEW!$F$1:$F$401,0),MATCH('SALES&amp;REVIEW'!Q$1,REVIEW!$A$1:$L$1,0))</f>
        <v>4</v>
      </c>
      <c r="R117" s="4" t="str">
        <f>IF(Table1[[#This Row],[Service Speed (min)]]&lt;=6,"4-6mins",IF(Table1[[#This Row],[Service Speed (min)]]&lt;=9,"7-9mins",IF(Table1[[#This Row],[Service Speed (min)]]&lt;=12,"10-12mins",IF(Table1[[#This Row],[Service Speed (min)]]&lt;=15,"13-15mins","1-3mins"))))</f>
        <v>7-9mins</v>
      </c>
    </row>
    <row r="118" spans="1:18" x14ac:dyDescent="0.35">
      <c r="A118" s="4" t="s">
        <v>372</v>
      </c>
      <c r="B118" s="4" t="s">
        <v>412</v>
      </c>
      <c r="C118" s="4" t="s">
        <v>414</v>
      </c>
      <c r="D118" s="5">
        <v>45363</v>
      </c>
      <c r="E118" s="4" t="s">
        <v>778</v>
      </c>
      <c r="F118" s="4" t="s">
        <v>1178</v>
      </c>
      <c r="G118" s="4" t="s">
        <v>1217</v>
      </c>
      <c r="H118" s="4">
        <v>4</v>
      </c>
      <c r="I118" s="13">
        <v>102</v>
      </c>
      <c r="J118" s="4" t="s">
        <v>1225</v>
      </c>
      <c r="K118" s="13">
        <f t="shared" si="1"/>
        <v>408</v>
      </c>
      <c r="L118" s="4">
        <f>_xlfn.XLOOKUP(Table1[[#This Row],[Customer ID]],REVIEW!$F$2:$F$401,REVIEW!$G$2:$G$401,,0)</f>
        <v>2</v>
      </c>
      <c r="M118" s="4" t="str">
        <f>INDEX(REVIEW!$A$1:$L$401,MATCH('SALES&amp;REVIEW'!$F118,REVIEW!$F$1:$F$401,0),MATCH('SALES&amp;REVIEW'!M$1,REVIEW!$A$1:$L$1,0))</f>
        <v>The Cold Brew was uninterested staff and average coffee.</v>
      </c>
      <c r="N118" s="4" t="str">
        <f>INDEX(REVIEW!$A$1:$L$401,MATCH('SALES&amp;REVIEW'!$F118,REVIEW!$F$1:$F$401,0),MATCH('SALES&amp;REVIEW'!N$1,REVIEW!$A$1:$L$1,0))</f>
        <v>Uninterested staff and average coffee</v>
      </c>
      <c r="O118" s="4" t="str">
        <f>IF(Table1[[#This Row],[Ratings(1-5)]]&gt;=4,"Positive",IF(Table1[[#This Row],[Ratings(1-5)]]=3,"Neutral",IF(Table1[[#This Row],[Ratings(1-5)]]&lt;3,"Negative","No")))</f>
        <v>Negative</v>
      </c>
      <c r="P118" s="4">
        <f>INDEX(REVIEW!$A$1:$L$401,MATCH('SALES&amp;REVIEW'!$F118,REVIEW!$F$1:$F$401,0),MATCH('SALES&amp;REVIEW'!P$1,REVIEW!$A$1:$L$1,0))</f>
        <v>15</v>
      </c>
      <c r="Q118" s="4">
        <f>INDEX(REVIEW!$A$1:$L$401,MATCH('SALES&amp;REVIEW'!$F118,REVIEW!$F$1:$F$401,0),MATCH('SALES&amp;REVIEW'!Q$1,REVIEW!$A$1:$L$1,0))</f>
        <v>1</v>
      </c>
      <c r="R118" s="4" t="str">
        <f>IF(Table1[[#This Row],[Service Speed (min)]]&lt;=6,"4-6mins",IF(Table1[[#This Row],[Service Speed (min)]]&lt;=9,"7-9mins",IF(Table1[[#This Row],[Service Speed (min)]]&lt;=12,"10-12mins",IF(Table1[[#This Row],[Service Speed (min)]]&lt;=15,"13-15mins","1-3mins"))))</f>
        <v>13-15mins</v>
      </c>
    </row>
    <row r="119" spans="1:18" x14ac:dyDescent="0.35">
      <c r="A119" s="4" t="s">
        <v>374</v>
      </c>
      <c r="B119" s="4" t="s">
        <v>412</v>
      </c>
      <c r="C119" s="4" t="s">
        <v>414</v>
      </c>
      <c r="D119" s="5">
        <v>45324</v>
      </c>
      <c r="E119" s="4" t="s">
        <v>780</v>
      </c>
      <c r="F119" s="4" t="s">
        <v>1180</v>
      </c>
      <c r="G119" s="4" t="s">
        <v>1217</v>
      </c>
      <c r="H119" s="4">
        <v>2</v>
      </c>
      <c r="I119" s="13">
        <v>191</v>
      </c>
      <c r="J119" s="4" t="s">
        <v>1224</v>
      </c>
      <c r="K119" s="13">
        <f t="shared" si="1"/>
        <v>382</v>
      </c>
      <c r="L119" s="4">
        <f>_xlfn.XLOOKUP(Table1[[#This Row],[Customer ID]],REVIEW!$F$2:$F$401,REVIEW!$G$2:$G$401,,0)</f>
        <v>2</v>
      </c>
      <c r="M119" s="4" t="str">
        <f>INDEX(REVIEW!$A$1:$L$401,MATCH('SALES&amp;REVIEW'!$F119,REVIEW!$F$1:$F$401,0),MATCH('SALES&amp;REVIEW'!M$1,REVIEW!$A$1:$L$1,0))</f>
        <v>The Cold Brew was crowded place.</v>
      </c>
      <c r="N119" s="4" t="str">
        <f>INDEX(REVIEW!$A$1:$L$401,MATCH('SALES&amp;REVIEW'!$F119,REVIEW!$F$1:$F$401,0),MATCH('SALES&amp;REVIEW'!N$1,REVIEW!$A$1:$L$1,0))</f>
        <v>Crowded place</v>
      </c>
      <c r="O119" s="4" t="str">
        <f>IF(Table1[[#This Row],[Ratings(1-5)]]&gt;=4,"Positive",IF(Table1[[#This Row],[Ratings(1-5)]]=3,"Neutral",IF(Table1[[#This Row],[Ratings(1-5)]]&lt;3,"Negative","No")))</f>
        <v>Negative</v>
      </c>
      <c r="P119" s="4">
        <f>INDEX(REVIEW!$A$1:$L$401,MATCH('SALES&amp;REVIEW'!$F119,REVIEW!$F$1:$F$401,0),MATCH('SALES&amp;REVIEW'!P$1,REVIEW!$A$1:$L$1,0))</f>
        <v>6</v>
      </c>
      <c r="Q119" s="4">
        <f>INDEX(REVIEW!$A$1:$L$401,MATCH('SALES&amp;REVIEW'!$F119,REVIEW!$F$1:$F$401,0),MATCH('SALES&amp;REVIEW'!Q$1,REVIEW!$A$1:$L$1,0))</f>
        <v>4</v>
      </c>
      <c r="R119" s="4" t="str">
        <f>IF(Table1[[#This Row],[Service Speed (min)]]&lt;=6,"4-6mins",IF(Table1[[#This Row],[Service Speed (min)]]&lt;=9,"7-9mins",IF(Table1[[#This Row],[Service Speed (min)]]&lt;=12,"10-12mins",IF(Table1[[#This Row],[Service Speed (min)]]&lt;=15,"13-15mins","1-3mins"))))</f>
        <v>4-6mins</v>
      </c>
    </row>
    <row r="120" spans="1:18" x14ac:dyDescent="0.35">
      <c r="A120" s="4" t="s">
        <v>394</v>
      </c>
      <c r="B120" s="4" t="s">
        <v>411</v>
      </c>
      <c r="C120" s="4" t="s">
        <v>415</v>
      </c>
      <c r="D120" s="5">
        <v>45375</v>
      </c>
      <c r="E120" s="4" t="s">
        <v>800</v>
      </c>
      <c r="F120" s="4" t="s">
        <v>1200</v>
      </c>
      <c r="G120" s="4" t="s">
        <v>1217</v>
      </c>
      <c r="H120" s="4">
        <v>2</v>
      </c>
      <c r="I120" s="13">
        <v>146</v>
      </c>
      <c r="J120" s="4" t="s">
        <v>1223</v>
      </c>
      <c r="K120" s="13">
        <f t="shared" si="1"/>
        <v>292</v>
      </c>
      <c r="L120" s="4">
        <f>_xlfn.XLOOKUP(Table1[[#This Row],[Customer ID]],REVIEW!$F$2:$F$401,REVIEW!$G$2:$G$401,,0)</f>
        <v>2</v>
      </c>
      <c r="M120" s="4" t="str">
        <f>INDEX(REVIEW!$A$1:$L$401,MATCH('SALES&amp;REVIEW'!$F120,REVIEW!$F$1:$F$401,0),MATCH('SALES&amp;REVIEW'!M$1,REVIEW!$A$1:$L$1,0))</f>
        <v>The Cold Brew was crowded place.</v>
      </c>
      <c r="N120" s="4" t="str">
        <f>INDEX(REVIEW!$A$1:$L$401,MATCH('SALES&amp;REVIEW'!$F120,REVIEW!$F$1:$F$401,0),MATCH('SALES&amp;REVIEW'!N$1,REVIEW!$A$1:$L$1,0))</f>
        <v>Crowded place</v>
      </c>
      <c r="O120" s="4" t="str">
        <f>IF(Table1[[#This Row],[Ratings(1-5)]]&gt;=4,"Positive",IF(Table1[[#This Row],[Ratings(1-5)]]=3,"Neutral",IF(Table1[[#This Row],[Ratings(1-5)]]&lt;3,"Negative","No")))</f>
        <v>Negative</v>
      </c>
      <c r="P120" s="4">
        <f>INDEX(REVIEW!$A$1:$L$401,MATCH('SALES&amp;REVIEW'!$F120,REVIEW!$F$1:$F$401,0),MATCH('SALES&amp;REVIEW'!P$1,REVIEW!$A$1:$L$1,0))</f>
        <v>7</v>
      </c>
      <c r="Q120" s="4">
        <f>INDEX(REVIEW!$A$1:$L$401,MATCH('SALES&amp;REVIEW'!$F120,REVIEW!$F$1:$F$401,0),MATCH('SALES&amp;REVIEW'!Q$1,REVIEW!$A$1:$L$1,0))</f>
        <v>4</v>
      </c>
      <c r="R120" s="4" t="str">
        <f>IF(Table1[[#This Row],[Service Speed (min)]]&lt;=6,"4-6mins",IF(Table1[[#This Row],[Service Speed (min)]]&lt;=9,"7-9mins",IF(Table1[[#This Row],[Service Speed (min)]]&lt;=12,"10-12mins",IF(Table1[[#This Row],[Service Speed (min)]]&lt;=15,"13-15mins","1-3mins"))))</f>
        <v>7-9mins</v>
      </c>
    </row>
    <row r="121" spans="1:18" x14ac:dyDescent="0.35">
      <c r="A121" s="4" t="s">
        <v>87</v>
      </c>
      <c r="B121" s="4" t="s">
        <v>411</v>
      </c>
      <c r="C121" s="4" t="s">
        <v>415</v>
      </c>
      <c r="D121" s="5">
        <v>45485</v>
      </c>
      <c r="E121" s="4" t="s">
        <v>494</v>
      </c>
      <c r="F121" s="4" t="s">
        <v>893</v>
      </c>
      <c r="G121" s="4" t="s">
        <v>1220</v>
      </c>
      <c r="H121" s="4">
        <v>3</v>
      </c>
      <c r="I121" s="13">
        <v>167</v>
      </c>
      <c r="J121" s="4" t="s">
        <v>1225</v>
      </c>
      <c r="K121" s="13">
        <f t="shared" si="1"/>
        <v>501</v>
      </c>
      <c r="L121" s="4">
        <f>_xlfn.XLOOKUP(Table1[[#This Row],[Customer ID]],REVIEW!$F$2:$F$401,REVIEW!$G$2:$G$401,,0)</f>
        <v>2</v>
      </c>
      <c r="M121" s="4" t="str">
        <f>INDEX(REVIEW!$A$1:$L$401,MATCH('SALES&amp;REVIEW'!$F121,REVIEW!$F$1:$F$401,0),MATCH('SALES&amp;REVIEW'!M$1,REVIEW!$A$1:$L$1,0))</f>
        <v>The Espresso was cold coffee and rude staff.</v>
      </c>
      <c r="N121" s="4" t="str">
        <f>INDEX(REVIEW!$A$1:$L$401,MATCH('SALES&amp;REVIEW'!$F121,REVIEW!$F$1:$F$401,0),MATCH('SALES&amp;REVIEW'!N$1,REVIEW!$A$1:$L$1,0))</f>
        <v>Cold coffee and rude staff</v>
      </c>
      <c r="O121" s="4" t="str">
        <f>IF(Table1[[#This Row],[Ratings(1-5)]]&gt;=4,"Positive",IF(Table1[[#This Row],[Ratings(1-5)]]=3,"Neutral",IF(Table1[[#This Row],[Ratings(1-5)]]&lt;3,"Negative","No")))</f>
        <v>Negative</v>
      </c>
      <c r="P121" s="4">
        <f>INDEX(REVIEW!$A$1:$L$401,MATCH('SALES&amp;REVIEW'!$F121,REVIEW!$F$1:$F$401,0),MATCH('SALES&amp;REVIEW'!P$1,REVIEW!$A$1:$L$1,0))</f>
        <v>13</v>
      </c>
      <c r="Q121" s="4">
        <f>INDEX(REVIEW!$A$1:$L$401,MATCH('SALES&amp;REVIEW'!$F121,REVIEW!$F$1:$F$401,0),MATCH('SALES&amp;REVIEW'!Q$1,REVIEW!$A$1:$L$1,0))</f>
        <v>1</v>
      </c>
      <c r="R121" s="4" t="str">
        <f>IF(Table1[[#This Row],[Service Speed (min)]]&lt;=6,"4-6mins",IF(Table1[[#This Row],[Service Speed (min)]]&lt;=9,"7-9mins",IF(Table1[[#This Row],[Service Speed (min)]]&lt;=12,"10-12mins",IF(Table1[[#This Row],[Service Speed (min)]]&lt;=15,"13-15mins","1-3mins"))))</f>
        <v>13-15mins</v>
      </c>
    </row>
    <row r="122" spans="1:18" x14ac:dyDescent="0.35">
      <c r="A122" s="4" t="s">
        <v>97</v>
      </c>
      <c r="B122" s="4" t="s">
        <v>409</v>
      </c>
      <c r="C122" s="4" t="s">
        <v>414</v>
      </c>
      <c r="D122" s="5">
        <v>45342</v>
      </c>
      <c r="E122" s="4" t="s">
        <v>504</v>
      </c>
      <c r="F122" s="4" t="s">
        <v>903</v>
      </c>
      <c r="G122" s="4" t="s">
        <v>1220</v>
      </c>
      <c r="H122" s="4">
        <v>2</v>
      </c>
      <c r="I122" s="13">
        <v>136</v>
      </c>
      <c r="J122" s="4" t="s">
        <v>1225</v>
      </c>
      <c r="K122" s="13">
        <f t="shared" si="1"/>
        <v>272</v>
      </c>
      <c r="L122" s="4">
        <f>_xlfn.XLOOKUP(Table1[[#This Row],[Customer ID]],REVIEW!$F$2:$F$401,REVIEW!$G$2:$G$401,,0)</f>
        <v>2</v>
      </c>
      <c r="M122" s="4" t="str">
        <f>INDEX(REVIEW!$A$1:$L$401,MATCH('SALES&amp;REVIEW'!$F122,REVIEW!$F$1:$F$401,0),MATCH('SALES&amp;REVIEW'!M$1,REVIEW!$A$1:$L$1,0))</f>
        <v>The Espresso was poor coffee and service.</v>
      </c>
      <c r="N122" s="4" t="str">
        <f>INDEX(REVIEW!$A$1:$L$401,MATCH('SALES&amp;REVIEW'!$F122,REVIEW!$F$1:$F$401,0),MATCH('SALES&amp;REVIEW'!N$1,REVIEW!$A$1:$L$1,0))</f>
        <v>Poor coffee and service</v>
      </c>
      <c r="O122" s="4" t="str">
        <f>IF(Table1[[#This Row],[Ratings(1-5)]]&gt;=4,"Positive",IF(Table1[[#This Row],[Ratings(1-5)]]=3,"Neutral",IF(Table1[[#This Row],[Ratings(1-5)]]&lt;3,"Negative","No")))</f>
        <v>Negative</v>
      </c>
      <c r="P122" s="4">
        <f>INDEX(REVIEW!$A$1:$L$401,MATCH('SALES&amp;REVIEW'!$F122,REVIEW!$F$1:$F$401,0),MATCH('SALES&amp;REVIEW'!P$1,REVIEW!$A$1:$L$1,0))</f>
        <v>5</v>
      </c>
      <c r="Q122" s="4">
        <f>INDEX(REVIEW!$A$1:$L$401,MATCH('SALES&amp;REVIEW'!$F122,REVIEW!$F$1:$F$401,0),MATCH('SALES&amp;REVIEW'!Q$1,REVIEW!$A$1:$L$1,0))</f>
        <v>2</v>
      </c>
      <c r="R122" s="4" t="str">
        <f>IF(Table1[[#This Row],[Service Speed (min)]]&lt;=6,"4-6mins",IF(Table1[[#This Row],[Service Speed (min)]]&lt;=9,"7-9mins",IF(Table1[[#This Row],[Service Speed (min)]]&lt;=12,"10-12mins",IF(Table1[[#This Row],[Service Speed (min)]]&lt;=15,"13-15mins","1-3mins"))))</f>
        <v>4-6mins</v>
      </c>
    </row>
    <row r="123" spans="1:18" x14ac:dyDescent="0.35">
      <c r="A123" s="4" t="s">
        <v>130</v>
      </c>
      <c r="B123" s="4" t="s">
        <v>411</v>
      </c>
      <c r="C123" s="4" t="s">
        <v>413</v>
      </c>
      <c r="D123" s="5">
        <v>45494</v>
      </c>
      <c r="E123" s="4" t="s">
        <v>537</v>
      </c>
      <c r="F123" s="4" t="s">
        <v>936</v>
      </c>
      <c r="G123" s="4" t="s">
        <v>1220</v>
      </c>
      <c r="H123" s="4">
        <v>2</v>
      </c>
      <c r="I123" s="13">
        <v>132</v>
      </c>
      <c r="J123" s="4" t="s">
        <v>1223</v>
      </c>
      <c r="K123" s="13">
        <f t="shared" si="1"/>
        <v>264</v>
      </c>
      <c r="L123" s="4">
        <f>_xlfn.XLOOKUP(Table1[[#This Row],[Customer ID]],REVIEW!$F$2:$F$401,REVIEW!$G$2:$G$401,,0)</f>
        <v>2</v>
      </c>
      <c r="M123" s="4" t="str">
        <f>INDEX(REVIEW!$A$1:$L$401,MATCH('SALES&amp;REVIEW'!$F123,REVIEW!$F$1:$F$401,0),MATCH('SALES&amp;REVIEW'!M$1,REVIEW!$A$1:$L$1,0))</f>
        <v>The Espresso was great coffee and ambiance.</v>
      </c>
      <c r="N123" s="4" t="str">
        <f>INDEX(REVIEW!$A$1:$L$401,MATCH('SALES&amp;REVIEW'!$F123,REVIEW!$F$1:$F$401,0),MATCH('SALES&amp;REVIEW'!N$1,REVIEW!$A$1:$L$1,0))</f>
        <v>Great coffee and ambiance</v>
      </c>
      <c r="O123" s="4" t="str">
        <f>IF(Table1[[#This Row],[Ratings(1-5)]]&gt;=4,"Positive",IF(Table1[[#This Row],[Ratings(1-5)]]=3,"Neutral",IF(Table1[[#This Row],[Ratings(1-5)]]&lt;3,"Negative","No")))</f>
        <v>Negative</v>
      </c>
      <c r="P123" s="4">
        <f>INDEX(REVIEW!$A$1:$L$401,MATCH('SALES&amp;REVIEW'!$F123,REVIEW!$F$1:$F$401,0),MATCH('SALES&amp;REVIEW'!P$1,REVIEW!$A$1:$L$1,0))</f>
        <v>14</v>
      </c>
      <c r="Q123" s="4">
        <f>INDEX(REVIEW!$A$1:$L$401,MATCH('SALES&amp;REVIEW'!$F123,REVIEW!$F$1:$F$401,0),MATCH('SALES&amp;REVIEW'!Q$1,REVIEW!$A$1:$L$1,0))</f>
        <v>5</v>
      </c>
      <c r="R123" s="4" t="str">
        <f>IF(Table1[[#This Row],[Service Speed (min)]]&lt;=6,"4-6mins",IF(Table1[[#This Row],[Service Speed (min)]]&lt;=9,"7-9mins",IF(Table1[[#This Row],[Service Speed (min)]]&lt;=12,"10-12mins",IF(Table1[[#This Row],[Service Speed (min)]]&lt;=15,"13-15mins","1-3mins"))))</f>
        <v>13-15mins</v>
      </c>
    </row>
    <row r="124" spans="1:18" x14ac:dyDescent="0.35">
      <c r="A124" s="4" t="s">
        <v>153</v>
      </c>
      <c r="B124" s="4" t="s">
        <v>409</v>
      </c>
      <c r="C124" s="4" t="s">
        <v>414</v>
      </c>
      <c r="D124" s="5">
        <v>45343</v>
      </c>
      <c r="E124" s="4" t="s">
        <v>560</v>
      </c>
      <c r="F124" s="4" t="s">
        <v>959</v>
      </c>
      <c r="G124" s="4" t="s">
        <v>1220</v>
      </c>
      <c r="H124" s="4">
        <v>2</v>
      </c>
      <c r="I124" s="13">
        <v>193</v>
      </c>
      <c r="J124" s="4" t="s">
        <v>1224</v>
      </c>
      <c r="K124" s="13">
        <f t="shared" si="1"/>
        <v>386</v>
      </c>
      <c r="L124" s="4">
        <f>_xlfn.XLOOKUP(Table1[[#This Row],[Customer ID]],REVIEW!$F$2:$F$401,REVIEW!$G$2:$G$401,,0)</f>
        <v>2</v>
      </c>
      <c r="M124" s="4" t="str">
        <f>INDEX(REVIEW!$A$1:$L$401,MATCH('SALES&amp;REVIEW'!$F124,REVIEW!$F$1:$F$401,0),MATCH('SALES&amp;REVIEW'!M$1,REVIEW!$A$1:$L$1,0))</f>
        <v>The Espresso was great coffee and ambiance.</v>
      </c>
      <c r="N124" s="4" t="str">
        <f>INDEX(REVIEW!$A$1:$L$401,MATCH('SALES&amp;REVIEW'!$F124,REVIEW!$F$1:$F$401,0),MATCH('SALES&amp;REVIEW'!N$1,REVIEW!$A$1:$L$1,0))</f>
        <v>Great coffee and ambiance</v>
      </c>
      <c r="O124" s="4" t="str">
        <f>IF(Table1[[#This Row],[Ratings(1-5)]]&gt;=4,"Positive",IF(Table1[[#This Row],[Ratings(1-5)]]=3,"Neutral",IF(Table1[[#This Row],[Ratings(1-5)]]&lt;3,"Negative","No")))</f>
        <v>Negative</v>
      </c>
      <c r="P124" s="4">
        <f>INDEX(REVIEW!$A$1:$L$401,MATCH('SALES&amp;REVIEW'!$F124,REVIEW!$F$1:$F$401,0),MATCH('SALES&amp;REVIEW'!P$1,REVIEW!$A$1:$L$1,0))</f>
        <v>4</v>
      </c>
      <c r="Q124" s="4">
        <f>INDEX(REVIEW!$A$1:$L$401,MATCH('SALES&amp;REVIEW'!$F124,REVIEW!$F$1:$F$401,0),MATCH('SALES&amp;REVIEW'!Q$1,REVIEW!$A$1:$L$1,0))</f>
        <v>1</v>
      </c>
      <c r="R124" s="4" t="str">
        <f>IF(Table1[[#This Row],[Service Speed (min)]]&lt;=6,"4-6mins",IF(Table1[[#This Row],[Service Speed (min)]]&lt;=9,"7-9mins",IF(Table1[[#This Row],[Service Speed (min)]]&lt;=12,"10-12mins",IF(Table1[[#This Row],[Service Speed (min)]]&lt;=15,"13-15mins","1-3mins"))))</f>
        <v>4-6mins</v>
      </c>
    </row>
    <row r="125" spans="1:18" x14ac:dyDescent="0.35">
      <c r="A125" s="4" t="s">
        <v>155</v>
      </c>
      <c r="B125" s="4" t="s">
        <v>409</v>
      </c>
      <c r="C125" s="4" t="s">
        <v>413</v>
      </c>
      <c r="D125" s="5">
        <v>45418</v>
      </c>
      <c r="E125" s="4" t="s">
        <v>562</v>
      </c>
      <c r="F125" s="4" t="s">
        <v>961</v>
      </c>
      <c r="G125" s="4" t="s">
        <v>1220</v>
      </c>
      <c r="H125" s="4">
        <v>5</v>
      </c>
      <c r="I125" s="13">
        <v>198</v>
      </c>
      <c r="J125" s="4" t="s">
        <v>1225</v>
      </c>
      <c r="K125" s="13">
        <f t="shared" si="1"/>
        <v>990</v>
      </c>
      <c r="L125" s="4">
        <f>_xlfn.XLOOKUP(Table1[[#This Row],[Customer ID]],REVIEW!$F$2:$F$401,REVIEW!$G$2:$G$401,,0)</f>
        <v>2</v>
      </c>
      <c r="M125" s="4" t="str">
        <f>INDEX(REVIEW!$A$1:$L$401,MATCH('SALES&amp;REVIEW'!$F125,REVIEW!$F$1:$F$401,0),MATCH('SALES&amp;REVIEW'!M$1,REVIEW!$A$1:$L$1,0))</f>
        <v>The Espresso was noisy environment.</v>
      </c>
      <c r="N125" s="4" t="str">
        <f>INDEX(REVIEW!$A$1:$L$401,MATCH('SALES&amp;REVIEW'!$F125,REVIEW!$F$1:$F$401,0),MATCH('SALES&amp;REVIEW'!N$1,REVIEW!$A$1:$L$1,0))</f>
        <v>Noisy environment</v>
      </c>
      <c r="O125" s="4" t="str">
        <f>IF(Table1[[#This Row],[Ratings(1-5)]]&gt;=4,"Positive",IF(Table1[[#This Row],[Ratings(1-5)]]=3,"Neutral",IF(Table1[[#This Row],[Ratings(1-5)]]&lt;3,"Negative","No")))</f>
        <v>Negative</v>
      </c>
      <c r="P125" s="4">
        <f>INDEX(REVIEW!$A$1:$L$401,MATCH('SALES&amp;REVIEW'!$F125,REVIEW!$F$1:$F$401,0),MATCH('SALES&amp;REVIEW'!P$1,REVIEW!$A$1:$L$1,0))</f>
        <v>13</v>
      </c>
      <c r="Q125" s="4">
        <f>INDEX(REVIEW!$A$1:$L$401,MATCH('SALES&amp;REVIEW'!$F125,REVIEW!$F$1:$F$401,0),MATCH('SALES&amp;REVIEW'!Q$1,REVIEW!$A$1:$L$1,0))</f>
        <v>4</v>
      </c>
      <c r="R125" s="4" t="str">
        <f>IF(Table1[[#This Row],[Service Speed (min)]]&lt;=6,"4-6mins",IF(Table1[[#This Row],[Service Speed (min)]]&lt;=9,"7-9mins",IF(Table1[[#This Row],[Service Speed (min)]]&lt;=12,"10-12mins",IF(Table1[[#This Row],[Service Speed (min)]]&lt;=15,"13-15mins","1-3mins"))))</f>
        <v>13-15mins</v>
      </c>
    </row>
    <row r="126" spans="1:18" x14ac:dyDescent="0.35">
      <c r="A126" s="4" t="s">
        <v>220</v>
      </c>
      <c r="B126" s="4" t="s">
        <v>411</v>
      </c>
      <c r="C126" s="4" t="s">
        <v>415</v>
      </c>
      <c r="D126" s="5">
        <v>45374</v>
      </c>
      <c r="E126" s="4" t="s">
        <v>627</v>
      </c>
      <c r="F126" s="4" t="s">
        <v>1026</v>
      </c>
      <c r="G126" s="4" t="s">
        <v>1220</v>
      </c>
      <c r="H126" s="4">
        <v>5</v>
      </c>
      <c r="I126" s="13">
        <v>197</v>
      </c>
      <c r="J126" s="4" t="s">
        <v>1224</v>
      </c>
      <c r="K126" s="13">
        <f t="shared" si="1"/>
        <v>985</v>
      </c>
      <c r="L126" s="4">
        <f>_xlfn.XLOOKUP(Table1[[#This Row],[Customer ID]],REVIEW!$F$2:$F$401,REVIEW!$G$2:$G$401,,0)</f>
        <v>2</v>
      </c>
      <c r="M126" s="4" t="str">
        <f>INDEX(REVIEW!$A$1:$L$401,MATCH('SALES&amp;REVIEW'!$F126,REVIEW!$F$1:$F$401,0),MATCH('SALES&amp;REVIEW'!M$1,REVIEW!$A$1:$L$1,0))</f>
        <v>The Espresso was great coffee and ambiance.</v>
      </c>
      <c r="N126" s="4" t="str">
        <f>INDEX(REVIEW!$A$1:$L$401,MATCH('SALES&amp;REVIEW'!$F126,REVIEW!$F$1:$F$401,0),MATCH('SALES&amp;REVIEW'!N$1,REVIEW!$A$1:$L$1,0))</f>
        <v>Great coffee and ambiance</v>
      </c>
      <c r="O126" s="4" t="str">
        <f>IF(Table1[[#This Row],[Ratings(1-5)]]&gt;=4,"Positive",IF(Table1[[#This Row],[Ratings(1-5)]]=3,"Neutral",IF(Table1[[#This Row],[Ratings(1-5)]]&lt;3,"Negative","No")))</f>
        <v>Negative</v>
      </c>
      <c r="P126" s="4">
        <f>INDEX(REVIEW!$A$1:$L$401,MATCH('SALES&amp;REVIEW'!$F126,REVIEW!$F$1:$F$401,0),MATCH('SALES&amp;REVIEW'!P$1,REVIEW!$A$1:$L$1,0))</f>
        <v>5</v>
      </c>
      <c r="Q126" s="4">
        <f>INDEX(REVIEW!$A$1:$L$401,MATCH('SALES&amp;REVIEW'!$F126,REVIEW!$F$1:$F$401,0),MATCH('SALES&amp;REVIEW'!Q$1,REVIEW!$A$1:$L$1,0))</f>
        <v>4</v>
      </c>
      <c r="R126" s="4" t="str">
        <f>IF(Table1[[#This Row],[Service Speed (min)]]&lt;=6,"4-6mins",IF(Table1[[#This Row],[Service Speed (min)]]&lt;=9,"7-9mins",IF(Table1[[#This Row],[Service Speed (min)]]&lt;=12,"10-12mins",IF(Table1[[#This Row],[Service Speed (min)]]&lt;=15,"13-15mins","1-3mins"))))</f>
        <v>4-6mins</v>
      </c>
    </row>
    <row r="127" spans="1:18" x14ac:dyDescent="0.35">
      <c r="A127" s="4" t="s">
        <v>264</v>
      </c>
      <c r="B127" s="4" t="s">
        <v>411</v>
      </c>
      <c r="C127" s="4" t="s">
        <v>413</v>
      </c>
      <c r="D127" s="5">
        <v>45403</v>
      </c>
      <c r="E127" s="4" t="s">
        <v>671</v>
      </c>
      <c r="F127" s="4" t="s">
        <v>1070</v>
      </c>
      <c r="G127" s="4" t="s">
        <v>1220</v>
      </c>
      <c r="H127" s="4">
        <v>3</v>
      </c>
      <c r="I127" s="13">
        <v>157</v>
      </c>
      <c r="J127" s="4" t="s">
        <v>1224</v>
      </c>
      <c r="K127" s="13">
        <f t="shared" si="1"/>
        <v>471</v>
      </c>
      <c r="L127" s="4">
        <f>_xlfn.XLOOKUP(Table1[[#This Row],[Customer ID]],REVIEW!$F$2:$F$401,REVIEW!$G$2:$G$401,,0)</f>
        <v>2</v>
      </c>
      <c r="M127" s="4" t="str">
        <f>INDEX(REVIEW!$A$1:$L$401,MATCH('SALES&amp;REVIEW'!$F127,REVIEW!$F$1:$F$401,0),MATCH('SALES&amp;REVIEW'!M$1,REVIEW!$A$1:$L$1,0))</f>
        <v>The Espresso was crowded place.</v>
      </c>
      <c r="N127" s="4" t="str">
        <f>INDEX(REVIEW!$A$1:$L$401,MATCH('SALES&amp;REVIEW'!$F127,REVIEW!$F$1:$F$401,0),MATCH('SALES&amp;REVIEW'!N$1,REVIEW!$A$1:$L$1,0))</f>
        <v>Crowded place</v>
      </c>
      <c r="O127" s="4" t="str">
        <f>IF(Table1[[#This Row],[Ratings(1-5)]]&gt;=4,"Positive",IF(Table1[[#This Row],[Ratings(1-5)]]=3,"Neutral",IF(Table1[[#This Row],[Ratings(1-5)]]&lt;3,"Negative","No")))</f>
        <v>Negative</v>
      </c>
      <c r="P127" s="4">
        <f>INDEX(REVIEW!$A$1:$L$401,MATCH('SALES&amp;REVIEW'!$F127,REVIEW!$F$1:$F$401,0),MATCH('SALES&amp;REVIEW'!P$1,REVIEW!$A$1:$L$1,0))</f>
        <v>14</v>
      </c>
      <c r="Q127" s="4">
        <f>INDEX(REVIEW!$A$1:$L$401,MATCH('SALES&amp;REVIEW'!$F127,REVIEW!$F$1:$F$401,0),MATCH('SALES&amp;REVIEW'!Q$1,REVIEW!$A$1:$L$1,0))</f>
        <v>2</v>
      </c>
      <c r="R127" s="4" t="str">
        <f>IF(Table1[[#This Row],[Service Speed (min)]]&lt;=6,"4-6mins",IF(Table1[[#This Row],[Service Speed (min)]]&lt;=9,"7-9mins",IF(Table1[[#This Row],[Service Speed (min)]]&lt;=12,"10-12mins",IF(Table1[[#This Row],[Service Speed (min)]]&lt;=15,"13-15mins","1-3mins"))))</f>
        <v>13-15mins</v>
      </c>
    </row>
    <row r="128" spans="1:18" x14ac:dyDescent="0.35">
      <c r="A128" s="4" t="s">
        <v>268</v>
      </c>
      <c r="B128" s="4" t="s">
        <v>412</v>
      </c>
      <c r="C128" s="4" t="s">
        <v>413</v>
      </c>
      <c r="D128" s="5">
        <v>45295</v>
      </c>
      <c r="E128" s="4" t="s">
        <v>675</v>
      </c>
      <c r="F128" s="4" t="s">
        <v>1074</v>
      </c>
      <c r="G128" s="4" t="s">
        <v>1220</v>
      </c>
      <c r="H128" s="4">
        <v>4</v>
      </c>
      <c r="I128" s="13">
        <v>179</v>
      </c>
      <c r="J128" s="4" t="s">
        <v>1224</v>
      </c>
      <c r="K128" s="13">
        <f t="shared" si="1"/>
        <v>716</v>
      </c>
      <c r="L128" s="4">
        <f>_xlfn.XLOOKUP(Table1[[#This Row],[Customer ID]],REVIEW!$F$2:$F$401,REVIEW!$G$2:$G$401,,0)</f>
        <v>2</v>
      </c>
      <c r="M128" s="4" t="str">
        <f>INDEX(REVIEW!$A$1:$L$401,MATCH('SALES&amp;REVIEW'!$F128,REVIEW!$F$1:$F$401,0),MATCH('SALES&amp;REVIEW'!M$1,REVIEW!$A$1:$L$1,0))</f>
        <v>The Espresso was crowded place.</v>
      </c>
      <c r="N128" s="4" t="str">
        <f>INDEX(REVIEW!$A$1:$L$401,MATCH('SALES&amp;REVIEW'!$F128,REVIEW!$F$1:$F$401,0),MATCH('SALES&amp;REVIEW'!N$1,REVIEW!$A$1:$L$1,0))</f>
        <v>Crowded place</v>
      </c>
      <c r="O128" s="4" t="str">
        <f>IF(Table1[[#This Row],[Ratings(1-5)]]&gt;=4,"Positive",IF(Table1[[#This Row],[Ratings(1-5)]]=3,"Neutral",IF(Table1[[#This Row],[Ratings(1-5)]]&lt;3,"Negative","No")))</f>
        <v>Negative</v>
      </c>
      <c r="P128" s="4">
        <f>INDEX(REVIEW!$A$1:$L$401,MATCH('SALES&amp;REVIEW'!$F128,REVIEW!$F$1:$F$401,0),MATCH('SALES&amp;REVIEW'!P$1,REVIEW!$A$1:$L$1,0))</f>
        <v>13</v>
      </c>
      <c r="Q128" s="4">
        <f>INDEX(REVIEW!$A$1:$L$401,MATCH('SALES&amp;REVIEW'!$F128,REVIEW!$F$1:$F$401,0),MATCH('SALES&amp;REVIEW'!Q$1,REVIEW!$A$1:$L$1,0))</f>
        <v>3</v>
      </c>
      <c r="R128" s="4" t="str">
        <f>IF(Table1[[#This Row],[Service Speed (min)]]&lt;=6,"4-6mins",IF(Table1[[#This Row],[Service Speed (min)]]&lt;=9,"7-9mins",IF(Table1[[#This Row],[Service Speed (min)]]&lt;=12,"10-12mins",IF(Table1[[#This Row],[Service Speed (min)]]&lt;=15,"13-15mins","1-3mins"))))</f>
        <v>13-15mins</v>
      </c>
    </row>
    <row r="129" spans="1:18" x14ac:dyDescent="0.35">
      <c r="A129" s="4" t="s">
        <v>290</v>
      </c>
      <c r="B129" s="4" t="s">
        <v>412</v>
      </c>
      <c r="C129" s="4" t="s">
        <v>413</v>
      </c>
      <c r="D129" s="5">
        <v>45396</v>
      </c>
      <c r="E129" s="4" t="s">
        <v>697</v>
      </c>
      <c r="F129" s="4" t="s">
        <v>1096</v>
      </c>
      <c r="G129" s="4" t="s">
        <v>1220</v>
      </c>
      <c r="H129" s="4">
        <v>3</v>
      </c>
      <c r="I129" s="13">
        <v>183</v>
      </c>
      <c r="J129" s="4" t="s">
        <v>1225</v>
      </c>
      <c r="K129" s="13">
        <f t="shared" si="1"/>
        <v>549</v>
      </c>
      <c r="L129" s="4">
        <f>_xlfn.XLOOKUP(Table1[[#This Row],[Customer ID]],REVIEW!$F$2:$F$401,REVIEW!$G$2:$G$401,,0)</f>
        <v>2</v>
      </c>
      <c r="M129" s="4" t="str">
        <f>INDEX(REVIEW!$A$1:$L$401,MATCH('SALES&amp;REVIEW'!$F129,REVIEW!$F$1:$F$401,0),MATCH('SALES&amp;REVIEW'!M$1,REVIEW!$A$1:$L$1,0))</f>
        <v>The Espresso was expensive.</v>
      </c>
      <c r="N129" s="4" t="str">
        <f>INDEX(REVIEW!$A$1:$L$401,MATCH('SALES&amp;REVIEW'!$F129,REVIEW!$F$1:$F$401,0),MATCH('SALES&amp;REVIEW'!N$1,REVIEW!$A$1:$L$1,0))</f>
        <v>Expensive</v>
      </c>
      <c r="O129" s="4" t="str">
        <f>IF(Table1[[#This Row],[Ratings(1-5)]]&gt;=4,"Positive",IF(Table1[[#This Row],[Ratings(1-5)]]=3,"Neutral",IF(Table1[[#This Row],[Ratings(1-5)]]&lt;3,"Negative","No")))</f>
        <v>Negative</v>
      </c>
      <c r="P129" s="4">
        <f>INDEX(REVIEW!$A$1:$L$401,MATCH('SALES&amp;REVIEW'!$F129,REVIEW!$F$1:$F$401,0),MATCH('SALES&amp;REVIEW'!P$1,REVIEW!$A$1:$L$1,0))</f>
        <v>4</v>
      </c>
      <c r="Q129" s="4">
        <f>INDEX(REVIEW!$A$1:$L$401,MATCH('SALES&amp;REVIEW'!$F129,REVIEW!$F$1:$F$401,0),MATCH('SALES&amp;REVIEW'!Q$1,REVIEW!$A$1:$L$1,0))</f>
        <v>5</v>
      </c>
      <c r="R129" s="4" t="str">
        <f>IF(Table1[[#This Row],[Service Speed (min)]]&lt;=6,"4-6mins",IF(Table1[[#This Row],[Service Speed (min)]]&lt;=9,"7-9mins",IF(Table1[[#This Row],[Service Speed (min)]]&lt;=12,"10-12mins",IF(Table1[[#This Row],[Service Speed (min)]]&lt;=15,"13-15mins","1-3mins"))))</f>
        <v>4-6mins</v>
      </c>
    </row>
    <row r="130" spans="1:18" x14ac:dyDescent="0.35">
      <c r="A130" s="4" t="s">
        <v>312</v>
      </c>
      <c r="B130" s="4" t="s">
        <v>412</v>
      </c>
      <c r="C130" s="4" t="s">
        <v>413</v>
      </c>
      <c r="D130" s="5">
        <v>45391</v>
      </c>
      <c r="E130" s="4" t="s">
        <v>718</v>
      </c>
      <c r="F130" s="4" t="s">
        <v>1118</v>
      </c>
      <c r="G130" s="4" t="s">
        <v>1220</v>
      </c>
      <c r="H130" s="4">
        <v>1</v>
      </c>
      <c r="I130" s="13">
        <v>131</v>
      </c>
      <c r="J130" s="4" t="s">
        <v>1224</v>
      </c>
      <c r="K130" s="13">
        <f t="shared" ref="K130:K193" si="2">H130*I130</f>
        <v>131</v>
      </c>
      <c r="L130" s="4">
        <f>_xlfn.XLOOKUP(Table1[[#This Row],[Customer ID]],REVIEW!$F$2:$F$401,REVIEW!$G$2:$G$401,,0)</f>
        <v>2</v>
      </c>
      <c r="M130" s="4" t="str">
        <f>INDEX(REVIEW!$A$1:$L$401,MATCH('SALES&amp;REVIEW'!$F130,REVIEW!$F$1:$F$401,0),MATCH('SALES&amp;REVIEW'!M$1,REVIEW!$A$1:$L$1,0))</f>
        <v>The Espresso was average taste.</v>
      </c>
      <c r="N130" s="4" t="str">
        <f>INDEX(REVIEW!$A$1:$L$401,MATCH('SALES&amp;REVIEW'!$F130,REVIEW!$F$1:$F$401,0),MATCH('SALES&amp;REVIEW'!N$1,REVIEW!$A$1:$L$1,0))</f>
        <v>Average taste</v>
      </c>
      <c r="O130" s="4" t="str">
        <f>IF(Table1[[#This Row],[Ratings(1-5)]]&gt;=4,"Positive",IF(Table1[[#This Row],[Ratings(1-5)]]=3,"Neutral",IF(Table1[[#This Row],[Ratings(1-5)]]&lt;3,"Negative","No")))</f>
        <v>Negative</v>
      </c>
      <c r="P130" s="4">
        <f>INDEX(REVIEW!$A$1:$L$401,MATCH('SALES&amp;REVIEW'!$F130,REVIEW!$F$1:$F$401,0),MATCH('SALES&amp;REVIEW'!P$1,REVIEW!$A$1:$L$1,0))</f>
        <v>6</v>
      </c>
      <c r="Q130" s="4">
        <f>INDEX(REVIEW!$A$1:$L$401,MATCH('SALES&amp;REVIEW'!$F130,REVIEW!$F$1:$F$401,0),MATCH('SALES&amp;REVIEW'!Q$1,REVIEW!$A$1:$L$1,0))</f>
        <v>3</v>
      </c>
      <c r="R130" s="4" t="str">
        <f>IF(Table1[[#This Row],[Service Speed (min)]]&lt;=6,"4-6mins",IF(Table1[[#This Row],[Service Speed (min)]]&lt;=9,"7-9mins",IF(Table1[[#This Row],[Service Speed (min)]]&lt;=12,"10-12mins",IF(Table1[[#This Row],[Service Speed (min)]]&lt;=15,"13-15mins","1-3mins"))))</f>
        <v>4-6mins</v>
      </c>
    </row>
    <row r="131" spans="1:18" x14ac:dyDescent="0.35">
      <c r="A131" s="4" t="s">
        <v>323</v>
      </c>
      <c r="B131" s="4" t="s">
        <v>412</v>
      </c>
      <c r="C131" s="4" t="s">
        <v>415</v>
      </c>
      <c r="D131" s="5">
        <v>45426</v>
      </c>
      <c r="E131" s="4" t="s">
        <v>729</v>
      </c>
      <c r="F131" s="4" t="s">
        <v>1129</v>
      </c>
      <c r="G131" s="4" t="s">
        <v>1220</v>
      </c>
      <c r="H131" s="4">
        <v>1</v>
      </c>
      <c r="I131" s="13">
        <v>147</v>
      </c>
      <c r="J131" s="4" t="s">
        <v>1223</v>
      </c>
      <c r="K131" s="13">
        <f t="shared" si="2"/>
        <v>147</v>
      </c>
      <c r="L131" s="4">
        <f>_xlfn.XLOOKUP(Table1[[#This Row],[Customer ID]],REVIEW!$F$2:$F$401,REVIEW!$G$2:$G$401,,0)</f>
        <v>2</v>
      </c>
      <c r="M131" s="4" t="str">
        <f>INDEX(REVIEW!$A$1:$L$401,MATCH('SALES&amp;REVIEW'!$F131,REVIEW!$F$1:$F$401,0),MATCH('SALES&amp;REVIEW'!M$1,REVIEW!$A$1:$L$1,0))</f>
        <v>The Espresso was poor coffee and service.</v>
      </c>
      <c r="N131" s="4" t="str">
        <f>INDEX(REVIEW!$A$1:$L$401,MATCH('SALES&amp;REVIEW'!$F131,REVIEW!$F$1:$F$401,0),MATCH('SALES&amp;REVIEW'!N$1,REVIEW!$A$1:$L$1,0))</f>
        <v>Poor coffee and service</v>
      </c>
      <c r="O131" s="4" t="str">
        <f>IF(Table1[[#This Row],[Ratings(1-5)]]&gt;=4,"Positive",IF(Table1[[#This Row],[Ratings(1-5)]]=3,"Neutral",IF(Table1[[#This Row],[Ratings(1-5)]]&lt;3,"Negative","No")))</f>
        <v>Negative</v>
      </c>
      <c r="P131" s="4">
        <f>INDEX(REVIEW!$A$1:$L$401,MATCH('SALES&amp;REVIEW'!$F131,REVIEW!$F$1:$F$401,0),MATCH('SALES&amp;REVIEW'!P$1,REVIEW!$A$1:$L$1,0))</f>
        <v>10</v>
      </c>
      <c r="Q131" s="4">
        <f>INDEX(REVIEW!$A$1:$L$401,MATCH('SALES&amp;REVIEW'!$F131,REVIEW!$F$1:$F$401,0),MATCH('SALES&amp;REVIEW'!Q$1,REVIEW!$A$1:$L$1,0))</f>
        <v>1</v>
      </c>
      <c r="R131" s="4" t="str">
        <f>IF(Table1[[#This Row],[Service Speed (min)]]&lt;=6,"4-6mins",IF(Table1[[#This Row],[Service Speed (min)]]&lt;=9,"7-9mins",IF(Table1[[#This Row],[Service Speed (min)]]&lt;=12,"10-12mins",IF(Table1[[#This Row],[Service Speed (min)]]&lt;=15,"13-15mins","1-3mins"))))</f>
        <v>10-12mins</v>
      </c>
    </row>
    <row r="132" spans="1:18" x14ac:dyDescent="0.35">
      <c r="A132" s="4" t="s">
        <v>325</v>
      </c>
      <c r="B132" s="4" t="s">
        <v>412</v>
      </c>
      <c r="C132" s="4" t="s">
        <v>415</v>
      </c>
      <c r="D132" s="5">
        <v>45358</v>
      </c>
      <c r="E132" s="4" t="s">
        <v>731</v>
      </c>
      <c r="F132" s="4" t="s">
        <v>1131</v>
      </c>
      <c r="G132" s="4" t="s">
        <v>1220</v>
      </c>
      <c r="H132" s="4">
        <v>5</v>
      </c>
      <c r="I132" s="13">
        <v>140</v>
      </c>
      <c r="J132" s="4" t="s">
        <v>1223</v>
      </c>
      <c r="K132" s="13">
        <f t="shared" si="2"/>
        <v>700</v>
      </c>
      <c r="L132" s="4">
        <f>_xlfn.XLOOKUP(Table1[[#This Row],[Customer ID]],REVIEW!$F$2:$F$401,REVIEW!$G$2:$G$401,,0)</f>
        <v>2</v>
      </c>
      <c r="M132" s="4" t="str">
        <f>INDEX(REVIEW!$A$1:$L$401,MATCH('SALES&amp;REVIEW'!$F132,REVIEW!$F$1:$F$401,0),MATCH('SALES&amp;REVIEW'!M$1,REVIEW!$A$1:$L$1,0))</f>
        <v>The Espresso was expensive.</v>
      </c>
      <c r="N132" s="4" t="str">
        <f>INDEX(REVIEW!$A$1:$L$401,MATCH('SALES&amp;REVIEW'!$F132,REVIEW!$F$1:$F$401,0),MATCH('SALES&amp;REVIEW'!N$1,REVIEW!$A$1:$L$1,0))</f>
        <v>Expensive</v>
      </c>
      <c r="O132" s="4" t="str">
        <f>IF(Table1[[#This Row],[Ratings(1-5)]]&gt;=4,"Positive",IF(Table1[[#This Row],[Ratings(1-5)]]=3,"Neutral",IF(Table1[[#This Row],[Ratings(1-5)]]&lt;3,"Negative","No")))</f>
        <v>Negative</v>
      </c>
      <c r="P132" s="4">
        <f>INDEX(REVIEW!$A$1:$L$401,MATCH('SALES&amp;REVIEW'!$F132,REVIEW!$F$1:$F$401,0),MATCH('SALES&amp;REVIEW'!P$1,REVIEW!$A$1:$L$1,0))</f>
        <v>7</v>
      </c>
      <c r="Q132" s="4">
        <f>INDEX(REVIEW!$A$1:$L$401,MATCH('SALES&amp;REVIEW'!$F132,REVIEW!$F$1:$F$401,0),MATCH('SALES&amp;REVIEW'!Q$1,REVIEW!$A$1:$L$1,0))</f>
        <v>1</v>
      </c>
      <c r="R132" s="4" t="str">
        <f>IF(Table1[[#This Row],[Service Speed (min)]]&lt;=6,"4-6mins",IF(Table1[[#This Row],[Service Speed (min)]]&lt;=9,"7-9mins",IF(Table1[[#This Row],[Service Speed (min)]]&lt;=12,"10-12mins",IF(Table1[[#This Row],[Service Speed (min)]]&lt;=15,"13-15mins","1-3mins"))))</f>
        <v>7-9mins</v>
      </c>
    </row>
    <row r="133" spans="1:18" x14ac:dyDescent="0.35">
      <c r="A133" s="4" t="s">
        <v>362</v>
      </c>
      <c r="B133" s="4" t="s">
        <v>409</v>
      </c>
      <c r="C133" s="4" t="s">
        <v>415</v>
      </c>
      <c r="D133" s="5">
        <v>45467</v>
      </c>
      <c r="E133" s="4" t="s">
        <v>768</v>
      </c>
      <c r="F133" s="4" t="s">
        <v>1168</v>
      </c>
      <c r="G133" s="4" t="s">
        <v>1220</v>
      </c>
      <c r="H133" s="4">
        <v>3</v>
      </c>
      <c r="I133" s="13">
        <v>160</v>
      </c>
      <c r="J133" s="4" t="s">
        <v>1225</v>
      </c>
      <c r="K133" s="13">
        <f t="shared" si="2"/>
        <v>480</v>
      </c>
      <c r="L133" s="4">
        <f>_xlfn.XLOOKUP(Table1[[#This Row],[Customer ID]],REVIEW!$F$2:$F$401,REVIEW!$G$2:$G$401,,0)</f>
        <v>2</v>
      </c>
      <c r="M133" s="4" t="str">
        <f>INDEX(REVIEW!$A$1:$L$401,MATCH('SALES&amp;REVIEW'!$F133,REVIEW!$F$1:$F$401,0),MATCH('SALES&amp;REVIEW'!M$1,REVIEW!$A$1:$L$1,0))</f>
        <v>The Espresso was uninterested staff and average coffee.</v>
      </c>
      <c r="N133" s="4" t="str">
        <f>INDEX(REVIEW!$A$1:$L$401,MATCH('SALES&amp;REVIEW'!$F133,REVIEW!$F$1:$F$401,0),MATCH('SALES&amp;REVIEW'!N$1,REVIEW!$A$1:$L$1,0))</f>
        <v>Uninterested staff and average coffee</v>
      </c>
      <c r="O133" s="4" t="str">
        <f>IF(Table1[[#This Row],[Ratings(1-5)]]&gt;=4,"Positive",IF(Table1[[#This Row],[Ratings(1-5)]]=3,"Neutral",IF(Table1[[#This Row],[Ratings(1-5)]]&lt;3,"Negative","No")))</f>
        <v>Negative</v>
      </c>
      <c r="P133" s="4">
        <f>INDEX(REVIEW!$A$1:$L$401,MATCH('SALES&amp;REVIEW'!$F133,REVIEW!$F$1:$F$401,0),MATCH('SALES&amp;REVIEW'!P$1,REVIEW!$A$1:$L$1,0))</f>
        <v>9</v>
      </c>
      <c r="Q133" s="4">
        <f>INDEX(REVIEW!$A$1:$L$401,MATCH('SALES&amp;REVIEW'!$F133,REVIEW!$F$1:$F$401,0),MATCH('SALES&amp;REVIEW'!Q$1,REVIEW!$A$1:$L$1,0))</f>
        <v>2</v>
      </c>
      <c r="R133" s="4" t="str">
        <f>IF(Table1[[#This Row],[Service Speed (min)]]&lt;=6,"4-6mins",IF(Table1[[#This Row],[Service Speed (min)]]&lt;=9,"7-9mins",IF(Table1[[#This Row],[Service Speed (min)]]&lt;=12,"10-12mins",IF(Table1[[#This Row],[Service Speed (min)]]&lt;=15,"13-15mins","1-3mins"))))</f>
        <v>7-9mins</v>
      </c>
    </row>
    <row r="134" spans="1:18" x14ac:dyDescent="0.35">
      <c r="A134" s="4" t="s">
        <v>25</v>
      </c>
      <c r="B134" s="4" t="s">
        <v>411</v>
      </c>
      <c r="C134" s="4" t="s">
        <v>413</v>
      </c>
      <c r="D134" s="5">
        <v>45447</v>
      </c>
      <c r="E134" s="4" t="s">
        <v>432</v>
      </c>
      <c r="F134" s="4" t="s">
        <v>831</v>
      </c>
      <c r="G134" s="4" t="s">
        <v>1219</v>
      </c>
      <c r="H134" s="4">
        <v>1</v>
      </c>
      <c r="I134" s="13">
        <v>155</v>
      </c>
      <c r="J134" s="4" t="s">
        <v>1224</v>
      </c>
      <c r="K134" s="13">
        <f t="shared" si="2"/>
        <v>155</v>
      </c>
      <c r="L134" s="4">
        <f>_xlfn.XLOOKUP(Table1[[#This Row],[Customer ID]],REVIEW!$F$2:$F$401,REVIEW!$G$2:$G$401,,0)</f>
        <v>2</v>
      </c>
      <c r="M134" s="4" t="str">
        <f>INDEX(REVIEW!$A$1:$L$401,MATCH('SALES&amp;REVIEW'!$F134,REVIEW!$F$1:$F$401,0),MATCH('SALES&amp;REVIEW'!M$1,REVIEW!$A$1:$L$1,0))</f>
        <v>The Flat White was poor coffee and service.</v>
      </c>
      <c r="N134" s="4" t="str">
        <f>INDEX(REVIEW!$A$1:$L$401,MATCH('SALES&amp;REVIEW'!$F134,REVIEW!$F$1:$F$401,0),MATCH('SALES&amp;REVIEW'!N$1,REVIEW!$A$1:$L$1,0))</f>
        <v>Poor coffee and service</v>
      </c>
      <c r="O134" s="4" t="str">
        <f>IF(Table1[[#This Row],[Ratings(1-5)]]&gt;=4,"Positive",IF(Table1[[#This Row],[Ratings(1-5)]]=3,"Neutral",IF(Table1[[#This Row],[Ratings(1-5)]]&lt;3,"Negative","No")))</f>
        <v>Negative</v>
      </c>
      <c r="P134" s="4">
        <f>INDEX(REVIEW!$A$1:$L$401,MATCH('SALES&amp;REVIEW'!$F134,REVIEW!$F$1:$F$401,0),MATCH('SALES&amp;REVIEW'!P$1,REVIEW!$A$1:$L$1,0))</f>
        <v>7</v>
      </c>
      <c r="Q134" s="4">
        <f>INDEX(REVIEW!$A$1:$L$401,MATCH('SALES&amp;REVIEW'!$F134,REVIEW!$F$1:$F$401,0),MATCH('SALES&amp;REVIEW'!Q$1,REVIEW!$A$1:$L$1,0))</f>
        <v>4</v>
      </c>
      <c r="R134" s="4" t="str">
        <f>IF(Table1[[#This Row],[Service Speed (min)]]&lt;=6,"4-6mins",IF(Table1[[#This Row],[Service Speed (min)]]&lt;=9,"7-9mins",IF(Table1[[#This Row],[Service Speed (min)]]&lt;=12,"10-12mins",IF(Table1[[#This Row],[Service Speed (min)]]&lt;=15,"13-15mins","1-3mins"))))</f>
        <v>7-9mins</v>
      </c>
    </row>
    <row r="135" spans="1:18" x14ac:dyDescent="0.35">
      <c r="A135" s="4" t="s">
        <v>118</v>
      </c>
      <c r="B135" s="4" t="s">
        <v>409</v>
      </c>
      <c r="C135" s="4" t="s">
        <v>415</v>
      </c>
      <c r="D135" s="5">
        <v>45418</v>
      </c>
      <c r="E135" s="4" t="s">
        <v>525</v>
      </c>
      <c r="F135" s="4" t="s">
        <v>924</v>
      </c>
      <c r="G135" s="4" t="s">
        <v>1219</v>
      </c>
      <c r="H135" s="4">
        <v>4</v>
      </c>
      <c r="I135" s="13">
        <v>160</v>
      </c>
      <c r="J135" s="4" t="s">
        <v>1225</v>
      </c>
      <c r="K135" s="13">
        <f t="shared" si="2"/>
        <v>640</v>
      </c>
      <c r="L135" s="4">
        <f>_xlfn.XLOOKUP(Table1[[#This Row],[Customer ID]],REVIEW!$F$2:$F$401,REVIEW!$G$2:$G$401,,0)</f>
        <v>2</v>
      </c>
      <c r="M135" s="4" t="str">
        <f>INDEX(REVIEW!$A$1:$L$401,MATCH('SALES&amp;REVIEW'!$F135,REVIEW!$F$1:$F$401,0),MATCH('SALES&amp;REVIEW'!M$1,REVIEW!$A$1:$L$1,0))</f>
        <v>The Flat White was cold coffee and rude staff.</v>
      </c>
      <c r="N135" s="4" t="str">
        <f>INDEX(REVIEW!$A$1:$L$401,MATCH('SALES&amp;REVIEW'!$F135,REVIEW!$F$1:$F$401,0),MATCH('SALES&amp;REVIEW'!N$1,REVIEW!$A$1:$L$1,0))</f>
        <v>Cold coffee and rude staff</v>
      </c>
      <c r="O135" s="4" t="str">
        <f>IF(Table1[[#This Row],[Ratings(1-5)]]&gt;=4,"Positive",IF(Table1[[#This Row],[Ratings(1-5)]]=3,"Neutral",IF(Table1[[#This Row],[Ratings(1-5)]]&lt;3,"Negative","No")))</f>
        <v>Negative</v>
      </c>
      <c r="P135" s="4">
        <f>INDEX(REVIEW!$A$1:$L$401,MATCH('SALES&amp;REVIEW'!$F135,REVIEW!$F$1:$F$401,0),MATCH('SALES&amp;REVIEW'!P$1,REVIEW!$A$1:$L$1,0))</f>
        <v>9</v>
      </c>
      <c r="Q135" s="4">
        <f>INDEX(REVIEW!$A$1:$L$401,MATCH('SALES&amp;REVIEW'!$F135,REVIEW!$F$1:$F$401,0),MATCH('SALES&amp;REVIEW'!Q$1,REVIEW!$A$1:$L$1,0))</f>
        <v>1</v>
      </c>
      <c r="R135" s="4" t="str">
        <f>IF(Table1[[#This Row],[Service Speed (min)]]&lt;=6,"4-6mins",IF(Table1[[#This Row],[Service Speed (min)]]&lt;=9,"7-9mins",IF(Table1[[#This Row],[Service Speed (min)]]&lt;=12,"10-12mins",IF(Table1[[#This Row],[Service Speed (min)]]&lt;=15,"13-15mins","1-3mins"))))</f>
        <v>7-9mins</v>
      </c>
    </row>
    <row r="136" spans="1:18" x14ac:dyDescent="0.35">
      <c r="A136" s="4" t="s">
        <v>178</v>
      </c>
      <c r="B136" s="4" t="s">
        <v>410</v>
      </c>
      <c r="C136" s="4" t="s">
        <v>415</v>
      </c>
      <c r="D136" s="5">
        <v>45308</v>
      </c>
      <c r="E136" s="4" t="s">
        <v>585</v>
      </c>
      <c r="F136" s="4" t="s">
        <v>984</v>
      </c>
      <c r="G136" s="4" t="s">
        <v>1219</v>
      </c>
      <c r="H136" s="4">
        <v>1</v>
      </c>
      <c r="I136" s="13">
        <v>133</v>
      </c>
      <c r="J136" s="4" t="s">
        <v>1223</v>
      </c>
      <c r="K136" s="13">
        <f t="shared" si="2"/>
        <v>133</v>
      </c>
      <c r="L136" s="4">
        <f>_xlfn.XLOOKUP(Table1[[#This Row],[Customer ID]],REVIEW!$F$2:$F$401,REVIEW!$G$2:$G$401,,0)</f>
        <v>2</v>
      </c>
      <c r="M136" s="4" t="str">
        <f>INDEX(REVIEW!$A$1:$L$401,MATCH('SALES&amp;REVIEW'!$F136,REVIEW!$F$1:$F$401,0),MATCH('SALES&amp;REVIEW'!M$1,REVIEW!$A$1:$L$1,0))</f>
        <v>The Flat White was great coffee and ambiance.</v>
      </c>
      <c r="N136" s="4" t="str">
        <f>INDEX(REVIEW!$A$1:$L$401,MATCH('SALES&amp;REVIEW'!$F136,REVIEW!$F$1:$F$401,0),MATCH('SALES&amp;REVIEW'!N$1,REVIEW!$A$1:$L$1,0))</f>
        <v>Great coffee and ambiance</v>
      </c>
      <c r="O136" s="4" t="str">
        <f>IF(Table1[[#This Row],[Ratings(1-5)]]&gt;=4,"Positive",IF(Table1[[#This Row],[Ratings(1-5)]]=3,"Neutral",IF(Table1[[#This Row],[Ratings(1-5)]]&lt;3,"Negative","No")))</f>
        <v>Negative</v>
      </c>
      <c r="P136" s="4">
        <f>INDEX(REVIEW!$A$1:$L$401,MATCH('SALES&amp;REVIEW'!$F136,REVIEW!$F$1:$F$401,0),MATCH('SALES&amp;REVIEW'!P$1,REVIEW!$A$1:$L$1,0))</f>
        <v>15</v>
      </c>
      <c r="Q136" s="4">
        <f>INDEX(REVIEW!$A$1:$L$401,MATCH('SALES&amp;REVIEW'!$F136,REVIEW!$F$1:$F$401,0),MATCH('SALES&amp;REVIEW'!Q$1,REVIEW!$A$1:$L$1,0))</f>
        <v>1</v>
      </c>
      <c r="R136" s="4" t="str">
        <f>IF(Table1[[#This Row],[Service Speed (min)]]&lt;=6,"4-6mins",IF(Table1[[#This Row],[Service Speed (min)]]&lt;=9,"7-9mins",IF(Table1[[#This Row],[Service Speed (min)]]&lt;=12,"10-12mins",IF(Table1[[#This Row],[Service Speed (min)]]&lt;=15,"13-15mins","1-3mins"))))</f>
        <v>13-15mins</v>
      </c>
    </row>
    <row r="137" spans="1:18" x14ac:dyDescent="0.35">
      <c r="A137" s="4" t="s">
        <v>262</v>
      </c>
      <c r="B137" s="4" t="s">
        <v>412</v>
      </c>
      <c r="C137" s="4" t="s">
        <v>414</v>
      </c>
      <c r="D137" s="5">
        <v>45334</v>
      </c>
      <c r="E137" s="4" t="s">
        <v>669</v>
      </c>
      <c r="F137" s="4" t="s">
        <v>1068</v>
      </c>
      <c r="G137" s="4" t="s">
        <v>1219</v>
      </c>
      <c r="H137" s="4">
        <v>2</v>
      </c>
      <c r="I137" s="13">
        <v>137</v>
      </c>
      <c r="J137" s="4" t="s">
        <v>1223</v>
      </c>
      <c r="K137" s="13">
        <f t="shared" si="2"/>
        <v>274</v>
      </c>
      <c r="L137" s="4">
        <f>_xlfn.XLOOKUP(Table1[[#This Row],[Customer ID]],REVIEW!$F$2:$F$401,REVIEW!$G$2:$G$401,,0)</f>
        <v>2</v>
      </c>
      <c r="M137" s="4" t="str">
        <f>INDEX(REVIEW!$A$1:$L$401,MATCH('SALES&amp;REVIEW'!$F137,REVIEW!$F$1:$F$401,0),MATCH('SALES&amp;REVIEW'!M$1,REVIEW!$A$1:$L$1,0))</f>
        <v>The Flat White was cold coffee and rude staff.</v>
      </c>
      <c r="N137" s="4" t="str">
        <f>INDEX(REVIEW!$A$1:$L$401,MATCH('SALES&amp;REVIEW'!$F137,REVIEW!$F$1:$F$401,0),MATCH('SALES&amp;REVIEW'!N$1,REVIEW!$A$1:$L$1,0))</f>
        <v>Cold coffee and rude staff</v>
      </c>
      <c r="O137" s="4" t="str">
        <f>IF(Table1[[#This Row],[Ratings(1-5)]]&gt;=4,"Positive",IF(Table1[[#This Row],[Ratings(1-5)]]=3,"Neutral",IF(Table1[[#This Row],[Ratings(1-5)]]&lt;3,"Negative","No")))</f>
        <v>Negative</v>
      </c>
      <c r="P137" s="4">
        <f>INDEX(REVIEW!$A$1:$L$401,MATCH('SALES&amp;REVIEW'!$F137,REVIEW!$F$1:$F$401,0),MATCH('SALES&amp;REVIEW'!P$1,REVIEW!$A$1:$L$1,0))</f>
        <v>8</v>
      </c>
      <c r="Q137" s="4">
        <f>INDEX(REVIEW!$A$1:$L$401,MATCH('SALES&amp;REVIEW'!$F137,REVIEW!$F$1:$F$401,0),MATCH('SALES&amp;REVIEW'!Q$1,REVIEW!$A$1:$L$1,0))</f>
        <v>3</v>
      </c>
      <c r="R137" s="4" t="str">
        <f>IF(Table1[[#This Row],[Service Speed (min)]]&lt;=6,"4-6mins",IF(Table1[[#This Row],[Service Speed (min)]]&lt;=9,"7-9mins",IF(Table1[[#This Row],[Service Speed (min)]]&lt;=12,"10-12mins",IF(Table1[[#This Row],[Service Speed (min)]]&lt;=15,"13-15mins","1-3mins"))))</f>
        <v>7-9mins</v>
      </c>
    </row>
    <row r="138" spans="1:18" x14ac:dyDescent="0.35">
      <c r="A138" s="4" t="s">
        <v>289</v>
      </c>
      <c r="B138" s="4" t="s">
        <v>410</v>
      </c>
      <c r="C138" s="4" t="s">
        <v>414</v>
      </c>
      <c r="D138" s="5">
        <v>45314</v>
      </c>
      <c r="E138" s="4" t="s">
        <v>696</v>
      </c>
      <c r="F138" s="4" t="s">
        <v>1095</v>
      </c>
      <c r="G138" s="4" t="s">
        <v>1219</v>
      </c>
      <c r="H138" s="4">
        <v>3</v>
      </c>
      <c r="I138" s="13">
        <v>173</v>
      </c>
      <c r="J138" s="4" t="s">
        <v>1224</v>
      </c>
      <c r="K138" s="13">
        <f t="shared" si="2"/>
        <v>519</v>
      </c>
      <c r="L138" s="4">
        <f>_xlfn.XLOOKUP(Table1[[#This Row],[Customer ID]],REVIEW!$F$2:$F$401,REVIEW!$G$2:$G$401,,0)</f>
        <v>2</v>
      </c>
      <c r="M138" s="4" t="str">
        <f>INDEX(REVIEW!$A$1:$L$401,MATCH('SALES&amp;REVIEW'!$F138,REVIEW!$F$1:$F$401,0),MATCH('SALES&amp;REVIEW'!M$1,REVIEW!$A$1:$L$1,0))</f>
        <v>The Flat White was average taste.</v>
      </c>
      <c r="N138" s="4" t="str">
        <f>INDEX(REVIEW!$A$1:$L$401,MATCH('SALES&amp;REVIEW'!$F138,REVIEW!$F$1:$F$401,0),MATCH('SALES&amp;REVIEW'!N$1,REVIEW!$A$1:$L$1,0))</f>
        <v>Average taste</v>
      </c>
      <c r="O138" s="4" t="str">
        <f>IF(Table1[[#This Row],[Ratings(1-5)]]&gt;=4,"Positive",IF(Table1[[#This Row],[Ratings(1-5)]]=3,"Neutral",IF(Table1[[#This Row],[Ratings(1-5)]]&lt;3,"Negative","No")))</f>
        <v>Negative</v>
      </c>
      <c r="P138" s="4">
        <f>INDEX(REVIEW!$A$1:$L$401,MATCH('SALES&amp;REVIEW'!$F138,REVIEW!$F$1:$F$401,0),MATCH('SALES&amp;REVIEW'!P$1,REVIEW!$A$1:$L$1,0))</f>
        <v>7</v>
      </c>
      <c r="Q138" s="4">
        <f>INDEX(REVIEW!$A$1:$L$401,MATCH('SALES&amp;REVIEW'!$F138,REVIEW!$F$1:$F$401,0),MATCH('SALES&amp;REVIEW'!Q$1,REVIEW!$A$1:$L$1,0))</f>
        <v>5</v>
      </c>
      <c r="R138" s="4" t="str">
        <f>IF(Table1[[#This Row],[Service Speed (min)]]&lt;=6,"4-6mins",IF(Table1[[#This Row],[Service Speed (min)]]&lt;=9,"7-9mins",IF(Table1[[#This Row],[Service Speed (min)]]&lt;=12,"10-12mins",IF(Table1[[#This Row],[Service Speed (min)]]&lt;=15,"13-15mins","1-3mins"))))</f>
        <v>7-9mins</v>
      </c>
    </row>
    <row r="139" spans="1:18" x14ac:dyDescent="0.35">
      <c r="A139" s="4" t="s">
        <v>337</v>
      </c>
      <c r="B139" s="4" t="s">
        <v>411</v>
      </c>
      <c r="C139" s="4" t="s">
        <v>413</v>
      </c>
      <c r="D139" s="5">
        <v>45292</v>
      </c>
      <c r="E139" s="4" t="s">
        <v>743</v>
      </c>
      <c r="F139" s="4" t="s">
        <v>1143</v>
      </c>
      <c r="G139" s="4" t="s">
        <v>1219</v>
      </c>
      <c r="H139" s="4">
        <v>4</v>
      </c>
      <c r="I139" s="13">
        <v>120</v>
      </c>
      <c r="J139" s="4" t="s">
        <v>1223</v>
      </c>
      <c r="K139" s="13">
        <f t="shared" si="2"/>
        <v>480</v>
      </c>
      <c r="L139" s="4">
        <f>_xlfn.XLOOKUP(Table1[[#This Row],[Customer ID]],REVIEW!$F$2:$F$401,REVIEW!$G$2:$G$401,,0)</f>
        <v>2</v>
      </c>
      <c r="M139" s="4" t="str">
        <f>INDEX(REVIEW!$A$1:$L$401,MATCH('SALES&amp;REVIEW'!$F139,REVIEW!$F$1:$F$401,0),MATCH('SALES&amp;REVIEW'!M$1,REVIEW!$A$1:$L$1,0))</f>
        <v>The Flat White was poor coffee and service.</v>
      </c>
      <c r="N139" s="4" t="str">
        <f>INDEX(REVIEW!$A$1:$L$401,MATCH('SALES&amp;REVIEW'!$F139,REVIEW!$F$1:$F$401,0),MATCH('SALES&amp;REVIEW'!N$1,REVIEW!$A$1:$L$1,0))</f>
        <v>Poor coffee and service</v>
      </c>
      <c r="O139" s="4" t="str">
        <f>IF(Table1[[#This Row],[Ratings(1-5)]]&gt;=4,"Positive",IF(Table1[[#This Row],[Ratings(1-5)]]=3,"Neutral",IF(Table1[[#This Row],[Ratings(1-5)]]&lt;3,"Negative","No")))</f>
        <v>Negative</v>
      </c>
      <c r="P139" s="4">
        <f>INDEX(REVIEW!$A$1:$L$401,MATCH('SALES&amp;REVIEW'!$F139,REVIEW!$F$1:$F$401,0),MATCH('SALES&amp;REVIEW'!P$1,REVIEW!$A$1:$L$1,0))</f>
        <v>13</v>
      </c>
      <c r="Q139" s="4">
        <f>INDEX(REVIEW!$A$1:$L$401,MATCH('SALES&amp;REVIEW'!$F139,REVIEW!$F$1:$F$401,0),MATCH('SALES&amp;REVIEW'!Q$1,REVIEW!$A$1:$L$1,0))</f>
        <v>4</v>
      </c>
      <c r="R139" s="4" t="str">
        <f>IF(Table1[[#This Row],[Service Speed (min)]]&lt;=6,"4-6mins",IF(Table1[[#This Row],[Service Speed (min)]]&lt;=9,"7-9mins",IF(Table1[[#This Row],[Service Speed (min)]]&lt;=12,"10-12mins",IF(Table1[[#This Row],[Service Speed (min)]]&lt;=15,"13-15mins","1-3mins"))))</f>
        <v>13-15mins</v>
      </c>
    </row>
    <row r="140" spans="1:18" x14ac:dyDescent="0.35">
      <c r="A140" s="4" t="s">
        <v>378</v>
      </c>
      <c r="B140" s="4" t="s">
        <v>410</v>
      </c>
      <c r="C140" s="4" t="s">
        <v>413</v>
      </c>
      <c r="D140" s="5">
        <v>45331</v>
      </c>
      <c r="E140" s="4" t="s">
        <v>784</v>
      </c>
      <c r="F140" s="4" t="s">
        <v>1184</v>
      </c>
      <c r="G140" s="4" t="s">
        <v>1219</v>
      </c>
      <c r="H140" s="4">
        <v>1</v>
      </c>
      <c r="I140" s="13">
        <v>188</v>
      </c>
      <c r="J140" s="4" t="s">
        <v>1223</v>
      </c>
      <c r="K140" s="13">
        <f t="shared" si="2"/>
        <v>188</v>
      </c>
      <c r="L140" s="4">
        <f>_xlfn.XLOOKUP(Table1[[#This Row],[Customer ID]],REVIEW!$F$2:$F$401,REVIEW!$G$2:$G$401,,0)</f>
        <v>2</v>
      </c>
      <c r="M140" s="4" t="str">
        <f>INDEX(REVIEW!$A$1:$L$401,MATCH('SALES&amp;REVIEW'!$F140,REVIEW!$F$1:$F$401,0),MATCH('SALES&amp;REVIEW'!M$1,REVIEW!$A$1:$L$1,0))</f>
        <v>The Flat White was best coffee and friendly staff.</v>
      </c>
      <c r="N140" s="4" t="str">
        <f>INDEX(REVIEW!$A$1:$L$401,MATCH('SALES&amp;REVIEW'!$F140,REVIEW!$F$1:$F$401,0),MATCH('SALES&amp;REVIEW'!N$1,REVIEW!$A$1:$L$1,0))</f>
        <v>Best coffee and friendly staff</v>
      </c>
      <c r="O140" s="4" t="str">
        <f>IF(Table1[[#This Row],[Ratings(1-5)]]&gt;=4,"Positive",IF(Table1[[#This Row],[Ratings(1-5)]]=3,"Neutral",IF(Table1[[#This Row],[Ratings(1-5)]]&lt;3,"Negative","No")))</f>
        <v>Negative</v>
      </c>
      <c r="P140" s="4">
        <f>INDEX(REVIEW!$A$1:$L$401,MATCH('SALES&amp;REVIEW'!$F140,REVIEW!$F$1:$F$401,0),MATCH('SALES&amp;REVIEW'!P$1,REVIEW!$A$1:$L$1,0))</f>
        <v>4</v>
      </c>
      <c r="Q140" s="4">
        <f>INDEX(REVIEW!$A$1:$L$401,MATCH('SALES&amp;REVIEW'!$F140,REVIEW!$F$1:$F$401,0),MATCH('SALES&amp;REVIEW'!Q$1,REVIEW!$A$1:$L$1,0))</f>
        <v>1</v>
      </c>
      <c r="R140" s="4" t="str">
        <f>IF(Table1[[#This Row],[Service Speed (min)]]&lt;=6,"4-6mins",IF(Table1[[#This Row],[Service Speed (min)]]&lt;=9,"7-9mins",IF(Table1[[#This Row],[Service Speed (min)]]&lt;=12,"10-12mins",IF(Table1[[#This Row],[Service Speed (min)]]&lt;=15,"13-15mins","1-3mins"))))</f>
        <v>4-6mins</v>
      </c>
    </row>
    <row r="141" spans="1:18" x14ac:dyDescent="0.35">
      <c r="A141" s="4" t="s">
        <v>27</v>
      </c>
      <c r="B141" s="4" t="s">
        <v>411</v>
      </c>
      <c r="C141" s="4" t="s">
        <v>415</v>
      </c>
      <c r="D141" s="5">
        <v>45422</v>
      </c>
      <c r="E141" s="4" t="s">
        <v>434</v>
      </c>
      <c r="F141" s="4" t="s">
        <v>833</v>
      </c>
      <c r="G141" s="4" t="s">
        <v>1221</v>
      </c>
      <c r="H141" s="4">
        <v>4</v>
      </c>
      <c r="I141" s="13">
        <v>169</v>
      </c>
      <c r="J141" s="4" t="s">
        <v>1224</v>
      </c>
      <c r="K141" s="13">
        <f t="shared" si="2"/>
        <v>676</v>
      </c>
      <c r="L141" s="4">
        <f>_xlfn.XLOOKUP(Table1[[#This Row],[Customer ID]],REVIEW!$F$2:$F$401,REVIEW!$G$2:$G$401,,0)</f>
        <v>2</v>
      </c>
      <c r="M141" s="4" t="str">
        <f>INDEX(REVIEW!$A$1:$L$401,MATCH('SALES&amp;REVIEW'!$F141,REVIEW!$F$1:$F$401,0),MATCH('SALES&amp;REVIEW'!M$1,REVIEW!$A$1:$L$1,0))</f>
        <v>The Latte was slow service.</v>
      </c>
      <c r="N141" s="4" t="str">
        <f>INDEX(REVIEW!$A$1:$L$401,MATCH('SALES&amp;REVIEW'!$F141,REVIEW!$F$1:$F$401,0),MATCH('SALES&amp;REVIEW'!N$1,REVIEW!$A$1:$L$1,0))</f>
        <v>Slow service</v>
      </c>
      <c r="O141" s="4" t="str">
        <f>IF(Table1[[#This Row],[Ratings(1-5)]]&gt;=4,"Positive",IF(Table1[[#This Row],[Ratings(1-5)]]=3,"Neutral",IF(Table1[[#This Row],[Ratings(1-5)]]&lt;3,"Negative","No")))</f>
        <v>Negative</v>
      </c>
      <c r="P141" s="4">
        <f>INDEX(REVIEW!$A$1:$L$401,MATCH('SALES&amp;REVIEW'!$F141,REVIEW!$F$1:$F$401,0),MATCH('SALES&amp;REVIEW'!P$1,REVIEW!$A$1:$L$1,0))</f>
        <v>8</v>
      </c>
      <c r="Q141" s="4">
        <f>INDEX(REVIEW!$A$1:$L$401,MATCH('SALES&amp;REVIEW'!$F141,REVIEW!$F$1:$F$401,0),MATCH('SALES&amp;REVIEW'!Q$1,REVIEW!$A$1:$L$1,0))</f>
        <v>4</v>
      </c>
      <c r="R141" s="4" t="str">
        <f>IF(Table1[[#This Row],[Service Speed (min)]]&lt;=6,"4-6mins",IF(Table1[[#This Row],[Service Speed (min)]]&lt;=9,"7-9mins",IF(Table1[[#This Row],[Service Speed (min)]]&lt;=12,"10-12mins",IF(Table1[[#This Row],[Service Speed (min)]]&lt;=15,"13-15mins","1-3mins"))))</f>
        <v>7-9mins</v>
      </c>
    </row>
    <row r="142" spans="1:18" x14ac:dyDescent="0.35">
      <c r="A142" s="4" t="s">
        <v>37</v>
      </c>
      <c r="B142" s="4" t="s">
        <v>410</v>
      </c>
      <c r="C142" s="4" t="s">
        <v>415</v>
      </c>
      <c r="D142" s="5">
        <v>45497</v>
      </c>
      <c r="E142" s="4" t="s">
        <v>444</v>
      </c>
      <c r="F142" s="4" t="s">
        <v>843</v>
      </c>
      <c r="G142" s="4" t="s">
        <v>1221</v>
      </c>
      <c r="H142" s="4">
        <v>5</v>
      </c>
      <c r="I142" s="13">
        <v>167</v>
      </c>
      <c r="J142" s="4" t="s">
        <v>1224</v>
      </c>
      <c r="K142" s="13">
        <f t="shared" si="2"/>
        <v>835</v>
      </c>
      <c r="L142" s="4">
        <f>_xlfn.XLOOKUP(Table1[[#This Row],[Customer ID]],REVIEW!$F$2:$F$401,REVIEW!$G$2:$G$401,,0)</f>
        <v>2</v>
      </c>
      <c r="M142" s="4" t="str">
        <f>INDEX(REVIEW!$A$1:$L$401,MATCH('SALES&amp;REVIEW'!$F142,REVIEW!$F$1:$F$401,0),MATCH('SALES&amp;REVIEW'!M$1,REVIEW!$A$1:$L$1,0))</f>
        <v>The Latte was crowded place.</v>
      </c>
      <c r="N142" s="4" t="str">
        <f>INDEX(REVIEW!$A$1:$L$401,MATCH('SALES&amp;REVIEW'!$F142,REVIEW!$F$1:$F$401,0),MATCH('SALES&amp;REVIEW'!N$1,REVIEW!$A$1:$L$1,0))</f>
        <v>Crowded place</v>
      </c>
      <c r="O142" s="4" t="str">
        <f>IF(Table1[[#This Row],[Ratings(1-5)]]&gt;=4,"Positive",IF(Table1[[#This Row],[Ratings(1-5)]]=3,"Neutral",IF(Table1[[#This Row],[Ratings(1-5)]]&lt;3,"Negative","No")))</f>
        <v>Negative</v>
      </c>
      <c r="P142" s="4">
        <f>INDEX(REVIEW!$A$1:$L$401,MATCH('SALES&amp;REVIEW'!$F142,REVIEW!$F$1:$F$401,0),MATCH('SALES&amp;REVIEW'!P$1,REVIEW!$A$1:$L$1,0))</f>
        <v>5</v>
      </c>
      <c r="Q142" s="4">
        <f>INDEX(REVIEW!$A$1:$L$401,MATCH('SALES&amp;REVIEW'!$F142,REVIEW!$F$1:$F$401,0),MATCH('SALES&amp;REVIEW'!Q$1,REVIEW!$A$1:$L$1,0))</f>
        <v>1</v>
      </c>
      <c r="R142" s="4" t="str">
        <f>IF(Table1[[#This Row],[Service Speed (min)]]&lt;=6,"4-6mins",IF(Table1[[#This Row],[Service Speed (min)]]&lt;=9,"7-9mins",IF(Table1[[#This Row],[Service Speed (min)]]&lt;=12,"10-12mins",IF(Table1[[#This Row],[Service Speed (min)]]&lt;=15,"13-15mins","1-3mins"))))</f>
        <v>4-6mins</v>
      </c>
    </row>
    <row r="143" spans="1:18" x14ac:dyDescent="0.35">
      <c r="A143" s="4" t="s">
        <v>42</v>
      </c>
      <c r="B143" s="4" t="s">
        <v>412</v>
      </c>
      <c r="C143" s="4" t="s">
        <v>413</v>
      </c>
      <c r="D143" s="5">
        <v>45330</v>
      </c>
      <c r="E143" s="4" t="s">
        <v>449</v>
      </c>
      <c r="F143" s="4" t="s">
        <v>848</v>
      </c>
      <c r="G143" s="4" t="s">
        <v>1221</v>
      </c>
      <c r="H143" s="4">
        <v>1</v>
      </c>
      <c r="I143" s="13">
        <v>101</v>
      </c>
      <c r="J143" s="4" t="s">
        <v>1225</v>
      </c>
      <c r="K143" s="13">
        <f t="shared" si="2"/>
        <v>101</v>
      </c>
      <c r="L143" s="4">
        <f>_xlfn.XLOOKUP(Table1[[#This Row],[Customer ID]],REVIEW!$F$2:$F$401,REVIEW!$G$2:$G$401,,0)</f>
        <v>2</v>
      </c>
      <c r="M143" s="4" t="str">
        <f>INDEX(REVIEW!$A$1:$L$401,MATCH('SALES&amp;REVIEW'!$F143,REVIEW!$F$1:$F$401,0),MATCH('SALES&amp;REVIEW'!M$1,REVIEW!$A$1:$L$1,0))</f>
        <v>The Latte was cozy seating and great coffee.</v>
      </c>
      <c r="N143" s="4" t="str">
        <f>INDEX(REVIEW!$A$1:$L$401,MATCH('SALES&amp;REVIEW'!$F143,REVIEW!$F$1:$F$401,0),MATCH('SALES&amp;REVIEW'!N$1,REVIEW!$A$1:$L$1,0))</f>
        <v>Cozy seating and great coffee</v>
      </c>
      <c r="O143" s="4" t="str">
        <f>IF(Table1[[#This Row],[Ratings(1-5)]]&gt;=4,"Positive",IF(Table1[[#This Row],[Ratings(1-5)]]=3,"Neutral",IF(Table1[[#This Row],[Ratings(1-5)]]&lt;3,"Negative","No")))</f>
        <v>Negative</v>
      </c>
      <c r="P143" s="4">
        <f>INDEX(REVIEW!$A$1:$L$401,MATCH('SALES&amp;REVIEW'!$F143,REVIEW!$F$1:$F$401,0),MATCH('SALES&amp;REVIEW'!P$1,REVIEW!$A$1:$L$1,0))</f>
        <v>10</v>
      </c>
      <c r="Q143" s="4">
        <f>INDEX(REVIEW!$A$1:$L$401,MATCH('SALES&amp;REVIEW'!$F143,REVIEW!$F$1:$F$401,0),MATCH('SALES&amp;REVIEW'!Q$1,REVIEW!$A$1:$L$1,0))</f>
        <v>4</v>
      </c>
      <c r="R143" s="4" t="str">
        <f>IF(Table1[[#This Row],[Service Speed (min)]]&lt;=6,"4-6mins",IF(Table1[[#This Row],[Service Speed (min)]]&lt;=9,"7-9mins",IF(Table1[[#This Row],[Service Speed (min)]]&lt;=12,"10-12mins",IF(Table1[[#This Row],[Service Speed (min)]]&lt;=15,"13-15mins","1-3mins"))))</f>
        <v>10-12mins</v>
      </c>
    </row>
    <row r="144" spans="1:18" x14ac:dyDescent="0.35">
      <c r="A144" s="4" t="s">
        <v>151</v>
      </c>
      <c r="B144" s="4" t="s">
        <v>412</v>
      </c>
      <c r="C144" s="4" t="s">
        <v>414</v>
      </c>
      <c r="D144" s="5">
        <v>45402</v>
      </c>
      <c r="E144" s="4" t="s">
        <v>558</v>
      </c>
      <c r="F144" s="4" t="s">
        <v>957</v>
      </c>
      <c r="G144" s="4" t="s">
        <v>1221</v>
      </c>
      <c r="H144" s="4">
        <v>5</v>
      </c>
      <c r="I144" s="13">
        <v>174</v>
      </c>
      <c r="J144" s="4" t="s">
        <v>1225</v>
      </c>
      <c r="K144" s="13">
        <f t="shared" si="2"/>
        <v>870</v>
      </c>
      <c r="L144" s="4">
        <f>_xlfn.XLOOKUP(Table1[[#This Row],[Customer ID]],REVIEW!$F$2:$F$401,REVIEW!$G$2:$G$401,,0)</f>
        <v>2</v>
      </c>
      <c r="M144" s="4" t="str">
        <f>INDEX(REVIEW!$A$1:$L$401,MATCH('SALES&amp;REVIEW'!$F144,REVIEW!$F$1:$F$401,0),MATCH('SALES&amp;REVIEW'!M$1,REVIEW!$A$1:$L$1,0))</f>
        <v>The Latte was slow wi-fi.</v>
      </c>
      <c r="N144" s="4" t="str">
        <f>INDEX(REVIEW!$A$1:$L$401,MATCH('SALES&amp;REVIEW'!$F144,REVIEW!$F$1:$F$401,0),MATCH('SALES&amp;REVIEW'!N$1,REVIEW!$A$1:$L$1,0))</f>
        <v>Slow Wi-Fi</v>
      </c>
      <c r="O144" s="4" t="str">
        <f>IF(Table1[[#This Row],[Ratings(1-5)]]&gt;=4,"Positive",IF(Table1[[#This Row],[Ratings(1-5)]]=3,"Neutral",IF(Table1[[#This Row],[Ratings(1-5)]]&lt;3,"Negative","No")))</f>
        <v>Negative</v>
      </c>
      <c r="P144" s="4">
        <f>INDEX(REVIEW!$A$1:$L$401,MATCH('SALES&amp;REVIEW'!$F144,REVIEW!$F$1:$F$401,0),MATCH('SALES&amp;REVIEW'!P$1,REVIEW!$A$1:$L$1,0))</f>
        <v>11</v>
      </c>
      <c r="Q144" s="4">
        <f>INDEX(REVIEW!$A$1:$L$401,MATCH('SALES&amp;REVIEW'!$F144,REVIEW!$F$1:$F$401,0),MATCH('SALES&amp;REVIEW'!Q$1,REVIEW!$A$1:$L$1,0))</f>
        <v>3</v>
      </c>
      <c r="R144" s="4" t="str">
        <f>IF(Table1[[#This Row],[Service Speed (min)]]&lt;=6,"4-6mins",IF(Table1[[#This Row],[Service Speed (min)]]&lt;=9,"7-9mins",IF(Table1[[#This Row],[Service Speed (min)]]&lt;=12,"10-12mins",IF(Table1[[#This Row],[Service Speed (min)]]&lt;=15,"13-15mins","1-3mins"))))</f>
        <v>10-12mins</v>
      </c>
    </row>
    <row r="145" spans="1:18" x14ac:dyDescent="0.35">
      <c r="A145" s="4" t="s">
        <v>160</v>
      </c>
      <c r="B145" s="4" t="s">
        <v>411</v>
      </c>
      <c r="C145" s="4" t="s">
        <v>415</v>
      </c>
      <c r="D145" s="5">
        <v>45464</v>
      </c>
      <c r="E145" s="4" t="s">
        <v>567</v>
      </c>
      <c r="F145" s="4" t="s">
        <v>966</v>
      </c>
      <c r="G145" s="4" t="s">
        <v>1221</v>
      </c>
      <c r="H145" s="4">
        <v>5</v>
      </c>
      <c r="I145" s="13">
        <v>134</v>
      </c>
      <c r="J145" s="4" t="s">
        <v>1223</v>
      </c>
      <c r="K145" s="13">
        <f t="shared" si="2"/>
        <v>670</v>
      </c>
      <c r="L145" s="4">
        <f>_xlfn.XLOOKUP(Table1[[#This Row],[Customer ID]],REVIEW!$F$2:$F$401,REVIEW!$G$2:$G$401,,0)</f>
        <v>2</v>
      </c>
      <c r="M145" s="4" t="str">
        <f>INDEX(REVIEW!$A$1:$L$401,MATCH('SALES&amp;REVIEW'!$F145,REVIEW!$F$1:$F$401,0),MATCH('SALES&amp;REVIEW'!M$1,REVIEW!$A$1:$L$1,0))</f>
        <v>The Latte was cold coffee and rude staff.</v>
      </c>
      <c r="N145" s="4" t="str">
        <f>INDEX(REVIEW!$A$1:$L$401,MATCH('SALES&amp;REVIEW'!$F145,REVIEW!$F$1:$F$401,0),MATCH('SALES&amp;REVIEW'!N$1,REVIEW!$A$1:$L$1,0))</f>
        <v>Cold coffee and rude staff</v>
      </c>
      <c r="O145" s="4" t="str">
        <f>IF(Table1[[#This Row],[Ratings(1-5)]]&gt;=4,"Positive",IF(Table1[[#This Row],[Ratings(1-5)]]=3,"Neutral",IF(Table1[[#This Row],[Ratings(1-5)]]&lt;3,"Negative","No")))</f>
        <v>Negative</v>
      </c>
      <c r="P145" s="4">
        <f>INDEX(REVIEW!$A$1:$L$401,MATCH('SALES&amp;REVIEW'!$F145,REVIEW!$F$1:$F$401,0),MATCH('SALES&amp;REVIEW'!P$1,REVIEW!$A$1:$L$1,0))</f>
        <v>12</v>
      </c>
      <c r="Q145" s="4">
        <f>INDEX(REVIEW!$A$1:$L$401,MATCH('SALES&amp;REVIEW'!$F145,REVIEW!$F$1:$F$401,0),MATCH('SALES&amp;REVIEW'!Q$1,REVIEW!$A$1:$L$1,0))</f>
        <v>4</v>
      </c>
      <c r="R145" s="4" t="str">
        <f>IF(Table1[[#This Row],[Service Speed (min)]]&lt;=6,"4-6mins",IF(Table1[[#This Row],[Service Speed (min)]]&lt;=9,"7-9mins",IF(Table1[[#This Row],[Service Speed (min)]]&lt;=12,"10-12mins",IF(Table1[[#This Row],[Service Speed (min)]]&lt;=15,"13-15mins","1-3mins"))))</f>
        <v>10-12mins</v>
      </c>
    </row>
    <row r="146" spans="1:18" x14ac:dyDescent="0.35">
      <c r="A146" s="4" t="s">
        <v>185</v>
      </c>
      <c r="B146" s="4" t="s">
        <v>411</v>
      </c>
      <c r="C146" s="4" t="s">
        <v>414</v>
      </c>
      <c r="D146" s="5">
        <v>45479</v>
      </c>
      <c r="E146" s="4" t="s">
        <v>592</v>
      </c>
      <c r="F146" s="4" t="s">
        <v>991</v>
      </c>
      <c r="G146" s="4" t="s">
        <v>1221</v>
      </c>
      <c r="H146" s="4">
        <v>2</v>
      </c>
      <c r="I146" s="13">
        <v>135</v>
      </c>
      <c r="J146" s="4" t="s">
        <v>1225</v>
      </c>
      <c r="K146" s="13">
        <f t="shared" si="2"/>
        <v>270</v>
      </c>
      <c r="L146" s="4">
        <f>_xlfn.XLOOKUP(Table1[[#This Row],[Customer ID]],REVIEW!$F$2:$F$401,REVIEW!$G$2:$G$401,,0)</f>
        <v>2</v>
      </c>
      <c r="M146" s="4" t="str">
        <f>INDEX(REVIEW!$A$1:$L$401,MATCH('SALES&amp;REVIEW'!$F146,REVIEW!$F$1:$F$401,0),MATCH('SALES&amp;REVIEW'!M$1,REVIEW!$A$1:$L$1,0))</f>
        <v>The Latte was cozy seating and great coffee.</v>
      </c>
      <c r="N146" s="4" t="str">
        <f>INDEX(REVIEW!$A$1:$L$401,MATCH('SALES&amp;REVIEW'!$F146,REVIEW!$F$1:$F$401,0),MATCH('SALES&amp;REVIEW'!N$1,REVIEW!$A$1:$L$1,0))</f>
        <v>Cozy seating and great coffee</v>
      </c>
      <c r="O146" s="4" t="str">
        <f>IF(Table1[[#This Row],[Ratings(1-5)]]&gt;=4,"Positive",IF(Table1[[#This Row],[Ratings(1-5)]]=3,"Neutral",IF(Table1[[#This Row],[Ratings(1-5)]]&lt;3,"Negative","No")))</f>
        <v>Negative</v>
      </c>
      <c r="P146" s="4">
        <f>INDEX(REVIEW!$A$1:$L$401,MATCH('SALES&amp;REVIEW'!$F146,REVIEW!$F$1:$F$401,0),MATCH('SALES&amp;REVIEW'!P$1,REVIEW!$A$1:$L$1,0))</f>
        <v>9</v>
      </c>
      <c r="Q146" s="4">
        <f>INDEX(REVIEW!$A$1:$L$401,MATCH('SALES&amp;REVIEW'!$F146,REVIEW!$F$1:$F$401,0),MATCH('SALES&amp;REVIEW'!Q$1,REVIEW!$A$1:$L$1,0))</f>
        <v>4</v>
      </c>
      <c r="R146" s="4" t="str">
        <f>IF(Table1[[#This Row],[Service Speed (min)]]&lt;=6,"4-6mins",IF(Table1[[#This Row],[Service Speed (min)]]&lt;=9,"7-9mins",IF(Table1[[#This Row],[Service Speed (min)]]&lt;=12,"10-12mins",IF(Table1[[#This Row],[Service Speed (min)]]&lt;=15,"13-15mins","1-3mins"))))</f>
        <v>7-9mins</v>
      </c>
    </row>
    <row r="147" spans="1:18" x14ac:dyDescent="0.35">
      <c r="A147" s="4" t="s">
        <v>198</v>
      </c>
      <c r="B147" s="4" t="s">
        <v>412</v>
      </c>
      <c r="C147" s="4" t="s">
        <v>414</v>
      </c>
      <c r="D147" s="5">
        <v>45379</v>
      </c>
      <c r="E147" s="4" t="s">
        <v>605</v>
      </c>
      <c r="F147" s="4" t="s">
        <v>1004</v>
      </c>
      <c r="G147" s="4" t="s">
        <v>1221</v>
      </c>
      <c r="H147" s="4">
        <v>2</v>
      </c>
      <c r="I147" s="13">
        <v>136</v>
      </c>
      <c r="J147" s="4" t="s">
        <v>1224</v>
      </c>
      <c r="K147" s="13">
        <f t="shared" si="2"/>
        <v>272</v>
      </c>
      <c r="L147" s="4">
        <f>_xlfn.XLOOKUP(Table1[[#This Row],[Customer ID]],REVIEW!$F$2:$F$401,REVIEW!$G$2:$G$401,,0)</f>
        <v>2</v>
      </c>
      <c r="M147" s="4" t="str">
        <f>INDEX(REVIEW!$A$1:$L$401,MATCH('SALES&amp;REVIEW'!$F147,REVIEW!$F$1:$F$401,0),MATCH('SALES&amp;REVIEW'!M$1,REVIEW!$A$1:$L$1,0))</f>
        <v>The Latte was slow wi-fi.</v>
      </c>
      <c r="N147" s="4" t="str">
        <f>INDEX(REVIEW!$A$1:$L$401,MATCH('SALES&amp;REVIEW'!$F147,REVIEW!$F$1:$F$401,0),MATCH('SALES&amp;REVIEW'!N$1,REVIEW!$A$1:$L$1,0))</f>
        <v>Slow Wi-Fi</v>
      </c>
      <c r="O147" s="4" t="str">
        <f>IF(Table1[[#This Row],[Ratings(1-5)]]&gt;=4,"Positive",IF(Table1[[#This Row],[Ratings(1-5)]]=3,"Neutral",IF(Table1[[#This Row],[Ratings(1-5)]]&lt;3,"Negative","No")))</f>
        <v>Negative</v>
      </c>
      <c r="P147" s="4">
        <f>INDEX(REVIEW!$A$1:$L$401,MATCH('SALES&amp;REVIEW'!$F147,REVIEW!$F$1:$F$401,0),MATCH('SALES&amp;REVIEW'!P$1,REVIEW!$A$1:$L$1,0))</f>
        <v>15</v>
      </c>
      <c r="Q147" s="4">
        <f>INDEX(REVIEW!$A$1:$L$401,MATCH('SALES&amp;REVIEW'!$F147,REVIEW!$F$1:$F$401,0),MATCH('SALES&amp;REVIEW'!Q$1,REVIEW!$A$1:$L$1,0))</f>
        <v>5</v>
      </c>
      <c r="R147" s="4" t="str">
        <f>IF(Table1[[#This Row],[Service Speed (min)]]&lt;=6,"4-6mins",IF(Table1[[#This Row],[Service Speed (min)]]&lt;=9,"7-9mins",IF(Table1[[#This Row],[Service Speed (min)]]&lt;=12,"10-12mins",IF(Table1[[#This Row],[Service Speed (min)]]&lt;=15,"13-15mins","1-3mins"))))</f>
        <v>13-15mins</v>
      </c>
    </row>
    <row r="148" spans="1:18" x14ac:dyDescent="0.35">
      <c r="A148" s="4" t="s">
        <v>381</v>
      </c>
      <c r="B148" s="4" t="s">
        <v>409</v>
      </c>
      <c r="C148" s="4" t="s">
        <v>415</v>
      </c>
      <c r="D148" s="5">
        <v>45445</v>
      </c>
      <c r="E148" s="4" t="s">
        <v>787</v>
      </c>
      <c r="F148" s="4" t="s">
        <v>1187</v>
      </c>
      <c r="G148" s="4" t="s">
        <v>1221</v>
      </c>
      <c r="H148" s="4">
        <v>4</v>
      </c>
      <c r="I148" s="13">
        <v>104</v>
      </c>
      <c r="J148" s="4" t="s">
        <v>1224</v>
      </c>
      <c r="K148" s="13">
        <f t="shared" si="2"/>
        <v>416</v>
      </c>
      <c r="L148" s="4">
        <f>_xlfn.XLOOKUP(Table1[[#This Row],[Customer ID]],REVIEW!$F$2:$F$401,REVIEW!$G$2:$G$401,,0)</f>
        <v>2</v>
      </c>
      <c r="M148" s="4" t="str">
        <f>INDEX(REVIEW!$A$1:$L$401,MATCH('SALES&amp;REVIEW'!$F148,REVIEW!$F$1:$F$401,0),MATCH('SALES&amp;REVIEW'!M$1,REVIEW!$A$1:$L$1,0))</f>
        <v>The Latte was noisy environment.</v>
      </c>
      <c r="N148" s="4" t="str">
        <f>INDEX(REVIEW!$A$1:$L$401,MATCH('SALES&amp;REVIEW'!$F148,REVIEW!$F$1:$F$401,0),MATCH('SALES&amp;REVIEW'!N$1,REVIEW!$A$1:$L$1,0))</f>
        <v>Noisy environment</v>
      </c>
      <c r="O148" s="4" t="str">
        <f>IF(Table1[[#This Row],[Ratings(1-5)]]&gt;=4,"Positive",IF(Table1[[#This Row],[Ratings(1-5)]]=3,"Neutral",IF(Table1[[#This Row],[Ratings(1-5)]]&lt;3,"Negative","No")))</f>
        <v>Negative</v>
      </c>
      <c r="P148" s="4">
        <f>INDEX(REVIEW!$A$1:$L$401,MATCH('SALES&amp;REVIEW'!$F148,REVIEW!$F$1:$F$401,0),MATCH('SALES&amp;REVIEW'!P$1,REVIEW!$A$1:$L$1,0))</f>
        <v>8</v>
      </c>
      <c r="Q148" s="4">
        <f>INDEX(REVIEW!$A$1:$L$401,MATCH('SALES&amp;REVIEW'!$F148,REVIEW!$F$1:$F$401,0),MATCH('SALES&amp;REVIEW'!Q$1,REVIEW!$A$1:$L$1,0))</f>
        <v>1</v>
      </c>
      <c r="R148" s="4" t="str">
        <f>IF(Table1[[#This Row],[Service Speed (min)]]&lt;=6,"4-6mins",IF(Table1[[#This Row],[Service Speed (min)]]&lt;=9,"7-9mins",IF(Table1[[#This Row],[Service Speed (min)]]&lt;=12,"10-12mins",IF(Table1[[#This Row],[Service Speed (min)]]&lt;=15,"13-15mins","1-3mins"))))</f>
        <v>7-9mins</v>
      </c>
    </row>
    <row r="149" spans="1:18" x14ac:dyDescent="0.35">
      <c r="A149" s="4" t="s">
        <v>389</v>
      </c>
      <c r="B149" s="4" t="s">
        <v>412</v>
      </c>
      <c r="C149" s="4" t="s">
        <v>414</v>
      </c>
      <c r="D149" s="5">
        <v>45342</v>
      </c>
      <c r="E149" s="4" t="s">
        <v>795</v>
      </c>
      <c r="F149" s="4" t="s">
        <v>1195</v>
      </c>
      <c r="G149" s="4" t="s">
        <v>1221</v>
      </c>
      <c r="H149" s="4">
        <v>2</v>
      </c>
      <c r="I149" s="13">
        <v>154</v>
      </c>
      <c r="J149" s="4" t="s">
        <v>1223</v>
      </c>
      <c r="K149" s="13">
        <f t="shared" si="2"/>
        <v>308</v>
      </c>
      <c r="L149" s="4">
        <f>_xlfn.XLOOKUP(Table1[[#This Row],[Customer ID]],REVIEW!$F$2:$F$401,REVIEW!$G$2:$G$401,,0)</f>
        <v>2</v>
      </c>
      <c r="M149" s="4" t="str">
        <f>INDEX(REVIEW!$A$1:$L$401,MATCH('SALES&amp;REVIEW'!$F149,REVIEW!$F$1:$F$401,0),MATCH('SALES&amp;REVIEW'!M$1,REVIEW!$A$1:$L$1,0))</f>
        <v>The Latte was expensive.</v>
      </c>
      <c r="N149" s="4" t="str">
        <f>INDEX(REVIEW!$A$1:$L$401,MATCH('SALES&amp;REVIEW'!$F149,REVIEW!$F$1:$F$401,0),MATCH('SALES&amp;REVIEW'!N$1,REVIEW!$A$1:$L$1,0))</f>
        <v>Expensive</v>
      </c>
      <c r="O149" s="4" t="str">
        <f>IF(Table1[[#This Row],[Ratings(1-5)]]&gt;=4,"Positive",IF(Table1[[#This Row],[Ratings(1-5)]]=3,"Neutral",IF(Table1[[#This Row],[Ratings(1-5)]]&lt;3,"Negative","No")))</f>
        <v>Negative</v>
      </c>
      <c r="P149" s="4">
        <f>INDEX(REVIEW!$A$1:$L$401,MATCH('SALES&amp;REVIEW'!$F149,REVIEW!$F$1:$F$401,0),MATCH('SALES&amp;REVIEW'!P$1,REVIEW!$A$1:$L$1,0))</f>
        <v>13</v>
      </c>
      <c r="Q149" s="4">
        <f>INDEX(REVIEW!$A$1:$L$401,MATCH('SALES&amp;REVIEW'!$F149,REVIEW!$F$1:$F$401,0),MATCH('SALES&amp;REVIEW'!Q$1,REVIEW!$A$1:$L$1,0))</f>
        <v>5</v>
      </c>
      <c r="R149" s="4" t="str">
        <f>IF(Table1[[#This Row],[Service Speed (min)]]&lt;=6,"4-6mins",IF(Table1[[#This Row],[Service Speed (min)]]&lt;=9,"7-9mins",IF(Table1[[#This Row],[Service Speed (min)]]&lt;=12,"10-12mins",IF(Table1[[#This Row],[Service Speed (min)]]&lt;=15,"13-15mins","1-3mins"))))</f>
        <v>13-15mins</v>
      </c>
    </row>
    <row r="150" spans="1:18" x14ac:dyDescent="0.35">
      <c r="A150" s="4" t="s">
        <v>400</v>
      </c>
      <c r="B150" s="4" t="s">
        <v>410</v>
      </c>
      <c r="C150" s="4" t="s">
        <v>414</v>
      </c>
      <c r="D150" s="5">
        <v>45378</v>
      </c>
      <c r="E150" s="4" t="s">
        <v>806</v>
      </c>
      <c r="F150" s="4" t="s">
        <v>1206</v>
      </c>
      <c r="G150" s="4" t="s">
        <v>1221</v>
      </c>
      <c r="H150" s="4">
        <v>4</v>
      </c>
      <c r="I150" s="13">
        <v>133</v>
      </c>
      <c r="J150" s="4" t="s">
        <v>1224</v>
      </c>
      <c r="K150" s="13">
        <f t="shared" si="2"/>
        <v>532</v>
      </c>
      <c r="L150" s="4">
        <f>_xlfn.XLOOKUP(Table1[[#This Row],[Customer ID]],REVIEW!$F$2:$F$401,REVIEW!$G$2:$G$401,,0)</f>
        <v>2</v>
      </c>
      <c r="M150" s="4" t="str">
        <f>INDEX(REVIEW!$A$1:$L$401,MATCH('SALES&amp;REVIEW'!$F150,REVIEW!$F$1:$F$401,0),MATCH('SALES&amp;REVIEW'!M$1,REVIEW!$A$1:$L$1,0))</f>
        <v>The Latte was cozy seating and great coffee.</v>
      </c>
      <c r="N150" s="4" t="str">
        <f>INDEX(REVIEW!$A$1:$L$401,MATCH('SALES&amp;REVIEW'!$F150,REVIEW!$F$1:$F$401,0),MATCH('SALES&amp;REVIEW'!N$1,REVIEW!$A$1:$L$1,0))</f>
        <v>Cozy seating and great coffee</v>
      </c>
      <c r="O150" s="4" t="str">
        <f>IF(Table1[[#This Row],[Ratings(1-5)]]&gt;=4,"Positive",IF(Table1[[#This Row],[Ratings(1-5)]]=3,"Neutral",IF(Table1[[#This Row],[Ratings(1-5)]]&lt;3,"Negative","No")))</f>
        <v>Negative</v>
      </c>
      <c r="P150" s="4">
        <f>INDEX(REVIEW!$A$1:$L$401,MATCH('SALES&amp;REVIEW'!$F150,REVIEW!$F$1:$F$401,0),MATCH('SALES&amp;REVIEW'!P$1,REVIEW!$A$1:$L$1,0))</f>
        <v>7</v>
      </c>
      <c r="Q150" s="4">
        <f>INDEX(REVIEW!$A$1:$L$401,MATCH('SALES&amp;REVIEW'!$F150,REVIEW!$F$1:$F$401,0),MATCH('SALES&amp;REVIEW'!Q$1,REVIEW!$A$1:$L$1,0))</f>
        <v>4</v>
      </c>
      <c r="R150" s="4" t="str">
        <f>IF(Table1[[#This Row],[Service Speed (min)]]&lt;=6,"4-6mins",IF(Table1[[#This Row],[Service Speed (min)]]&lt;=9,"7-9mins",IF(Table1[[#This Row],[Service Speed (min)]]&lt;=12,"10-12mins",IF(Table1[[#This Row],[Service Speed (min)]]&lt;=15,"13-15mins","1-3mins"))))</f>
        <v>7-9mins</v>
      </c>
    </row>
    <row r="151" spans="1:18" x14ac:dyDescent="0.35">
      <c r="A151" s="4" t="s">
        <v>21</v>
      </c>
      <c r="B151" s="4" t="s">
        <v>409</v>
      </c>
      <c r="C151" s="4" t="s">
        <v>413</v>
      </c>
      <c r="D151" s="5">
        <v>45342</v>
      </c>
      <c r="E151" s="4" t="s">
        <v>428</v>
      </c>
      <c r="F151" s="4" t="s">
        <v>827</v>
      </c>
      <c r="G151" s="4" t="s">
        <v>1216</v>
      </c>
      <c r="H151" s="4">
        <v>4</v>
      </c>
      <c r="I151" s="13">
        <v>179</v>
      </c>
      <c r="J151" s="4" t="s">
        <v>1225</v>
      </c>
      <c r="K151" s="13">
        <f t="shared" si="2"/>
        <v>716</v>
      </c>
      <c r="L151" s="4">
        <f>_xlfn.XLOOKUP(Table1[[#This Row],[Customer ID]],REVIEW!$F$2:$F$401,REVIEW!$G$2:$G$401,,0)</f>
        <v>2</v>
      </c>
      <c r="M151" s="4" t="str">
        <f>INDEX(REVIEW!$A$1:$L$401,MATCH('SALES&amp;REVIEW'!$F151,REVIEW!$F$1:$F$401,0),MATCH('SALES&amp;REVIEW'!M$1,REVIEW!$A$1:$L$1,0))</f>
        <v>The Mocha was slow service.</v>
      </c>
      <c r="N151" s="4" t="str">
        <f>INDEX(REVIEW!$A$1:$L$401,MATCH('SALES&amp;REVIEW'!$F151,REVIEW!$F$1:$F$401,0),MATCH('SALES&amp;REVIEW'!N$1,REVIEW!$A$1:$L$1,0))</f>
        <v>Slow service</v>
      </c>
      <c r="O151" s="4" t="str">
        <f>IF(Table1[[#This Row],[Ratings(1-5)]]&gt;=4,"Positive",IF(Table1[[#This Row],[Ratings(1-5)]]=3,"Neutral",IF(Table1[[#This Row],[Ratings(1-5)]]&lt;3,"Negative","No")))</f>
        <v>Negative</v>
      </c>
      <c r="P151" s="4">
        <f>INDEX(REVIEW!$A$1:$L$401,MATCH('SALES&amp;REVIEW'!$F151,REVIEW!$F$1:$F$401,0),MATCH('SALES&amp;REVIEW'!P$1,REVIEW!$A$1:$L$1,0))</f>
        <v>9</v>
      </c>
      <c r="Q151" s="4">
        <f>INDEX(REVIEW!$A$1:$L$401,MATCH('SALES&amp;REVIEW'!$F151,REVIEW!$F$1:$F$401,0),MATCH('SALES&amp;REVIEW'!Q$1,REVIEW!$A$1:$L$1,0))</f>
        <v>5</v>
      </c>
      <c r="R151" s="4" t="str">
        <f>IF(Table1[[#This Row],[Service Speed (min)]]&lt;=6,"4-6mins",IF(Table1[[#This Row],[Service Speed (min)]]&lt;=9,"7-9mins",IF(Table1[[#This Row],[Service Speed (min)]]&lt;=12,"10-12mins",IF(Table1[[#This Row],[Service Speed (min)]]&lt;=15,"13-15mins","1-3mins"))))</f>
        <v>7-9mins</v>
      </c>
    </row>
    <row r="152" spans="1:18" x14ac:dyDescent="0.35">
      <c r="A152" s="4" t="s">
        <v>41</v>
      </c>
      <c r="B152" s="4" t="s">
        <v>412</v>
      </c>
      <c r="C152" s="4" t="s">
        <v>415</v>
      </c>
      <c r="D152" s="5">
        <v>45337</v>
      </c>
      <c r="E152" s="4" t="s">
        <v>448</v>
      </c>
      <c r="F152" s="4" t="s">
        <v>847</v>
      </c>
      <c r="G152" s="4" t="s">
        <v>1216</v>
      </c>
      <c r="H152" s="4">
        <v>5</v>
      </c>
      <c r="I152" s="13">
        <v>124</v>
      </c>
      <c r="J152" s="4" t="s">
        <v>1223</v>
      </c>
      <c r="K152" s="13">
        <f t="shared" si="2"/>
        <v>620</v>
      </c>
      <c r="L152" s="4">
        <f>_xlfn.XLOOKUP(Table1[[#This Row],[Customer ID]],REVIEW!$F$2:$F$401,REVIEW!$G$2:$G$401,,0)</f>
        <v>2</v>
      </c>
      <c r="M152" s="4" t="str">
        <f>INDEX(REVIEW!$A$1:$L$401,MATCH('SALES&amp;REVIEW'!$F152,REVIEW!$F$1:$F$401,0),MATCH('SALES&amp;REVIEW'!M$1,REVIEW!$A$1:$L$1,0))</f>
        <v>The Mocha was cozy atmosphere.</v>
      </c>
      <c r="N152" s="4" t="str">
        <f>INDEX(REVIEW!$A$1:$L$401,MATCH('SALES&amp;REVIEW'!$F152,REVIEW!$F$1:$F$401,0),MATCH('SALES&amp;REVIEW'!N$1,REVIEW!$A$1:$L$1,0))</f>
        <v>Cozy atmosphere</v>
      </c>
      <c r="O152" s="4" t="str">
        <f>IF(Table1[[#This Row],[Ratings(1-5)]]&gt;=4,"Positive",IF(Table1[[#This Row],[Ratings(1-5)]]=3,"Neutral",IF(Table1[[#This Row],[Ratings(1-5)]]&lt;3,"Negative","No")))</f>
        <v>Negative</v>
      </c>
      <c r="P152" s="4">
        <f>INDEX(REVIEW!$A$1:$L$401,MATCH('SALES&amp;REVIEW'!$F152,REVIEW!$F$1:$F$401,0),MATCH('SALES&amp;REVIEW'!P$1,REVIEW!$A$1:$L$1,0))</f>
        <v>6</v>
      </c>
      <c r="Q152" s="4">
        <f>INDEX(REVIEW!$A$1:$L$401,MATCH('SALES&amp;REVIEW'!$F152,REVIEW!$F$1:$F$401,0),MATCH('SALES&amp;REVIEW'!Q$1,REVIEW!$A$1:$L$1,0))</f>
        <v>1</v>
      </c>
      <c r="R152" s="4" t="str">
        <f>IF(Table1[[#This Row],[Service Speed (min)]]&lt;=6,"4-6mins",IF(Table1[[#This Row],[Service Speed (min)]]&lt;=9,"7-9mins",IF(Table1[[#This Row],[Service Speed (min)]]&lt;=12,"10-12mins",IF(Table1[[#This Row],[Service Speed (min)]]&lt;=15,"13-15mins","1-3mins"))))</f>
        <v>4-6mins</v>
      </c>
    </row>
    <row r="153" spans="1:18" x14ac:dyDescent="0.35">
      <c r="A153" s="4" t="s">
        <v>74</v>
      </c>
      <c r="B153" s="4" t="s">
        <v>411</v>
      </c>
      <c r="C153" s="4" t="s">
        <v>413</v>
      </c>
      <c r="D153" s="5">
        <v>45453</v>
      </c>
      <c r="E153" s="4" t="s">
        <v>481</v>
      </c>
      <c r="F153" s="4" t="s">
        <v>880</v>
      </c>
      <c r="G153" s="4" t="s">
        <v>1216</v>
      </c>
      <c r="H153" s="4">
        <v>5</v>
      </c>
      <c r="I153" s="13">
        <v>190</v>
      </c>
      <c r="J153" s="4" t="s">
        <v>1223</v>
      </c>
      <c r="K153" s="13">
        <f t="shared" si="2"/>
        <v>950</v>
      </c>
      <c r="L153" s="4">
        <f>_xlfn.XLOOKUP(Table1[[#This Row],[Customer ID]],REVIEW!$F$2:$F$401,REVIEW!$G$2:$G$401,,0)</f>
        <v>2</v>
      </c>
      <c r="M153" s="4" t="str">
        <f>INDEX(REVIEW!$A$1:$L$401,MATCH('SALES&amp;REVIEW'!$F153,REVIEW!$F$1:$F$401,0),MATCH('SALES&amp;REVIEW'!M$1,REVIEW!$A$1:$L$1,0))</f>
        <v>The Mocha was noisy environment.</v>
      </c>
      <c r="N153" s="4" t="str">
        <f>INDEX(REVIEW!$A$1:$L$401,MATCH('SALES&amp;REVIEW'!$F153,REVIEW!$F$1:$F$401,0),MATCH('SALES&amp;REVIEW'!N$1,REVIEW!$A$1:$L$1,0))</f>
        <v>Noisy environment</v>
      </c>
      <c r="O153" s="4" t="str">
        <f>IF(Table1[[#This Row],[Ratings(1-5)]]&gt;=4,"Positive",IF(Table1[[#This Row],[Ratings(1-5)]]=3,"Neutral",IF(Table1[[#This Row],[Ratings(1-5)]]&lt;3,"Negative","No")))</f>
        <v>Negative</v>
      </c>
      <c r="P153" s="4">
        <f>INDEX(REVIEW!$A$1:$L$401,MATCH('SALES&amp;REVIEW'!$F153,REVIEW!$F$1:$F$401,0),MATCH('SALES&amp;REVIEW'!P$1,REVIEW!$A$1:$L$1,0))</f>
        <v>13</v>
      </c>
      <c r="Q153" s="4">
        <f>INDEX(REVIEW!$A$1:$L$401,MATCH('SALES&amp;REVIEW'!$F153,REVIEW!$F$1:$F$401,0),MATCH('SALES&amp;REVIEW'!Q$1,REVIEW!$A$1:$L$1,0))</f>
        <v>5</v>
      </c>
      <c r="R153" s="4" t="str">
        <f>IF(Table1[[#This Row],[Service Speed (min)]]&lt;=6,"4-6mins",IF(Table1[[#This Row],[Service Speed (min)]]&lt;=9,"7-9mins",IF(Table1[[#This Row],[Service Speed (min)]]&lt;=12,"10-12mins",IF(Table1[[#This Row],[Service Speed (min)]]&lt;=15,"13-15mins","1-3mins"))))</f>
        <v>13-15mins</v>
      </c>
    </row>
    <row r="154" spans="1:18" x14ac:dyDescent="0.35">
      <c r="A154" s="4" t="s">
        <v>177</v>
      </c>
      <c r="B154" s="4" t="s">
        <v>411</v>
      </c>
      <c r="C154" s="4" t="s">
        <v>415</v>
      </c>
      <c r="D154" s="5">
        <v>45320</v>
      </c>
      <c r="E154" s="4" t="s">
        <v>584</v>
      </c>
      <c r="F154" s="4" t="s">
        <v>983</v>
      </c>
      <c r="G154" s="4" t="s">
        <v>1216</v>
      </c>
      <c r="H154" s="4">
        <v>1</v>
      </c>
      <c r="I154" s="13">
        <v>131</v>
      </c>
      <c r="J154" s="4" t="s">
        <v>1223</v>
      </c>
      <c r="K154" s="13">
        <f t="shared" si="2"/>
        <v>131</v>
      </c>
      <c r="L154" s="4">
        <f>_xlfn.XLOOKUP(Table1[[#This Row],[Customer ID]],REVIEW!$F$2:$F$401,REVIEW!$G$2:$G$401,,0)</f>
        <v>2</v>
      </c>
      <c r="M154" s="4" t="str">
        <f>INDEX(REVIEW!$A$1:$L$401,MATCH('SALES&amp;REVIEW'!$F154,REVIEW!$F$1:$F$401,0),MATCH('SALES&amp;REVIEW'!M$1,REVIEW!$A$1:$L$1,0))</f>
        <v>The Mocha was poor coffee and service.</v>
      </c>
      <c r="N154" s="4" t="str">
        <f>INDEX(REVIEW!$A$1:$L$401,MATCH('SALES&amp;REVIEW'!$F154,REVIEW!$F$1:$F$401,0),MATCH('SALES&amp;REVIEW'!N$1,REVIEW!$A$1:$L$1,0))</f>
        <v>Poor coffee and service</v>
      </c>
      <c r="O154" s="4" t="str">
        <f>IF(Table1[[#This Row],[Ratings(1-5)]]&gt;=4,"Positive",IF(Table1[[#This Row],[Ratings(1-5)]]=3,"Neutral",IF(Table1[[#This Row],[Ratings(1-5)]]&lt;3,"Negative","No")))</f>
        <v>Negative</v>
      </c>
      <c r="P154" s="4">
        <f>INDEX(REVIEW!$A$1:$L$401,MATCH('SALES&amp;REVIEW'!$F154,REVIEW!$F$1:$F$401,0),MATCH('SALES&amp;REVIEW'!P$1,REVIEW!$A$1:$L$1,0))</f>
        <v>10</v>
      </c>
      <c r="Q154" s="4">
        <f>INDEX(REVIEW!$A$1:$L$401,MATCH('SALES&amp;REVIEW'!$F154,REVIEW!$F$1:$F$401,0),MATCH('SALES&amp;REVIEW'!Q$1,REVIEW!$A$1:$L$1,0))</f>
        <v>3</v>
      </c>
      <c r="R154" s="4" t="str">
        <f>IF(Table1[[#This Row],[Service Speed (min)]]&lt;=6,"4-6mins",IF(Table1[[#This Row],[Service Speed (min)]]&lt;=9,"7-9mins",IF(Table1[[#This Row],[Service Speed (min)]]&lt;=12,"10-12mins",IF(Table1[[#This Row],[Service Speed (min)]]&lt;=15,"13-15mins","1-3mins"))))</f>
        <v>10-12mins</v>
      </c>
    </row>
    <row r="155" spans="1:18" x14ac:dyDescent="0.35">
      <c r="A155" s="4" t="s">
        <v>229</v>
      </c>
      <c r="B155" s="4" t="s">
        <v>411</v>
      </c>
      <c r="C155" s="4" t="s">
        <v>413</v>
      </c>
      <c r="D155" s="5">
        <v>45414</v>
      </c>
      <c r="E155" s="4" t="s">
        <v>636</v>
      </c>
      <c r="F155" s="4" t="s">
        <v>1035</v>
      </c>
      <c r="G155" s="4" t="s">
        <v>1216</v>
      </c>
      <c r="H155" s="4">
        <v>2</v>
      </c>
      <c r="I155" s="13">
        <v>124</v>
      </c>
      <c r="J155" s="4" t="s">
        <v>1225</v>
      </c>
      <c r="K155" s="13">
        <f t="shared" si="2"/>
        <v>248</v>
      </c>
      <c r="L155" s="4">
        <f>_xlfn.XLOOKUP(Table1[[#This Row],[Customer ID]],REVIEW!$F$2:$F$401,REVIEW!$G$2:$G$401,,0)</f>
        <v>2</v>
      </c>
      <c r="M155" s="4" t="str">
        <f>INDEX(REVIEW!$A$1:$L$401,MATCH('SALES&amp;REVIEW'!$F155,REVIEW!$F$1:$F$401,0),MATCH('SALES&amp;REVIEW'!M$1,REVIEW!$A$1:$L$1,0))</f>
        <v>The Mocha was cold coffee and rude staff.</v>
      </c>
      <c r="N155" s="4" t="str">
        <f>INDEX(REVIEW!$A$1:$L$401,MATCH('SALES&amp;REVIEW'!$F155,REVIEW!$F$1:$F$401,0),MATCH('SALES&amp;REVIEW'!N$1,REVIEW!$A$1:$L$1,0))</f>
        <v>Cold coffee and rude staff</v>
      </c>
      <c r="O155" s="4" t="str">
        <f>IF(Table1[[#This Row],[Ratings(1-5)]]&gt;=4,"Positive",IF(Table1[[#This Row],[Ratings(1-5)]]=3,"Neutral",IF(Table1[[#This Row],[Ratings(1-5)]]&lt;3,"Negative","No")))</f>
        <v>Negative</v>
      </c>
      <c r="P155" s="4">
        <f>INDEX(REVIEW!$A$1:$L$401,MATCH('SALES&amp;REVIEW'!$F155,REVIEW!$F$1:$F$401,0),MATCH('SALES&amp;REVIEW'!P$1,REVIEW!$A$1:$L$1,0))</f>
        <v>11</v>
      </c>
      <c r="Q155" s="4">
        <f>INDEX(REVIEW!$A$1:$L$401,MATCH('SALES&amp;REVIEW'!$F155,REVIEW!$F$1:$F$401,0),MATCH('SALES&amp;REVIEW'!Q$1,REVIEW!$A$1:$L$1,0))</f>
        <v>4</v>
      </c>
      <c r="R155" s="4" t="str">
        <f>IF(Table1[[#This Row],[Service Speed (min)]]&lt;=6,"4-6mins",IF(Table1[[#This Row],[Service Speed (min)]]&lt;=9,"7-9mins",IF(Table1[[#This Row],[Service Speed (min)]]&lt;=12,"10-12mins",IF(Table1[[#This Row],[Service Speed (min)]]&lt;=15,"13-15mins","1-3mins"))))</f>
        <v>10-12mins</v>
      </c>
    </row>
    <row r="156" spans="1:18" x14ac:dyDescent="0.35">
      <c r="A156" s="4" t="s">
        <v>234</v>
      </c>
      <c r="B156" s="4" t="s">
        <v>410</v>
      </c>
      <c r="C156" s="4" t="s">
        <v>413</v>
      </c>
      <c r="D156" s="5">
        <v>45414</v>
      </c>
      <c r="E156" s="4" t="s">
        <v>641</v>
      </c>
      <c r="F156" s="4" t="s">
        <v>1040</v>
      </c>
      <c r="G156" s="4" t="s">
        <v>1216</v>
      </c>
      <c r="H156" s="4">
        <v>5</v>
      </c>
      <c r="I156" s="13">
        <v>126</v>
      </c>
      <c r="J156" s="4" t="s">
        <v>1224</v>
      </c>
      <c r="K156" s="13">
        <f t="shared" si="2"/>
        <v>630</v>
      </c>
      <c r="L156" s="4">
        <f>_xlfn.XLOOKUP(Table1[[#This Row],[Customer ID]],REVIEW!$F$2:$F$401,REVIEW!$G$2:$G$401,,0)</f>
        <v>2</v>
      </c>
      <c r="M156" s="4" t="str">
        <f>INDEX(REVIEW!$A$1:$L$401,MATCH('SALES&amp;REVIEW'!$F156,REVIEW!$F$1:$F$401,0),MATCH('SALES&amp;REVIEW'!M$1,REVIEW!$A$1:$L$1,0))</f>
        <v>The Mocha was poor coffee and service.</v>
      </c>
      <c r="N156" s="4" t="str">
        <f>INDEX(REVIEW!$A$1:$L$401,MATCH('SALES&amp;REVIEW'!$F156,REVIEW!$F$1:$F$401,0),MATCH('SALES&amp;REVIEW'!N$1,REVIEW!$A$1:$L$1,0))</f>
        <v>Poor coffee and service</v>
      </c>
      <c r="O156" s="4" t="str">
        <f>IF(Table1[[#This Row],[Ratings(1-5)]]&gt;=4,"Positive",IF(Table1[[#This Row],[Ratings(1-5)]]=3,"Neutral",IF(Table1[[#This Row],[Ratings(1-5)]]&lt;3,"Negative","No")))</f>
        <v>Negative</v>
      </c>
      <c r="P156" s="4">
        <f>INDEX(REVIEW!$A$1:$L$401,MATCH('SALES&amp;REVIEW'!$F156,REVIEW!$F$1:$F$401,0),MATCH('SALES&amp;REVIEW'!P$1,REVIEW!$A$1:$L$1,0))</f>
        <v>7</v>
      </c>
      <c r="Q156" s="4">
        <f>INDEX(REVIEW!$A$1:$L$401,MATCH('SALES&amp;REVIEW'!$F156,REVIEW!$F$1:$F$401,0),MATCH('SALES&amp;REVIEW'!Q$1,REVIEW!$A$1:$L$1,0))</f>
        <v>2</v>
      </c>
      <c r="R156" s="4" t="str">
        <f>IF(Table1[[#This Row],[Service Speed (min)]]&lt;=6,"4-6mins",IF(Table1[[#This Row],[Service Speed (min)]]&lt;=9,"7-9mins",IF(Table1[[#This Row],[Service Speed (min)]]&lt;=12,"10-12mins",IF(Table1[[#This Row],[Service Speed (min)]]&lt;=15,"13-15mins","1-3mins"))))</f>
        <v>7-9mins</v>
      </c>
    </row>
    <row r="157" spans="1:18" x14ac:dyDescent="0.35">
      <c r="A157" s="4" t="s">
        <v>261</v>
      </c>
      <c r="B157" s="4" t="s">
        <v>411</v>
      </c>
      <c r="C157" s="4" t="s">
        <v>413</v>
      </c>
      <c r="D157" s="5">
        <v>45340</v>
      </c>
      <c r="E157" s="4" t="s">
        <v>668</v>
      </c>
      <c r="F157" s="4" t="s">
        <v>1067</v>
      </c>
      <c r="G157" s="4" t="s">
        <v>1216</v>
      </c>
      <c r="H157" s="4">
        <v>5</v>
      </c>
      <c r="I157" s="13">
        <v>189</v>
      </c>
      <c r="J157" s="4" t="s">
        <v>1224</v>
      </c>
      <c r="K157" s="13">
        <f t="shared" si="2"/>
        <v>945</v>
      </c>
      <c r="L157" s="4">
        <f>_xlfn.XLOOKUP(Table1[[#This Row],[Customer ID]],REVIEW!$F$2:$F$401,REVIEW!$G$2:$G$401,,0)</f>
        <v>2</v>
      </c>
      <c r="M157" s="4" t="str">
        <f>INDEX(REVIEW!$A$1:$L$401,MATCH('SALES&amp;REVIEW'!$F157,REVIEW!$F$1:$F$401,0),MATCH('SALES&amp;REVIEW'!M$1,REVIEW!$A$1:$L$1,0))</f>
        <v>The Mocha was slow wi-fi.</v>
      </c>
      <c r="N157" s="4" t="str">
        <f>INDEX(REVIEW!$A$1:$L$401,MATCH('SALES&amp;REVIEW'!$F157,REVIEW!$F$1:$F$401,0),MATCH('SALES&amp;REVIEW'!N$1,REVIEW!$A$1:$L$1,0))</f>
        <v>Slow Wi-Fi</v>
      </c>
      <c r="O157" s="4" t="str">
        <f>IF(Table1[[#This Row],[Ratings(1-5)]]&gt;=4,"Positive",IF(Table1[[#This Row],[Ratings(1-5)]]=3,"Neutral",IF(Table1[[#This Row],[Ratings(1-5)]]&lt;3,"Negative","No")))</f>
        <v>Negative</v>
      </c>
      <c r="P157" s="4">
        <f>INDEX(REVIEW!$A$1:$L$401,MATCH('SALES&amp;REVIEW'!$F157,REVIEW!$F$1:$F$401,0),MATCH('SALES&amp;REVIEW'!P$1,REVIEW!$A$1:$L$1,0))</f>
        <v>14</v>
      </c>
      <c r="Q157" s="4">
        <f>INDEX(REVIEW!$A$1:$L$401,MATCH('SALES&amp;REVIEW'!$F157,REVIEW!$F$1:$F$401,0),MATCH('SALES&amp;REVIEW'!Q$1,REVIEW!$A$1:$L$1,0))</f>
        <v>3</v>
      </c>
      <c r="R157" s="4" t="str">
        <f>IF(Table1[[#This Row],[Service Speed (min)]]&lt;=6,"4-6mins",IF(Table1[[#This Row],[Service Speed (min)]]&lt;=9,"7-9mins",IF(Table1[[#This Row],[Service Speed (min)]]&lt;=12,"10-12mins",IF(Table1[[#This Row],[Service Speed (min)]]&lt;=15,"13-15mins","1-3mins"))))</f>
        <v>13-15mins</v>
      </c>
    </row>
    <row r="158" spans="1:18" x14ac:dyDescent="0.35">
      <c r="A158" s="4" t="s">
        <v>283</v>
      </c>
      <c r="B158" s="4" t="s">
        <v>410</v>
      </c>
      <c r="C158" s="4" t="s">
        <v>414</v>
      </c>
      <c r="D158" s="5">
        <v>45518</v>
      </c>
      <c r="E158" s="4" t="s">
        <v>690</v>
      </c>
      <c r="F158" s="4" t="s">
        <v>1089</v>
      </c>
      <c r="G158" s="4" t="s">
        <v>1216</v>
      </c>
      <c r="H158" s="4">
        <v>4</v>
      </c>
      <c r="I158" s="13">
        <v>158</v>
      </c>
      <c r="J158" s="4" t="s">
        <v>1223</v>
      </c>
      <c r="K158" s="13">
        <f t="shared" si="2"/>
        <v>632</v>
      </c>
      <c r="L158" s="4">
        <f>_xlfn.XLOOKUP(Table1[[#This Row],[Customer ID]],REVIEW!$F$2:$F$401,REVIEW!$G$2:$G$401,,0)</f>
        <v>2</v>
      </c>
      <c r="M158" s="4" t="str">
        <f>INDEX(REVIEW!$A$1:$L$401,MATCH('SALES&amp;REVIEW'!$F158,REVIEW!$F$1:$F$401,0),MATCH('SALES&amp;REVIEW'!M$1,REVIEW!$A$1:$L$1,0))</f>
        <v>The Mocha was slow service.</v>
      </c>
      <c r="N158" s="4" t="str">
        <f>INDEX(REVIEW!$A$1:$L$401,MATCH('SALES&amp;REVIEW'!$F158,REVIEW!$F$1:$F$401,0),MATCH('SALES&amp;REVIEW'!N$1,REVIEW!$A$1:$L$1,0))</f>
        <v>Slow service</v>
      </c>
      <c r="O158" s="4" t="str">
        <f>IF(Table1[[#This Row],[Ratings(1-5)]]&gt;=4,"Positive",IF(Table1[[#This Row],[Ratings(1-5)]]=3,"Neutral",IF(Table1[[#This Row],[Ratings(1-5)]]&lt;3,"Negative","No")))</f>
        <v>Negative</v>
      </c>
      <c r="P158" s="4">
        <f>INDEX(REVIEW!$A$1:$L$401,MATCH('SALES&amp;REVIEW'!$F158,REVIEW!$F$1:$F$401,0),MATCH('SALES&amp;REVIEW'!P$1,REVIEW!$A$1:$L$1,0))</f>
        <v>11</v>
      </c>
      <c r="Q158" s="4">
        <f>INDEX(REVIEW!$A$1:$L$401,MATCH('SALES&amp;REVIEW'!$F158,REVIEW!$F$1:$F$401,0),MATCH('SALES&amp;REVIEW'!Q$1,REVIEW!$A$1:$L$1,0))</f>
        <v>3</v>
      </c>
      <c r="R158" s="4" t="str">
        <f>IF(Table1[[#This Row],[Service Speed (min)]]&lt;=6,"4-6mins",IF(Table1[[#This Row],[Service Speed (min)]]&lt;=9,"7-9mins",IF(Table1[[#This Row],[Service Speed (min)]]&lt;=12,"10-12mins",IF(Table1[[#This Row],[Service Speed (min)]]&lt;=15,"13-15mins","1-3mins"))))</f>
        <v>10-12mins</v>
      </c>
    </row>
    <row r="159" spans="1:18" x14ac:dyDescent="0.35">
      <c r="A159" s="4" t="s">
        <v>308</v>
      </c>
      <c r="B159" s="4" t="s">
        <v>409</v>
      </c>
      <c r="C159" s="4" t="s">
        <v>415</v>
      </c>
      <c r="D159" s="5">
        <v>45322</v>
      </c>
      <c r="E159" s="4" t="s">
        <v>715</v>
      </c>
      <c r="F159" s="4" t="s">
        <v>1114</v>
      </c>
      <c r="G159" s="4" t="s">
        <v>1216</v>
      </c>
      <c r="H159" s="4">
        <v>3</v>
      </c>
      <c r="I159" s="13">
        <v>149</v>
      </c>
      <c r="J159" s="4" t="s">
        <v>1225</v>
      </c>
      <c r="K159" s="13">
        <f t="shared" si="2"/>
        <v>447</v>
      </c>
      <c r="L159" s="4">
        <f>_xlfn.XLOOKUP(Table1[[#This Row],[Customer ID]],REVIEW!$F$2:$F$401,REVIEW!$G$2:$G$401,,0)</f>
        <v>2</v>
      </c>
      <c r="M159" s="4" t="str">
        <f>INDEX(REVIEW!$A$1:$L$401,MATCH('SALES&amp;REVIEW'!$F159,REVIEW!$F$1:$F$401,0),MATCH('SALES&amp;REVIEW'!M$1,REVIEW!$A$1:$L$1,0))</f>
        <v>The Mocha was slow service.</v>
      </c>
      <c r="N159" s="4" t="str">
        <f>INDEX(REVIEW!$A$1:$L$401,MATCH('SALES&amp;REVIEW'!$F159,REVIEW!$F$1:$F$401,0),MATCH('SALES&amp;REVIEW'!N$1,REVIEW!$A$1:$L$1,0))</f>
        <v>Slow service</v>
      </c>
      <c r="O159" s="4" t="str">
        <f>IF(Table1[[#This Row],[Ratings(1-5)]]&gt;=4,"Positive",IF(Table1[[#This Row],[Ratings(1-5)]]=3,"Neutral",IF(Table1[[#This Row],[Ratings(1-5)]]&lt;3,"Negative","No")))</f>
        <v>Negative</v>
      </c>
      <c r="P159" s="4">
        <f>INDEX(REVIEW!$A$1:$L$401,MATCH('SALES&amp;REVIEW'!$F159,REVIEW!$F$1:$F$401,0),MATCH('SALES&amp;REVIEW'!P$1,REVIEW!$A$1:$L$1,0))</f>
        <v>11</v>
      </c>
      <c r="Q159" s="4">
        <f>INDEX(REVIEW!$A$1:$L$401,MATCH('SALES&amp;REVIEW'!$F159,REVIEW!$F$1:$F$401,0),MATCH('SALES&amp;REVIEW'!Q$1,REVIEW!$A$1:$L$1,0))</f>
        <v>1</v>
      </c>
      <c r="R159" s="4" t="str">
        <f>IF(Table1[[#This Row],[Service Speed (min)]]&lt;=6,"4-6mins",IF(Table1[[#This Row],[Service Speed (min)]]&lt;=9,"7-9mins",IF(Table1[[#This Row],[Service Speed (min)]]&lt;=12,"10-12mins",IF(Table1[[#This Row],[Service Speed (min)]]&lt;=15,"13-15mins","1-3mins"))))</f>
        <v>10-12mins</v>
      </c>
    </row>
    <row r="160" spans="1:18" x14ac:dyDescent="0.35">
      <c r="A160" s="4" t="s">
        <v>321</v>
      </c>
      <c r="B160" s="4" t="s">
        <v>410</v>
      </c>
      <c r="C160" s="4" t="s">
        <v>415</v>
      </c>
      <c r="D160" s="5">
        <v>45500</v>
      </c>
      <c r="E160" s="4" t="s">
        <v>727</v>
      </c>
      <c r="F160" s="4" t="s">
        <v>1127</v>
      </c>
      <c r="G160" s="4" t="s">
        <v>1216</v>
      </c>
      <c r="H160" s="4">
        <v>1</v>
      </c>
      <c r="I160" s="13">
        <v>174</v>
      </c>
      <c r="J160" s="4" t="s">
        <v>1224</v>
      </c>
      <c r="K160" s="13">
        <f t="shared" si="2"/>
        <v>174</v>
      </c>
      <c r="L160" s="4">
        <f>_xlfn.XLOOKUP(Table1[[#This Row],[Customer ID]],REVIEW!$F$2:$F$401,REVIEW!$G$2:$G$401,,0)</f>
        <v>2</v>
      </c>
      <c r="M160" s="4" t="str">
        <f>INDEX(REVIEW!$A$1:$L$401,MATCH('SALES&amp;REVIEW'!$F160,REVIEW!$F$1:$F$401,0),MATCH('SALES&amp;REVIEW'!M$1,REVIEW!$A$1:$L$1,0))</f>
        <v>The Mocha was great coffee and ambiance.</v>
      </c>
      <c r="N160" s="4" t="str">
        <f>INDEX(REVIEW!$A$1:$L$401,MATCH('SALES&amp;REVIEW'!$F160,REVIEW!$F$1:$F$401,0),MATCH('SALES&amp;REVIEW'!N$1,REVIEW!$A$1:$L$1,0))</f>
        <v>Great coffee and ambiance</v>
      </c>
      <c r="O160" s="4" t="str">
        <f>IF(Table1[[#This Row],[Ratings(1-5)]]&gt;=4,"Positive",IF(Table1[[#This Row],[Ratings(1-5)]]=3,"Neutral",IF(Table1[[#This Row],[Ratings(1-5)]]&lt;3,"Negative","No")))</f>
        <v>Negative</v>
      </c>
      <c r="P160" s="4">
        <f>INDEX(REVIEW!$A$1:$L$401,MATCH('SALES&amp;REVIEW'!$F160,REVIEW!$F$1:$F$401,0),MATCH('SALES&amp;REVIEW'!P$1,REVIEW!$A$1:$L$1,0))</f>
        <v>7</v>
      </c>
      <c r="Q160" s="4">
        <f>INDEX(REVIEW!$A$1:$L$401,MATCH('SALES&amp;REVIEW'!$F160,REVIEW!$F$1:$F$401,0),MATCH('SALES&amp;REVIEW'!Q$1,REVIEW!$A$1:$L$1,0))</f>
        <v>1</v>
      </c>
      <c r="R160" s="4" t="str">
        <f>IF(Table1[[#This Row],[Service Speed (min)]]&lt;=6,"4-6mins",IF(Table1[[#This Row],[Service Speed (min)]]&lt;=9,"7-9mins",IF(Table1[[#This Row],[Service Speed (min)]]&lt;=12,"10-12mins",IF(Table1[[#This Row],[Service Speed (min)]]&lt;=15,"13-15mins","1-3mins"))))</f>
        <v>7-9mins</v>
      </c>
    </row>
    <row r="161" spans="1:18" x14ac:dyDescent="0.35">
      <c r="A161" s="4" t="s">
        <v>322</v>
      </c>
      <c r="B161" s="4" t="s">
        <v>410</v>
      </c>
      <c r="C161" s="4" t="s">
        <v>413</v>
      </c>
      <c r="D161" s="5">
        <v>45432</v>
      </c>
      <c r="E161" s="4" t="s">
        <v>728</v>
      </c>
      <c r="F161" s="4" t="s">
        <v>1128</v>
      </c>
      <c r="G161" s="4" t="s">
        <v>1216</v>
      </c>
      <c r="H161" s="4">
        <v>1</v>
      </c>
      <c r="I161" s="13">
        <v>183</v>
      </c>
      <c r="J161" s="4" t="s">
        <v>1225</v>
      </c>
      <c r="K161" s="13">
        <f t="shared" si="2"/>
        <v>183</v>
      </c>
      <c r="L161" s="4">
        <f>_xlfn.XLOOKUP(Table1[[#This Row],[Customer ID]],REVIEW!$F$2:$F$401,REVIEW!$G$2:$G$401,,0)</f>
        <v>2</v>
      </c>
      <c r="M161" s="4" t="str">
        <f>INDEX(REVIEW!$A$1:$L$401,MATCH('SALES&amp;REVIEW'!$F161,REVIEW!$F$1:$F$401,0),MATCH('SALES&amp;REVIEW'!M$1,REVIEW!$A$1:$L$1,0))</f>
        <v>The Mocha was cold coffee and rude staff.</v>
      </c>
      <c r="N161" s="4" t="str">
        <f>INDEX(REVIEW!$A$1:$L$401,MATCH('SALES&amp;REVIEW'!$F161,REVIEW!$F$1:$F$401,0),MATCH('SALES&amp;REVIEW'!N$1,REVIEW!$A$1:$L$1,0))</f>
        <v>Cold coffee and rude staff</v>
      </c>
      <c r="O161" s="4" t="str">
        <f>IF(Table1[[#This Row],[Ratings(1-5)]]&gt;=4,"Positive",IF(Table1[[#This Row],[Ratings(1-5)]]=3,"Neutral",IF(Table1[[#This Row],[Ratings(1-5)]]&lt;3,"Negative","No")))</f>
        <v>Negative</v>
      </c>
      <c r="P161" s="4">
        <f>INDEX(REVIEW!$A$1:$L$401,MATCH('SALES&amp;REVIEW'!$F161,REVIEW!$F$1:$F$401,0),MATCH('SALES&amp;REVIEW'!P$1,REVIEW!$A$1:$L$1,0))</f>
        <v>7</v>
      </c>
      <c r="Q161" s="4">
        <f>INDEX(REVIEW!$A$1:$L$401,MATCH('SALES&amp;REVIEW'!$F161,REVIEW!$F$1:$F$401,0),MATCH('SALES&amp;REVIEW'!Q$1,REVIEW!$A$1:$L$1,0))</f>
        <v>2</v>
      </c>
      <c r="R161" s="4" t="str">
        <f>IF(Table1[[#This Row],[Service Speed (min)]]&lt;=6,"4-6mins",IF(Table1[[#This Row],[Service Speed (min)]]&lt;=9,"7-9mins",IF(Table1[[#This Row],[Service Speed (min)]]&lt;=12,"10-12mins",IF(Table1[[#This Row],[Service Speed (min)]]&lt;=15,"13-15mins","1-3mins"))))</f>
        <v>7-9mins</v>
      </c>
    </row>
    <row r="162" spans="1:18" x14ac:dyDescent="0.35">
      <c r="A162" s="4" t="s">
        <v>343</v>
      </c>
      <c r="B162" s="4" t="s">
        <v>410</v>
      </c>
      <c r="C162" s="4" t="s">
        <v>415</v>
      </c>
      <c r="D162" s="5">
        <v>45425</v>
      </c>
      <c r="E162" s="4" t="s">
        <v>749</v>
      </c>
      <c r="F162" s="4" t="s">
        <v>1149</v>
      </c>
      <c r="G162" s="4" t="s">
        <v>1216</v>
      </c>
      <c r="H162" s="4">
        <v>4</v>
      </c>
      <c r="I162" s="13">
        <v>114</v>
      </c>
      <c r="J162" s="4" t="s">
        <v>1224</v>
      </c>
      <c r="K162" s="13">
        <f t="shared" si="2"/>
        <v>456</v>
      </c>
      <c r="L162" s="4">
        <f>_xlfn.XLOOKUP(Table1[[#This Row],[Customer ID]],REVIEW!$F$2:$F$401,REVIEW!$G$2:$G$401,,0)</f>
        <v>2</v>
      </c>
      <c r="M162" s="4" t="str">
        <f>INDEX(REVIEW!$A$1:$L$401,MATCH('SALES&amp;REVIEW'!$F162,REVIEW!$F$1:$F$401,0),MATCH('SALES&amp;REVIEW'!M$1,REVIEW!$A$1:$L$1,0))</f>
        <v>The Mocha was expensive.</v>
      </c>
      <c r="N162" s="4" t="str">
        <f>INDEX(REVIEW!$A$1:$L$401,MATCH('SALES&amp;REVIEW'!$F162,REVIEW!$F$1:$F$401,0),MATCH('SALES&amp;REVIEW'!N$1,REVIEW!$A$1:$L$1,0))</f>
        <v>Expensive</v>
      </c>
      <c r="O162" s="4" t="str">
        <f>IF(Table1[[#This Row],[Ratings(1-5)]]&gt;=4,"Positive",IF(Table1[[#This Row],[Ratings(1-5)]]=3,"Neutral",IF(Table1[[#This Row],[Ratings(1-5)]]&lt;3,"Negative","No")))</f>
        <v>Negative</v>
      </c>
      <c r="P162" s="4">
        <f>INDEX(REVIEW!$A$1:$L$401,MATCH('SALES&amp;REVIEW'!$F162,REVIEW!$F$1:$F$401,0),MATCH('SALES&amp;REVIEW'!P$1,REVIEW!$A$1:$L$1,0))</f>
        <v>10</v>
      </c>
      <c r="Q162" s="4">
        <f>INDEX(REVIEW!$A$1:$L$401,MATCH('SALES&amp;REVIEW'!$F162,REVIEW!$F$1:$F$401,0),MATCH('SALES&amp;REVIEW'!Q$1,REVIEW!$A$1:$L$1,0))</f>
        <v>1</v>
      </c>
      <c r="R162" s="4" t="str">
        <f>IF(Table1[[#This Row],[Service Speed (min)]]&lt;=6,"4-6mins",IF(Table1[[#This Row],[Service Speed (min)]]&lt;=9,"7-9mins",IF(Table1[[#This Row],[Service Speed (min)]]&lt;=12,"10-12mins",IF(Table1[[#This Row],[Service Speed (min)]]&lt;=15,"13-15mins","1-3mins"))))</f>
        <v>10-12mins</v>
      </c>
    </row>
    <row r="163" spans="1:18" x14ac:dyDescent="0.35">
      <c r="A163" s="4" t="s">
        <v>354</v>
      </c>
      <c r="B163" s="4" t="s">
        <v>412</v>
      </c>
      <c r="C163" s="4" t="s">
        <v>413</v>
      </c>
      <c r="D163" s="5">
        <v>45336</v>
      </c>
      <c r="E163" s="4" t="s">
        <v>760</v>
      </c>
      <c r="F163" s="4" t="s">
        <v>1160</v>
      </c>
      <c r="G163" s="4" t="s">
        <v>1216</v>
      </c>
      <c r="H163" s="4">
        <v>5</v>
      </c>
      <c r="I163" s="13">
        <v>167</v>
      </c>
      <c r="J163" s="4" t="s">
        <v>1224</v>
      </c>
      <c r="K163" s="13">
        <f t="shared" si="2"/>
        <v>835</v>
      </c>
      <c r="L163" s="4">
        <f>_xlfn.XLOOKUP(Table1[[#This Row],[Customer ID]],REVIEW!$F$2:$F$401,REVIEW!$G$2:$G$401,,0)</f>
        <v>2</v>
      </c>
      <c r="M163" s="4" t="str">
        <f>INDEX(REVIEW!$A$1:$L$401,MATCH('SALES&amp;REVIEW'!$F163,REVIEW!$F$1:$F$401,0),MATCH('SALES&amp;REVIEW'!M$1,REVIEW!$A$1:$L$1,0))</f>
        <v>The Mocha was slow wi-fi.</v>
      </c>
      <c r="N163" s="4" t="str">
        <f>INDEX(REVIEW!$A$1:$L$401,MATCH('SALES&amp;REVIEW'!$F163,REVIEW!$F$1:$F$401,0),MATCH('SALES&amp;REVIEW'!N$1,REVIEW!$A$1:$L$1,0))</f>
        <v>Slow Wi-Fi</v>
      </c>
      <c r="O163" s="4" t="str">
        <f>IF(Table1[[#This Row],[Ratings(1-5)]]&gt;=4,"Positive",IF(Table1[[#This Row],[Ratings(1-5)]]=3,"Neutral",IF(Table1[[#This Row],[Ratings(1-5)]]&lt;3,"Negative","No")))</f>
        <v>Negative</v>
      </c>
      <c r="P163" s="4">
        <f>INDEX(REVIEW!$A$1:$L$401,MATCH('SALES&amp;REVIEW'!$F163,REVIEW!$F$1:$F$401,0),MATCH('SALES&amp;REVIEW'!P$1,REVIEW!$A$1:$L$1,0))</f>
        <v>7</v>
      </c>
      <c r="Q163" s="4">
        <f>INDEX(REVIEW!$A$1:$L$401,MATCH('SALES&amp;REVIEW'!$F163,REVIEW!$F$1:$F$401,0),MATCH('SALES&amp;REVIEW'!Q$1,REVIEW!$A$1:$L$1,0))</f>
        <v>5</v>
      </c>
      <c r="R163" s="4" t="str">
        <f>IF(Table1[[#This Row],[Service Speed (min)]]&lt;=6,"4-6mins",IF(Table1[[#This Row],[Service Speed (min)]]&lt;=9,"7-9mins",IF(Table1[[#This Row],[Service Speed (min)]]&lt;=12,"10-12mins",IF(Table1[[#This Row],[Service Speed (min)]]&lt;=15,"13-15mins","1-3mins"))))</f>
        <v>7-9mins</v>
      </c>
    </row>
    <row r="164" spans="1:18" x14ac:dyDescent="0.35">
      <c r="A164" s="4" t="s">
        <v>368</v>
      </c>
      <c r="B164" s="4" t="s">
        <v>411</v>
      </c>
      <c r="C164" s="4" t="s">
        <v>415</v>
      </c>
      <c r="D164" s="5">
        <v>45512</v>
      </c>
      <c r="E164" s="4" t="s">
        <v>774</v>
      </c>
      <c r="F164" s="4" t="s">
        <v>1174</v>
      </c>
      <c r="G164" s="4" t="s">
        <v>1216</v>
      </c>
      <c r="H164" s="4">
        <v>3</v>
      </c>
      <c r="I164" s="13">
        <v>133</v>
      </c>
      <c r="J164" s="4" t="s">
        <v>1223</v>
      </c>
      <c r="K164" s="13">
        <f t="shared" si="2"/>
        <v>399</v>
      </c>
      <c r="L164" s="4">
        <f>_xlfn.XLOOKUP(Table1[[#This Row],[Customer ID]],REVIEW!$F$2:$F$401,REVIEW!$G$2:$G$401,,0)</f>
        <v>2</v>
      </c>
      <c r="M164" s="4" t="str">
        <f>INDEX(REVIEW!$A$1:$L$401,MATCH('SALES&amp;REVIEW'!$F164,REVIEW!$F$1:$F$401,0),MATCH('SALES&amp;REVIEW'!M$1,REVIEW!$A$1:$L$1,0))</f>
        <v>The Mocha was slow service.</v>
      </c>
      <c r="N164" s="4" t="str">
        <f>INDEX(REVIEW!$A$1:$L$401,MATCH('SALES&amp;REVIEW'!$F164,REVIEW!$F$1:$F$401,0),MATCH('SALES&amp;REVIEW'!N$1,REVIEW!$A$1:$L$1,0))</f>
        <v>Slow service</v>
      </c>
      <c r="O164" s="4" t="str">
        <f>IF(Table1[[#This Row],[Ratings(1-5)]]&gt;=4,"Positive",IF(Table1[[#This Row],[Ratings(1-5)]]=3,"Neutral",IF(Table1[[#This Row],[Ratings(1-5)]]&lt;3,"Negative","No")))</f>
        <v>Negative</v>
      </c>
      <c r="P164" s="4">
        <f>INDEX(REVIEW!$A$1:$L$401,MATCH('SALES&amp;REVIEW'!$F164,REVIEW!$F$1:$F$401,0),MATCH('SALES&amp;REVIEW'!P$1,REVIEW!$A$1:$L$1,0))</f>
        <v>10</v>
      </c>
      <c r="Q164" s="4">
        <f>INDEX(REVIEW!$A$1:$L$401,MATCH('SALES&amp;REVIEW'!$F164,REVIEW!$F$1:$F$401,0),MATCH('SALES&amp;REVIEW'!Q$1,REVIEW!$A$1:$L$1,0))</f>
        <v>3</v>
      </c>
      <c r="R164" s="4" t="str">
        <f>IF(Table1[[#This Row],[Service Speed (min)]]&lt;=6,"4-6mins",IF(Table1[[#This Row],[Service Speed (min)]]&lt;=9,"7-9mins",IF(Table1[[#This Row],[Service Speed (min)]]&lt;=12,"10-12mins",IF(Table1[[#This Row],[Service Speed (min)]]&lt;=15,"13-15mins","1-3mins"))))</f>
        <v>10-12mins</v>
      </c>
    </row>
    <row r="165" spans="1:18" x14ac:dyDescent="0.35">
      <c r="A165" s="4" t="s">
        <v>15</v>
      </c>
      <c r="B165" s="4" t="s">
        <v>410</v>
      </c>
      <c r="C165" s="4" t="s">
        <v>415</v>
      </c>
      <c r="D165" s="5">
        <v>45399</v>
      </c>
      <c r="E165" s="4" t="s">
        <v>422</v>
      </c>
      <c r="F165" s="4" t="s">
        <v>821</v>
      </c>
      <c r="G165" s="4" t="s">
        <v>1215</v>
      </c>
      <c r="H165" s="4">
        <v>1</v>
      </c>
      <c r="I165" s="13">
        <v>119</v>
      </c>
      <c r="J165" s="4" t="s">
        <v>1224</v>
      </c>
      <c r="K165" s="13">
        <f t="shared" si="2"/>
        <v>119</v>
      </c>
      <c r="L165" s="4">
        <f>_xlfn.XLOOKUP(Table1[[#This Row],[Customer ID]],REVIEW!$F$2:$F$401,REVIEW!$G$2:$G$401,,0)</f>
        <v>3</v>
      </c>
      <c r="M165" s="4" t="str">
        <f>INDEX(REVIEW!$A$1:$L$401,MATCH('SALES&amp;REVIEW'!$F165,REVIEW!$F$1:$F$401,0),MATCH('SALES&amp;REVIEW'!M$1,REVIEW!$A$1:$L$1,0))</f>
        <v>The Americano was best coffee and friendly staff.</v>
      </c>
      <c r="N165" s="4" t="str">
        <f>INDEX(REVIEW!$A$1:$L$401,MATCH('SALES&amp;REVIEW'!$F165,REVIEW!$F$1:$F$401,0),MATCH('SALES&amp;REVIEW'!N$1,REVIEW!$A$1:$L$1,0))</f>
        <v>Best coffee and friendly staff</v>
      </c>
      <c r="O165" s="4" t="str">
        <f>IF(Table1[[#This Row],[Ratings(1-5)]]&gt;=4,"Positive",IF(Table1[[#This Row],[Ratings(1-5)]]=3,"Neutral",IF(Table1[[#This Row],[Ratings(1-5)]]&lt;3,"Negative","No")))</f>
        <v>Neutral</v>
      </c>
      <c r="P165" s="4">
        <f>INDEX(REVIEW!$A$1:$L$401,MATCH('SALES&amp;REVIEW'!$F165,REVIEW!$F$1:$F$401,0),MATCH('SALES&amp;REVIEW'!P$1,REVIEW!$A$1:$L$1,0))</f>
        <v>11</v>
      </c>
      <c r="Q165" s="4">
        <f>INDEX(REVIEW!$A$1:$L$401,MATCH('SALES&amp;REVIEW'!$F165,REVIEW!$F$1:$F$401,0),MATCH('SALES&amp;REVIEW'!Q$1,REVIEW!$A$1:$L$1,0))</f>
        <v>4</v>
      </c>
      <c r="R165" s="4" t="str">
        <f>IF(Table1[[#This Row],[Service Speed (min)]]&lt;=6,"4-6mins",IF(Table1[[#This Row],[Service Speed (min)]]&lt;=9,"7-9mins",IF(Table1[[#This Row],[Service Speed (min)]]&lt;=12,"10-12mins",IF(Table1[[#This Row],[Service Speed (min)]]&lt;=15,"13-15mins","1-3mins"))))</f>
        <v>10-12mins</v>
      </c>
    </row>
    <row r="166" spans="1:18" x14ac:dyDescent="0.35">
      <c r="A166" s="4" t="s">
        <v>24</v>
      </c>
      <c r="B166" s="4" t="s">
        <v>411</v>
      </c>
      <c r="C166" s="4" t="s">
        <v>413</v>
      </c>
      <c r="D166" s="5">
        <v>45475</v>
      </c>
      <c r="E166" s="4" t="s">
        <v>431</v>
      </c>
      <c r="F166" s="4" t="s">
        <v>830</v>
      </c>
      <c r="G166" s="4" t="s">
        <v>1215</v>
      </c>
      <c r="H166" s="4">
        <v>5</v>
      </c>
      <c r="I166" s="13">
        <v>199</v>
      </c>
      <c r="J166" s="4" t="s">
        <v>1224</v>
      </c>
      <c r="K166" s="13">
        <f t="shared" si="2"/>
        <v>995</v>
      </c>
      <c r="L166" s="4">
        <f>_xlfn.XLOOKUP(Table1[[#This Row],[Customer ID]],REVIEW!$F$2:$F$401,REVIEW!$G$2:$G$401,,0)</f>
        <v>3</v>
      </c>
      <c r="M166" s="4" t="str">
        <f>INDEX(REVIEW!$A$1:$L$401,MATCH('SALES&amp;REVIEW'!$F166,REVIEW!$F$1:$F$401,0),MATCH('SALES&amp;REVIEW'!M$1,REVIEW!$A$1:$L$1,0))</f>
        <v>The Americano was excellent coffee and service.</v>
      </c>
      <c r="N166" s="4" t="str">
        <f>INDEX(REVIEW!$A$1:$L$401,MATCH('SALES&amp;REVIEW'!$F166,REVIEW!$F$1:$F$401,0),MATCH('SALES&amp;REVIEW'!N$1,REVIEW!$A$1:$L$1,0))</f>
        <v>Excellent coffee and service</v>
      </c>
      <c r="O166" s="4" t="str">
        <f>IF(Table1[[#This Row],[Ratings(1-5)]]&gt;=4,"Positive",IF(Table1[[#This Row],[Ratings(1-5)]]=3,"Neutral",IF(Table1[[#This Row],[Ratings(1-5)]]&lt;3,"Negative","No")))</f>
        <v>Neutral</v>
      </c>
      <c r="P166" s="4">
        <f>INDEX(REVIEW!$A$1:$L$401,MATCH('SALES&amp;REVIEW'!$F166,REVIEW!$F$1:$F$401,0),MATCH('SALES&amp;REVIEW'!P$1,REVIEW!$A$1:$L$1,0))</f>
        <v>4</v>
      </c>
      <c r="Q166" s="4">
        <f>INDEX(REVIEW!$A$1:$L$401,MATCH('SALES&amp;REVIEW'!$F166,REVIEW!$F$1:$F$401,0),MATCH('SALES&amp;REVIEW'!Q$1,REVIEW!$A$1:$L$1,0))</f>
        <v>3</v>
      </c>
      <c r="R166" s="4" t="str">
        <f>IF(Table1[[#This Row],[Service Speed (min)]]&lt;=6,"4-6mins",IF(Table1[[#This Row],[Service Speed (min)]]&lt;=9,"7-9mins",IF(Table1[[#This Row],[Service Speed (min)]]&lt;=12,"10-12mins",IF(Table1[[#This Row],[Service Speed (min)]]&lt;=15,"13-15mins","1-3mins"))))</f>
        <v>4-6mins</v>
      </c>
    </row>
    <row r="167" spans="1:18" x14ac:dyDescent="0.35">
      <c r="A167" s="4" t="s">
        <v>84</v>
      </c>
      <c r="B167" s="4" t="s">
        <v>410</v>
      </c>
      <c r="C167" s="4" t="s">
        <v>413</v>
      </c>
      <c r="D167" s="5">
        <v>45356</v>
      </c>
      <c r="E167" s="4" t="s">
        <v>491</v>
      </c>
      <c r="F167" s="4" t="s">
        <v>890</v>
      </c>
      <c r="G167" s="4" t="s">
        <v>1215</v>
      </c>
      <c r="H167" s="4">
        <v>1</v>
      </c>
      <c r="I167" s="13">
        <v>135</v>
      </c>
      <c r="J167" s="4" t="s">
        <v>1225</v>
      </c>
      <c r="K167" s="13">
        <f t="shared" si="2"/>
        <v>135</v>
      </c>
      <c r="L167" s="4">
        <f>_xlfn.XLOOKUP(Table1[[#This Row],[Customer ID]],REVIEW!$F$2:$F$401,REVIEW!$G$2:$G$401,,0)</f>
        <v>3</v>
      </c>
      <c r="M167" s="4" t="str">
        <f>INDEX(REVIEW!$A$1:$L$401,MATCH('SALES&amp;REVIEW'!$F167,REVIEW!$F$1:$F$401,0),MATCH('SALES&amp;REVIEW'!M$1,REVIEW!$A$1:$L$1,0))</f>
        <v>The Americano was bitter coffee and slow service.</v>
      </c>
      <c r="N167" s="4" t="str">
        <f>INDEX(REVIEW!$A$1:$L$401,MATCH('SALES&amp;REVIEW'!$F167,REVIEW!$F$1:$F$401,0),MATCH('SALES&amp;REVIEW'!N$1,REVIEW!$A$1:$L$1,0))</f>
        <v>Bitter coffee and slow service</v>
      </c>
      <c r="O167" s="4" t="str">
        <f>IF(Table1[[#This Row],[Ratings(1-5)]]&gt;=4,"Positive",IF(Table1[[#This Row],[Ratings(1-5)]]=3,"Neutral",IF(Table1[[#This Row],[Ratings(1-5)]]&lt;3,"Negative","No")))</f>
        <v>Neutral</v>
      </c>
      <c r="P167" s="4">
        <f>INDEX(REVIEW!$A$1:$L$401,MATCH('SALES&amp;REVIEW'!$F167,REVIEW!$F$1:$F$401,0),MATCH('SALES&amp;REVIEW'!P$1,REVIEW!$A$1:$L$1,0))</f>
        <v>8</v>
      </c>
      <c r="Q167" s="4">
        <f>INDEX(REVIEW!$A$1:$L$401,MATCH('SALES&amp;REVIEW'!$F167,REVIEW!$F$1:$F$401,0),MATCH('SALES&amp;REVIEW'!Q$1,REVIEW!$A$1:$L$1,0))</f>
        <v>2</v>
      </c>
      <c r="R167" s="4" t="str">
        <f>IF(Table1[[#This Row],[Service Speed (min)]]&lt;=6,"4-6mins",IF(Table1[[#This Row],[Service Speed (min)]]&lt;=9,"7-9mins",IF(Table1[[#This Row],[Service Speed (min)]]&lt;=12,"10-12mins",IF(Table1[[#This Row],[Service Speed (min)]]&lt;=15,"13-15mins","1-3mins"))))</f>
        <v>7-9mins</v>
      </c>
    </row>
    <row r="168" spans="1:18" x14ac:dyDescent="0.35">
      <c r="A168" s="4" t="s">
        <v>117</v>
      </c>
      <c r="B168" s="4" t="s">
        <v>412</v>
      </c>
      <c r="C168" s="4" t="s">
        <v>413</v>
      </c>
      <c r="D168" s="5">
        <v>45423</v>
      </c>
      <c r="E168" s="4" t="s">
        <v>524</v>
      </c>
      <c r="F168" s="4" t="s">
        <v>923</v>
      </c>
      <c r="G168" s="4" t="s">
        <v>1215</v>
      </c>
      <c r="H168" s="4">
        <v>4</v>
      </c>
      <c r="I168" s="13">
        <v>118</v>
      </c>
      <c r="J168" s="4" t="s">
        <v>1223</v>
      </c>
      <c r="K168" s="13">
        <f t="shared" si="2"/>
        <v>472</v>
      </c>
      <c r="L168" s="4">
        <f>_xlfn.XLOOKUP(Table1[[#This Row],[Customer ID]],REVIEW!$F$2:$F$401,REVIEW!$G$2:$G$401,,0)</f>
        <v>3</v>
      </c>
      <c r="M168" s="4" t="str">
        <f>INDEX(REVIEW!$A$1:$L$401,MATCH('SALES&amp;REVIEW'!$F168,REVIEW!$F$1:$F$401,0),MATCH('SALES&amp;REVIEW'!M$1,REVIEW!$A$1:$L$1,0))</f>
        <v>The Americano was best coffee and friendly staff.</v>
      </c>
      <c r="N168" s="4" t="str">
        <f>INDEX(REVIEW!$A$1:$L$401,MATCH('SALES&amp;REVIEW'!$F168,REVIEW!$F$1:$F$401,0),MATCH('SALES&amp;REVIEW'!N$1,REVIEW!$A$1:$L$1,0))</f>
        <v>Best coffee and friendly staff</v>
      </c>
      <c r="O168" s="4" t="str">
        <f>IF(Table1[[#This Row],[Ratings(1-5)]]&gt;=4,"Positive",IF(Table1[[#This Row],[Ratings(1-5)]]=3,"Neutral",IF(Table1[[#This Row],[Ratings(1-5)]]&lt;3,"Negative","No")))</f>
        <v>Neutral</v>
      </c>
      <c r="P168" s="4">
        <f>INDEX(REVIEW!$A$1:$L$401,MATCH('SALES&amp;REVIEW'!$F168,REVIEW!$F$1:$F$401,0),MATCH('SALES&amp;REVIEW'!P$1,REVIEW!$A$1:$L$1,0))</f>
        <v>10</v>
      </c>
      <c r="Q168" s="4">
        <f>INDEX(REVIEW!$A$1:$L$401,MATCH('SALES&amp;REVIEW'!$F168,REVIEW!$F$1:$F$401,0),MATCH('SALES&amp;REVIEW'!Q$1,REVIEW!$A$1:$L$1,0))</f>
        <v>3</v>
      </c>
      <c r="R168" s="4" t="str">
        <f>IF(Table1[[#This Row],[Service Speed (min)]]&lt;=6,"4-6mins",IF(Table1[[#This Row],[Service Speed (min)]]&lt;=9,"7-9mins",IF(Table1[[#This Row],[Service Speed (min)]]&lt;=12,"10-12mins",IF(Table1[[#This Row],[Service Speed (min)]]&lt;=15,"13-15mins","1-3mins"))))</f>
        <v>10-12mins</v>
      </c>
    </row>
    <row r="169" spans="1:18" x14ac:dyDescent="0.35">
      <c r="A169" s="4" t="s">
        <v>169</v>
      </c>
      <c r="B169" s="4" t="s">
        <v>409</v>
      </c>
      <c r="C169" s="4" t="s">
        <v>414</v>
      </c>
      <c r="D169" s="5">
        <v>45396</v>
      </c>
      <c r="E169" s="4" t="s">
        <v>576</v>
      </c>
      <c r="F169" s="4" t="s">
        <v>975</v>
      </c>
      <c r="G169" s="4" t="s">
        <v>1215</v>
      </c>
      <c r="H169" s="4">
        <v>2</v>
      </c>
      <c r="I169" s="13">
        <v>190</v>
      </c>
      <c r="J169" s="4" t="s">
        <v>1225</v>
      </c>
      <c r="K169" s="13">
        <f t="shared" si="2"/>
        <v>380</v>
      </c>
      <c r="L169" s="4">
        <f>_xlfn.XLOOKUP(Table1[[#This Row],[Customer ID]],REVIEW!$F$2:$F$401,REVIEW!$G$2:$G$401,,0)</f>
        <v>3</v>
      </c>
      <c r="M169" s="4" t="str">
        <f>INDEX(REVIEW!$A$1:$L$401,MATCH('SALES&amp;REVIEW'!$F169,REVIEW!$F$1:$F$401,0),MATCH('SALES&amp;REVIEW'!M$1,REVIEW!$A$1:$L$1,0))</f>
        <v>The Americano was poor coffee and service.</v>
      </c>
      <c r="N169" s="4" t="str">
        <f>INDEX(REVIEW!$A$1:$L$401,MATCH('SALES&amp;REVIEW'!$F169,REVIEW!$F$1:$F$401,0),MATCH('SALES&amp;REVIEW'!N$1,REVIEW!$A$1:$L$1,0))</f>
        <v>Poor coffee and service</v>
      </c>
      <c r="O169" s="4" t="str">
        <f>IF(Table1[[#This Row],[Ratings(1-5)]]&gt;=4,"Positive",IF(Table1[[#This Row],[Ratings(1-5)]]=3,"Neutral",IF(Table1[[#This Row],[Ratings(1-5)]]&lt;3,"Negative","No")))</f>
        <v>Neutral</v>
      </c>
      <c r="P169" s="4">
        <f>INDEX(REVIEW!$A$1:$L$401,MATCH('SALES&amp;REVIEW'!$F169,REVIEW!$F$1:$F$401,0),MATCH('SALES&amp;REVIEW'!P$1,REVIEW!$A$1:$L$1,0))</f>
        <v>9</v>
      </c>
      <c r="Q169" s="4">
        <f>INDEX(REVIEW!$A$1:$L$401,MATCH('SALES&amp;REVIEW'!$F169,REVIEW!$F$1:$F$401,0),MATCH('SALES&amp;REVIEW'!Q$1,REVIEW!$A$1:$L$1,0))</f>
        <v>4</v>
      </c>
      <c r="R169" s="4" t="str">
        <f>IF(Table1[[#This Row],[Service Speed (min)]]&lt;=6,"4-6mins",IF(Table1[[#This Row],[Service Speed (min)]]&lt;=9,"7-9mins",IF(Table1[[#This Row],[Service Speed (min)]]&lt;=12,"10-12mins",IF(Table1[[#This Row],[Service Speed (min)]]&lt;=15,"13-15mins","1-3mins"))))</f>
        <v>7-9mins</v>
      </c>
    </row>
    <row r="170" spans="1:18" x14ac:dyDescent="0.35">
      <c r="A170" s="4" t="s">
        <v>266</v>
      </c>
      <c r="B170" s="4" t="s">
        <v>412</v>
      </c>
      <c r="C170" s="4" t="s">
        <v>415</v>
      </c>
      <c r="D170" s="5">
        <v>45300</v>
      </c>
      <c r="E170" s="4" t="s">
        <v>673</v>
      </c>
      <c r="F170" s="4" t="s">
        <v>1072</v>
      </c>
      <c r="G170" s="4" t="s">
        <v>1215</v>
      </c>
      <c r="H170" s="4">
        <v>5</v>
      </c>
      <c r="I170" s="13">
        <v>103</v>
      </c>
      <c r="J170" s="4" t="s">
        <v>1223</v>
      </c>
      <c r="K170" s="13">
        <f t="shared" si="2"/>
        <v>515</v>
      </c>
      <c r="L170" s="4">
        <f>_xlfn.XLOOKUP(Table1[[#This Row],[Customer ID]],REVIEW!$F$2:$F$401,REVIEW!$G$2:$G$401,,0)</f>
        <v>3</v>
      </c>
      <c r="M170" s="4" t="str">
        <f>INDEX(REVIEW!$A$1:$L$401,MATCH('SALES&amp;REVIEW'!$F170,REVIEW!$F$1:$F$401,0),MATCH('SALES&amp;REVIEW'!M$1,REVIEW!$A$1:$L$1,0))</f>
        <v>The Americano was cozy seating and great coffee.</v>
      </c>
      <c r="N170" s="4" t="str">
        <f>INDEX(REVIEW!$A$1:$L$401,MATCH('SALES&amp;REVIEW'!$F170,REVIEW!$F$1:$F$401,0),MATCH('SALES&amp;REVIEW'!N$1,REVIEW!$A$1:$L$1,0))</f>
        <v>Cozy seating and great coffee</v>
      </c>
      <c r="O170" s="4" t="str">
        <f>IF(Table1[[#This Row],[Ratings(1-5)]]&gt;=4,"Positive",IF(Table1[[#This Row],[Ratings(1-5)]]=3,"Neutral",IF(Table1[[#This Row],[Ratings(1-5)]]&lt;3,"Negative","No")))</f>
        <v>Neutral</v>
      </c>
      <c r="P170" s="4">
        <f>INDEX(REVIEW!$A$1:$L$401,MATCH('SALES&amp;REVIEW'!$F170,REVIEW!$F$1:$F$401,0),MATCH('SALES&amp;REVIEW'!P$1,REVIEW!$A$1:$L$1,0))</f>
        <v>5</v>
      </c>
      <c r="Q170" s="4">
        <f>INDEX(REVIEW!$A$1:$L$401,MATCH('SALES&amp;REVIEW'!$F170,REVIEW!$F$1:$F$401,0),MATCH('SALES&amp;REVIEW'!Q$1,REVIEW!$A$1:$L$1,0))</f>
        <v>3</v>
      </c>
      <c r="R170" s="4" t="str">
        <f>IF(Table1[[#This Row],[Service Speed (min)]]&lt;=6,"4-6mins",IF(Table1[[#This Row],[Service Speed (min)]]&lt;=9,"7-9mins",IF(Table1[[#This Row],[Service Speed (min)]]&lt;=12,"10-12mins",IF(Table1[[#This Row],[Service Speed (min)]]&lt;=15,"13-15mins","1-3mins"))))</f>
        <v>4-6mins</v>
      </c>
    </row>
    <row r="171" spans="1:18" x14ac:dyDescent="0.35">
      <c r="A171" s="4" t="s">
        <v>402</v>
      </c>
      <c r="B171" s="4" t="s">
        <v>410</v>
      </c>
      <c r="C171" s="4" t="s">
        <v>414</v>
      </c>
      <c r="D171" s="5">
        <v>45491</v>
      </c>
      <c r="E171" s="4" t="s">
        <v>808</v>
      </c>
      <c r="F171" s="4" t="s">
        <v>1208</v>
      </c>
      <c r="G171" s="4" t="s">
        <v>1215</v>
      </c>
      <c r="H171" s="4">
        <v>2</v>
      </c>
      <c r="I171" s="13">
        <v>170</v>
      </c>
      <c r="J171" s="4" t="s">
        <v>1224</v>
      </c>
      <c r="K171" s="13">
        <f t="shared" si="2"/>
        <v>340</v>
      </c>
      <c r="L171" s="4">
        <f>_xlfn.XLOOKUP(Table1[[#This Row],[Customer ID]],REVIEW!$F$2:$F$401,REVIEW!$G$2:$G$401,,0)</f>
        <v>3</v>
      </c>
      <c r="M171" s="4" t="str">
        <f>INDEX(REVIEW!$A$1:$L$401,MATCH('SALES&amp;REVIEW'!$F171,REVIEW!$F$1:$F$401,0),MATCH('SALES&amp;REVIEW'!M$1,REVIEW!$A$1:$L$1,0))</f>
        <v>The Americano was slow service.</v>
      </c>
      <c r="N171" s="4" t="str">
        <f>INDEX(REVIEW!$A$1:$L$401,MATCH('SALES&amp;REVIEW'!$F171,REVIEW!$F$1:$F$401,0),MATCH('SALES&amp;REVIEW'!N$1,REVIEW!$A$1:$L$1,0))</f>
        <v>Slow service</v>
      </c>
      <c r="O171" s="4" t="str">
        <f>IF(Table1[[#This Row],[Ratings(1-5)]]&gt;=4,"Positive",IF(Table1[[#This Row],[Ratings(1-5)]]=3,"Neutral",IF(Table1[[#This Row],[Ratings(1-5)]]&lt;3,"Negative","No")))</f>
        <v>Neutral</v>
      </c>
      <c r="P171" s="4">
        <f>INDEX(REVIEW!$A$1:$L$401,MATCH('SALES&amp;REVIEW'!$F171,REVIEW!$F$1:$F$401,0),MATCH('SALES&amp;REVIEW'!P$1,REVIEW!$A$1:$L$1,0))</f>
        <v>15</v>
      </c>
      <c r="Q171" s="4">
        <f>INDEX(REVIEW!$A$1:$L$401,MATCH('SALES&amp;REVIEW'!$F171,REVIEW!$F$1:$F$401,0),MATCH('SALES&amp;REVIEW'!Q$1,REVIEW!$A$1:$L$1,0))</f>
        <v>3</v>
      </c>
      <c r="R171" s="4" t="str">
        <f>IF(Table1[[#This Row],[Service Speed (min)]]&lt;=6,"4-6mins",IF(Table1[[#This Row],[Service Speed (min)]]&lt;=9,"7-9mins",IF(Table1[[#This Row],[Service Speed (min)]]&lt;=12,"10-12mins",IF(Table1[[#This Row],[Service Speed (min)]]&lt;=15,"13-15mins","1-3mins"))))</f>
        <v>13-15mins</v>
      </c>
    </row>
    <row r="172" spans="1:18" x14ac:dyDescent="0.35">
      <c r="A172" s="4" t="s">
        <v>206</v>
      </c>
      <c r="B172" s="4" t="s">
        <v>409</v>
      </c>
      <c r="C172" s="4" t="s">
        <v>414</v>
      </c>
      <c r="D172" s="5">
        <v>45502</v>
      </c>
      <c r="E172" s="4" t="s">
        <v>613</v>
      </c>
      <c r="F172" s="4" t="s">
        <v>1012</v>
      </c>
      <c r="G172" s="4" t="s">
        <v>1222</v>
      </c>
      <c r="H172" s="4">
        <v>5</v>
      </c>
      <c r="I172" s="13">
        <v>181</v>
      </c>
      <c r="J172" s="4" t="s">
        <v>1224</v>
      </c>
      <c r="K172" s="13">
        <f t="shared" si="2"/>
        <v>905</v>
      </c>
      <c r="L172" s="4">
        <f>_xlfn.XLOOKUP(Table1[[#This Row],[Customer ID]],REVIEW!$F$2:$F$401,REVIEW!$G$2:$G$401,,0)</f>
        <v>3</v>
      </c>
      <c r="M172" s="4" t="str">
        <f>INDEX(REVIEW!$A$1:$L$401,MATCH('SALES&amp;REVIEW'!$F172,REVIEW!$F$1:$F$401,0),MATCH('SALES&amp;REVIEW'!M$1,REVIEW!$A$1:$L$1,0))</f>
        <v>The Cappuccino was cozy atmosphere.</v>
      </c>
      <c r="N172" s="4" t="str">
        <f>INDEX(REVIEW!$A$1:$L$401,MATCH('SALES&amp;REVIEW'!$F172,REVIEW!$F$1:$F$401,0),MATCH('SALES&amp;REVIEW'!N$1,REVIEW!$A$1:$L$1,0))</f>
        <v>Cozy atmosphere</v>
      </c>
      <c r="O172" s="4" t="str">
        <f>IF(Table1[[#This Row],[Ratings(1-5)]]&gt;=4,"Positive",IF(Table1[[#This Row],[Ratings(1-5)]]=3,"Neutral",IF(Table1[[#This Row],[Ratings(1-5)]]&lt;3,"Negative","No")))</f>
        <v>Neutral</v>
      </c>
      <c r="P172" s="4">
        <f>INDEX(REVIEW!$A$1:$L$401,MATCH('SALES&amp;REVIEW'!$F172,REVIEW!$F$1:$F$401,0),MATCH('SALES&amp;REVIEW'!P$1,REVIEW!$A$1:$L$1,0))</f>
        <v>10</v>
      </c>
      <c r="Q172" s="4">
        <f>INDEX(REVIEW!$A$1:$L$401,MATCH('SALES&amp;REVIEW'!$F172,REVIEW!$F$1:$F$401,0),MATCH('SALES&amp;REVIEW'!Q$1,REVIEW!$A$1:$L$1,0))</f>
        <v>1</v>
      </c>
      <c r="R172" s="4" t="str">
        <f>IF(Table1[[#This Row],[Service Speed (min)]]&lt;=6,"4-6mins",IF(Table1[[#This Row],[Service Speed (min)]]&lt;=9,"7-9mins",IF(Table1[[#This Row],[Service Speed (min)]]&lt;=12,"10-12mins",IF(Table1[[#This Row],[Service Speed (min)]]&lt;=15,"13-15mins","1-3mins"))))</f>
        <v>10-12mins</v>
      </c>
    </row>
    <row r="173" spans="1:18" x14ac:dyDescent="0.35">
      <c r="A173" s="4" t="s">
        <v>236</v>
      </c>
      <c r="B173" s="4" t="s">
        <v>410</v>
      </c>
      <c r="C173" s="4" t="s">
        <v>414</v>
      </c>
      <c r="D173" s="5">
        <v>45431</v>
      </c>
      <c r="E173" s="4" t="s">
        <v>643</v>
      </c>
      <c r="F173" s="4" t="s">
        <v>1042</v>
      </c>
      <c r="G173" s="4" t="s">
        <v>1222</v>
      </c>
      <c r="H173" s="4">
        <v>5</v>
      </c>
      <c r="I173" s="13">
        <v>130</v>
      </c>
      <c r="J173" s="4" t="s">
        <v>1223</v>
      </c>
      <c r="K173" s="13">
        <f t="shared" si="2"/>
        <v>650</v>
      </c>
      <c r="L173" s="4">
        <f>_xlfn.XLOOKUP(Table1[[#This Row],[Customer ID]],REVIEW!$F$2:$F$401,REVIEW!$G$2:$G$401,,0)</f>
        <v>3</v>
      </c>
      <c r="M173" s="4" t="str">
        <f>INDEX(REVIEW!$A$1:$L$401,MATCH('SALES&amp;REVIEW'!$F173,REVIEW!$F$1:$F$401,0),MATCH('SALES&amp;REVIEW'!M$1,REVIEW!$A$1:$L$1,0))</f>
        <v>The Cappuccino was average taste.</v>
      </c>
      <c r="N173" s="4" t="str">
        <f>INDEX(REVIEW!$A$1:$L$401,MATCH('SALES&amp;REVIEW'!$F173,REVIEW!$F$1:$F$401,0),MATCH('SALES&amp;REVIEW'!N$1,REVIEW!$A$1:$L$1,0))</f>
        <v>Average taste</v>
      </c>
      <c r="O173" s="4" t="str">
        <f>IF(Table1[[#This Row],[Ratings(1-5)]]&gt;=4,"Positive",IF(Table1[[#This Row],[Ratings(1-5)]]=3,"Neutral",IF(Table1[[#This Row],[Ratings(1-5)]]&lt;3,"Negative","No")))</f>
        <v>Neutral</v>
      </c>
      <c r="P173" s="4">
        <f>INDEX(REVIEW!$A$1:$L$401,MATCH('SALES&amp;REVIEW'!$F173,REVIEW!$F$1:$F$401,0),MATCH('SALES&amp;REVIEW'!P$1,REVIEW!$A$1:$L$1,0))</f>
        <v>8</v>
      </c>
      <c r="Q173" s="4">
        <f>INDEX(REVIEW!$A$1:$L$401,MATCH('SALES&amp;REVIEW'!$F173,REVIEW!$F$1:$F$401,0),MATCH('SALES&amp;REVIEW'!Q$1,REVIEW!$A$1:$L$1,0))</f>
        <v>4</v>
      </c>
      <c r="R173" s="4" t="str">
        <f>IF(Table1[[#This Row],[Service Speed (min)]]&lt;=6,"4-6mins",IF(Table1[[#This Row],[Service Speed (min)]]&lt;=9,"7-9mins",IF(Table1[[#This Row],[Service Speed (min)]]&lt;=12,"10-12mins",IF(Table1[[#This Row],[Service Speed (min)]]&lt;=15,"13-15mins","1-3mins"))))</f>
        <v>7-9mins</v>
      </c>
    </row>
    <row r="174" spans="1:18" x14ac:dyDescent="0.35">
      <c r="A174" s="4" t="s">
        <v>274</v>
      </c>
      <c r="B174" s="4" t="s">
        <v>411</v>
      </c>
      <c r="C174" s="4" t="s">
        <v>413</v>
      </c>
      <c r="D174" s="5">
        <v>45360</v>
      </c>
      <c r="E174" s="4" t="s">
        <v>681</v>
      </c>
      <c r="F174" s="4" t="s">
        <v>1080</v>
      </c>
      <c r="G174" s="4" t="s">
        <v>1222</v>
      </c>
      <c r="H174" s="4">
        <v>5</v>
      </c>
      <c r="I174" s="13">
        <v>145</v>
      </c>
      <c r="J174" s="4" t="s">
        <v>1223</v>
      </c>
      <c r="K174" s="13">
        <f t="shared" si="2"/>
        <v>725</v>
      </c>
      <c r="L174" s="4">
        <f>_xlfn.XLOOKUP(Table1[[#This Row],[Customer ID]],REVIEW!$F$2:$F$401,REVIEW!$G$2:$G$401,,0)</f>
        <v>3</v>
      </c>
      <c r="M174" s="4" t="str">
        <f>INDEX(REVIEW!$A$1:$L$401,MATCH('SALES&amp;REVIEW'!$F174,REVIEW!$F$1:$F$401,0),MATCH('SALES&amp;REVIEW'!M$1,REVIEW!$A$1:$L$1,0))</f>
        <v>The Cappuccino was excellent coffee and service.</v>
      </c>
      <c r="N174" s="4" t="str">
        <f>INDEX(REVIEW!$A$1:$L$401,MATCH('SALES&amp;REVIEW'!$F174,REVIEW!$F$1:$F$401,0),MATCH('SALES&amp;REVIEW'!N$1,REVIEW!$A$1:$L$1,0))</f>
        <v>Excellent coffee and service</v>
      </c>
      <c r="O174" s="4" t="str">
        <f>IF(Table1[[#This Row],[Ratings(1-5)]]&gt;=4,"Positive",IF(Table1[[#This Row],[Ratings(1-5)]]=3,"Neutral",IF(Table1[[#This Row],[Ratings(1-5)]]&lt;3,"Negative","No")))</f>
        <v>Neutral</v>
      </c>
      <c r="P174" s="4">
        <f>INDEX(REVIEW!$A$1:$L$401,MATCH('SALES&amp;REVIEW'!$F174,REVIEW!$F$1:$F$401,0),MATCH('SALES&amp;REVIEW'!P$1,REVIEW!$A$1:$L$1,0))</f>
        <v>11</v>
      </c>
      <c r="Q174" s="4">
        <f>INDEX(REVIEW!$A$1:$L$401,MATCH('SALES&amp;REVIEW'!$F174,REVIEW!$F$1:$F$401,0),MATCH('SALES&amp;REVIEW'!Q$1,REVIEW!$A$1:$L$1,0))</f>
        <v>5</v>
      </c>
      <c r="R174" s="4" t="str">
        <f>IF(Table1[[#This Row],[Service Speed (min)]]&lt;=6,"4-6mins",IF(Table1[[#This Row],[Service Speed (min)]]&lt;=9,"7-9mins",IF(Table1[[#This Row],[Service Speed (min)]]&lt;=12,"10-12mins",IF(Table1[[#This Row],[Service Speed (min)]]&lt;=15,"13-15mins","1-3mins"))))</f>
        <v>10-12mins</v>
      </c>
    </row>
    <row r="175" spans="1:18" x14ac:dyDescent="0.35">
      <c r="A175" s="4" t="s">
        <v>19</v>
      </c>
      <c r="B175" s="4" t="s">
        <v>410</v>
      </c>
      <c r="C175" s="4" t="s">
        <v>414</v>
      </c>
      <c r="D175" s="5">
        <v>45408</v>
      </c>
      <c r="E175" s="4" t="s">
        <v>426</v>
      </c>
      <c r="F175" s="4" t="s">
        <v>825</v>
      </c>
      <c r="G175" s="4" t="s">
        <v>1218</v>
      </c>
      <c r="H175" s="4">
        <v>3</v>
      </c>
      <c r="I175" s="13">
        <v>135</v>
      </c>
      <c r="J175" s="4" t="s">
        <v>1225</v>
      </c>
      <c r="K175" s="13">
        <f t="shared" si="2"/>
        <v>405</v>
      </c>
      <c r="L175" s="4">
        <f>_xlfn.XLOOKUP(Table1[[#This Row],[Customer ID]],REVIEW!$F$2:$F$401,REVIEW!$G$2:$G$401,,0)</f>
        <v>3</v>
      </c>
      <c r="M175" s="4" t="str">
        <f>INDEX(REVIEW!$A$1:$L$401,MATCH('SALES&amp;REVIEW'!$F175,REVIEW!$F$1:$F$401,0),MATCH('SALES&amp;REVIEW'!M$1,REVIEW!$A$1:$L$1,0))</f>
        <v>The Caramel Macchiato was average taste.</v>
      </c>
      <c r="N175" s="4" t="str">
        <f>INDEX(REVIEW!$A$1:$L$401,MATCH('SALES&amp;REVIEW'!$F175,REVIEW!$F$1:$F$401,0),MATCH('SALES&amp;REVIEW'!N$1,REVIEW!$A$1:$L$1,0))</f>
        <v>Average taste</v>
      </c>
      <c r="O175" s="4" t="str">
        <f>IF(Table1[[#This Row],[Ratings(1-5)]]&gt;=4,"Positive",IF(Table1[[#This Row],[Ratings(1-5)]]=3,"Neutral",IF(Table1[[#This Row],[Ratings(1-5)]]&lt;3,"Negative","No")))</f>
        <v>Neutral</v>
      </c>
      <c r="P175" s="4">
        <f>INDEX(REVIEW!$A$1:$L$401,MATCH('SALES&amp;REVIEW'!$F175,REVIEW!$F$1:$F$401,0),MATCH('SALES&amp;REVIEW'!P$1,REVIEW!$A$1:$L$1,0))</f>
        <v>7</v>
      </c>
      <c r="Q175" s="4">
        <f>INDEX(REVIEW!$A$1:$L$401,MATCH('SALES&amp;REVIEW'!$F175,REVIEW!$F$1:$F$401,0),MATCH('SALES&amp;REVIEW'!Q$1,REVIEW!$A$1:$L$1,0))</f>
        <v>2</v>
      </c>
      <c r="R175" s="4" t="str">
        <f>IF(Table1[[#This Row],[Service Speed (min)]]&lt;=6,"4-6mins",IF(Table1[[#This Row],[Service Speed (min)]]&lt;=9,"7-9mins",IF(Table1[[#This Row],[Service Speed (min)]]&lt;=12,"10-12mins",IF(Table1[[#This Row],[Service Speed (min)]]&lt;=15,"13-15mins","1-3mins"))))</f>
        <v>7-9mins</v>
      </c>
    </row>
    <row r="176" spans="1:18" x14ac:dyDescent="0.35">
      <c r="A176" s="4" t="s">
        <v>54</v>
      </c>
      <c r="B176" s="4" t="s">
        <v>411</v>
      </c>
      <c r="C176" s="4" t="s">
        <v>414</v>
      </c>
      <c r="D176" s="5">
        <v>45363</v>
      </c>
      <c r="E176" s="4" t="s">
        <v>461</v>
      </c>
      <c r="F176" s="4" t="s">
        <v>860</v>
      </c>
      <c r="G176" s="4" t="s">
        <v>1218</v>
      </c>
      <c r="H176" s="4">
        <v>4</v>
      </c>
      <c r="I176" s="13">
        <v>146</v>
      </c>
      <c r="J176" s="4" t="s">
        <v>1224</v>
      </c>
      <c r="K176" s="13">
        <f t="shared" si="2"/>
        <v>584</v>
      </c>
      <c r="L176" s="4">
        <f>_xlfn.XLOOKUP(Table1[[#This Row],[Customer ID]],REVIEW!$F$2:$F$401,REVIEW!$G$2:$G$401,,0)</f>
        <v>3</v>
      </c>
      <c r="M176" s="4" t="str">
        <f>INDEX(REVIEW!$A$1:$L$401,MATCH('SALES&amp;REVIEW'!$F176,REVIEW!$F$1:$F$401,0),MATCH('SALES&amp;REVIEW'!M$1,REVIEW!$A$1:$L$1,0))</f>
        <v>The Caramel Macchiato was average taste.</v>
      </c>
      <c r="N176" s="4" t="str">
        <f>INDEX(REVIEW!$A$1:$L$401,MATCH('SALES&amp;REVIEW'!$F176,REVIEW!$F$1:$F$401,0),MATCH('SALES&amp;REVIEW'!N$1,REVIEW!$A$1:$L$1,0))</f>
        <v>Average taste</v>
      </c>
      <c r="O176" s="4" t="str">
        <f>IF(Table1[[#This Row],[Ratings(1-5)]]&gt;=4,"Positive",IF(Table1[[#This Row],[Ratings(1-5)]]=3,"Neutral",IF(Table1[[#This Row],[Ratings(1-5)]]&lt;3,"Negative","No")))</f>
        <v>Neutral</v>
      </c>
      <c r="P176" s="4">
        <f>INDEX(REVIEW!$A$1:$L$401,MATCH('SALES&amp;REVIEW'!$F176,REVIEW!$F$1:$F$401,0),MATCH('SALES&amp;REVIEW'!P$1,REVIEW!$A$1:$L$1,0))</f>
        <v>5</v>
      </c>
      <c r="Q176" s="4">
        <f>INDEX(REVIEW!$A$1:$L$401,MATCH('SALES&amp;REVIEW'!$F176,REVIEW!$F$1:$F$401,0),MATCH('SALES&amp;REVIEW'!Q$1,REVIEW!$A$1:$L$1,0))</f>
        <v>2</v>
      </c>
      <c r="R176" s="4" t="str">
        <f>IF(Table1[[#This Row],[Service Speed (min)]]&lt;=6,"4-6mins",IF(Table1[[#This Row],[Service Speed (min)]]&lt;=9,"7-9mins",IF(Table1[[#This Row],[Service Speed (min)]]&lt;=12,"10-12mins",IF(Table1[[#This Row],[Service Speed (min)]]&lt;=15,"13-15mins","1-3mins"))))</f>
        <v>4-6mins</v>
      </c>
    </row>
    <row r="177" spans="1:18" x14ac:dyDescent="0.35">
      <c r="A177" s="4" t="s">
        <v>139</v>
      </c>
      <c r="B177" s="4" t="s">
        <v>411</v>
      </c>
      <c r="C177" s="4" t="s">
        <v>413</v>
      </c>
      <c r="D177" s="5">
        <v>45396</v>
      </c>
      <c r="E177" s="4" t="s">
        <v>546</v>
      </c>
      <c r="F177" s="4" t="s">
        <v>945</v>
      </c>
      <c r="G177" s="4" t="s">
        <v>1218</v>
      </c>
      <c r="H177" s="4">
        <v>1</v>
      </c>
      <c r="I177" s="13">
        <v>165</v>
      </c>
      <c r="J177" s="4" t="s">
        <v>1223</v>
      </c>
      <c r="K177" s="13">
        <f t="shared" si="2"/>
        <v>165</v>
      </c>
      <c r="L177" s="4">
        <f>_xlfn.XLOOKUP(Table1[[#This Row],[Customer ID]],REVIEW!$F$2:$F$401,REVIEW!$G$2:$G$401,,0)</f>
        <v>3</v>
      </c>
      <c r="M177" s="4" t="str">
        <f>INDEX(REVIEW!$A$1:$L$401,MATCH('SALES&amp;REVIEW'!$F177,REVIEW!$F$1:$F$401,0),MATCH('SALES&amp;REVIEW'!M$1,REVIEW!$A$1:$L$1,0))</f>
        <v>The Caramel Macchiato was slow service.</v>
      </c>
      <c r="N177" s="4" t="str">
        <f>INDEX(REVIEW!$A$1:$L$401,MATCH('SALES&amp;REVIEW'!$F177,REVIEW!$F$1:$F$401,0),MATCH('SALES&amp;REVIEW'!N$1,REVIEW!$A$1:$L$1,0))</f>
        <v>Slow service</v>
      </c>
      <c r="O177" s="4" t="str">
        <f>IF(Table1[[#This Row],[Ratings(1-5)]]&gt;=4,"Positive",IF(Table1[[#This Row],[Ratings(1-5)]]=3,"Neutral",IF(Table1[[#This Row],[Ratings(1-5)]]&lt;3,"Negative","No")))</f>
        <v>Neutral</v>
      </c>
      <c r="P177" s="4">
        <f>INDEX(REVIEW!$A$1:$L$401,MATCH('SALES&amp;REVIEW'!$F177,REVIEW!$F$1:$F$401,0),MATCH('SALES&amp;REVIEW'!P$1,REVIEW!$A$1:$L$1,0))</f>
        <v>12</v>
      </c>
      <c r="Q177" s="4">
        <f>INDEX(REVIEW!$A$1:$L$401,MATCH('SALES&amp;REVIEW'!$F177,REVIEW!$F$1:$F$401,0),MATCH('SALES&amp;REVIEW'!Q$1,REVIEW!$A$1:$L$1,0))</f>
        <v>1</v>
      </c>
      <c r="R177" s="4" t="str">
        <f>IF(Table1[[#This Row],[Service Speed (min)]]&lt;=6,"4-6mins",IF(Table1[[#This Row],[Service Speed (min)]]&lt;=9,"7-9mins",IF(Table1[[#This Row],[Service Speed (min)]]&lt;=12,"10-12mins",IF(Table1[[#This Row],[Service Speed (min)]]&lt;=15,"13-15mins","1-3mins"))))</f>
        <v>10-12mins</v>
      </c>
    </row>
    <row r="178" spans="1:18" x14ac:dyDescent="0.35">
      <c r="A178" s="4" t="s">
        <v>183</v>
      </c>
      <c r="B178" s="4" t="s">
        <v>409</v>
      </c>
      <c r="C178" s="4" t="s">
        <v>414</v>
      </c>
      <c r="D178" s="5">
        <v>45313</v>
      </c>
      <c r="E178" s="4" t="s">
        <v>590</v>
      </c>
      <c r="F178" s="4" t="s">
        <v>989</v>
      </c>
      <c r="G178" s="4" t="s">
        <v>1218</v>
      </c>
      <c r="H178" s="4">
        <v>1</v>
      </c>
      <c r="I178" s="13">
        <v>136</v>
      </c>
      <c r="J178" s="4" t="s">
        <v>1225</v>
      </c>
      <c r="K178" s="13">
        <f t="shared" si="2"/>
        <v>136</v>
      </c>
      <c r="L178" s="4">
        <f>_xlfn.XLOOKUP(Table1[[#This Row],[Customer ID]],REVIEW!$F$2:$F$401,REVIEW!$G$2:$G$401,,0)</f>
        <v>3</v>
      </c>
      <c r="M178" s="4" t="str">
        <f>INDEX(REVIEW!$A$1:$L$401,MATCH('SALES&amp;REVIEW'!$F178,REVIEW!$F$1:$F$401,0),MATCH('SALES&amp;REVIEW'!M$1,REVIEW!$A$1:$L$1,0))</f>
        <v>The Caramel Macchiato was best coffee and friendly staff.</v>
      </c>
      <c r="N178" s="4" t="str">
        <f>INDEX(REVIEW!$A$1:$L$401,MATCH('SALES&amp;REVIEW'!$F178,REVIEW!$F$1:$F$401,0),MATCH('SALES&amp;REVIEW'!N$1,REVIEW!$A$1:$L$1,0))</f>
        <v>Best coffee and friendly staff</v>
      </c>
      <c r="O178" s="4" t="str">
        <f>IF(Table1[[#This Row],[Ratings(1-5)]]&gt;=4,"Positive",IF(Table1[[#This Row],[Ratings(1-5)]]=3,"Neutral",IF(Table1[[#This Row],[Ratings(1-5)]]&lt;3,"Negative","No")))</f>
        <v>Neutral</v>
      </c>
      <c r="P178" s="4">
        <f>INDEX(REVIEW!$A$1:$L$401,MATCH('SALES&amp;REVIEW'!$F178,REVIEW!$F$1:$F$401,0),MATCH('SALES&amp;REVIEW'!P$1,REVIEW!$A$1:$L$1,0))</f>
        <v>8</v>
      </c>
      <c r="Q178" s="4">
        <f>INDEX(REVIEW!$A$1:$L$401,MATCH('SALES&amp;REVIEW'!$F178,REVIEW!$F$1:$F$401,0),MATCH('SALES&amp;REVIEW'!Q$1,REVIEW!$A$1:$L$1,0))</f>
        <v>1</v>
      </c>
      <c r="R178" s="4" t="str">
        <f>IF(Table1[[#This Row],[Service Speed (min)]]&lt;=6,"4-6mins",IF(Table1[[#This Row],[Service Speed (min)]]&lt;=9,"7-9mins",IF(Table1[[#This Row],[Service Speed (min)]]&lt;=12,"10-12mins",IF(Table1[[#This Row],[Service Speed (min)]]&lt;=15,"13-15mins","1-3mins"))))</f>
        <v>7-9mins</v>
      </c>
    </row>
    <row r="179" spans="1:18" x14ac:dyDescent="0.35">
      <c r="A179" s="4" t="s">
        <v>215</v>
      </c>
      <c r="B179" s="4" t="s">
        <v>412</v>
      </c>
      <c r="C179" s="4" t="s">
        <v>415</v>
      </c>
      <c r="D179" s="5">
        <v>45363</v>
      </c>
      <c r="E179" s="4" t="s">
        <v>622</v>
      </c>
      <c r="F179" s="4" t="s">
        <v>1021</v>
      </c>
      <c r="G179" s="4" t="s">
        <v>1218</v>
      </c>
      <c r="H179" s="4">
        <v>2</v>
      </c>
      <c r="I179" s="13">
        <v>160</v>
      </c>
      <c r="J179" s="4" t="s">
        <v>1225</v>
      </c>
      <c r="K179" s="13">
        <f t="shared" si="2"/>
        <v>320</v>
      </c>
      <c r="L179" s="4">
        <f>_xlfn.XLOOKUP(Table1[[#This Row],[Customer ID]],REVIEW!$F$2:$F$401,REVIEW!$G$2:$G$401,,0)</f>
        <v>3</v>
      </c>
      <c r="M179" s="4" t="str">
        <f>INDEX(REVIEW!$A$1:$L$401,MATCH('SALES&amp;REVIEW'!$F179,REVIEW!$F$1:$F$401,0),MATCH('SALES&amp;REVIEW'!M$1,REVIEW!$A$1:$L$1,0))</f>
        <v>The Caramel Macchiato was average taste.</v>
      </c>
      <c r="N179" s="4" t="str">
        <f>INDEX(REVIEW!$A$1:$L$401,MATCH('SALES&amp;REVIEW'!$F179,REVIEW!$F$1:$F$401,0),MATCH('SALES&amp;REVIEW'!N$1,REVIEW!$A$1:$L$1,0))</f>
        <v>Average taste</v>
      </c>
      <c r="O179" s="4" t="str">
        <f>IF(Table1[[#This Row],[Ratings(1-5)]]&gt;=4,"Positive",IF(Table1[[#This Row],[Ratings(1-5)]]=3,"Neutral",IF(Table1[[#This Row],[Ratings(1-5)]]&lt;3,"Negative","No")))</f>
        <v>Neutral</v>
      </c>
      <c r="P179" s="4">
        <f>INDEX(REVIEW!$A$1:$L$401,MATCH('SALES&amp;REVIEW'!$F179,REVIEW!$F$1:$F$401,0),MATCH('SALES&amp;REVIEW'!P$1,REVIEW!$A$1:$L$1,0))</f>
        <v>9</v>
      </c>
      <c r="Q179" s="4">
        <f>INDEX(REVIEW!$A$1:$L$401,MATCH('SALES&amp;REVIEW'!$F179,REVIEW!$F$1:$F$401,0),MATCH('SALES&amp;REVIEW'!Q$1,REVIEW!$A$1:$L$1,0))</f>
        <v>5</v>
      </c>
      <c r="R179" s="4" t="str">
        <f>IF(Table1[[#This Row],[Service Speed (min)]]&lt;=6,"4-6mins",IF(Table1[[#This Row],[Service Speed (min)]]&lt;=9,"7-9mins",IF(Table1[[#This Row],[Service Speed (min)]]&lt;=12,"10-12mins",IF(Table1[[#This Row],[Service Speed (min)]]&lt;=15,"13-15mins","1-3mins"))))</f>
        <v>7-9mins</v>
      </c>
    </row>
    <row r="180" spans="1:18" x14ac:dyDescent="0.35">
      <c r="A180" s="4" t="s">
        <v>244</v>
      </c>
      <c r="B180" s="4" t="s">
        <v>411</v>
      </c>
      <c r="C180" s="4" t="s">
        <v>414</v>
      </c>
      <c r="D180" s="5">
        <v>45473</v>
      </c>
      <c r="E180" s="4" t="s">
        <v>651</v>
      </c>
      <c r="F180" s="4" t="s">
        <v>1050</v>
      </c>
      <c r="G180" s="4" t="s">
        <v>1218</v>
      </c>
      <c r="H180" s="4">
        <v>4</v>
      </c>
      <c r="I180" s="13">
        <v>130</v>
      </c>
      <c r="J180" s="4" t="s">
        <v>1224</v>
      </c>
      <c r="K180" s="13">
        <f t="shared" si="2"/>
        <v>520</v>
      </c>
      <c r="L180" s="4">
        <f>_xlfn.XLOOKUP(Table1[[#This Row],[Customer ID]],REVIEW!$F$2:$F$401,REVIEW!$G$2:$G$401,,0)</f>
        <v>3</v>
      </c>
      <c r="M180" s="4" t="str">
        <f>INDEX(REVIEW!$A$1:$L$401,MATCH('SALES&amp;REVIEW'!$F180,REVIEW!$F$1:$F$401,0),MATCH('SALES&amp;REVIEW'!M$1,REVIEW!$A$1:$L$1,0))</f>
        <v>The Caramel Macchiato was uninterested staff and average coffee.</v>
      </c>
      <c r="N180" s="4" t="str">
        <f>INDEX(REVIEW!$A$1:$L$401,MATCH('SALES&amp;REVIEW'!$F180,REVIEW!$F$1:$F$401,0),MATCH('SALES&amp;REVIEW'!N$1,REVIEW!$A$1:$L$1,0))</f>
        <v>Uninterested staff and average coffee</v>
      </c>
      <c r="O180" s="4" t="str">
        <f>IF(Table1[[#This Row],[Ratings(1-5)]]&gt;=4,"Positive",IF(Table1[[#This Row],[Ratings(1-5)]]=3,"Neutral",IF(Table1[[#This Row],[Ratings(1-5)]]&lt;3,"Negative","No")))</f>
        <v>Neutral</v>
      </c>
      <c r="P180" s="4">
        <f>INDEX(REVIEW!$A$1:$L$401,MATCH('SALES&amp;REVIEW'!$F180,REVIEW!$F$1:$F$401,0),MATCH('SALES&amp;REVIEW'!P$1,REVIEW!$A$1:$L$1,0))</f>
        <v>10</v>
      </c>
      <c r="Q180" s="4">
        <f>INDEX(REVIEW!$A$1:$L$401,MATCH('SALES&amp;REVIEW'!$F180,REVIEW!$F$1:$F$401,0),MATCH('SALES&amp;REVIEW'!Q$1,REVIEW!$A$1:$L$1,0))</f>
        <v>3</v>
      </c>
      <c r="R180" s="4" t="str">
        <f>IF(Table1[[#This Row],[Service Speed (min)]]&lt;=6,"4-6mins",IF(Table1[[#This Row],[Service Speed (min)]]&lt;=9,"7-9mins",IF(Table1[[#This Row],[Service Speed (min)]]&lt;=12,"10-12mins",IF(Table1[[#This Row],[Service Speed (min)]]&lt;=15,"13-15mins","1-3mins"))))</f>
        <v>10-12mins</v>
      </c>
    </row>
    <row r="181" spans="1:18" x14ac:dyDescent="0.35">
      <c r="A181" s="4" t="s">
        <v>319</v>
      </c>
      <c r="B181" s="4" t="s">
        <v>409</v>
      </c>
      <c r="C181" s="4" t="s">
        <v>415</v>
      </c>
      <c r="D181" s="5">
        <v>45355</v>
      </c>
      <c r="E181" s="4" t="s">
        <v>725</v>
      </c>
      <c r="F181" s="4" t="s">
        <v>1125</v>
      </c>
      <c r="G181" s="4" t="s">
        <v>1218</v>
      </c>
      <c r="H181" s="4">
        <v>2</v>
      </c>
      <c r="I181" s="13">
        <v>197</v>
      </c>
      <c r="J181" s="4" t="s">
        <v>1223</v>
      </c>
      <c r="K181" s="13">
        <f t="shared" si="2"/>
        <v>394</v>
      </c>
      <c r="L181" s="4">
        <f>_xlfn.XLOOKUP(Table1[[#This Row],[Customer ID]],REVIEW!$F$2:$F$401,REVIEW!$G$2:$G$401,,0)</f>
        <v>3</v>
      </c>
      <c r="M181" s="4" t="str">
        <f>INDEX(REVIEW!$A$1:$L$401,MATCH('SALES&amp;REVIEW'!$F181,REVIEW!$F$1:$F$401,0),MATCH('SALES&amp;REVIEW'!M$1,REVIEW!$A$1:$L$1,0))</f>
        <v>The Caramel Macchiato was bitter coffee and slow service.</v>
      </c>
      <c r="N181" s="4" t="str">
        <f>INDEX(REVIEW!$A$1:$L$401,MATCH('SALES&amp;REVIEW'!$F181,REVIEW!$F$1:$F$401,0),MATCH('SALES&amp;REVIEW'!N$1,REVIEW!$A$1:$L$1,0))</f>
        <v>Bitter coffee and slow service</v>
      </c>
      <c r="O181" s="4" t="str">
        <f>IF(Table1[[#This Row],[Ratings(1-5)]]&gt;=4,"Positive",IF(Table1[[#This Row],[Ratings(1-5)]]=3,"Neutral",IF(Table1[[#This Row],[Ratings(1-5)]]&lt;3,"Negative","No")))</f>
        <v>Neutral</v>
      </c>
      <c r="P181" s="4">
        <f>INDEX(REVIEW!$A$1:$L$401,MATCH('SALES&amp;REVIEW'!$F181,REVIEW!$F$1:$F$401,0),MATCH('SALES&amp;REVIEW'!P$1,REVIEW!$A$1:$L$1,0))</f>
        <v>10</v>
      </c>
      <c r="Q181" s="4">
        <f>INDEX(REVIEW!$A$1:$L$401,MATCH('SALES&amp;REVIEW'!$F181,REVIEW!$F$1:$F$401,0),MATCH('SALES&amp;REVIEW'!Q$1,REVIEW!$A$1:$L$1,0))</f>
        <v>2</v>
      </c>
      <c r="R181" s="4" t="str">
        <f>IF(Table1[[#This Row],[Service Speed (min)]]&lt;=6,"4-6mins",IF(Table1[[#This Row],[Service Speed (min)]]&lt;=9,"7-9mins",IF(Table1[[#This Row],[Service Speed (min)]]&lt;=12,"10-12mins",IF(Table1[[#This Row],[Service Speed (min)]]&lt;=15,"13-15mins","1-3mins"))))</f>
        <v>10-12mins</v>
      </c>
    </row>
    <row r="182" spans="1:18" x14ac:dyDescent="0.35">
      <c r="A182" s="4" t="s">
        <v>320</v>
      </c>
      <c r="B182" s="4" t="s">
        <v>410</v>
      </c>
      <c r="C182" s="4" t="s">
        <v>414</v>
      </c>
      <c r="D182" s="5">
        <v>45353</v>
      </c>
      <c r="E182" s="4" t="s">
        <v>726</v>
      </c>
      <c r="F182" s="4" t="s">
        <v>1126</v>
      </c>
      <c r="G182" s="4" t="s">
        <v>1218</v>
      </c>
      <c r="H182" s="4">
        <v>3</v>
      </c>
      <c r="I182" s="13">
        <v>199</v>
      </c>
      <c r="J182" s="4" t="s">
        <v>1223</v>
      </c>
      <c r="K182" s="13">
        <f t="shared" si="2"/>
        <v>597</v>
      </c>
      <c r="L182" s="4">
        <f>_xlfn.XLOOKUP(Table1[[#This Row],[Customer ID]],REVIEW!$F$2:$F$401,REVIEW!$G$2:$G$401,,0)</f>
        <v>3</v>
      </c>
      <c r="M182" s="4" t="str">
        <f>INDEX(REVIEW!$A$1:$L$401,MATCH('SALES&amp;REVIEW'!$F182,REVIEW!$F$1:$F$401,0),MATCH('SALES&amp;REVIEW'!M$1,REVIEW!$A$1:$L$1,0))</f>
        <v>The Caramel Macchiato was great coffee and ambiance.</v>
      </c>
      <c r="N182" s="4" t="str">
        <f>INDEX(REVIEW!$A$1:$L$401,MATCH('SALES&amp;REVIEW'!$F182,REVIEW!$F$1:$F$401,0),MATCH('SALES&amp;REVIEW'!N$1,REVIEW!$A$1:$L$1,0))</f>
        <v>Great coffee and ambiance</v>
      </c>
      <c r="O182" s="4" t="str">
        <f>IF(Table1[[#This Row],[Ratings(1-5)]]&gt;=4,"Positive",IF(Table1[[#This Row],[Ratings(1-5)]]=3,"Neutral",IF(Table1[[#This Row],[Ratings(1-5)]]&lt;3,"Negative","No")))</f>
        <v>Neutral</v>
      </c>
      <c r="P182" s="4">
        <f>INDEX(REVIEW!$A$1:$L$401,MATCH('SALES&amp;REVIEW'!$F182,REVIEW!$F$1:$F$401,0),MATCH('SALES&amp;REVIEW'!P$1,REVIEW!$A$1:$L$1,0))</f>
        <v>8</v>
      </c>
      <c r="Q182" s="4">
        <f>INDEX(REVIEW!$A$1:$L$401,MATCH('SALES&amp;REVIEW'!$F182,REVIEW!$F$1:$F$401,0),MATCH('SALES&amp;REVIEW'!Q$1,REVIEW!$A$1:$L$1,0))</f>
        <v>5</v>
      </c>
      <c r="R182" s="4" t="str">
        <f>IF(Table1[[#This Row],[Service Speed (min)]]&lt;=6,"4-6mins",IF(Table1[[#This Row],[Service Speed (min)]]&lt;=9,"7-9mins",IF(Table1[[#This Row],[Service Speed (min)]]&lt;=12,"10-12mins",IF(Table1[[#This Row],[Service Speed (min)]]&lt;=15,"13-15mins","1-3mins"))))</f>
        <v>7-9mins</v>
      </c>
    </row>
    <row r="183" spans="1:18" x14ac:dyDescent="0.35">
      <c r="A183" s="4" t="s">
        <v>333</v>
      </c>
      <c r="B183" s="4" t="s">
        <v>409</v>
      </c>
      <c r="C183" s="4" t="s">
        <v>413</v>
      </c>
      <c r="D183" s="5">
        <v>45364</v>
      </c>
      <c r="E183" s="4" t="s">
        <v>739</v>
      </c>
      <c r="F183" s="4" t="s">
        <v>1139</v>
      </c>
      <c r="G183" s="4" t="s">
        <v>1218</v>
      </c>
      <c r="H183" s="4">
        <v>4</v>
      </c>
      <c r="I183" s="13">
        <v>167</v>
      </c>
      <c r="J183" s="4" t="s">
        <v>1224</v>
      </c>
      <c r="K183" s="13">
        <f t="shared" si="2"/>
        <v>668</v>
      </c>
      <c r="L183" s="4">
        <f>_xlfn.XLOOKUP(Table1[[#This Row],[Customer ID]],REVIEW!$F$2:$F$401,REVIEW!$G$2:$G$401,,0)</f>
        <v>3</v>
      </c>
      <c r="M183" s="4" t="str">
        <f>INDEX(REVIEW!$A$1:$L$401,MATCH('SALES&amp;REVIEW'!$F183,REVIEW!$F$1:$F$401,0),MATCH('SALES&amp;REVIEW'!M$1,REVIEW!$A$1:$L$1,0))</f>
        <v>The Caramel Macchiato was great coffee and ambiance.</v>
      </c>
      <c r="N183" s="4" t="str">
        <f>INDEX(REVIEW!$A$1:$L$401,MATCH('SALES&amp;REVIEW'!$F183,REVIEW!$F$1:$F$401,0),MATCH('SALES&amp;REVIEW'!N$1,REVIEW!$A$1:$L$1,0))</f>
        <v>Great coffee and ambiance</v>
      </c>
      <c r="O183" s="4" t="str">
        <f>IF(Table1[[#This Row],[Ratings(1-5)]]&gt;=4,"Positive",IF(Table1[[#This Row],[Ratings(1-5)]]=3,"Neutral",IF(Table1[[#This Row],[Ratings(1-5)]]&lt;3,"Negative","No")))</f>
        <v>Neutral</v>
      </c>
      <c r="P183" s="4">
        <f>INDEX(REVIEW!$A$1:$L$401,MATCH('SALES&amp;REVIEW'!$F183,REVIEW!$F$1:$F$401,0),MATCH('SALES&amp;REVIEW'!P$1,REVIEW!$A$1:$L$1,0))</f>
        <v>6</v>
      </c>
      <c r="Q183" s="4">
        <f>INDEX(REVIEW!$A$1:$L$401,MATCH('SALES&amp;REVIEW'!$F183,REVIEW!$F$1:$F$401,0),MATCH('SALES&amp;REVIEW'!Q$1,REVIEW!$A$1:$L$1,0))</f>
        <v>2</v>
      </c>
      <c r="R183" s="4" t="str">
        <f>IF(Table1[[#This Row],[Service Speed (min)]]&lt;=6,"4-6mins",IF(Table1[[#This Row],[Service Speed (min)]]&lt;=9,"7-9mins",IF(Table1[[#This Row],[Service Speed (min)]]&lt;=12,"10-12mins",IF(Table1[[#This Row],[Service Speed (min)]]&lt;=15,"13-15mins","1-3mins"))))</f>
        <v>4-6mins</v>
      </c>
    </row>
    <row r="184" spans="1:18" x14ac:dyDescent="0.35">
      <c r="A184" s="4" t="s">
        <v>334</v>
      </c>
      <c r="B184" s="4" t="s">
        <v>412</v>
      </c>
      <c r="C184" s="4" t="s">
        <v>414</v>
      </c>
      <c r="D184" s="5">
        <v>45484</v>
      </c>
      <c r="E184" s="4" t="s">
        <v>740</v>
      </c>
      <c r="F184" s="4" t="s">
        <v>1140</v>
      </c>
      <c r="G184" s="4" t="s">
        <v>1218</v>
      </c>
      <c r="H184" s="4">
        <v>2</v>
      </c>
      <c r="I184" s="13">
        <v>176</v>
      </c>
      <c r="J184" s="4" t="s">
        <v>1225</v>
      </c>
      <c r="K184" s="13">
        <f t="shared" si="2"/>
        <v>352</v>
      </c>
      <c r="L184" s="4">
        <f>_xlfn.XLOOKUP(Table1[[#This Row],[Customer ID]],REVIEW!$F$2:$F$401,REVIEW!$G$2:$G$401,,0)</f>
        <v>3</v>
      </c>
      <c r="M184" s="4" t="str">
        <f>INDEX(REVIEW!$A$1:$L$401,MATCH('SALES&amp;REVIEW'!$F184,REVIEW!$F$1:$F$401,0),MATCH('SALES&amp;REVIEW'!M$1,REVIEW!$A$1:$L$1,0))</f>
        <v>The Caramel Macchiato was cozy seating and great coffee.</v>
      </c>
      <c r="N184" s="4" t="str">
        <f>INDEX(REVIEW!$A$1:$L$401,MATCH('SALES&amp;REVIEW'!$F184,REVIEW!$F$1:$F$401,0),MATCH('SALES&amp;REVIEW'!N$1,REVIEW!$A$1:$L$1,0))</f>
        <v>Cozy seating and great coffee</v>
      </c>
      <c r="O184" s="4" t="str">
        <f>IF(Table1[[#This Row],[Ratings(1-5)]]&gt;=4,"Positive",IF(Table1[[#This Row],[Ratings(1-5)]]=3,"Neutral",IF(Table1[[#This Row],[Ratings(1-5)]]&lt;3,"Negative","No")))</f>
        <v>Neutral</v>
      </c>
      <c r="P184" s="4">
        <f>INDEX(REVIEW!$A$1:$L$401,MATCH('SALES&amp;REVIEW'!$F184,REVIEW!$F$1:$F$401,0),MATCH('SALES&amp;REVIEW'!P$1,REVIEW!$A$1:$L$1,0))</f>
        <v>6</v>
      </c>
      <c r="Q184" s="4">
        <f>INDEX(REVIEW!$A$1:$L$401,MATCH('SALES&amp;REVIEW'!$F184,REVIEW!$F$1:$F$401,0),MATCH('SALES&amp;REVIEW'!Q$1,REVIEW!$A$1:$L$1,0))</f>
        <v>1</v>
      </c>
      <c r="R184" s="4" t="str">
        <f>IF(Table1[[#This Row],[Service Speed (min)]]&lt;=6,"4-6mins",IF(Table1[[#This Row],[Service Speed (min)]]&lt;=9,"7-9mins",IF(Table1[[#This Row],[Service Speed (min)]]&lt;=12,"10-12mins",IF(Table1[[#This Row],[Service Speed (min)]]&lt;=15,"13-15mins","1-3mins"))))</f>
        <v>4-6mins</v>
      </c>
    </row>
    <row r="185" spans="1:18" x14ac:dyDescent="0.35">
      <c r="A185" s="4" t="s">
        <v>363</v>
      </c>
      <c r="B185" s="4" t="s">
        <v>412</v>
      </c>
      <c r="C185" s="4" t="s">
        <v>414</v>
      </c>
      <c r="D185" s="5">
        <v>45295</v>
      </c>
      <c r="E185" s="4" t="s">
        <v>769</v>
      </c>
      <c r="F185" s="4" t="s">
        <v>1169</v>
      </c>
      <c r="G185" s="4" t="s">
        <v>1218</v>
      </c>
      <c r="H185" s="4">
        <v>2</v>
      </c>
      <c r="I185" s="13">
        <v>156</v>
      </c>
      <c r="J185" s="4" t="s">
        <v>1224</v>
      </c>
      <c r="K185" s="13">
        <f t="shared" si="2"/>
        <v>312</v>
      </c>
      <c r="L185" s="4">
        <f>_xlfn.XLOOKUP(Table1[[#This Row],[Customer ID]],REVIEW!$F$2:$F$401,REVIEW!$G$2:$G$401,,0)</f>
        <v>3</v>
      </c>
      <c r="M185" s="4" t="str">
        <f>INDEX(REVIEW!$A$1:$L$401,MATCH('SALES&amp;REVIEW'!$F185,REVIEW!$F$1:$F$401,0),MATCH('SALES&amp;REVIEW'!M$1,REVIEW!$A$1:$L$1,0))</f>
        <v>The Caramel Macchiato was uninterested staff and average coffee.</v>
      </c>
      <c r="N185" s="4" t="str">
        <f>INDEX(REVIEW!$A$1:$L$401,MATCH('SALES&amp;REVIEW'!$F185,REVIEW!$F$1:$F$401,0),MATCH('SALES&amp;REVIEW'!N$1,REVIEW!$A$1:$L$1,0))</f>
        <v>Uninterested staff and average coffee</v>
      </c>
      <c r="O185" s="4" t="str">
        <f>IF(Table1[[#This Row],[Ratings(1-5)]]&gt;=4,"Positive",IF(Table1[[#This Row],[Ratings(1-5)]]=3,"Neutral",IF(Table1[[#This Row],[Ratings(1-5)]]&lt;3,"Negative","No")))</f>
        <v>Neutral</v>
      </c>
      <c r="P185" s="4">
        <f>INDEX(REVIEW!$A$1:$L$401,MATCH('SALES&amp;REVIEW'!$F185,REVIEW!$F$1:$F$401,0),MATCH('SALES&amp;REVIEW'!P$1,REVIEW!$A$1:$L$1,0))</f>
        <v>12</v>
      </c>
      <c r="Q185" s="4">
        <f>INDEX(REVIEW!$A$1:$L$401,MATCH('SALES&amp;REVIEW'!$F185,REVIEW!$F$1:$F$401,0),MATCH('SALES&amp;REVIEW'!Q$1,REVIEW!$A$1:$L$1,0))</f>
        <v>1</v>
      </c>
      <c r="R185" s="4" t="str">
        <f>IF(Table1[[#This Row],[Service Speed (min)]]&lt;=6,"4-6mins",IF(Table1[[#This Row],[Service Speed (min)]]&lt;=9,"7-9mins",IF(Table1[[#This Row],[Service Speed (min)]]&lt;=12,"10-12mins",IF(Table1[[#This Row],[Service Speed (min)]]&lt;=15,"13-15mins","1-3mins"))))</f>
        <v>10-12mins</v>
      </c>
    </row>
    <row r="186" spans="1:18" x14ac:dyDescent="0.35">
      <c r="A186" s="4" t="s">
        <v>375</v>
      </c>
      <c r="B186" s="4" t="s">
        <v>409</v>
      </c>
      <c r="C186" s="4" t="s">
        <v>415</v>
      </c>
      <c r="D186" s="5">
        <v>45463</v>
      </c>
      <c r="E186" s="4" t="s">
        <v>781</v>
      </c>
      <c r="F186" s="4" t="s">
        <v>1181</v>
      </c>
      <c r="G186" s="4" t="s">
        <v>1218</v>
      </c>
      <c r="H186" s="4">
        <v>5</v>
      </c>
      <c r="I186" s="13">
        <v>189</v>
      </c>
      <c r="J186" s="4" t="s">
        <v>1225</v>
      </c>
      <c r="K186" s="13">
        <f t="shared" si="2"/>
        <v>945</v>
      </c>
      <c r="L186" s="4">
        <f>_xlfn.XLOOKUP(Table1[[#This Row],[Customer ID]],REVIEW!$F$2:$F$401,REVIEW!$G$2:$G$401,,0)</f>
        <v>3</v>
      </c>
      <c r="M186" s="4" t="str">
        <f>INDEX(REVIEW!$A$1:$L$401,MATCH('SALES&amp;REVIEW'!$F186,REVIEW!$F$1:$F$401,0),MATCH('SALES&amp;REVIEW'!M$1,REVIEW!$A$1:$L$1,0))</f>
        <v>The Caramel Macchiato was uninterested staff and average coffee.</v>
      </c>
      <c r="N186" s="4" t="str">
        <f>INDEX(REVIEW!$A$1:$L$401,MATCH('SALES&amp;REVIEW'!$F186,REVIEW!$F$1:$F$401,0),MATCH('SALES&amp;REVIEW'!N$1,REVIEW!$A$1:$L$1,0))</f>
        <v>Uninterested staff and average coffee</v>
      </c>
      <c r="O186" s="4" t="str">
        <f>IF(Table1[[#This Row],[Ratings(1-5)]]&gt;=4,"Positive",IF(Table1[[#This Row],[Ratings(1-5)]]=3,"Neutral",IF(Table1[[#This Row],[Ratings(1-5)]]&lt;3,"Negative","No")))</f>
        <v>Neutral</v>
      </c>
      <c r="P186" s="4">
        <f>INDEX(REVIEW!$A$1:$L$401,MATCH('SALES&amp;REVIEW'!$F186,REVIEW!$F$1:$F$401,0),MATCH('SALES&amp;REVIEW'!P$1,REVIEW!$A$1:$L$1,0))</f>
        <v>5</v>
      </c>
      <c r="Q186" s="4">
        <f>INDEX(REVIEW!$A$1:$L$401,MATCH('SALES&amp;REVIEW'!$F186,REVIEW!$F$1:$F$401,0),MATCH('SALES&amp;REVIEW'!Q$1,REVIEW!$A$1:$L$1,0))</f>
        <v>5</v>
      </c>
      <c r="R186" s="4" t="str">
        <f>IF(Table1[[#This Row],[Service Speed (min)]]&lt;=6,"4-6mins",IF(Table1[[#This Row],[Service Speed (min)]]&lt;=9,"7-9mins",IF(Table1[[#This Row],[Service Speed (min)]]&lt;=12,"10-12mins",IF(Table1[[#This Row],[Service Speed (min)]]&lt;=15,"13-15mins","1-3mins"))))</f>
        <v>4-6mins</v>
      </c>
    </row>
    <row r="187" spans="1:18" x14ac:dyDescent="0.35">
      <c r="A187" s="4" t="s">
        <v>390</v>
      </c>
      <c r="B187" s="4" t="s">
        <v>410</v>
      </c>
      <c r="C187" s="4" t="s">
        <v>415</v>
      </c>
      <c r="D187" s="5">
        <v>45377</v>
      </c>
      <c r="E187" s="4" t="s">
        <v>796</v>
      </c>
      <c r="F187" s="4" t="s">
        <v>1196</v>
      </c>
      <c r="G187" s="4" t="s">
        <v>1218</v>
      </c>
      <c r="H187" s="4">
        <v>5</v>
      </c>
      <c r="I187" s="13">
        <v>102</v>
      </c>
      <c r="J187" s="4" t="s">
        <v>1223</v>
      </c>
      <c r="K187" s="13">
        <f t="shared" si="2"/>
        <v>510</v>
      </c>
      <c r="L187" s="4">
        <f>_xlfn.XLOOKUP(Table1[[#This Row],[Customer ID]],REVIEW!$F$2:$F$401,REVIEW!$G$2:$G$401,,0)</f>
        <v>3</v>
      </c>
      <c r="M187" s="4" t="str">
        <f>INDEX(REVIEW!$A$1:$L$401,MATCH('SALES&amp;REVIEW'!$F187,REVIEW!$F$1:$F$401,0),MATCH('SALES&amp;REVIEW'!M$1,REVIEW!$A$1:$L$1,0))</f>
        <v>The Caramel Macchiato was noisy environment.</v>
      </c>
      <c r="N187" s="4" t="str">
        <f>INDEX(REVIEW!$A$1:$L$401,MATCH('SALES&amp;REVIEW'!$F187,REVIEW!$F$1:$F$401,0),MATCH('SALES&amp;REVIEW'!N$1,REVIEW!$A$1:$L$1,0))</f>
        <v>Noisy environment</v>
      </c>
      <c r="O187" s="4" t="str">
        <f>IF(Table1[[#This Row],[Ratings(1-5)]]&gt;=4,"Positive",IF(Table1[[#This Row],[Ratings(1-5)]]=3,"Neutral",IF(Table1[[#This Row],[Ratings(1-5)]]&lt;3,"Negative","No")))</f>
        <v>Neutral</v>
      </c>
      <c r="P187" s="4">
        <f>INDEX(REVIEW!$A$1:$L$401,MATCH('SALES&amp;REVIEW'!$F187,REVIEW!$F$1:$F$401,0),MATCH('SALES&amp;REVIEW'!P$1,REVIEW!$A$1:$L$1,0))</f>
        <v>13</v>
      </c>
      <c r="Q187" s="4">
        <f>INDEX(REVIEW!$A$1:$L$401,MATCH('SALES&amp;REVIEW'!$F187,REVIEW!$F$1:$F$401,0),MATCH('SALES&amp;REVIEW'!Q$1,REVIEW!$A$1:$L$1,0))</f>
        <v>3</v>
      </c>
      <c r="R187" s="4" t="str">
        <f>IF(Table1[[#This Row],[Service Speed (min)]]&lt;=6,"4-6mins",IF(Table1[[#This Row],[Service Speed (min)]]&lt;=9,"7-9mins",IF(Table1[[#This Row],[Service Speed (min)]]&lt;=12,"10-12mins",IF(Table1[[#This Row],[Service Speed (min)]]&lt;=15,"13-15mins","1-3mins"))))</f>
        <v>13-15mins</v>
      </c>
    </row>
    <row r="188" spans="1:18" x14ac:dyDescent="0.35">
      <c r="A188" s="4" t="s">
        <v>46</v>
      </c>
      <c r="B188" s="4" t="s">
        <v>411</v>
      </c>
      <c r="C188" s="4" t="s">
        <v>414</v>
      </c>
      <c r="D188" s="5">
        <v>45309</v>
      </c>
      <c r="E188" s="4" t="s">
        <v>453</v>
      </c>
      <c r="F188" s="4" t="s">
        <v>852</v>
      </c>
      <c r="G188" s="4" t="s">
        <v>1217</v>
      </c>
      <c r="H188" s="4">
        <v>2</v>
      </c>
      <c r="I188" s="13">
        <v>137</v>
      </c>
      <c r="J188" s="4" t="s">
        <v>1225</v>
      </c>
      <c r="K188" s="13">
        <f t="shared" si="2"/>
        <v>274</v>
      </c>
      <c r="L188" s="4">
        <f>_xlfn.XLOOKUP(Table1[[#This Row],[Customer ID]],REVIEW!$F$2:$F$401,REVIEW!$G$2:$G$401,,0)</f>
        <v>3</v>
      </c>
      <c r="M188" s="4" t="str">
        <f>INDEX(REVIEW!$A$1:$L$401,MATCH('SALES&amp;REVIEW'!$F188,REVIEW!$F$1:$F$401,0),MATCH('SALES&amp;REVIEW'!M$1,REVIEW!$A$1:$L$1,0))</f>
        <v>The Cold Brew was crowded place.</v>
      </c>
      <c r="N188" s="4" t="str">
        <f>INDEX(REVIEW!$A$1:$L$401,MATCH('SALES&amp;REVIEW'!$F188,REVIEW!$F$1:$F$401,0),MATCH('SALES&amp;REVIEW'!N$1,REVIEW!$A$1:$L$1,0))</f>
        <v>Crowded place</v>
      </c>
      <c r="O188" s="4" t="str">
        <f>IF(Table1[[#This Row],[Ratings(1-5)]]&gt;=4,"Positive",IF(Table1[[#This Row],[Ratings(1-5)]]=3,"Neutral",IF(Table1[[#This Row],[Ratings(1-5)]]&lt;3,"Negative","No")))</f>
        <v>Neutral</v>
      </c>
      <c r="P188" s="4">
        <f>INDEX(REVIEW!$A$1:$L$401,MATCH('SALES&amp;REVIEW'!$F188,REVIEW!$F$1:$F$401,0),MATCH('SALES&amp;REVIEW'!P$1,REVIEW!$A$1:$L$1,0))</f>
        <v>6</v>
      </c>
      <c r="Q188" s="4">
        <f>INDEX(REVIEW!$A$1:$L$401,MATCH('SALES&amp;REVIEW'!$F188,REVIEW!$F$1:$F$401,0),MATCH('SALES&amp;REVIEW'!Q$1,REVIEW!$A$1:$L$1,0))</f>
        <v>4</v>
      </c>
      <c r="R188" s="4" t="str">
        <f>IF(Table1[[#This Row],[Service Speed (min)]]&lt;=6,"4-6mins",IF(Table1[[#This Row],[Service Speed (min)]]&lt;=9,"7-9mins",IF(Table1[[#This Row],[Service Speed (min)]]&lt;=12,"10-12mins",IF(Table1[[#This Row],[Service Speed (min)]]&lt;=15,"13-15mins","1-3mins"))))</f>
        <v>4-6mins</v>
      </c>
    </row>
    <row r="189" spans="1:18" x14ac:dyDescent="0.35">
      <c r="A189" s="4" t="s">
        <v>64</v>
      </c>
      <c r="B189" s="4" t="s">
        <v>411</v>
      </c>
      <c r="C189" s="4" t="s">
        <v>415</v>
      </c>
      <c r="D189" s="5">
        <v>45387</v>
      </c>
      <c r="E189" s="4" t="s">
        <v>471</v>
      </c>
      <c r="F189" s="4" t="s">
        <v>870</v>
      </c>
      <c r="G189" s="4" t="s">
        <v>1217</v>
      </c>
      <c r="H189" s="4">
        <v>4</v>
      </c>
      <c r="I189" s="13">
        <v>199</v>
      </c>
      <c r="J189" s="4" t="s">
        <v>1224</v>
      </c>
      <c r="K189" s="13">
        <f t="shared" si="2"/>
        <v>796</v>
      </c>
      <c r="L189" s="4">
        <f>_xlfn.XLOOKUP(Table1[[#This Row],[Customer ID]],REVIEW!$F$2:$F$401,REVIEW!$G$2:$G$401,,0)</f>
        <v>3</v>
      </c>
      <c r="M189" s="4" t="str">
        <f>INDEX(REVIEW!$A$1:$L$401,MATCH('SALES&amp;REVIEW'!$F189,REVIEW!$F$1:$F$401,0),MATCH('SALES&amp;REVIEW'!M$1,REVIEW!$A$1:$L$1,0))</f>
        <v>The Cold Brew was bitter coffee and slow service.</v>
      </c>
      <c r="N189" s="4" t="str">
        <f>INDEX(REVIEW!$A$1:$L$401,MATCH('SALES&amp;REVIEW'!$F189,REVIEW!$F$1:$F$401,0),MATCH('SALES&amp;REVIEW'!N$1,REVIEW!$A$1:$L$1,0))</f>
        <v>Bitter coffee and slow service</v>
      </c>
      <c r="O189" s="4" t="str">
        <f>IF(Table1[[#This Row],[Ratings(1-5)]]&gt;=4,"Positive",IF(Table1[[#This Row],[Ratings(1-5)]]=3,"Neutral",IF(Table1[[#This Row],[Ratings(1-5)]]&lt;3,"Negative","No")))</f>
        <v>Neutral</v>
      </c>
      <c r="P189" s="4">
        <f>INDEX(REVIEW!$A$1:$L$401,MATCH('SALES&amp;REVIEW'!$F189,REVIEW!$F$1:$F$401,0),MATCH('SALES&amp;REVIEW'!P$1,REVIEW!$A$1:$L$1,0))</f>
        <v>4</v>
      </c>
      <c r="Q189" s="4">
        <f>INDEX(REVIEW!$A$1:$L$401,MATCH('SALES&amp;REVIEW'!$F189,REVIEW!$F$1:$F$401,0),MATCH('SALES&amp;REVIEW'!Q$1,REVIEW!$A$1:$L$1,0))</f>
        <v>3</v>
      </c>
      <c r="R189" s="4" t="str">
        <f>IF(Table1[[#This Row],[Service Speed (min)]]&lt;=6,"4-6mins",IF(Table1[[#This Row],[Service Speed (min)]]&lt;=9,"7-9mins",IF(Table1[[#This Row],[Service Speed (min)]]&lt;=12,"10-12mins",IF(Table1[[#This Row],[Service Speed (min)]]&lt;=15,"13-15mins","1-3mins"))))</f>
        <v>4-6mins</v>
      </c>
    </row>
    <row r="190" spans="1:18" x14ac:dyDescent="0.35">
      <c r="A190" s="4" t="s">
        <v>65</v>
      </c>
      <c r="B190" s="4" t="s">
        <v>412</v>
      </c>
      <c r="C190" s="4" t="s">
        <v>413</v>
      </c>
      <c r="D190" s="5">
        <v>45441</v>
      </c>
      <c r="E190" s="4" t="s">
        <v>472</v>
      </c>
      <c r="F190" s="4" t="s">
        <v>871</v>
      </c>
      <c r="G190" s="4" t="s">
        <v>1217</v>
      </c>
      <c r="H190" s="4">
        <v>1</v>
      </c>
      <c r="I190" s="13">
        <v>111</v>
      </c>
      <c r="J190" s="4" t="s">
        <v>1224</v>
      </c>
      <c r="K190" s="13">
        <f t="shared" si="2"/>
        <v>111</v>
      </c>
      <c r="L190" s="4">
        <f>_xlfn.XLOOKUP(Table1[[#This Row],[Customer ID]],REVIEW!$F$2:$F$401,REVIEW!$G$2:$G$401,,0)</f>
        <v>3</v>
      </c>
      <c r="M190" s="4" t="str">
        <f>INDEX(REVIEW!$A$1:$L$401,MATCH('SALES&amp;REVIEW'!$F190,REVIEW!$F$1:$F$401,0),MATCH('SALES&amp;REVIEW'!M$1,REVIEW!$A$1:$L$1,0))</f>
        <v>The Cold Brew was poor coffee and service.</v>
      </c>
      <c r="N190" s="4" t="str">
        <f>INDEX(REVIEW!$A$1:$L$401,MATCH('SALES&amp;REVIEW'!$F190,REVIEW!$F$1:$F$401,0),MATCH('SALES&amp;REVIEW'!N$1,REVIEW!$A$1:$L$1,0))</f>
        <v>Poor coffee and service</v>
      </c>
      <c r="O190" s="4" t="str">
        <f>IF(Table1[[#This Row],[Ratings(1-5)]]&gt;=4,"Positive",IF(Table1[[#This Row],[Ratings(1-5)]]=3,"Neutral",IF(Table1[[#This Row],[Ratings(1-5)]]&lt;3,"Negative","No")))</f>
        <v>Neutral</v>
      </c>
      <c r="P190" s="4">
        <f>INDEX(REVIEW!$A$1:$L$401,MATCH('SALES&amp;REVIEW'!$F190,REVIEW!$F$1:$F$401,0),MATCH('SALES&amp;REVIEW'!P$1,REVIEW!$A$1:$L$1,0))</f>
        <v>10</v>
      </c>
      <c r="Q190" s="4">
        <f>INDEX(REVIEW!$A$1:$L$401,MATCH('SALES&amp;REVIEW'!$F190,REVIEW!$F$1:$F$401,0),MATCH('SALES&amp;REVIEW'!Q$1,REVIEW!$A$1:$L$1,0))</f>
        <v>2</v>
      </c>
      <c r="R190" s="4" t="str">
        <f>IF(Table1[[#This Row],[Service Speed (min)]]&lt;=6,"4-6mins",IF(Table1[[#This Row],[Service Speed (min)]]&lt;=9,"7-9mins",IF(Table1[[#This Row],[Service Speed (min)]]&lt;=12,"10-12mins",IF(Table1[[#This Row],[Service Speed (min)]]&lt;=15,"13-15mins","1-3mins"))))</f>
        <v>10-12mins</v>
      </c>
    </row>
    <row r="191" spans="1:18" x14ac:dyDescent="0.35">
      <c r="A191" s="4" t="s">
        <v>105</v>
      </c>
      <c r="B191" s="4" t="s">
        <v>409</v>
      </c>
      <c r="C191" s="4" t="s">
        <v>414</v>
      </c>
      <c r="D191" s="5">
        <v>45505</v>
      </c>
      <c r="E191" s="4" t="s">
        <v>512</v>
      </c>
      <c r="F191" s="4" t="s">
        <v>911</v>
      </c>
      <c r="G191" s="4" t="s">
        <v>1217</v>
      </c>
      <c r="H191" s="4">
        <v>3</v>
      </c>
      <c r="I191" s="13">
        <v>114</v>
      </c>
      <c r="J191" s="4" t="s">
        <v>1223</v>
      </c>
      <c r="K191" s="13">
        <f t="shared" si="2"/>
        <v>342</v>
      </c>
      <c r="L191" s="4">
        <f>_xlfn.XLOOKUP(Table1[[#This Row],[Customer ID]],REVIEW!$F$2:$F$401,REVIEW!$G$2:$G$401,,0)</f>
        <v>3</v>
      </c>
      <c r="M191" s="4" t="str">
        <f>INDEX(REVIEW!$A$1:$L$401,MATCH('SALES&amp;REVIEW'!$F191,REVIEW!$F$1:$F$401,0),MATCH('SALES&amp;REVIEW'!M$1,REVIEW!$A$1:$L$1,0))</f>
        <v>The Cold Brew was uninterested staff and average coffee.</v>
      </c>
      <c r="N191" s="4" t="str">
        <f>INDEX(REVIEW!$A$1:$L$401,MATCH('SALES&amp;REVIEW'!$F191,REVIEW!$F$1:$F$401,0),MATCH('SALES&amp;REVIEW'!N$1,REVIEW!$A$1:$L$1,0))</f>
        <v>Uninterested staff and average coffee</v>
      </c>
      <c r="O191" s="4" t="str">
        <f>IF(Table1[[#This Row],[Ratings(1-5)]]&gt;=4,"Positive",IF(Table1[[#This Row],[Ratings(1-5)]]=3,"Neutral",IF(Table1[[#This Row],[Ratings(1-5)]]&lt;3,"Negative","No")))</f>
        <v>Neutral</v>
      </c>
      <c r="P191" s="4">
        <f>INDEX(REVIEW!$A$1:$L$401,MATCH('SALES&amp;REVIEW'!$F191,REVIEW!$F$1:$F$401,0),MATCH('SALES&amp;REVIEW'!P$1,REVIEW!$A$1:$L$1,0))</f>
        <v>7</v>
      </c>
      <c r="Q191" s="4">
        <f>INDEX(REVIEW!$A$1:$L$401,MATCH('SALES&amp;REVIEW'!$F191,REVIEW!$F$1:$F$401,0),MATCH('SALES&amp;REVIEW'!Q$1,REVIEW!$A$1:$L$1,0))</f>
        <v>1</v>
      </c>
      <c r="R191" s="4" t="str">
        <f>IF(Table1[[#This Row],[Service Speed (min)]]&lt;=6,"4-6mins",IF(Table1[[#This Row],[Service Speed (min)]]&lt;=9,"7-9mins",IF(Table1[[#This Row],[Service Speed (min)]]&lt;=12,"10-12mins",IF(Table1[[#This Row],[Service Speed (min)]]&lt;=15,"13-15mins","1-3mins"))))</f>
        <v>7-9mins</v>
      </c>
    </row>
    <row r="192" spans="1:18" x14ac:dyDescent="0.35">
      <c r="A192" s="4" t="s">
        <v>107</v>
      </c>
      <c r="B192" s="4" t="s">
        <v>409</v>
      </c>
      <c r="C192" s="4" t="s">
        <v>415</v>
      </c>
      <c r="D192" s="5">
        <v>45409</v>
      </c>
      <c r="E192" s="4" t="s">
        <v>514</v>
      </c>
      <c r="F192" s="4" t="s">
        <v>913</v>
      </c>
      <c r="G192" s="4" t="s">
        <v>1217</v>
      </c>
      <c r="H192" s="4">
        <v>3</v>
      </c>
      <c r="I192" s="13">
        <v>143</v>
      </c>
      <c r="J192" s="4" t="s">
        <v>1224</v>
      </c>
      <c r="K192" s="13">
        <f t="shared" si="2"/>
        <v>429</v>
      </c>
      <c r="L192" s="4">
        <f>_xlfn.XLOOKUP(Table1[[#This Row],[Customer ID]],REVIEW!$F$2:$F$401,REVIEW!$G$2:$G$401,,0)</f>
        <v>3</v>
      </c>
      <c r="M192" s="4" t="str">
        <f>INDEX(REVIEW!$A$1:$L$401,MATCH('SALES&amp;REVIEW'!$F192,REVIEW!$F$1:$F$401,0),MATCH('SALES&amp;REVIEW'!M$1,REVIEW!$A$1:$L$1,0))</f>
        <v>The Cold Brew was slow wi-fi.</v>
      </c>
      <c r="N192" s="4" t="str">
        <f>INDEX(REVIEW!$A$1:$L$401,MATCH('SALES&amp;REVIEW'!$F192,REVIEW!$F$1:$F$401,0),MATCH('SALES&amp;REVIEW'!N$1,REVIEW!$A$1:$L$1,0))</f>
        <v>Slow Wi-Fi</v>
      </c>
      <c r="O192" s="4" t="str">
        <f>IF(Table1[[#This Row],[Ratings(1-5)]]&gt;=4,"Positive",IF(Table1[[#This Row],[Ratings(1-5)]]=3,"Neutral",IF(Table1[[#This Row],[Ratings(1-5)]]&lt;3,"Negative","No")))</f>
        <v>Neutral</v>
      </c>
      <c r="P192" s="4">
        <f>INDEX(REVIEW!$A$1:$L$401,MATCH('SALES&amp;REVIEW'!$F192,REVIEW!$F$1:$F$401,0),MATCH('SALES&amp;REVIEW'!P$1,REVIEW!$A$1:$L$1,0))</f>
        <v>14</v>
      </c>
      <c r="Q192" s="4">
        <f>INDEX(REVIEW!$A$1:$L$401,MATCH('SALES&amp;REVIEW'!$F192,REVIEW!$F$1:$F$401,0),MATCH('SALES&amp;REVIEW'!Q$1,REVIEW!$A$1:$L$1,0))</f>
        <v>2</v>
      </c>
      <c r="R192" s="4" t="str">
        <f>IF(Table1[[#This Row],[Service Speed (min)]]&lt;=6,"4-6mins",IF(Table1[[#This Row],[Service Speed (min)]]&lt;=9,"7-9mins",IF(Table1[[#This Row],[Service Speed (min)]]&lt;=12,"10-12mins",IF(Table1[[#This Row],[Service Speed (min)]]&lt;=15,"13-15mins","1-3mins"))))</f>
        <v>13-15mins</v>
      </c>
    </row>
    <row r="193" spans="1:18" x14ac:dyDescent="0.35">
      <c r="A193" s="4" t="s">
        <v>121</v>
      </c>
      <c r="B193" s="4" t="s">
        <v>412</v>
      </c>
      <c r="C193" s="4" t="s">
        <v>415</v>
      </c>
      <c r="D193" s="5">
        <v>45320</v>
      </c>
      <c r="E193" s="4" t="s">
        <v>528</v>
      </c>
      <c r="F193" s="4" t="s">
        <v>927</v>
      </c>
      <c r="G193" s="4" t="s">
        <v>1217</v>
      </c>
      <c r="H193" s="4">
        <v>5</v>
      </c>
      <c r="I193" s="13">
        <v>194</v>
      </c>
      <c r="J193" s="4" t="s">
        <v>1223</v>
      </c>
      <c r="K193" s="13">
        <f t="shared" si="2"/>
        <v>970</v>
      </c>
      <c r="L193" s="4">
        <f>_xlfn.XLOOKUP(Table1[[#This Row],[Customer ID]],REVIEW!$F$2:$F$401,REVIEW!$G$2:$G$401,,0)</f>
        <v>3</v>
      </c>
      <c r="M193" s="4" t="str">
        <f>INDEX(REVIEW!$A$1:$L$401,MATCH('SALES&amp;REVIEW'!$F193,REVIEW!$F$1:$F$401,0),MATCH('SALES&amp;REVIEW'!M$1,REVIEW!$A$1:$L$1,0))</f>
        <v>The Cold Brew was slow service.</v>
      </c>
      <c r="N193" s="4" t="str">
        <f>INDEX(REVIEW!$A$1:$L$401,MATCH('SALES&amp;REVIEW'!$F193,REVIEW!$F$1:$F$401,0),MATCH('SALES&amp;REVIEW'!N$1,REVIEW!$A$1:$L$1,0))</f>
        <v>Slow service</v>
      </c>
      <c r="O193" s="4" t="str">
        <f>IF(Table1[[#This Row],[Ratings(1-5)]]&gt;=4,"Positive",IF(Table1[[#This Row],[Ratings(1-5)]]=3,"Neutral",IF(Table1[[#This Row],[Ratings(1-5)]]&lt;3,"Negative","No")))</f>
        <v>Neutral</v>
      </c>
      <c r="P193" s="4">
        <f>INDEX(REVIEW!$A$1:$L$401,MATCH('SALES&amp;REVIEW'!$F193,REVIEW!$F$1:$F$401,0),MATCH('SALES&amp;REVIEW'!P$1,REVIEW!$A$1:$L$1,0))</f>
        <v>7</v>
      </c>
      <c r="Q193" s="4">
        <f>INDEX(REVIEW!$A$1:$L$401,MATCH('SALES&amp;REVIEW'!$F193,REVIEW!$F$1:$F$401,0),MATCH('SALES&amp;REVIEW'!Q$1,REVIEW!$A$1:$L$1,0))</f>
        <v>1</v>
      </c>
      <c r="R193" s="4" t="str">
        <f>IF(Table1[[#This Row],[Service Speed (min)]]&lt;=6,"4-6mins",IF(Table1[[#This Row],[Service Speed (min)]]&lt;=9,"7-9mins",IF(Table1[[#This Row],[Service Speed (min)]]&lt;=12,"10-12mins",IF(Table1[[#This Row],[Service Speed (min)]]&lt;=15,"13-15mins","1-3mins"))))</f>
        <v>7-9mins</v>
      </c>
    </row>
    <row r="194" spans="1:18" x14ac:dyDescent="0.35">
      <c r="A194" s="4" t="s">
        <v>132</v>
      </c>
      <c r="B194" s="4" t="s">
        <v>412</v>
      </c>
      <c r="C194" s="4" t="s">
        <v>413</v>
      </c>
      <c r="D194" s="5">
        <v>45364</v>
      </c>
      <c r="E194" s="4" t="s">
        <v>539</v>
      </c>
      <c r="F194" s="4" t="s">
        <v>938</v>
      </c>
      <c r="G194" s="4" t="s">
        <v>1217</v>
      </c>
      <c r="H194" s="4">
        <v>2</v>
      </c>
      <c r="I194" s="13">
        <v>161</v>
      </c>
      <c r="J194" s="4" t="s">
        <v>1225</v>
      </c>
      <c r="K194" s="13">
        <f t="shared" ref="K194:K257" si="3">H194*I194</f>
        <v>322</v>
      </c>
      <c r="L194" s="4">
        <f>_xlfn.XLOOKUP(Table1[[#This Row],[Customer ID]],REVIEW!$F$2:$F$401,REVIEW!$G$2:$G$401,,0)</f>
        <v>3</v>
      </c>
      <c r="M194" s="4" t="str">
        <f>INDEX(REVIEW!$A$1:$L$401,MATCH('SALES&amp;REVIEW'!$F194,REVIEW!$F$1:$F$401,0),MATCH('SALES&amp;REVIEW'!M$1,REVIEW!$A$1:$L$1,0))</f>
        <v>The Cold Brew was average taste.</v>
      </c>
      <c r="N194" s="4" t="str">
        <f>INDEX(REVIEW!$A$1:$L$401,MATCH('SALES&amp;REVIEW'!$F194,REVIEW!$F$1:$F$401,0),MATCH('SALES&amp;REVIEW'!N$1,REVIEW!$A$1:$L$1,0))</f>
        <v>Average taste</v>
      </c>
      <c r="O194" s="4" t="str">
        <f>IF(Table1[[#This Row],[Ratings(1-5)]]&gt;=4,"Positive",IF(Table1[[#This Row],[Ratings(1-5)]]=3,"Neutral",IF(Table1[[#This Row],[Ratings(1-5)]]&lt;3,"Negative","No")))</f>
        <v>Neutral</v>
      </c>
      <c r="P194" s="4">
        <f>INDEX(REVIEW!$A$1:$L$401,MATCH('SALES&amp;REVIEW'!$F194,REVIEW!$F$1:$F$401,0),MATCH('SALES&amp;REVIEW'!P$1,REVIEW!$A$1:$L$1,0))</f>
        <v>10</v>
      </c>
      <c r="Q194" s="4">
        <f>INDEX(REVIEW!$A$1:$L$401,MATCH('SALES&amp;REVIEW'!$F194,REVIEW!$F$1:$F$401,0),MATCH('SALES&amp;REVIEW'!Q$1,REVIEW!$A$1:$L$1,0))</f>
        <v>1</v>
      </c>
      <c r="R194" s="4" t="str">
        <f>IF(Table1[[#This Row],[Service Speed (min)]]&lt;=6,"4-6mins",IF(Table1[[#This Row],[Service Speed (min)]]&lt;=9,"7-9mins",IF(Table1[[#This Row],[Service Speed (min)]]&lt;=12,"10-12mins",IF(Table1[[#This Row],[Service Speed (min)]]&lt;=15,"13-15mins","1-3mins"))))</f>
        <v>10-12mins</v>
      </c>
    </row>
    <row r="195" spans="1:18" x14ac:dyDescent="0.35">
      <c r="A195" s="4" t="s">
        <v>147</v>
      </c>
      <c r="B195" s="4" t="s">
        <v>409</v>
      </c>
      <c r="C195" s="4" t="s">
        <v>414</v>
      </c>
      <c r="D195" s="5">
        <v>45332</v>
      </c>
      <c r="E195" s="4" t="s">
        <v>554</v>
      </c>
      <c r="F195" s="4" t="s">
        <v>953</v>
      </c>
      <c r="G195" s="4" t="s">
        <v>1217</v>
      </c>
      <c r="H195" s="4">
        <v>5</v>
      </c>
      <c r="I195" s="13">
        <v>112</v>
      </c>
      <c r="J195" s="4" t="s">
        <v>1223</v>
      </c>
      <c r="K195" s="13">
        <f t="shared" si="3"/>
        <v>560</v>
      </c>
      <c r="L195" s="4">
        <f>_xlfn.XLOOKUP(Table1[[#This Row],[Customer ID]],REVIEW!$F$2:$F$401,REVIEW!$G$2:$G$401,,0)</f>
        <v>3</v>
      </c>
      <c r="M195" s="4" t="str">
        <f>INDEX(REVIEW!$A$1:$L$401,MATCH('SALES&amp;REVIEW'!$F195,REVIEW!$F$1:$F$401,0),MATCH('SALES&amp;REVIEW'!M$1,REVIEW!$A$1:$L$1,0))</f>
        <v>The Cold Brew was crowded place.</v>
      </c>
      <c r="N195" s="4" t="str">
        <f>INDEX(REVIEW!$A$1:$L$401,MATCH('SALES&amp;REVIEW'!$F195,REVIEW!$F$1:$F$401,0),MATCH('SALES&amp;REVIEW'!N$1,REVIEW!$A$1:$L$1,0))</f>
        <v>Crowded place</v>
      </c>
      <c r="O195" s="4" t="str">
        <f>IF(Table1[[#This Row],[Ratings(1-5)]]&gt;=4,"Positive",IF(Table1[[#This Row],[Ratings(1-5)]]=3,"Neutral",IF(Table1[[#This Row],[Ratings(1-5)]]&lt;3,"Negative","No")))</f>
        <v>Neutral</v>
      </c>
      <c r="P195" s="4">
        <f>INDEX(REVIEW!$A$1:$L$401,MATCH('SALES&amp;REVIEW'!$F195,REVIEW!$F$1:$F$401,0),MATCH('SALES&amp;REVIEW'!P$1,REVIEW!$A$1:$L$1,0))</f>
        <v>7</v>
      </c>
      <c r="Q195" s="4">
        <f>INDEX(REVIEW!$A$1:$L$401,MATCH('SALES&amp;REVIEW'!$F195,REVIEW!$F$1:$F$401,0),MATCH('SALES&amp;REVIEW'!Q$1,REVIEW!$A$1:$L$1,0))</f>
        <v>1</v>
      </c>
      <c r="R195" s="4" t="str">
        <f>IF(Table1[[#This Row],[Service Speed (min)]]&lt;=6,"4-6mins",IF(Table1[[#This Row],[Service Speed (min)]]&lt;=9,"7-9mins",IF(Table1[[#This Row],[Service Speed (min)]]&lt;=12,"10-12mins",IF(Table1[[#This Row],[Service Speed (min)]]&lt;=15,"13-15mins","1-3mins"))))</f>
        <v>7-9mins</v>
      </c>
    </row>
    <row r="196" spans="1:18" x14ac:dyDescent="0.35">
      <c r="A196" s="4" t="s">
        <v>166</v>
      </c>
      <c r="B196" s="4" t="s">
        <v>410</v>
      </c>
      <c r="C196" s="4" t="s">
        <v>414</v>
      </c>
      <c r="D196" s="5">
        <v>45349</v>
      </c>
      <c r="E196" s="4" t="s">
        <v>573</v>
      </c>
      <c r="F196" s="4" t="s">
        <v>972</v>
      </c>
      <c r="G196" s="4" t="s">
        <v>1217</v>
      </c>
      <c r="H196" s="4">
        <v>1</v>
      </c>
      <c r="I196" s="13">
        <v>125</v>
      </c>
      <c r="J196" s="4" t="s">
        <v>1223</v>
      </c>
      <c r="K196" s="13">
        <f t="shared" si="3"/>
        <v>125</v>
      </c>
      <c r="L196" s="4">
        <f>_xlfn.XLOOKUP(Table1[[#This Row],[Customer ID]],REVIEW!$F$2:$F$401,REVIEW!$G$2:$G$401,,0)</f>
        <v>3</v>
      </c>
      <c r="M196" s="4" t="str">
        <f>INDEX(REVIEW!$A$1:$L$401,MATCH('SALES&amp;REVIEW'!$F196,REVIEW!$F$1:$F$401,0),MATCH('SALES&amp;REVIEW'!M$1,REVIEW!$A$1:$L$1,0))</f>
        <v>The Cold Brew was cozy seating and great coffee.</v>
      </c>
      <c r="N196" s="4" t="str">
        <f>INDEX(REVIEW!$A$1:$L$401,MATCH('SALES&amp;REVIEW'!$F196,REVIEW!$F$1:$F$401,0),MATCH('SALES&amp;REVIEW'!N$1,REVIEW!$A$1:$L$1,0))</f>
        <v>Cozy seating and great coffee</v>
      </c>
      <c r="O196" s="4" t="str">
        <f>IF(Table1[[#This Row],[Ratings(1-5)]]&gt;=4,"Positive",IF(Table1[[#This Row],[Ratings(1-5)]]=3,"Neutral",IF(Table1[[#This Row],[Ratings(1-5)]]&lt;3,"Negative","No")))</f>
        <v>Neutral</v>
      </c>
      <c r="P196" s="4">
        <f>INDEX(REVIEW!$A$1:$L$401,MATCH('SALES&amp;REVIEW'!$F196,REVIEW!$F$1:$F$401,0),MATCH('SALES&amp;REVIEW'!P$1,REVIEW!$A$1:$L$1,0))</f>
        <v>14</v>
      </c>
      <c r="Q196" s="4">
        <f>INDEX(REVIEW!$A$1:$L$401,MATCH('SALES&amp;REVIEW'!$F196,REVIEW!$F$1:$F$401,0),MATCH('SALES&amp;REVIEW'!Q$1,REVIEW!$A$1:$L$1,0))</f>
        <v>3</v>
      </c>
      <c r="R196" s="4" t="str">
        <f>IF(Table1[[#This Row],[Service Speed (min)]]&lt;=6,"4-6mins",IF(Table1[[#This Row],[Service Speed (min)]]&lt;=9,"7-9mins",IF(Table1[[#This Row],[Service Speed (min)]]&lt;=12,"10-12mins",IF(Table1[[#This Row],[Service Speed (min)]]&lt;=15,"13-15mins","1-3mins"))))</f>
        <v>13-15mins</v>
      </c>
    </row>
    <row r="197" spans="1:18" x14ac:dyDescent="0.35">
      <c r="A197" s="4" t="s">
        <v>175</v>
      </c>
      <c r="B197" s="4" t="s">
        <v>411</v>
      </c>
      <c r="C197" s="4" t="s">
        <v>413</v>
      </c>
      <c r="D197" s="5">
        <v>45492</v>
      </c>
      <c r="E197" s="4" t="s">
        <v>582</v>
      </c>
      <c r="F197" s="4" t="s">
        <v>981</v>
      </c>
      <c r="G197" s="4" t="s">
        <v>1217</v>
      </c>
      <c r="H197" s="4">
        <v>1</v>
      </c>
      <c r="I197" s="13">
        <v>115</v>
      </c>
      <c r="J197" s="4" t="s">
        <v>1224</v>
      </c>
      <c r="K197" s="13">
        <f t="shared" si="3"/>
        <v>115</v>
      </c>
      <c r="L197" s="4">
        <f>_xlfn.XLOOKUP(Table1[[#This Row],[Customer ID]],REVIEW!$F$2:$F$401,REVIEW!$G$2:$G$401,,0)</f>
        <v>3</v>
      </c>
      <c r="M197" s="4" t="str">
        <f>INDEX(REVIEW!$A$1:$L$401,MATCH('SALES&amp;REVIEW'!$F197,REVIEW!$F$1:$F$401,0),MATCH('SALES&amp;REVIEW'!M$1,REVIEW!$A$1:$L$1,0))</f>
        <v>The Cold Brew was slow wi-fi.</v>
      </c>
      <c r="N197" s="4" t="str">
        <f>INDEX(REVIEW!$A$1:$L$401,MATCH('SALES&amp;REVIEW'!$F197,REVIEW!$F$1:$F$401,0),MATCH('SALES&amp;REVIEW'!N$1,REVIEW!$A$1:$L$1,0))</f>
        <v>Slow Wi-Fi</v>
      </c>
      <c r="O197" s="4" t="str">
        <f>IF(Table1[[#This Row],[Ratings(1-5)]]&gt;=4,"Positive",IF(Table1[[#This Row],[Ratings(1-5)]]=3,"Neutral",IF(Table1[[#This Row],[Ratings(1-5)]]&lt;3,"Negative","No")))</f>
        <v>Neutral</v>
      </c>
      <c r="P197" s="4">
        <f>INDEX(REVIEW!$A$1:$L$401,MATCH('SALES&amp;REVIEW'!$F197,REVIEW!$F$1:$F$401,0),MATCH('SALES&amp;REVIEW'!P$1,REVIEW!$A$1:$L$1,0))</f>
        <v>8</v>
      </c>
      <c r="Q197" s="4">
        <f>INDEX(REVIEW!$A$1:$L$401,MATCH('SALES&amp;REVIEW'!$F197,REVIEW!$F$1:$F$401,0),MATCH('SALES&amp;REVIEW'!Q$1,REVIEW!$A$1:$L$1,0))</f>
        <v>5</v>
      </c>
      <c r="R197" s="4" t="str">
        <f>IF(Table1[[#This Row],[Service Speed (min)]]&lt;=6,"4-6mins",IF(Table1[[#This Row],[Service Speed (min)]]&lt;=9,"7-9mins",IF(Table1[[#This Row],[Service Speed (min)]]&lt;=12,"10-12mins",IF(Table1[[#This Row],[Service Speed (min)]]&lt;=15,"13-15mins","1-3mins"))))</f>
        <v>7-9mins</v>
      </c>
    </row>
    <row r="198" spans="1:18" x14ac:dyDescent="0.35">
      <c r="A198" s="4" t="s">
        <v>203</v>
      </c>
      <c r="B198" s="4" t="s">
        <v>411</v>
      </c>
      <c r="C198" s="4" t="s">
        <v>415</v>
      </c>
      <c r="D198" s="5">
        <v>45476</v>
      </c>
      <c r="E198" s="4" t="s">
        <v>610</v>
      </c>
      <c r="F198" s="4" t="s">
        <v>1009</v>
      </c>
      <c r="G198" s="4" t="s">
        <v>1217</v>
      </c>
      <c r="H198" s="4">
        <v>2</v>
      </c>
      <c r="I198" s="13">
        <v>152</v>
      </c>
      <c r="J198" s="4" t="s">
        <v>1224</v>
      </c>
      <c r="K198" s="13">
        <f t="shared" si="3"/>
        <v>304</v>
      </c>
      <c r="L198" s="4">
        <f>_xlfn.XLOOKUP(Table1[[#This Row],[Customer ID]],REVIEW!$F$2:$F$401,REVIEW!$G$2:$G$401,,0)</f>
        <v>3</v>
      </c>
      <c r="M198" s="4" t="str">
        <f>INDEX(REVIEW!$A$1:$L$401,MATCH('SALES&amp;REVIEW'!$F198,REVIEW!$F$1:$F$401,0),MATCH('SALES&amp;REVIEW'!M$1,REVIEW!$A$1:$L$1,0))</f>
        <v>The Cold Brew was bitter coffee and slow service.</v>
      </c>
      <c r="N198" s="4" t="str">
        <f>INDEX(REVIEW!$A$1:$L$401,MATCH('SALES&amp;REVIEW'!$F198,REVIEW!$F$1:$F$401,0),MATCH('SALES&amp;REVIEW'!N$1,REVIEW!$A$1:$L$1,0))</f>
        <v>Bitter coffee and slow service</v>
      </c>
      <c r="O198" s="4" t="str">
        <f>IF(Table1[[#This Row],[Ratings(1-5)]]&gt;=4,"Positive",IF(Table1[[#This Row],[Ratings(1-5)]]=3,"Neutral",IF(Table1[[#This Row],[Ratings(1-5)]]&lt;3,"Negative","No")))</f>
        <v>Neutral</v>
      </c>
      <c r="P198" s="4">
        <f>INDEX(REVIEW!$A$1:$L$401,MATCH('SALES&amp;REVIEW'!$F198,REVIEW!$F$1:$F$401,0),MATCH('SALES&amp;REVIEW'!P$1,REVIEW!$A$1:$L$1,0))</f>
        <v>12</v>
      </c>
      <c r="Q198" s="4">
        <f>INDEX(REVIEW!$A$1:$L$401,MATCH('SALES&amp;REVIEW'!$F198,REVIEW!$F$1:$F$401,0),MATCH('SALES&amp;REVIEW'!Q$1,REVIEW!$A$1:$L$1,0))</f>
        <v>3</v>
      </c>
      <c r="R198" s="4" t="str">
        <f>IF(Table1[[#This Row],[Service Speed (min)]]&lt;=6,"4-6mins",IF(Table1[[#This Row],[Service Speed (min)]]&lt;=9,"7-9mins",IF(Table1[[#This Row],[Service Speed (min)]]&lt;=12,"10-12mins",IF(Table1[[#This Row],[Service Speed (min)]]&lt;=15,"13-15mins","1-3mins"))))</f>
        <v>10-12mins</v>
      </c>
    </row>
    <row r="199" spans="1:18" x14ac:dyDescent="0.35">
      <c r="A199" s="4" t="s">
        <v>211</v>
      </c>
      <c r="B199" s="4" t="s">
        <v>411</v>
      </c>
      <c r="C199" s="4" t="s">
        <v>414</v>
      </c>
      <c r="D199" s="5">
        <v>45312</v>
      </c>
      <c r="E199" s="4" t="s">
        <v>618</v>
      </c>
      <c r="F199" s="4" t="s">
        <v>1017</v>
      </c>
      <c r="G199" s="4" t="s">
        <v>1217</v>
      </c>
      <c r="H199" s="4">
        <v>3</v>
      </c>
      <c r="I199" s="13">
        <v>119</v>
      </c>
      <c r="J199" s="4" t="s">
        <v>1224</v>
      </c>
      <c r="K199" s="13">
        <f t="shared" si="3"/>
        <v>357</v>
      </c>
      <c r="L199" s="4">
        <f>_xlfn.XLOOKUP(Table1[[#This Row],[Customer ID]],REVIEW!$F$2:$F$401,REVIEW!$G$2:$G$401,,0)</f>
        <v>3</v>
      </c>
      <c r="M199" s="4" t="str">
        <f>INDEX(REVIEW!$A$1:$L$401,MATCH('SALES&amp;REVIEW'!$F199,REVIEW!$F$1:$F$401,0),MATCH('SALES&amp;REVIEW'!M$1,REVIEW!$A$1:$L$1,0))</f>
        <v>The Cold Brew was uninterested staff and average coffee.</v>
      </c>
      <c r="N199" s="4" t="str">
        <f>INDEX(REVIEW!$A$1:$L$401,MATCH('SALES&amp;REVIEW'!$F199,REVIEW!$F$1:$F$401,0),MATCH('SALES&amp;REVIEW'!N$1,REVIEW!$A$1:$L$1,0))</f>
        <v>Uninterested staff and average coffee</v>
      </c>
      <c r="O199" s="4" t="str">
        <f>IF(Table1[[#This Row],[Ratings(1-5)]]&gt;=4,"Positive",IF(Table1[[#This Row],[Ratings(1-5)]]=3,"Neutral",IF(Table1[[#This Row],[Ratings(1-5)]]&lt;3,"Negative","No")))</f>
        <v>Neutral</v>
      </c>
      <c r="P199" s="4">
        <f>INDEX(REVIEW!$A$1:$L$401,MATCH('SALES&amp;REVIEW'!$F199,REVIEW!$F$1:$F$401,0),MATCH('SALES&amp;REVIEW'!P$1,REVIEW!$A$1:$L$1,0))</f>
        <v>6</v>
      </c>
      <c r="Q199" s="4">
        <f>INDEX(REVIEW!$A$1:$L$401,MATCH('SALES&amp;REVIEW'!$F199,REVIEW!$F$1:$F$401,0),MATCH('SALES&amp;REVIEW'!Q$1,REVIEW!$A$1:$L$1,0))</f>
        <v>2</v>
      </c>
      <c r="R199" s="4" t="str">
        <f>IF(Table1[[#This Row],[Service Speed (min)]]&lt;=6,"4-6mins",IF(Table1[[#This Row],[Service Speed (min)]]&lt;=9,"7-9mins",IF(Table1[[#This Row],[Service Speed (min)]]&lt;=12,"10-12mins",IF(Table1[[#This Row],[Service Speed (min)]]&lt;=15,"13-15mins","1-3mins"))))</f>
        <v>4-6mins</v>
      </c>
    </row>
    <row r="200" spans="1:18" x14ac:dyDescent="0.35">
      <c r="A200" s="4" t="s">
        <v>224</v>
      </c>
      <c r="B200" s="4" t="s">
        <v>412</v>
      </c>
      <c r="C200" s="4" t="s">
        <v>413</v>
      </c>
      <c r="D200" s="5">
        <v>45307</v>
      </c>
      <c r="E200" s="4" t="s">
        <v>631</v>
      </c>
      <c r="F200" s="4" t="s">
        <v>1030</v>
      </c>
      <c r="G200" s="4" t="s">
        <v>1217</v>
      </c>
      <c r="H200" s="4">
        <v>1</v>
      </c>
      <c r="I200" s="13">
        <v>107</v>
      </c>
      <c r="J200" s="4" t="s">
        <v>1223</v>
      </c>
      <c r="K200" s="13">
        <f t="shared" si="3"/>
        <v>107</v>
      </c>
      <c r="L200" s="4">
        <f>_xlfn.XLOOKUP(Table1[[#This Row],[Customer ID]],REVIEW!$F$2:$F$401,REVIEW!$G$2:$G$401,,0)</f>
        <v>3</v>
      </c>
      <c r="M200" s="4" t="str">
        <f>INDEX(REVIEW!$A$1:$L$401,MATCH('SALES&amp;REVIEW'!$F200,REVIEW!$F$1:$F$401,0),MATCH('SALES&amp;REVIEW'!M$1,REVIEW!$A$1:$L$1,0))</f>
        <v>The Cold Brew was great coffee and ambiance.</v>
      </c>
      <c r="N200" s="4" t="str">
        <f>INDEX(REVIEW!$A$1:$L$401,MATCH('SALES&amp;REVIEW'!$F200,REVIEW!$F$1:$F$401,0),MATCH('SALES&amp;REVIEW'!N$1,REVIEW!$A$1:$L$1,0))</f>
        <v>Great coffee and ambiance</v>
      </c>
      <c r="O200" s="4" t="str">
        <f>IF(Table1[[#This Row],[Ratings(1-5)]]&gt;=4,"Positive",IF(Table1[[#This Row],[Ratings(1-5)]]=3,"Neutral",IF(Table1[[#This Row],[Ratings(1-5)]]&lt;3,"Negative","No")))</f>
        <v>Neutral</v>
      </c>
      <c r="P200" s="4">
        <f>INDEX(REVIEW!$A$1:$L$401,MATCH('SALES&amp;REVIEW'!$F200,REVIEW!$F$1:$F$401,0),MATCH('SALES&amp;REVIEW'!P$1,REVIEW!$A$1:$L$1,0))</f>
        <v>8</v>
      </c>
      <c r="Q200" s="4">
        <f>INDEX(REVIEW!$A$1:$L$401,MATCH('SALES&amp;REVIEW'!$F200,REVIEW!$F$1:$F$401,0),MATCH('SALES&amp;REVIEW'!Q$1,REVIEW!$A$1:$L$1,0))</f>
        <v>3</v>
      </c>
      <c r="R200" s="4" t="str">
        <f>IF(Table1[[#This Row],[Service Speed (min)]]&lt;=6,"4-6mins",IF(Table1[[#This Row],[Service Speed (min)]]&lt;=9,"7-9mins",IF(Table1[[#This Row],[Service Speed (min)]]&lt;=12,"10-12mins",IF(Table1[[#This Row],[Service Speed (min)]]&lt;=15,"13-15mins","1-3mins"))))</f>
        <v>7-9mins</v>
      </c>
    </row>
    <row r="201" spans="1:18" x14ac:dyDescent="0.35">
      <c r="A201" s="4" t="s">
        <v>232</v>
      </c>
      <c r="B201" s="4" t="s">
        <v>410</v>
      </c>
      <c r="C201" s="4" t="s">
        <v>413</v>
      </c>
      <c r="D201" s="5">
        <v>45485</v>
      </c>
      <c r="E201" s="4" t="s">
        <v>639</v>
      </c>
      <c r="F201" s="4" t="s">
        <v>1038</v>
      </c>
      <c r="G201" s="4" t="s">
        <v>1217</v>
      </c>
      <c r="H201" s="4">
        <v>2</v>
      </c>
      <c r="I201" s="13">
        <v>143</v>
      </c>
      <c r="J201" s="4" t="s">
        <v>1223</v>
      </c>
      <c r="K201" s="13">
        <f t="shared" si="3"/>
        <v>286</v>
      </c>
      <c r="L201" s="4">
        <f>_xlfn.XLOOKUP(Table1[[#This Row],[Customer ID]],REVIEW!$F$2:$F$401,REVIEW!$G$2:$G$401,,0)</f>
        <v>3</v>
      </c>
      <c r="M201" s="4" t="str">
        <f>INDEX(REVIEW!$A$1:$L$401,MATCH('SALES&amp;REVIEW'!$F201,REVIEW!$F$1:$F$401,0),MATCH('SALES&amp;REVIEW'!M$1,REVIEW!$A$1:$L$1,0))</f>
        <v>The Cold Brew was cozy seating and great coffee.</v>
      </c>
      <c r="N201" s="4" t="str">
        <f>INDEX(REVIEW!$A$1:$L$401,MATCH('SALES&amp;REVIEW'!$F201,REVIEW!$F$1:$F$401,0),MATCH('SALES&amp;REVIEW'!N$1,REVIEW!$A$1:$L$1,0))</f>
        <v>Cozy seating and great coffee</v>
      </c>
      <c r="O201" s="4" t="str">
        <f>IF(Table1[[#This Row],[Ratings(1-5)]]&gt;=4,"Positive",IF(Table1[[#This Row],[Ratings(1-5)]]=3,"Neutral",IF(Table1[[#This Row],[Ratings(1-5)]]&lt;3,"Negative","No")))</f>
        <v>Neutral</v>
      </c>
      <c r="P201" s="4">
        <f>INDEX(REVIEW!$A$1:$L$401,MATCH('SALES&amp;REVIEW'!$F201,REVIEW!$F$1:$F$401,0),MATCH('SALES&amp;REVIEW'!P$1,REVIEW!$A$1:$L$1,0))</f>
        <v>14</v>
      </c>
      <c r="Q201" s="4">
        <f>INDEX(REVIEW!$A$1:$L$401,MATCH('SALES&amp;REVIEW'!$F201,REVIEW!$F$1:$F$401,0),MATCH('SALES&amp;REVIEW'!Q$1,REVIEW!$A$1:$L$1,0))</f>
        <v>3</v>
      </c>
      <c r="R201" s="4" t="str">
        <f>IF(Table1[[#This Row],[Service Speed (min)]]&lt;=6,"4-6mins",IF(Table1[[#This Row],[Service Speed (min)]]&lt;=9,"7-9mins",IF(Table1[[#This Row],[Service Speed (min)]]&lt;=12,"10-12mins",IF(Table1[[#This Row],[Service Speed (min)]]&lt;=15,"13-15mins","1-3mins"))))</f>
        <v>13-15mins</v>
      </c>
    </row>
    <row r="202" spans="1:18" x14ac:dyDescent="0.35">
      <c r="A202" s="4" t="s">
        <v>250</v>
      </c>
      <c r="B202" s="4" t="s">
        <v>411</v>
      </c>
      <c r="C202" s="4" t="s">
        <v>415</v>
      </c>
      <c r="D202" s="5">
        <v>45353</v>
      </c>
      <c r="E202" s="4" t="s">
        <v>657</v>
      </c>
      <c r="F202" s="4" t="s">
        <v>1056</v>
      </c>
      <c r="G202" s="4" t="s">
        <v>1217</v>
      </c>
      <c r="H202" s="4">
        <v>3</v>
      </c>
      <c r="I202" s="13">
        <v>159</v>
      </c>
      <c r="J202" s="4" t="s">
        <v>1224</v>
      </c>
      <c r="K202" s="13">
        <f t="shared" si="3"/>
        <v>477</v>
      </c>
      <c r="L202" s="4">
        <f>_xlfn.XLOOKUP(Table1[[#This Row],[Customer ID]],REVIEW!$F$2:$F$401,REVIEW!$G$2:$G$401,,0)</f>
        <v>3</v>
      </c>
      <c r="M202" s="4" t="str">
        <f>INDEX(REVIEW!$A$1:$L$401,MATCH('SALES&amp;REVIEW'!$F202,REVIEW!$F$1:$F$401,0),MATCH('SALES&amp;REVIEW'!M$1,REVIEW!$A$1:$L$1,0))</f>
        <v>The Cold Brew was uninterested staff and average coffee.</v>
      </c>
      <c r="N202" s="4" t="str">
        <f>INDEX(REVIEW!$A$1:$L$401,MATCH('SALES&amp;REVIEW'!$F202,REVIEW!$F$1:$F$401,0),MATCH('SALES&amp;REVIEW'!N$1,REVIEW!$A$1:$L$1,0))</f>
        <v>Uninterested staff and average coffee</v>
      </c>
      <c r="O202" s="4" t="str">
        <f>IF(Table1[[#This Row],[Ratings(1-5)]]&gt;=4,"Positive",IF(Table1[[#This Row],[Ratings(1-5)]]=3,"Neutral",IF(Table1[[#This Row],[Ratings(1-5)]]&lt;3,"Negative","No")))</f>
        <v>Neutral</v>
      </c>
      <c r="P202" s="4">
        <f>INDEX(REVIEW!$A$1:$L$401,MATCH('SALES&amp;REVIEW'!$F202,REVIEW!$F$1:$F$401,0),MATCH('SALES&amp;REVIEW'!P$1,REVIEW!$A$1:$L$1,0))</f>
        <v>14</v>
      </c>
      <c r="Q202" s="4">
        <f>INDEX(REVIEW!$A$1:$L$401,MATCH('SALES&amp;REVIEW'!$F202,REVIEW!$F$1:$F$401,0),MATCH('SALES&amp;REVIEW'!Q$1,REVIEW!$A$1:$L$1,0))</f>
        <v>3</v>
      </c>
      <c r="R202" s="4" t="str">
        <f>IF(Table1[[#This Row],[Service Speed (min)]]&lt;=6,"4-6mins",IF(Table1[[#This Row],[Service Speed (min)]]&lt;=9,"7-9mins",IF(Table1[[#This Row],[Service Speed (min)]]&lt;=12,"10-12mins",IF(Table1[[#This Row],[Service Speed (min)]]&lt;=15,"13-15mins","1-3mins"))))</f>
        <v>13-15mins</v>
      </c>
    </row>
    <row r="203" spans="1:18" x14ac:dyDescent="0.35">
      <c r="A203" s="4" t="s">
        <v>305</v>
      </c>
      <c r="B203" s="4" t="s">
        <v>409</v>
      </c>
      <c r="C203" s="4" t="s">
        <v>413</v>
      </c>
      <c r="D203" s="5">
        <v>45462</v>
      </c>
      <c r="E203" s="4" t="s">
        <v>712</v>
      </c>
      <c r="F203" s="4" t="s">
        <v>1111</v>
      </c>
      <c r="G203" s="4" t="s">
        <v>1217</v>
      </c>
      <c r="H203" s="4">
        <v>4</v>
      </c>
      <c r="I203" s="13">
        <v>117</v>
      </c>
      <c r="J203" s="4" t="s">
        <v>1223</v>
      </c>
      <c r="K203" s="13">
        <f t="shared" si="3"/>
        <v>468</v>
      </c>
      <c r="L203" s="4">
        <f>_xlfn.XLOOKUP(Table1[[#This Row],[Customer ID]],REVIEW!$F$2:$F$401,REVIEW!$G$2:$G$401,,0)</f>
        <v>3</v>
      </c>
      <c r="M203" s="4" t="str">
        <f>INDEX(REVIEW!$A$1:$L$401,MATCH('SALES&amp;REVIEW'!$F203,REVIEW!$F$1:$F$401,0),MATCH('SALES&amp;REVIEW'!M$1,REVIEW!$A$1:$L$1,0))</f>
        <v>The Cold Brew was expensive.</v>
      </c>
      <c r="N203" s="4" t="str">
        <f>INDEX(REVIEW!$A$1:$L$401,MATCH('SALES&amp;REVIEW'!$F203,REVIEW!$F$1:$F$401,0),MATCH('SALES&amp;REVIEW'!N$1,REVIEW!$A$1:$L$1,0))</f>
        <v>Expensive</v>
      </c>
      <c r="O203" s="4" t="str">
        <f>IF(Table1[[#This Row],[Ratings(1-5)]]&gt;=4,"Positive",IF(Table1[[#This Row],[Ratings(1-5)]]=3,"Neutral",IF(Table1[[#This Row],[Ratings(1-5)]]&lt;3,"Negative","No")))</f>
        <v>Neutral</v>
      </c>
      <c r="P203" s="4">
        <f>INDEX(REVIEW!$A$1:$L$401,MATCH('SALES&amp;REVIEW'!$F203,REVIEW!$F$1:$F$401,0),MATCH('SALES&amp;REVIEW'!P$1,REVIEW!$A$1:$L$1,0))</f>
        <v>15</v>
      </c>
      <c r="Q203" s="4">
        <f>INDEX(REVIEW!$A$1:$L$401,MATCH('SALES&amp;REVIEW'!$F203,REVIEW!$F$1:$F$401,0),MATCH('SALES&amp;REVIEW'!Q$1,REVIEW!$A$1:$L$1,0))</f>
        <v>5</v>
      </c>
      <c r="R203" s="4" t="str">
        <f>IF(Table1[[#This Row],[Service Speed (min)]]&lt;=6,"4-6mins",IF(Table1[[#This Row],[Service Speed (min)]]&lt;=9,"7-9mins",IF(Table1[[#This Row],[Service Speed (min)]]&lt;=12,"10-12mins",IF(Table1[[#This Row],[Service Speed (min)]]&lt;=15,"13-15mins","1-3mins"))))</f>
        <v>13-15mins</v>
      </c>
    </row>
    <row r="204" spans="1:18" x14ac:dyDescent="0.35">
      <c r="A204" s="4" t="s">
        <v>347</v>
      </c>
      <c r="B204" s="4" t="s">
        <v>409</v>
      </c>
      <c r="C204" s="4" t="s">
        <v>413</v>
      </c>
      <c r="D204" s="5">
        <v>45459</v>
      </c>
      <c r="E204" s="4" t="s">
        <v>753</v>
      </c>
      <c r="F204" s="4" t="s">
        <v>1153</v>
      </c>
      <c r="G204" s="4" t="s">
        <v>1217</v>
      </c>
      <c r="H204" s="4">
        <v>3</v>
      </c>
      <c r="I204" s="13">
        <v>147</v>
      </c>
      <c r="J204" s="4" t="s">
        <v>1225</v>
      </c>
      <c r="K204" s="13">
        <f t="shared" si="3"/>
        <v>441</v>
      </c>
      <c r="L204" s="4">
        <f>_xlfn.XLOOKUP(Table1[[#This Row],[Customer ID]],REVIEW!$F$2:$F$401,REVIEW!$G$2:$G$401,,0)</f>
        <v>3</v>
      </c>
      <c r="M204" s="4" t="str">
        <f>INDEX(REVIEW!$A$1:$L$401,MATCH('SALES&amp;REVIEW'!$F204,REVIEW!$F$1:$F$401,0),MATCH('SALES&amp;REVIEW'!M$1,REVIEW!$A$1:$L$1,0))</f>
        <v>The Cold Brew was cozy atmosphere.</v>
      </c>
      <c r="N204" s="4" t="str">
        <f>INDEX(REVIEW!$A$1:$L$401,MATCH('SALES&amp;REVIEW'!$F204,REVIEW!$F$1:$F$401,0),MATCH('SALES&amp;REVIEW'!N$1,REVIEW!$A$1:$L$1,0))</f>
        <v>Cozy atmosphere</v>
      </c>
      <c r="O204" s="4" t="str">
        <f>IF(Table1[[#This Row],[Ratings(1-5)]]&gt;=4,"Positive",IF(Table1[[#This Row],[Ratings(1-5)]]=3,"Neutral",IF(Table1[[#This Row],[Ratings(1-5)]]&lt;3,"Negative","No")))</f>
        <v>Neutral</v>
      </c>
      <c r="P204" s="4">
        <f>INDEX(REVIEW!$A$1:$L$401,MATCH('SALES&amp;REVIEW'!$F204,REVIEW!$F$1:$F$401,0),MATCH('SALES&amp;REVIEW'!P$1,REVIEW!$A$1:$L$1,0))</f>
        <v>10</v>
      </c>
      <c r="Q204" s="4">
        <f>INDEX(REVIEW!$A$1:$L$401,MATCH('SALES&amp;REVIEW'!$F204,REVIEW!$F$1:$F$401,0),MATCH('SALES&amp;REVIEW'!Q$1,REVIEW!$A$1:$L$1,0))</f>
        <v>2</v>
      </c>
      <c r="R204" s="4" t="str">
        <f>IF(Table1[[#This Row],[Service Speed (min)]]&lt;=6,"4-6mins",IF(Table1[[#This Row],[Service Speed (min)]]&lt;=9,"7-9mins",IF(Table1[[#This Row],[Service Speed (min)]]&lt;=12,"10-12mins",IF(Table1[[#This Row],[Service Speed (min)]]&lt;=15,"13-15mins","1-3mins"))))</f>
        <v>10-12mins</v>
      </c>
    </row>
    <row r="205" spans="1:18" x14ac:dyDescent="0.35">
      <c r="A205" s="4" t="s">
        <v>373</v>
      </c>
      <c r="B205" s="4" t="s">
        <v>411</v>
      </c>
      <c r="C205" s="4" t="s">
        <v>415</v>
      </c>
      <c r="D205" s="5">
        <v>45305</v>
      </c>
      <c r="E205" s="4" t="s">
        <v>779</v>
      </c>
      <c r="F205" s="4" t="s">
        <v>1179</v>
      </c>
      <c r="G205" s="4" t="s">
        <v>1217</v>
      </c>
      <c r="H205" s="4">
        <v>4</v>
      </c>
      <c r="I205" s="13">
        <v>149</v>
      </c>
      <c r="J205" s="4" t="s">
        <v>1224</v>
      </c>
      <c r="K205" s="13">
        <f t="shared" si="3"/>
        <v>596</v>
      </c>
      <c r="L205" s="4">
        <f>_xlfn.XLOOKUP(Table1[[#This Row],[Customer ID]],REVIEW!$F$2:$F$401,REVIEW!$G$2:$G$401,,0)</f>
        <v>3</v>
      </c>
      <c r="M205" s="4" t="str">
        <f>INDEX(REVIEW!$A$1:$L$401,MATCH('SALES&amp;REVIEW'!$F205,REVIEW!$F$1:$F$401,0),MATCH('SALES&amp;REVIEW'!M$1,REVIEW!$A$1:$L$1,0))</f>
        <v>The Cold Brew was crowded place.</v>
      </c>
      <c r="N205" s="4" t="str">
        <f>INDEX(REVIEW!$A$1:$L$401,MATCH('SALES&amp;REVIEW'!$F205,REVIEW!$F$1:$F$401,0),MATCH('SALES&amp;REVIEW'!N$1,REVIEW!$A$1:$L$1,0))</f>
        <v>Crowded place</v>
      </c>
      <c r="O205" s="4" t="str">
        <f>IF(Table1[[#This Row],[Ratings(1-5)]]&gt;=4,"Positive",IF(Table1[[#This Row],[Ratings(1-5)]]=3,"Neutral",IF(Table1[[#This Row],[Ratings(1-5)]]&lt;3,"Negative","No")))</f>
        <v>Neutral</v>
      </c>
      <c r="P205" s="4">
        <f>INDEX(REVIEW!$A$1:$L$401,MATCH('SALES&amp;REVIEW'!$F205,REVIEW!$F$1:$F$401,0),MATCH('SALES&amp;REVIEW'!P$1,REVIEW!$A$1:$L$1,0))</f>
        <v>4</v>
      </c>
      <c r="Q205" s="4">
        <f>INDEX(REVIEW!$A$1:$L$401,MATCH('SALES&amp;REVIEW'!$F205,REVIEW!$F$1:$F$401,0),MATCH('SALES&amp;REVIEW'!Q$1,REVIEW!$A$1:$L$1,0))</f>
        <v>4</v>
      </c>
      <c r="R205" s="4" t="str">
        <f>IF(Table1[[#This Row],[Service Speed (min)]]&lt;=6,"4-6mins",IF(Table1[[#This Row],[Service Speed (min)]]&lt;=9,"7-9mins",IF(Table1[[#This Row],[Service Speed (min)]]&lt;=12,"10-12mins",IF(Table1[[#This Row],[Service Speed (min)]]&lt;=15,"13-15mins","1-3mins"))))</f>
        <v>4-6mins</v>
      </c>
    </row>
    <row r="206" spans="1:18" x14ac:dyDescent="0.35">
      <c r="A206" s="4" t="s">
        <v>377</v>
      </c>
      <c r="B206" s="4" t="s">
        <v>412</v>
      </c>
      <c r="C206" s="4" t="s">
        <v>415</v>
      </c>
      <c r="D206" s="5">
        <v>45504</v>
      </c>
      <c r="E206" s="4" t="s">
        <v>783</v>
      </c>
      <c r="F206" s="4" t="s">
        <v>1183</v>
      </c>
      <c r="G206" s="4" t="s">
        <v>1217</v>
      </c>
      <c r="H206" s="4">
        <v>5</v>
      </c>
      <c r="I206" s="13">
        <v>135</v>
      </c>
      <c r="J206" s="4" t="s">
        <v>1223</v>
      </c>
      <c r="K206" s="13">
        <f t="shared" si="3"/>
        <v>675</v>
      </c>
      <c r="L206" s="4">
        <f>_xlfn.XLOOKUP(Table1[[#This Row],[Customer ID]],REVIEW!$F$2:$F$401,REVIEW!$G$2:$G$401,,0)</f>
        <v>3</v>
      </c>
      <c r="M206" s="4" t="str">
        <f>INDEX(REVIEW!$A$1:$L$401,MATCH('SALES&amp;REVIEW'!$F206,REVIEW!$F$1:$F$401,0),MATCH('SALES&amp;REVIEW'!M$1,REVIEW!$A$1:$L$1,0))</f>
        <v>The Cold Brew was poor coffee and service.</v>
      </c>
      <c r="N206" s="4" t="str">
        <f>INDEX(REVIEW!$A$1:$L$401,MATCH('SALES&amp;REVIEW'!$F206,REVIEW!$F$1:$F$401,0),MATCH('SALES&amp;REVIEW'!N$1,REVIEW!$A$1:$L$1,0))</f>
        <v>Poor coffee and service</v>
      </c>
      <c r="O206" s="4" t="str">
        <f>IF(Table1[[#This Row],[Ratings(1-5)]]&gt;=4,"Positive",IF(Table1[[#This Row],[Ratings(1-5)]]=3,"Neutral",IF(Table1[[#This Row],[Ratings(1-5)]]&lt;3,"Negative","No")))</f>
        <v>Neutral</v>
      </c>
      <c r="P206" s="4">
        <f>INDEX(REVIEW!$A$1:$L$401,MATCH('SALES&amp;REVIEW'!$F206,REVIEW!$F$1:$F$401,0),MATCH('SALES&amp;REVIEW'!P$1,REVIEW!$A$1:$L$1,0))</f>
        <v>8</v>
      </c>
      <c r="Q206" s="4">
        <f>INDEX(REVIEW!$A$1:$L$401,MATCH('SALES&amp;REVIEW'!$F206,REVIEW!$F$1:$F$401,0),MATCH('SALES&amp;REVIEW'!Q$1,REVIEW!$A$1:$L$1,0))</f>
        <v>1</v>
      </c>
      <c r="R206" s="4" t="str">
        <f>IF(Table1[[#This Row],[Service Speed (min)]]&lt;=6,"4-6mins",IF(Table1[[#This Row],[Service Speed (min)]]&lt;=9,"7-9mins",IF(Table1[[#This Row],[Service Speed (min)]]&lt;=12,"10-12mins",IF(Table1[[#This Row],[Service Speed (min)]]&lt;=15,"13-15mins","1-3mins"))))</f>
        <v>7-9mins</v>
      </c>
    </row>
    <row r="207" spans="1:18" x14ac:dyDescent="0.35">
      <c r="A207" s="4" t="s">
        <v>77</v>
      </c>
      <c r="B207" s="4" t="s">
        <v>410</v>
      </c>
      <c r="C207" s="4" t="s">
        <v>414</v>
      </c>
      <c r="D207" s="5">
        <v>45358</v>
      </c>
      <c r="E207" s="4" t="s">
        <v>484</v>
      </c>
      <c r="F207" s="4" t="s">
        <v>883</v>
      </c>
      <c r="G207" s="4" t="s">
        <v>1220</v>
      </c>
      <c r="H207" s="4">
        <v>4</v>
      </c>
      <c r="I207" s="13">
        <v>111</v>
      </c>
      <c r="J207" s="4" t="s">
        <v>1224</v>
      </c>
      <c r="K207" s="13">
        <f t="shared" si="3"/>
        <v>444</v>
      </c>
      <c r="L207" s="4">
        <f>_xlfn.XLOOKUP(Table1[[#This Row],[Customer ID]],REVIEW!$F$2:$F$401,REVIEW!$G$2:$G$401,,0)</f>
        <v>3</v>
      </c>
      <c r="M207" s="4" t="str">
        <f>INDEX(REVIEW!$A$1:$L$401,MATCH('SALES&amp;REVIEW'!$F207,REVIEW!$F$1:$F$401,0),MATCH('SALES&amp;REVIEW'!M$1,REVIEW!$A$1:$L$1,0))</f>
        <v>The Espresso was cozy atmosphere.</v>
      </c>
      <c r="N207" s="4" t="str">
        <f>INDEX(REVIEW!$A$1:$L$401,MATCH('SALES&amp;REVIEW'!$F207,REVIEW!$F$1:$F$401,0),MATCH('SALES&amp;REVIEW'!N$1,REVIEW!$A$1:$L$1,0))</f>
        <v>Cozy atmosphere</v>
      </c>
      <c r="O207" s="4" t="str">
        <f>IF(Table1[[#This Row],[Ratings(1-5)]]&gt;=4,"Positive",IF(Table1[[#This Row],[Ratings(1-5)]]=3,"Neutral",IF(Table1[[#This Row],[Ratings(1-5)]]&lt;3,"Negative","No")))</f>
        <v>Neutral</v>
      </c>
      <c r="P207" s="4">
        <f>INDEX(REVIEW!$A$1:$L$401,MATCH('SALES&amp;REVIEW'!$F207,REVIEW!$F$1:$F$401,0),MATCH('SALES&amp;REVIEW'!P$1,REVIEW!$A$1:$L$1,0))</f>
        <v>6</v>
      </c>
      <c r="Q207" s="4">
        <f>INDEX(REVIEW!$A$1:$L$401,MATCH('SALES&amp;REVIEW'!$F207,REVIEW!$F$1:$F$401,0),MATCH('SALES&amp;REVIEW'!Q$1,REVIEW!$A$1:$L$1,0))</f>
        <v>2</v>
      </c>
      <c r="R207" s="4" t="str">
        <f>IF(Table1[[#This Row],[Service Speed (min)]]&lt;=6,"4-6mins",IF(Table1[[#This Row],[Service Speed (min)]]&lt;=9,"7-9mins",IF(Table1[[#This Row],[Service Speed (min)]]&lt;=12,"10-12mins",IF(Table1[[#This Row],[Service Speed (min)]]&lt;=15,"13-15mins","1-3mins"))))</f>
        <v>4-6mins</v>
      </c>
    </row>
    <row r="208" spans="1:18" x14ac:dyDescent="0.35">
      <c r="A208" s="4" t="s">
        <v>138</v>
      </c>
      <c r="B208" s="4" t="s">
        <v>412</v>
      </c>
      <c r="C208" s="4" t="s">
        <v>415</v>
      </c>
      <c r="D208" s="5">
        <v>45513</v>
      </c>
      <c r="E208" s="4" t="s">
        <v>545</v>
      </c>
      <c r="F208" s="4" t="s">
        <v>944</v>
      </c>
      <c r="G208" s="4" t="s">
        <v>1220</v>
      </c>
      <c r="H208" s="4">
        <v>1</v>
      </c>
      <c r="I208" s="13">
        <v>190</v>
      </c>
      <c r="J208" s="4" t="s">
        <v>1225</v>
      </c>
      <c r="K208" s="13">
        <f t="shared" si="3"/>
        <v>190</v>
      </c>
      <c r="L208" s="4">
        <f>_xlfn.XLOOKUP(Table1[[#This Row],[Customer ID]],REVIEW!$F$2:$F$401,REVIEW!$G$2:$G$401,,0)</f>
        <v>3</v>
      </c>
      <c r="M208" s="4" t="str">
        <f>INDEX(REVIEW!$A$1:$L$401,MATCH('SALES&amp;REVIEW'!$F208,REVIEW!$F$1:$F$401,0),MATCH('SALES&amp;REVIEW'!M$1,REVIEW!$A$1:$L$1,0))</f>
        <v>The Espresso was crowded place.</v>
      </c>
      <c r="N208" s="4" t="str">
        <f>INDEX(REVIEW!$A$1:$L$401,MATCH('SALES&amp;REVIEW'!$F208,REVIEW!$F$1:$F$401,0),MATCH('SALES&amp;REVIEW'!N$1,REVIEW!$A$1:$L$1,0))</f>
        <v>Crowded place</v>
      </c>
      <c r="O208" s="4" t="str">
        <f>IF(Table1[[#This Row],[Ratings(1-5)]]&gt;=4,"Positive",IF(Table1[[#This Row],[Ratings(1-5)]]=3,"Neutral",IF(Table1[[#This Row],[Ratings(1-5)]]&lt;3,"Negative","No")))</f>
        <v>Neutral</v>
      </c>
      <c r="P208" s="4">
        <f>INDEX(REVIEW!$A$1:$L$401,MATCH('SALES&amp;REVIEW'!$F208,REVIEW!$F$1:$F$401,0),MATCH('SALES&amp;REVIEW'!P$1,REVIEW!$A$1:$L$1,0))</f>
        <v>14</v>
      </c>
      <c r="Q208" s="4">
        <f>INDEX(REVIEW!$A$1:$L$401,MATCH('SALES&amp;REVIEW'!$F208,REVIEW!$F$1:$F$401,0),MATCH('SALES&amp;REVIEW'!Q$1,REVIEW!$A$1:$L$1,0))</f>
        <v>2</v>
      </c>
      <c r="R208" s="4" t="str">
        <f>IF(Table1[[#This Row],[Service Speed (min)]]&lt;=6,"4-6mins",IF(Table1[[#This Row],[Service Speed (min)]]&lt;=9,"7-9mins",IF(Table1[[#This Row],[Service Speed (min)]]&lt;=12,"10-12mins",IF(Table1[[#This Row],[Service Speed (min)]]&lt;=15,"13-15mins","1-3mins"))))</f>
        <v>13-15mins</v>
      </c>
    </row>
    <row r="209" spans="1:18" x14ac:dyDescent="0.35">
      <c r="A209" s="4" t="s">
        <v>184</v>
      </c>
      <c r="B209" s="4" t="s">
        <v>410</v>
      </c>
      <c r="C209" s="4" t="s">
        <v>413</v>
      </c>
      <c r="D209" s="5">
        <v>45459</v>
      </c>
      <c r="E209" s="4" t="s">
        <v>591</v>
      </c>
      <c r="F209" s="4" t="s">
        <v>990</v>
      </c>
      <c r="G209" s="4" t="s">
        <v>1220</v>
      </c>
      <c r="H209" s="4">
        <v>1</v>
      </c>
      <c r="I209" s="13">
        <v>140</v>
      </c>
      <c r="J209" s="4" t="s">
        <v>1225</v>
      </c>
      <c r="K209" s="13">
        <f t="shared" si="3"/>
        <v>140</v>
      </c>
      <c r="L209" s="4">
        <f>_xlfn.XLOOKUP(Table1[[#This Row],[Customer ID]],REVIEW!$F$2:$F$401,REVIEW!$G$2:$G$401,,0)</f>
        <v>3</v>
      </c>
      <c r="M209" s="4" t="str">
        <f>INDEX(REVIEW!$A$1:$L$401,MATCH('SALES&amp;REVIEW'!$F209,REVIEW!$F$1:$F$401,0),MATCH('SALES&amp;REVIEW'!M$1,REVIEW!$A$1:$L$1,0))</f>
        <v>The Espresso was uninterested staff and average coffee.</v>
      </c>
      <c r="N209" s="4" t="str">
        <f>INDEX(REVIEW!$A$1:$L$401,MATCH('SALES&amp;REVIEW'!$F209,REVIEW!$F$1:$F$401,0),MATCH('SALES&amp;REVIEW'!N$1,REVIEW!$A$1:$L$1,0))</f>
        <v>Uninterested staff and average coffee</v>
      </c>
      <c r="O209" s="4" t="str">
        <f>IF(Table1[[#This Row],[Ratings(1-5)]]&gt;=4,"Positive",IF(Table1[[#This Row],[Ratings(1-5)]]=3,"Neutral",IF(Table1[[#This Row],[Ratings(1-5)]]&lt;3,"Negative","No")))</f>
        <v>Neutral</v>
      </c>
      <c r="P209" s="4">
        <f>INDEX(REVIEW!$A$1:$L$401,MATCH('SALES&amp;REVIEW'!$F209,REVIEW!$F$1:$F$401,0),MATCH('SALES&amp;REVIEW'!P$1,REVIEW!$A$1:$L$1,0))</f>
        <v>14</v>
      </c>
      <c r="Q209" s="4">
        <f>INDEX(REVIEW!$A$1:$L$401,MATCH('SALES&amp;REVIEW'!$F209,REVIEW!$F$1:$F$401,0),MATCH('SALES&amp;REVIEW'!Q$1,REVIEW!$A$1:$L$1,0))</f>
        <v>5</v>
      </c>
      <c r="R209" s="4" t="str">
        <f>IF(Table1[[#This Row],[Service Speed (min)]]&lt;=6,"4-6mins",IF(Table1[[#This Row],[Service Speed (min)]]&lt;=9,"7-9mins",IF(Table1[[#This Row],[Service Speed (min)]]&lt;=12,"10-12mins",IF(Table1[[#This Row],[Service Speed (min)]]&lt;=15,"13-15mins","1-3mins"))))</f>
        <v>13-15mins</v>
      </c>
    </row>
    <row r="210" spans="1:18" x14ac:dyDescent="0.35">
      <c r="A210" s="4" t="s">
        <v>189</v>
      </c>
      <c r="B210" s="4" t="s">
        <v>412</v>
      </c>
      <c r="C210" s="4" t="s">
        <v>414</v>
      </c>
      <c r="D210" s="5">
        <v>45374</v>
      </c>
      <c r="E210" s="4" t="s">
        <v>596</v>
      </c>
      <c r="F210" s="4" t="s">
        <v>995</v>
      </c>
      <c r="G210" s="4" t="s">
        <v>1220</v>
      </c>
      <c r="H210" s="4">
        <v>5</v>
      </c>
      <c r="I210" s="13">
        <v>165</v>
      </c>
      <c r="J210" s="4" t="s">
        <v>1223</v>
      </c>
      <c r="K210" s="13">
        <f t="shared" si="3"/>
        <v>825</v>
      </c>
      <c r="L210" s="4">
        <f>_xlfn.XLOOKUP(Table1[[#This Row],[Customer ID]],REVIEW!$F$2:$F$401,REVIEW!$G$2:$G$401,,0)</f>
        <v>3</v>
      </c>
      <c r="M210" s="4" t="str">
        <f>INDEX(REVIEW!$A$1:$L$401,MATCH('SALES&amp;REVIEW'!$F210,REVIEW!$F$1:$F$401,0),MATCH('SALES&amp;REVIEW'!M$1,REVIEW!$A$1:$L$1,0))</f>
        <v>The Espresso was cold coffee and rude staff.</v>
      </c>
      <c r="N210" s="4" t="str">
        <f>INDEX(REVIEW!$A$1:$L$401,MATCH('SALES&amp;REVIEW'!$F210,REVIEW!$F$1:$F$401,0),MATCH('SALES&amp;REVIEW'!N$1,REVIEW!$A$1:$L$1,0))</f>
        <v>Cold coffee and rude staff</v>
      </c>
      <c r="O210" s="4" t="str">
        <f>IF(Table1[[#This Row],[Ratings(1-5)]]&gt;=4,"Positive",IF(Table1[[#This Row],[Ratings(1-5)]]=3,"Neutral",IF(Table1[[#This Row],[Ratings(1-5)]]&lt;3,"Negative","No")))</f>
        <v>Neutral</v>
      </c>
      <c r="P210" s="4">
        <f>INDEX(REVIEW!$A$1:$L$401,MATCH('SALES&amp;REVIEW'!$F210,REVIEW!$F$1:$F$401,0),MATCH('SALES&amp;REVIEW'!P$1,REVIEW!$A$1:$L$1,0))</f>
        <v>15</v>
      </c>
      <c r="Q210" s="4">
        <f>INDEX(REVIEW!$A$1:$L$401,MATCH('SALES&amp;REVIEW'!$F210,REVIEW!$F$1:$F$401,0),MATCH('SALES&amp;REVIEW'!Q$1,REVIEW!$A$1:$L$1,0))</f>
        <v>2</v>
      </c>
      <c r="R210" s="4" t="str">
        <f>IF(Table1[[#This Row],[Service Speed (min)]]&lt;=6,"4-6mins",IF(Table1[[#This Row],[Service Speed (min)]]&lt;=9,"7-9mins",IF(Table1[[#This Row],[Service Speed (min)]]&lt;=12,"10-12mins",IF(Table1[[#This Row],[Service Speed (min)]]&lt;=15,"13-15mins","1-3mins"))))</f>
        <v>13-15mins</v>
      </c>
    </row>
    <row r="211" spans="1:18" x14ac:dyDescent="0.35">
      <c r="A211" s="4" t="s">
        <v>200</v>
      </c>
      <c r="B211" s="4" t="s">
        <v>409</v>
      </c>
      <c r="C211" s="4" t="s">
        <v>413</v>
      </c>
      <c r="D211" s="5">
        <v>45459</v>
      </c>
      <c r="E211" s="4" t="s">
        <v>607</v>
      </c>
      <c r="F211" s="4" t="s">
        <v>1006</v>
      </c>
      <c r="G211" s="4" t="s">
        <v>1220</v>
      </c>
      <c r="H211" s="4">
        <v>2</v>
      </c>
      <c r="I211" s="13">
        <v>192</v>
      </c>
      <c r="J211" s="4" t="s">
        <v>1223</v>
      </c>
      <c r="K211" s="13">
        <f t="shared" si="3"/>
        <v>384</v>
      </c>
      <c r="L211" s="4">
        <f>_xlfn.XLOOKUP(Table1[[#This Row],[Customer ID]],REVIEW!$F$2:$F$401,REVIEW!$G$2:$G$401,,0)</f>
        <v>3</v>
      </c>
      <c r="M211" s="4" t="str">
        <f>INDEX(REVIEW!$A$1:$L$401,MATCH('SALES&amp;REVIEW'!$F211,REVIEW!$F$1:$F$401,0),MATCH('SALES&amp;REVIEW'!M$1,REVIEW!$A$1:$L$1,0))</f>
        <v>The Espresso was best coffee and friendly staff.</v>
      </c>
      <c r="N211" s="4" t="str">
        <f>INDEX(REVIEW!$A$1:$L$401,MATCH('SALES&amp;REVIEW'!$F211,REVIEW!$F$1:$F$401,0),MATCH('SALES&amp;REVIEW'!N$1,REVIEW!$A$1:$L$1,0))</f>
        <v>Best coffee and friendly staff</v>
      </c>
      <c r="O211" s="4" t="str">
        <f>IF(Table1[[#This Row],[Ratings(1-5)]]&gt;=4,"Positive",IF(Table1[[#This Row],[Ratings(1-5)]]=3,"Neutral",IF(Table1[[#This Row],[Ratings(1-5)]]&lt;3,"Negative","No")))</f>
        <v>Neutral</v>
      </c>
      <c r="P211" s="4">
        <f>INDEX(REVIEW!$A$1:$L$401,MATCH('SALES&amp;REVIEW'!$F211,REVIEW!$F$1:$F$401,0),MATCH('SALES&amp;REVIEW'!P$1,REVIEW!$A$1:$L$1,0))</f>
        <v>4</v>
      </c>
      <c r="Q211" s="4">
        <f>INDEX(REVIEW!$A$1:$L$401,MATCH('SALES&amp;REVIEW'!$F211,REVIEW!$F$1:$F$401,0),MATCH('SALES&amp;REVIEW'!Q$1,REVIEW!$A$1:$L$1,0))</f>
        <v>2</v>
      </c>
      <c r="R211" s="4" t="str">
        <f>IF(Table1[[#This Row],[Service Speed (min)]]&lt;=6,"4-6mins",IF(Table1[[#This Row],[Service Speed (min)]]&lt;=9,"7-9mins",IF(Table1[[#This Row],[Service Speed (min)]]&lt;=12,"10-12mins",IF(Table1[[#This Row],[Service Speed (min)]]&lt;=15,"13-15mins","1-3mins"))))</f>
        <v>4-6mins</v>
      </c>
    </row>
    <row r="212" spans="1:18" x14ac:dyDescent="0.35">
      <c r="A212" s="4" t="s">
        <v>210</v>
      </c>
      <c r="B212" s="4" t="s">
        <v>412</v>
      </c>
      <c r="C212" s="4" t="s">
        <v>415</v>
      </c>
      <c r="D212" s="5">
        <v>45373</v>
      </c>
      <c r="E212" s="4" t="s">
        <v>617</v>
      </c>
      <c r="F212" s="4" t="s">
        <v>1016</v>
      </c>
      <c r="G212" s="4" t="s">
        <v>1220</v>
      </c>
      <c r="H212" s="4">
        <v>2</v>
      </c>
      <c r="I212" s="13">
        <v>115</v>
      </c>
      <c r="J212" s="4" t="s">
        <v>1224</v>
      </c>
      <c r="K212" s="13">
        <f t="shared" si="3"/>
        <v>230</v>
      </c>
      <c r="L212" s="4">
        <f>_xlfn.XLOOKUP(Table1[[#This Row],[Customer ID]],REVIEW!$F$2:$F$401,REVIEW!$G$2:$G$401,,0)</f>
        <v>3</v>
      </c>
      <c r="M212" s="4" t="str">
        <f>INDEX(REVIEW!$A$1:$L$401,MATCH('SALES&amp;REVIEW'!$F212,REVIEW!$F$1:$F$401,0),MATCH('SALES&amp;REVIEW'!M$1,REVIEW!$A$1:$L$1,0))</f>
        <v>The Espresso was slow wi-fi.</v>
      </c>
      <c r="N212" s="4" t="str">
        <f>INDEX(REVIEW!$A$1:$L$401,MATCH('SALES&amp;REVIEW'!$F212,REVIEW!$F$1:$F$401,0),MATCH('SALES&amp;REVIEW'!N$1,REVIEW!$A$1:$L$1,0))</f>
        <v>Slow Wi-Fi</v>
      </c>
      <c r="O212" s="4" t="str">
        <f>IF(Table1[[#This Row],[Ratings(1-5)]]&gt;=4,"Positive",IF(Table1[[#This Row],[Ratings(1-5)]]=3,"Neutral",IF(Table1[[#This Row],[Ratings(1-5)]]&lt;3,"Negative","No")))</f>
        <v>Neutral</v>
      </c>
      <c r="P212" s="4">
        <f>INDEX(REVIEW!$A$1:$L$401,MATCH('SALES&amp;REVIEW'!$F212,REVIEW!$F$1:$F$401,0),MATCH('SALES&amp;REVIEW'!P$1,REVIEW!$A$1:$L$1,0))</f>
        <v>12</v>
      </c>
      <c r="Q212" s="4">
        <f>INDEX(REVIEW!$A$1:$L$401,MATCH('SALES&amp;REVIEW'!$F212,REVIEW!$F$1:$F$401,0),MATCH('SALES&amp;REVIEW'!Q$1,REVIEW!$A$1:$L$1,0))</f>
        <v>2</v>
      </c>
      <c r="R212" s="4" t="str">
        <f>IF(Table1[[#This Row],[Service Speed (min)]]&lt;=6,"4-6mins",IF(Table1[[#This Row],[Service Speed (min)]]&lt;=9,"7-9mins",IF(Table1[[#This Row],[Service Speed (min)]]&lt;=12,"10-12mins",IF(Table1[[#This Row],[Service Speed (min)]]&lt;=15,"13-15mins","1-3mins"))))</f>
        <v>10-12mins</v>
      </c>
    </row>
    <row r="213" spans="1:18" x14ac:dyDescent="0.35">
      <c r="A213" s="4" t="s">
        <v>212</v>
      </c>
      <c r="B213" s="4" t="s">
        <v>410</v>
      </c>
      <c r="C213" s="4" t="s">
        <v>414</v>
      </c>
      <c r="D213" s="5">
        <v>45348</v>
      </c>
      <c r="E213" s="4" t="s">
        <v>619</v>
      </c>
      <c r="F213" s="4" t="s">
        <v>1018</v>
      </c>
      <c r="G213" s="4" t="s">
        <v>1220</v>
      </c>
      <c r="H213" s="4">
        <v>3</v>
      </c>
      <c r="I213" s="13">
        <v>171</v>
      </c>
      <c r="J213" s="4" t="s">
        <v>1223</v>
      </c>
      <c r="K213" s="13">
        <f t="shared" si="3"/>
        <v>513</v>
      </c>
      <c r="L213" s="4">
        <f>_xlfn.XLOOKUP(Table1[[#This Row],[Customer ID]],REVIEW!$F$2:$F$401,REVIEW!$G$2:$G$401,,0)</f>
        <v>3</v>
      </c>
      <c r="M213" s="4" t="str">
        <f>INDEX(REVIEW!$A$1:$L$401,MATCH('SALES&amp;REVIEW'!$F213,REVIEW!$F$1:$F$401,0),MATCH('SALES&amp;REVIEW'!M$1,REVIEW!$A$1:$L$1,0))</f>
        <v>The Espresso was excellent coffee and service.</v>
      </c>
      <c r="N213" s="4" t="str">
        <f>INDEX(REVIEW!$A$1:$L$401,MATCH('SALES&amp;REVIEW'!$F213,REVIEW!$F$1:$F$401,0),MATCH('SALES&amp;REVIEW'!N$1,REVIEW!$A$1:$L$1,0))</f>
        <v>Excellent coffee and service</v>
      </c>
      <c r="O213" s="4" t="str">
        <f>IF(Table1[[#This Row],[Ratings(1-5)]]&gt;=4,"Positive",IF(Table1[[#This Row],[Ratings(1-5)]]=3,"Neutral",IF(Table1[[#This Row],[Ratings(1-5)]]&lt;3,"Negative","No")))</f>
        <v>Neutral</v>
      </c>
      <c r="P213" s="4">
        <f>INDEX(REVIEW!$A$1:$L$401,MATCH('SALES&amp;REVIEW'!$F213,REVIEW!$F$1:$F$401,0),MATCH('SALES&amp;REVIEW'!P$1,REVIEW!$A$1:$L$1,0))</f>
        <v>8</v>
      </c>
      <c r="Q213" s="4">
        <f>INDEX(REVIEW!$A$1:$L$401,MATCH('SALES&amp;REVIEW'!$F213,REVIEW!$F$1:$F$401,0),MATCH('SALES&amp;REVIEW'!Q$1,REVIEW!$A$1:$L$1,0))</f>
        <v>2</v>
      </c>
      <c r="R213" s="4" t="str">
        <f>IF(Table1[[#This Row],[Service Speed (min)]]&lt;=6,"4-6mins",IF(Table1[[#This Row],[Service Speed (min)]]&lt;=9,"7-9mins",IF(Table1[[#This Row],[Service Speed (min)]]&lt;=12,"10-12mins",IF(Table1[[#This Row],[Service Speed (min)]]&lt;=15,"13-15mins","1-3mins"))))</f>
        <v>7-9mins</v>
      </c>
    </row>
    <row r="214" spans="1:18" x14ac:dyDescent="0.35">
      <c r="A214" s="4" t="s">
        <v>230</v>
      </c>
      <c r="B214" s="4" t="s">
        <v>411</v>
      </c>
      <c r="C214" s="4" t="s">
        <v>413</v>
      </c>
      <c r="D214" s="5">
        <v>45321</v>
      </c>
      <c r="E214" s="4" t="s">
        <v>637</v>
      </c>
      <c r="F214" s="4" t="s">
        <v>1036</v>
      </c>
      <c r="G214" s="4" t="s">
        <v>1220</v>
      </c>
      <c r="H214" s="4">
        <v>3</v>
      </c>
      <c r="I214" s="13">
        <v>134</v>
      </c>
      <c r="J214" s="4" t="s">
        <v>1224</v>
      </c>
      <c r="K214" s="13">
        <f t="shared" si="3"/>
        <v>402</v>
      </c>
      <c r="L214" s="4">
        <f>_xlfn.XLOOKUP(Table1[[#This Row],[Customer ID]],REVIEW!$F$2:$F$401,REVIEW!$G$2:$G$401,,0)</f>
        <v>3</v>
      </c>
      <c r="M214" s="4" t="str">
        <f>INDEX(REVIEW!$A$1:$L$401,MATCH('SALES&amp;REVIEW'!$F214,REVIEW!$F$1:$F$401,0),MATCH('SALES&amp;REVIEW'!M$1,REVIEW!$A$1:$L$1,0))</f>
        <v>The Espresso was slow wi-fi.</v>
      </c>
      <c r="N214" s="4" t="str">
        <f>INDEX(REVIEW!$A$1:$L$401,MATCH('SALES&amp;REVIEW'!$F214,REVIEW!$F$1:$F$401,0),MATCH('SALES&amp;REVIEW'!N$1,REVIEW!$A$1:$L$1,0))</f>
        <v>Slow Wi-Fi</v>
      </c>
      <c r="O214" s="4" t="str">
        <f>IF(Table1[[#This Row],[Ratings(1-5)]]&gt;=4,"Positive",IF(Table1[[#This Row],[Ratings(1-5)]]=3,"Neutral",IF(Table1[[#This Row],[Ratings(1-5)]]&lt;3,"Negative","No")))</f>
        <v>Neutral</v>
      </c>
      <c r="P214" s="4">
        <f>INDEX(REVIEW!$A$1:$L$401,MATCH('SALES&amp;REVIEW'!$F214,REVIEW!$F$1:$F$401,0),MATCH('SALES&amp;REVIEW'!P$1,REVIEW!$A$1:$L$1,0))</f>
        <v>8</v>
      </c>
      <c r="Q214" s="4">
        <f>INDEX(REVIEW!$A$1:$L$401,MATCH('SALES&amp;REVIEW'!$F214,REVIEW!$F$1:$F$401,0),MATCH('SALES&amp;REVIEW'!Q$1,REVIEW!$A$1:$L$1,0))</f>
        <v>4</v>
      </c>
      <c r="R214" s="4" t="str">
        <f>IF(Table1[[#This Row],[Service Speed (min)]]&lt;=6,"4-6mins",IF(Table1[[#This Row],[Service Speed (min)]]&lt;=9,"7-9mins",IF(Table1[[#This Row],[Service Speed (min)]]&lt;=12,"10-12mins",IF(Table1[[#This Row],[Service Speed (min)]]&lt;=15,"13-15mins","1-3mins"))))</f>
        <v>7-9mins</v>
      </c>
    </row>
    <row r="215" spans="1:18" x14ac:dyDescent="0.35">
      <c r="A215" s="4" t="s">
        <v>267</v>
      </c>
      <c r="B215" s="4" t="s">
        <v>412</v>
      </c>
      <c r="C215" s="4" t="s">
        <v>414</v>
      </c>
      <c r="D215" s="5">
        <v>45294</v>
      </c>
      <c r="E215" s="4" t="s">
        <v>674</v>
      </c>
      <c r="F215" s="4" t="s">
        <v>1073</v>
      </c>
      <c r="G215" s="4" t="s">
        <v>1220</v>
      </c>
      <c r="H215" s="4">
        <v>1</v>
      </c>
      <c r="I215" s="13">
        <v>193</v>
      </c>
      <c r="J215" s="4" t="s">
        <v>1223</v>
      </c>
      <c r="K215" s="13">
        <f t="shared" si="3"/>
        <v>193</v>
      </c>
      <c r="L215" s="4">
        <f>_xlfn.XLOOKUP(Table1[[#This Row],[Customer ID]],REVIEW!$F$2:$F$401,REVIEW!$G$2:$G$401,,0)</f>
        <v>3</v>
      </c>
      <c r="M215" s="4" t="str">
        <f>INDEX(REVIEW!$A$1:$L$401,MATCH('SALES&amp;REVIEW'!$F215,REVIEW!$F$1:$F$401,0),MATCH('SALES&amp;REVIEW'!M$1,REVIEW!$A$1:$L$1,0))</f>
        <v>The Espresso was slow service.</v>
      </c>
      <c r="N215" s="4" t="str">
        <f>INDEX(REVIEW!$A$1:$L$401,MATCH('SALES&amp;REVIEW'!$F215,REVIEW!$F$1:$F$401,0),MATCH('SALES&amp;REVIEW'!N$1,REVIEW!$A$1:$L$1,0))</f>
        <v>Slow service</v>
      </c>
      <c r="O215" s="4" t="str">
        <f>IF(Table1[[#This Row],[Ratings(1-5)]]&gt;=4,"Positive",IF(Table1[[#This Row],[Ratings(1-5)]]=3,"Neutral",IF(Table1[[#This Row],[Ratings(1-5)]]&lt;3,"Negative","No")))</f>
        <v>Neutral</v>
      </c>
      <c r="P215" s="4">
        <f>INDEX(REVIEW!$A$1:$L$401,MATCH('SALES&amp;REVIEW'!$F215,REVIEW!$F$1:$F$401,0),MATCH('SALES&amp;REVIEW'!P$1,REVIEW!$A$1:$L$1,0))</f>
        <v>7</v>
      </c>
      <c r="Q215" s="4">
        <f>INDEX(REVIEW!$A$1:$L$401,MATCH('SALES&amp;REVIEW'!$F215,REVIEW!$F$1:$F$401,0),MATCH('SALES&amp;REVIEW'!Q$1,REVIEW!$A$1:$L$1,0))</f>
        <v>5</v>
      </c>
      <c r="R215" s="4" t="str">
        <f>IF(Table1[[#This Row],[Service Speed (min)]]&lt;=6,"4-6mins",IF(Table1[[#This Row],[Service Speed (min)]]&lt;=9,"7-9mins",IF(Table1[[#This Row],[Service Speed (min)]]&lt;=12,"10-12mins",IF(Table1[[#This Row],[Service Speed (min)]]&lt;=15,"13-15mins","1-3mins"))))</f>
        <v>7-9mins</v>
      </c>
    </row>
    <row r="216" spans="1:18" x14ac:dyDescent="0.35">
      <c r="A216" s="4" t="s">
        <v>314</v>
      </c>
      <c r="B216" s="4" t="s">
        <v>412</v>
      </c>
      <c r="C216" s="4" t="s">
        <v>414</v>
      </c>
      <c r="D216" s="5">
        <v>45407</v>
      </c>
      <c r="E216" s="4" t="s">
        <v>720</v>
      </c>
      <c r="F216" s="4" t="s">
        <v>1120</v>
      </c>
      <c r="G216" s="4" t="s">
        <v>1220</v>
      </c>
      <c r="H216" s="4">
        <v>3</v>
      </c>
      <c r="I216" s="13">
        <v>190</v>
      </c>
      <c r="J216" s="4" t="s">
        <v>1225</v>
      </c>
      <c r="K216" s="13">
        <f t="shared" si="3"/>
        <v>570</v>
      </c>
      <c r="L216" s="4">
        <f>_xlfn.XLOOKUP(Table1[[#This Row],[Customer ID]],REVIEW!$F$2:$F$401,REVIEW!$G$2:$G$401,,0)</f>
        <v>3</v>
      </c>
      <c r="M216" s="4" t="str">
        <f>INDEX(REVIEW!$A$1:$L$401,MATCH('SALES&amp;REVIEW'!$F216,REVIEW!$F$1:$F$401,0),MATCH('SALES&amp;REVIEW'!M$1,REVIEW!$A$1:$L$1,0))</f>
        <v>The Espresso was poor coffee and service.</v>
      </c>
      <c r="N216" s="4" t="str">
        <f>INDEX(REVIEW!$A$1:$L$401,MATCH('SALES&amp;REVIEW'!$F216,REVIEW!$F$1:$F$401,0),MATCH('SALES&amp;REVIEW'!N$1,REVIEW!$A$1:$L$1,0))</f>
        <v>Poor coffee and service</v>
      </c>
      <c r="O216" s="4" t="str">
        <f>IF(Table1[[#This Row],[Ratings(1-5)]]&gt;=4,"Positive",IF(Table1[[#This Row],[Ratings(1-5)]]=3,"Neutral",IF(Table1[[#This Row],[Ratings(1-5)]]&lt;3,"Negative","No")))</f>
        <v>Neutral</v>
      </c>
      <c r="P216" s="4">
        <f>INDEX(REVIEW!$A$1:$L$401,MATCH('SALES&amp;REVIEW'!$F216,REVIEW!$F$1:$F$401,0),MATCH('SALES&amp;REVIEW'!P$1,REVIEW!$A$1:$L$1,0))</f>
        <v>10</v>
      </c>
      <c r="Q216" s="4">
        <f>INDEX(REVIEW!$A$1:$L$401,MATCH('SALES&amp;REVIEW'!$F216,REVIEW!$F$1:$F$401,0),MATCH('SALES&amp;REVIEW'!Q$1,REVIEW!$A$1:$L$1,0))</f>
        <v>5</v>
      </c>
      <c r="R216" s="4" t="str">
        <f>IF(Table1[[#This Row],[Service Speed (min)]]&lt;=6,"4-6mins",IF(Table1[[#This Row],[Service Speed (min)]]&lt;=9,"7-9mins",IF(Table1[[#This Row],[Service Speed (min)]]&lt;=12,"10-12mins",IF(Table1[[#This Row],[Service Speed (min)]]&lt;=15,"13-15mins","1-3mins"))))</f>
        <v>10-12mins</v>
      </c>
    </row>
    <row r="217" spans="1:18" x14ac:dyDescent="0.35">
      <c r="A217" s="4" t="s">
        <v>316</v>
      </c>
      <c r="B217" s="4" t="s">
        <v>409</v>
      </c>
      <c r="C217" s="4" t="s">
        <v>413</v>
      </c>
      <c r="D217" s="5">
        <v>45512</v>
      </c>
      <c r="E217" s="4" t="s">
        <v>722</v>
      </c>
      <c r="F217" s="4" t="s">
        <v>1122</v>
      </c>
      <c r="G217" s="4" t="s">
        <v>1220</v>
      </c>
      <c r="H217" s="4">
        <v>3</v>
      </c>
      <c r="I217" s="13">
        <v>142</v>
      </c>
      <c r="J217" s="4" t="s">
        <v>1223</v>
      </c>
      <c r="K217" s="13">
        <f t="shared" si="3"/>
        <v>426</v>
      </c>
      <c r="L217" s="4">
        <f>_xlfn.XLOOKUP(Table1[[#This Row],[Customer ID]],REVIEW!$F$2:$F$401,REVIEW!$G$2:$G$401,,0)</f>
        <v>3</v>
      </c>
      <c r="M217" s="4" t="str">
        <f>INDEX(REVIEW!$A$1:$L$401,MATCH('SALES&amp;REVIEW'!$F217,REVIEW!$F$1:$F$401,0),MATCH('SALES&amp;REVIEW'!M$1,REVIEW!$A$1:$L$1,0))</f>
        <v>The Espresso was noisy environment.</v>
      </c>
      <c r="N217" s="4" t="str">
        <f>INDEX(REVIEW!$A$1:$L$401,MATCH('SALES&amp;REVIEW'!$F217,REVIEW!$F$1:$F$401,0),MATCH('SALES&amp;REVIEW'!N$1,REVIEW!$A$1:$L$1,0))</f>
        <v>Noisy environment</v>
      </c>
      <c r="O217" s="4" t="str">
        <f>IF(Table1[[#This Row],[Ratings(1-5)]]&gt;=4,"Positive",IF(Table1[[#This Row],[Ratings(1-5)]]=3,"Neutral",IF(Table1[[#This Row],[Ratings(1-5)]]&lt;3,"Negative","No")))</f>
        <v>Neutral</v>
      </c>
      <c r="P217" s="4">
        <f>INDEX(REVIEW!$A$1:$L$401,MATCH('SALES&amp;REVIEW'!$F217,REVIEW!$F$1:$F$401,0),MATCH('SALES&amp;REVIEW'!P$1,REVIEW!$A$1:$L$1,0))</f>
        <v>7</v>
      </c>
      <c r="Q217" s="4">
        <f>INDEX(REVIEW!$A$1:$L$401,MATCH('SALES&amp;REVIEW'!$F217,REVIEW!$F$1:$F$401,0),MATCH('SALES&amp;REVIEW'!Q$1,REVIEW!$A$1:$L$1,0))</f>
        <v>3</v>
      </c>
      <c r="R217" s="4" t="str">
        <f>IF(Table1[[#This Row],[Service Speed (min)]]&lt;=6,"4-6mins",IF(Table1[[#This Row],[Service Speed (min)]]&lt;=9,"7-9mins",IF(Table1[[#This Row],[Service Speed (min)]]&lt;=12,"10-12mins",IF(Table1[[#This Row],[Service Speed (min)]]&lt;=15,"13-15mins","1-3mins"))))</f>
        <v>7-9mins</v>
      </c>
    </row>
    <row r="218" spans="1:18" x14ac:dyDescent="0.35">
      <c r="A218" s="4" t="s">
        <v>348</v>
      </c>
      <c r="B218" s="4" t="s">
        <v>409</v>
      </c>
      <c r="C218" s="4" t="s">
        <v>415</v>
      </c>
      <c r="D218" s="5">
        <v>45351</v>
      </c>
      <c r="E218" s="4" t="s">
        <v>754</v>
      </c>
      <c r="F218" s="4" t="s">
        <v>1154</v>
      </c>
      <c r="G218" s="4" t="s">
        <v>1220</v>
      </c>
      <c r="H218" s="4">
        <v>4</v>
      </c>
      <c r="I218" s="13">
        <v>100</v>
      </c>
      <c r="J218" s="4" t="s">
        <v>1223</v>
      </c>
      <c r="K218" s="13">
        <f t="shared" si="3"/>
        <v>400</v>
      </c>
      <c r="L218" s="4">
        <f>_xlfn.XLOOKUP(Table1[[#This Row],[Customer ID]],REVIEW!$F$2:$F$401,REVIEW!$G$2:$G$401,,0)</f>
        <v>3</v>
      </c>
      <c r="M218" s="4" t="str">
        <f>INDEX(REVIEW!$A$1:$L$401,MATCH('SALES&amp;REVIEW'!$F218,REVIEW!$F$1:$F$401,0),MATCH('SALES&amp;REVIEW'!M$1,REVIEW!$A$1:$L$1,0))</f>
        <v>The Espresso was noisy environment.</v>
      </c>
      <c r="N218" s="4" t="str">
        <f>INDEX(REVIEW!$A$1:$L$401,MATCH('SALES&amp;REVIEW'!$F218,REVIEW!$F$1:$F$401,0),MATCH('SALES&amp;REVIEW'!N$1,REVIEW!$A$1:$L$1,0))</f>
        <v>Noisy environment</v>
      </c>
      <c r="O218" s="4" t="str">
        <f>IF(Table1[[#This Row],[Ratings(1-5)]]&gt;=4,"Positive",IF(Table1[[#This Row],[Ratings(1-5)]]=3,"Neutral",IF(Table1[[#This Row],[Ratings(1-5)]]&lt;3,"Negative","No")))</f>
        <v>Neutral</v>
      </c>
      <c r="P218" s="4">
        <f>INDEX(REVIEW!$A$1:$L$401,MATCH('SALES&amp;REVIEW'!$F218,REVIEW!$F$1:$F$401,0),MATCH('SALES&amp;REVIEW'!P$1,REVIEW!$A$1:$L$1,0))</f>
        <v>13</v>
      </c>
      <c r="Q218" s="4">
        <f>INDEX(REVIEW!$A$1:$L$401,MATCH('SALES&amp;REVIEW'!$F218,REVIEW!$F$1:$F$401,0),MATCH('SALES&amp;REVIEW'!Q$1,REVIEW!$A$1:$L$1,0))</f>
        <v>3</v>
      </c>
      <c r="R218" s="4" t="str">
        <f>IF(Table1[[#This Row],[Service Speed (min)]]&lt;=6,"4-6mins",IF(Table1[[#This Row],[Service Speed (min)]]&lt;=9,"7-9mins",IF(Table1[[#This Row],[Service Speed (min)]]&lt;=12,"10-12mins",IF(Table1[[#This Row],[Service Speed (min)]]&lt;=15,"13-15mins","1-3mins"))))</f>
        <v>13-15mins</v>
      </c>
    </row>
    <row r="219" spans="1:18" x14ac:dyDescent="0.35">
      <c r="A219" s="4" t="s">
        <v>401</v>
      </c>
      <c r="B219" s="4" t="s">
        <v>410</v>
      </c>
      <c r="C219" s="4" t="s">
        <v>414</v>
      </c>
      <c r="D219" s="5">
        <v>45346</v>
      </c>
      <c r="E219" s="4" t="s">
        <v>807</v>
      </c>
      <c r="F219" s="4" t="s">
        <v>1207</v>
      </c>
      <c r="G219" s="4" t="s">
        <v>1220</v>
      </c>
      <c r="H219" s="4">
        <v>2</v>
      </c>
      <c r="I219" s="13">
        <v>104</v>
      </c>
      <c r="J219" s="4" t="s">
        <v>1224</v>
      </c>
      <c r="K219" s="13">
        <f t="shared" si="3"/>
        <v>208</v>
      </c>
      <c r="L219" s="4">
        <f>_xlfn.XLOOKUP(Table1[[#This Row],[Customer ID]],REVIEW!$F$2:$F$401,REVIEW!$G$2:$G$401,,0)</f>
        <v>3</v>
      </c>
      <c r="M219" s="4" t="str">
        <f>INDEX(REVIEW!$A$1:$L$401,MATCH('SALES&amp;REVIEW'!$F219,REVIEW!$F$1:$F$401,0),MATCH('SALES&amp;REVIEW'!M$1,REVIEW!$A$1:$L$1,0))</f>
        <v>The Espresso was slow wi-fi.</v>
      </c>
      <c r="N219" s="4" t="str">
        <f>INDEX(REVIEW!$A$1:$L$401,MATCH('SALES&amp;REVIEW'!$F219,REVIEW!$F$1:$F$401,0),MATCH('SALES&amp;REVIEW'!N$1,REVIEW!$A$1:$L$1,0))</f>
        <v>Slow Wi-Fi</v>
      </c>
      <c r="O219" s="4" t="str">
        <f>IF(Table1[[#This Row],[Ratings(1-5)]]&gt;=4,"Positive",IF(Table1[[#This Row],[Ratings(1-5)]]=3,"Neutral",IF(Table1[[#This Row],[Ratings(1-5)]]&lt;3,"Negative","No")))</f>
        <v>Neutral</v>
      </c>
      <c r="P219" s="4">
        <f>INDEX(REVIEW!$A$1:$L$401,MATCH('SALES&amp;REVIEW'!$F219,REVIEW!$F$1:$F$401,0),MATCH('SALES&amp;REVIEW'!P$1,REVIEW!$A$1:$L$1,0))</f>
        <v>9</v>
      </c>
      <c r="Q219" s="4">
        <f>INDEX(REVIEW!$A$1:$L$401,MATCH('SALES&amp;REVIEW'!$F219,REVIEW!$F$1:$F$401,0),MATCH('SALES&amp;REVIEW'!Q$1,REVIEW!$A$1:$L$1,0))</f>
        <v>3</v>
      </c>
      <c r="R219" s="4" t="str">
        <f>IF(Table1[[#This Row],[Service Speed (min)]]&lt;=6,"4-6mins",IF(Table1[[#This Row],[Service Speed (min)]]&lt;=9,"7-9mins",IF(Table1[[#This Row],[Service Speed (min)]]&lt;=12,"10-12mins",IF(Table1[[#This Row],[Service Speed (min)]]&lt;=15,"13-15mins","1-3mins"))))</f>
        <v>7-9mins</v>
      </c>
    </row>
    <row r="220" spans="1:18" x14ac:dyDescent="0.35">
      <c r="A220" s="4" t="s">
        <v>16</v>
      </c>
      <c r="B220" s="4" t="s">
        <v>412</v>
      </c>
      <c r="C220" s="4" t="s">
        <v>413</v>
      </c>
      <c r="D220" s="5">
        <v>45389</v>
      </c>
      <c r="E220" s="4" t="s">
        <v>423</v>
      </c>
      <c r="F220" s="4" t="s">
        <v>822</v>
      </c>
      <c r="G220" s="4" t="s">
        <v>1219</v>
      </c>
      <c r="H220" s="4">
        <v>3</v>
      </c>
      <c r="I220" s="13">
        <v>103</v>
      </c>
      <c r="J220" s="4" t="s">
        <v>1223</v>
      </c>
      <c r="K220" s="13">
        <f t="shared" si="3"/>
        <v>309</v>
      </c>
      <c r="L220" s="4">
        <f>_xlfn.XLOOKUP(Table1[[#This Row],[Customer ID]],REVIEW!$F$2:$F$401,REVIEW!$G$2:$G$401,,0)</f>
        <v>3</v>
      </c>
      <c r="M220" s="4" t="str">
        <f>INDEX(REVIEW!$A$1:$L$401,MATCH('SALES&amp;REVIEW'!$F220,REVIEW!$F$1:$F$401,0),MATCH('SALES&amp;REVIEW'!M$1,REVIEW!$A$1:$L$1,0))</f>
        <v>The Flat White was slow wi-fi.</v>
      </c>
      <c r="N220" s="4" t="str">
        <f>INDEX(REVIEW!$A$1:$L$401,MATCH('SALES&amp;REVIEW'!$F220,REVIEW!$F$1:$F$401,0),MATCH('SALES&amp;REVIEW'!N$1,REVIEW!$A$1:$L$1,0))</f>
        <v>Slow Wi-Fi</v>
      </c>
      <c r="O220" s="4" t="str">
        <f>IF(Table1[[#This Row],[Ratings(1-5)]]&gt;=4,"Positive",IF(Table1[[#This Row],[Ratings(1-5)]]=3,"Neutral",IF(Table1[[#This Row],[Ratings(1-5)]]&lt;3,"Negative","No")))</f>
        <v>Neutral</v>
      </c>
      <c r="P220" s="4">
        <f>INDEX(REVIEW!$A$1:$L$401,MATCH('SALES&amp;REVIEW'!$F220,REVIEW!$F$1:$F$401,0),MATCH('SALES&amp;REVIEW'!P$1,REVIEW!$A$1:$L$1,0))</f>
        <v>12</v>
      </c>
      <c r="Q220" s="4">
        <f>INDEX(REVIEW!$A$1:$L$401,MATCH('SALES&amp;REVIEW'!$F220,REVIEW!$F$1:$F$401,0),MATCH('SALES&amp;REVIEW'!Q$1,REVIEW!$A$1:$L$1,0))</f>
        <v>1</v>
      </c>
      <c r="R220" s="4" t="str">
        <f>IF(Table1[[#This Row],[Service Speed (min)]]&lt;=6,"4-6mins",IF(Table1[[#This Row],[Service Speed (min)]]&lt;=9,"7-9mins",IF(Table1[[#This Row],[Service Speed (min)]]&lt;=12,"10-12mins",IF(Table1[[#This Row],[Service Speed (min)]]&lt;=15,"13-15mins","1-3mins"))))</f>
        <v>10-12mins</v>
      </c>
    </row>
    <row r="221" spans="1:18" x14ac:dyDescent="0.35">
      <c r="A221" s="4" t="s">
        <v>22</v>
      </c>
      <c r="B221" s="4" t="s">
        <v>412</v>
      </c>
      <c r="C221" s="4" t="s">
        <v>413</v>
      </c>
      <c r="D221" s="5">
        <v>45396</v>
      </c>
      <c r="E221" s="4" t="s">
        <v>429</v>
      </c>
      <c r="F221" s="4" t="s">
        <v>828</v>
      </c>
      <c r="G221" s="4" t="s">
        <v>1219</v>
      </c>
      <c r="H221" s="4">
        <v>3</v>
      </c>
      <c r="I221" s="13">
        <v>128</v>
      </c>
      <c r="J221" s="4" t="s">
        <v>1225</v>
      </c>
      <c r="K221" s="13">
        <f t="shared" si="3"/>
        <v>384</v>
      </c>
      <c r="L221" s="4">
        <f>_xlfn.XLOOKUP(Table1[[#This Row],[Customer ID]],REVIEW!$F$2:$F$401,REVIEW!$G$2:$G$401,,0)</f>
        <v>3</v>
      </c>
      <c r="M221" s="4" t="str">
        <f>INDEX(REVIEW!$A$1:$L$401,MATCH('SALES&amp;REVIEW'!$F221,REVIEW!$F$1:$F$401,0),MATCH('SALES&amp;REVIEW'!M$1,REVIEW!$A$1:$L$1,0))</f>
        <v>The Flat White was expensive.</v>
      </c>
      <c r="N221" s="4" t="str">
        <f>INDEX(REVIEW!$A$1:$L$401,MATCH('SALES&amp;REVIEW'!$F221,REVIEW!$F$1:$F$401,0),MATCH('SALES&amp;REVIEW'!N$1,REVIEW!$A$1:$L$1,0))</f>
        <v>Expensive</v>
      </c>
      <c r="O221" s="4" t="str">
        <f>IF(Table1[[#This Row],[Ratings(1-5)]]&gt;=4,"Positive",IF(Table1[[#This Row],[Ratings(1-5)]]=3,"Neutral",IF(Table1[[#This Row],[Ratings(1-5)]]&lt;3,"Negative","No")))</f>
        <v>Neutral</v>
      </c>
      <c r="P221" s="4">
        <f>INDEX(REVIEW!$A$1:$L$401,MATCH('SALES&amp;REVIEW'!$F221,REVIEW!$F$1:$F$401,0),MATCH('SALES&amp;REVIEW'!P$1,REVIEW!$A$1:$L$1,0))</f>
        <v>12</v>
      </c>
      <c r="Q221" s="4">
        <f>INDEX(REVIEW!$A$1:$L$401,MATCH('SALES&amp;REVIEW'!$F221,REVIEW!$F$1:$F$401,0),MATCH('SALES&amp;REVIEW'!Q$1,REVIEW!$A$1:$L$1,0))</f>
        <v>2</v>
      </c>
      <c r="R221" s="4" t="str">
        <f>IF(Table1[[#This Row],[Service Speed (min)]]&lt;=6,"4-6mins",IF(Table1[[#This Row],[Service Speed (min)]]&lt;=9,"7-9mins",IF(Table1[[#This Row],[Service Speed (min)]]&lt;=12,"10-12mins",IF(Table1[[#This Row],[Service Speed (min)]]&lt;=15,"13-15mins","1-3mins"))))</f>
        <v>10-12mins</v>
      </c>
    </row>
    <row r="222" spans="1:18" x14ac:dyDescent="0.35">
      <c r="A222" s="4" t="s">
        <v>31</v>
      </c>
      <c r="B222" s="4" t="s">
        <v>409</v>
      </c>
      <c r="C222" s="4" t="s">
        <v>413</v>
      </c>
      <c r="D222" s="5">
        <v>45352</v>
      </c>
      <c r="E222" s="4" t="s">
        <v>438</v>
      </c>
      <c r="F222" s="4" t="s">
        <v>837</v>
      </c>
      <c r="G222" s="4" t="s">
        <v>1219</v>
      </c>
      <c r="H222" s="4">
        <v>4</v>
      </c>
      <c r="I222" s="13">
        <v>108</v>
      </c>
      <c r="J222" s="4" t="s">
        <v>1223</v>
      </c>
      <c r="K222" s="13">
        <f t="shared" si="3"/>
        <v>432</v>
      </c>
      <c r="L222" s="4">
        <f>_xlfn.XLOOKUP(Table1[[#This Row],[Customer ID]],REVIEW!$F$2:$F$401,REVIEW!$G$2:$G$401,,0)</f>
        <v>3</v>
      </c>
      <c r="M222" s="4" t="str">
        <f>INDEX(REVIEW!$A$1:$L$401,MATCH('SALES&amp;REVIEW'!$F222,REVIEW!$F$1:$F$401,0),MATCH('SALES&amp;REVIEW'!M$1,REVIEW!$A$1:$L$1,0))</f>
        <v>The Flat White was great coffee and ambiance.</v>
      </c>
      <c r="N222" s="4" t="str">
        <f>INDEX(REVIEW!$A$1:$L$401,MATCH('SALES&amp;REVIEW'!$F222,REVIEW!$F$1:$F$401,0),MATCH('SALES&amp;REVIEW'!N$1,REVIEW!$A$1:$L$1,0))</f>
        <v>Great coffee and ambiance</v>
      </c>
      <c r="O222" s="4" t="str">
        <f>IF(Table1[[#This Row],[Ratings(1-5)]]&gt;=4,"Positive",IF(Table1[[#This Row],[Ratings(1-5)]]=3,"Neutral",IF(Table1[[#This Row],[Ratings(1-5)]]&lt;3,"Negative","No")))</f>
        <v>Neutral</v>
      </c>
      <c r="P222" s="4">
        <f>INDEX(REVIEW!$A$1:$L$401,MATCH('SALES&amp;REVIEW'!$F222,REVIEW!$F$1:$F$401,0),MATCH('SALES&amp;REVIEW'!P$1,REVIEW!$A$1:$L$1,0))</f>
        <v>13</v>
      </c>
      <c r="Q222" s="4">
        <f>INDEX(REVIEW!$A$1:$L$401,MATCH('SALES&amp;REVIEW'!$F222,REVIEW!$F$1:$F$401,0),MATCH('SALES&amp;REVIEW'!Q$1,REVIEW!$A$1:$L$1,0))</f>
        <v>1</v>
      </c>
      <c r="R222" s="4" t="str">
        <f>IF(Table1[[#This Row],[Service Speed (min)]]&lt;=6,"4-6mins",IF(Table1[[#This Row],[Service Speed (min)]]&lt;=9,"7-9mins",IF(Table1[[#This Row],[Service Speed (min)]]&lt;=12,"10-12mins",IF(Table1[[#This Row],[Service Speed (min)]]&lt;=15,"13-15mins","1-3mins"))))</f>
        <v>13-15mins</v>
      </c>
    </row>
    <row r="223" spans="1:18" x14ac:dyDescent="0.35">
      <c r="A223" s="4" t="s">
        <v>43</v>
      </c>
      <c r="B223" s="4" t="s">
        <v>412</v>
      </c>
      <c r="C223" s="4" t="s">
        <v>413</v>
      </c>
      <c r="D223" s="5">
        <v>45340</v>
      </c>
      <c r="E223" s="4" t="s">
        <v>450</v>
      </c>
      <c r="F223" s="4" t="s">
        <v>849</v>
      </c>
      <c r="G223" s="4" t="s">
        <v>1219</v>
      </c>
      <c r="H223" s="4">
        <v>5</v>
      </c>
      <c r="I223" s="13">
        <v>147</v>
      </c>
      <c r="J223" s="4" t="s">
        <v>1224</v>
      </c>
      <c r="K223" s="13">
        <f t="shared" si="3"/>
        <v>735</v>
      </c>
      <c r="L223" s="4">
        <f>_xlfn.XLOOKUP(Table1[[#This Row],[Customer ID]],REVIEW!$F$2:$F$401,REVIEW!$G$2:$G$401,,0)</f>
        <v>3</v>
      </c>
      <c r="M223" s="4" t="str">
        <f>INDEX(REVIEW!$A$1:$L$401,MATCH('SALES&amp;REVIEW'!$F223,REVIEW!$F$1:$F$401,0),MATCH('SALES&amp;REVIEW'!M$1,REVIEW!$A$1:$L$1,0))</f>
        <v>The Flat White was bitter coffee and slow service.</v>
      </c>
      <c r="N223" s="4" t="str">
        <f>INDEX(REVIEW!$A$1:$L$401,MATCH('SALES&amp;REVIEW'!$F223,REVIEW!$F$1:$F$401,0),MATCH('SALES&amp;REVIEW'!N$1,REVIEW!$A$1:$L$1,0))</f>
        <v>Bitter coffee and slow service</v>
      </c>
      <c r="O223" s="4" t="str">
        <f>IF(Table1[[#This Row],[Ratings(1-5)]]&gt;=4,"Positive",IF(Table1[[#This Row],[Ratings(1-5)]]=3,"Neutral",IF(Table1[[#This Row],[Ratings(1-5)]]&lt;3,"Negative","No")))</f>
        <v>Neutral</v>
      </c>
      <c r="P223" s="4">
        <f>INDEX(REVIEW!$A$1:$L$401,MATCH('SALES&amp;REVIEW'!$F223,REVIEW!$F$1:$F$401,0),MATCH('SALES&amp;REVIEW'!P$1,REVIEW!$A$1:$L$1,0))</f>
        <v>6</v>
      </c>
      <c r="Q223" s="4">
        <f>INDEX(REVIEW!$A$1:$L$401,MATCH('SALES&amp;REVIEW'!$F223,REVIEW!$F$1:$F$401,0),MATCH('SALES&amp;REVIEW'!Q$1,REVIEW!$A$1:$L$1,0))</f>
        <v>1</v>
      </c>
      <c r="R223" s="4" t="str">
        <f>IF(Table1[[#This Row],[Service Speed (min)]]&lt;=6,"4-6mins",IF(Table1[[#This Row],[Service Speed (min)]]&lt;=9,"7-9mins",IF(Table1[[#This Row],[Service Speed (min)]]&lt;=12,"10-12mins",IF(Table1[[#This Row],[Service Speed (min)]]&lt;=15,"13-15mins","1-3mins"))))</f>
        <v>4-6mins</v>
      </c>
    </row>
    <row r="224" spans="1:18" x14ac:dyDescent="0.35">
      <c r="A224" s="4" t="s">
        <v>56</v>
      </c>
      <c r="B224" s="4" t="s">
        <v>409</v>
      </c>
      <c r="C224" s="4" t="s">
        <v>413</v>
      </c>
      <c r="D224" s="5">
        <v>45417</v>
      </c>
      <c r="E224" s="4" t="s">
        <v>463</v>
      </c>
      <c r="F224" s="4" t="s">
        <v>862</v>
      </c>
      <c r="G224" s="4" t="s">
        <v>1219</v>
      </c>
      <c r="H224" s="4">
        <v>5</v>
      </c>
      <c r="I224" s="13">
        <v>155</v>
      </c>
      <c r="J224" s="4" t="s">
        <v>1225</v>
      </c>
      <c r="K224" s="13">
        <f t="shared" si="3"/>
        <v>775</v>
      </c>
      <c r="L224" s="4">
        <f>_xlfn.XLOOKUP(Table1[[#This Row],[Customer ID]],REVIEW!$F$2:$F$401,REVIEW!$G$2:$G$401,,0)</f>
        <v>3</v>
      </c>
      <c r="M224" s="4" t="str">
        <f>INDEX(REVIEW!$A$1:$L$401,MATCH('SALES&amp;REVIEW'!$F224,REVIEW!$F$1:$F$401,0),MATCH('SALES&amp;REVIEW'!M$1,REVIEW!$A$1:$L$1,0))</f>
        <v>The Flat White was slow wi-fi.</v>
      </c>
      <c r="N224" s="4" t="str">
        <f>INDEX(REVIEW!$A$1:$L$401,MATCH('SALES&amp;REVIEW'!$F224,REVIEW!$F$1:$F$401,0),MATCH('SALES&amp;REVIEW'!N$1,REVIEW!$A$1:$L$1,0))</f>
        <v>Slow Wi-Fi</v>
      </c>
      <c r="O224" s="4" t="str">
        <f>IF(Table1[[#This Row],[Ratings(1-5)]]&gt;=4,"Positive",IF(Table1[[#This Row],[Ratings(1-5)]]=3,"Neutral",IF(Table1[[#This Row],[Ratings(1-5)]]&lt;3,"Negative","No")))</f>
        <v>Neutral</v>
      </c>
      <c r="P224" s="4">
        <f>INDEX(REVIEW!$A$1:$L$401,MATCH('SALES&amp;REVIEW'!$F224,REVIEW!$F$1:$F$401,0),MATCH('SALES&amp;REVIEW'!P$1,REVIEW!$A$1:$L$1,0))</f>
        <v>12</v>
      </c>
      <c r="Q224" s="4">
        <f>INDEX(REVIEW!$A$1:$L$401,MATCH('SALES&amp;REVIEW'!$F224,REVIEW!$F$1:$F$401,0),MATCH('SALES&amp;REVIEW'!Q$1,REVIEW!$A$1:$L$1,0))</f>
        <v>1</v>
      </c>
      <c r="R224" s="4" t="str">
        <f>IF(Table1[[#This Row],[Service Speed (min)]]&lt;=6,"4-6mins",IF(Table1[[#This Row],[Service Speed (min)]]&lt;=9,"7-9mins",IF(Table1[[#This Row],[Service Speed (min)]]&lt;=12,"10-12mins",IF(Table1[[#This Row],[Service Speed (min)]]&lt;=15,"13-15mins","1-3mins"))))</f>
        <v>10-12mins</v>
      </c>
    </row>
    <row r="225" spans="1:18" x14ac:dyDescent="0.35">
      <c r="A225" s="4" t="s">
        <v>163</v>
      </c>
      <c r="B225" s="4" t="s">
        <v>412</v>
      </c>
      <c r="C225" s="4" t="s">
        <v>414</v>
      </c>
      <c r="D225" s="5">
        <v>45363</v>
      </c>
      <c r="E225" s="4" t="s">
        <v>570</v>
      </c>
      <c r="F225" s="4" t="s">
        <v>969</v>
      </c>
      <c r="G225" s="4" t="s">
        <v>1219</v>
      </c>
      <c r="H225" s="4">
        <v>5</v>
      </c>
      <c r="I225" s="13">
        <v>128</v>
      </c>
      <c r="J225" s="4" t="s">
        <v>1224</v>
      </c>
      <c r="K225" s="13">
        <f t="shared" si="3"/>
        <v>640</v>
      </c>
      <c r="L225" s="4">
        <f>_xlfn.XLOOKUP(Table1[[#This Row],[Customer ID]],REVIEW!$F$2:$F$401,REVIEW!$G$2:$G$401,,0)</f>
        <v>3</v>
      </c>
      <c r="M225" s="4" t="str">
        <f>INDEX(REVIEW!$A$1:$L$401,MATCH('SALES&amp;REVIEW'!$F225,REVIEW!$F$1:$F$401,0),MATCH('SALES&amp;REVIEW'!M$1,REVIEW!$A$1:$L$1,0))</f>
        <v>The Flat White was expensive.</v>
      </c>
      <c r="N225" s="4" t="str">
        <f>INDEX(REVIEW!$A$1:$L$401,MATCH('SALES&amp;REVIEW'!$F225,REVIEW!$F$1:$F$401,0),MATCH('SALES&amp;REVIEW'!N$1,REVIEW!$A$1:$L$1,0))</f>
        <v>Expensive</v>
      </c>
      <c r="O225" s="4" t="str">
        <f>IF(Table1[[#This Row],[Ratings(1-5)]]&gt;=4,"Positive",IF(Table1[[#This Row],[Ratings(1-5)]]=3,"Neutral",IF(Table1[[#This Row],[Ratings(1-5)]]&lt;3,"Negative","No")))</f>
        <v>Neutral</v>
      </c>
      <c r="P225" s="4">
        <f>INDEX(REVIEW!$A$1:$L$401,MATCH('SALES&amp;REVIEW'!$F225,REVIEW!$F$1:$F$401,0),MATCH('SALES&amp;REVIEW'!P$1,REVIEW!$A$1:$L$1,0))</f>
        <v>9</v>
      </c>
      <c r="Q225" s="4">
        <f>INDEX(REVIEW!$A$1:$L$401,MATCH('SALES&amp;REVIEW'!$F225,REVIEW!$F$1:$F$401,0),MATCH('SALES&amp;REVIEW'!Q$1,REVIEW!$A$1:$L$1,0))</f>
        <v>1</v>
      </c>
      <c r="R225" s="4" t="str">
        <f>IF(Table1[[#This Row],[Service Speed (min)]]&lt;=6,"4-6mins",IF(Table1[[#This Row],[Service Speed (min)]]&lt;=9,"7-9mins",IF(Table1[[#This Row],[Service Speed (min)]]&lt;=12,"10-12mins",IF(Table1[[#This Row],[Service Speed (min)]]&lt;=15,"13-15mins","1-3mins"))))</f>
        <v>7-9mins</v>
      </c>
    </row>
    <row r="226" spans="1:18" x14ac:dyDescent="0.35">
      <c r="A226" s="4" t="s">
        <v>191</v>
      </c>
      <c r="B226" s="4" t="s">
        <v>411</v>
      </c>
      <c r="C226" s="4" t="s">
        <v>415</v>
      </c>
      <c r="D226" s="5">
        <v>45430</v>
      </c>
      <c r="E226" s="4" t="s">
        <v>598</v>
      </c>
      <c r="F226" s="4" t="s">
        <v>997</v>
      </c>
      <c r="G226" s="4" t="s">
        <v>1219</v>
      </c>
      <c r="H226" s="4">
        <v>2</v>
      </c>
      <c r="I226" s="13">
        <v>193</v>
      </c>
      <c r="J226" s="4" t="s">
        <v>1224</v>
      </c>
      <c r="K226" s="13">
        <f t="shared" si="3"/>
        <v>386</v>
      </c>
      <c r="L226" s="4">
        <f>_xlfn.XLOOKUP(Table1[[#This Row],[Customer ID]],REVIEW!$F$2:$F$401,REVIEW!$G$2:$G$401,,0)</f>
        <v>3</v>
      </c>
      <c r="M226" s="4" t="str">
        <f>INDEX(REVIEW!$A$1:$L$401,MATCH('SALES&amp;REVIEW'!$F226,REVIEW!$F$1:$F$401,0),MATCH('SALES&amp;REVIEW'!M$1,REVIEW!$A$1:$L$1,0))</f>
        <v>The Flat White was cozy atmosphere.</v>
      </c>
      <c r="N226" s="4" t="str">
        <f>INDEX(REVIEW!$A$1:$L$401,MATCH('SALES&amp;REVIEW'!$F226,REVIEW!$F$1:$F$401,0),MATCH('SALES&amp;REVIEW'!N$1,REVIEW!$A$1:$L$1,0))</f>
        <v>Cozy atmosphere</v>
      </c>
      <c r="O226" s="4" t="str">
        <f>IF(Table1[[#This Row],[Ratings(1-5)]]&gt;=4,"Positive",IF(Table1[[#This Row],[Ratings(1-5)]]=3,"Neutral",IF(Table1[[#This Row],[Ratings(1-5)]]&lt;3,"Negative","No")))</f>
        <v>Neutral</v>
      </c>
      <c r="P226" s="4">
        <f>INDEX(REVIEW!$A$1:$L$401,MATCH('SALES&amp;REVIEW'!$F226,REVIEW!$F$1:$F$401,0),MATCH('SALES&amp;REVIEW'!P$1,REVIEW!$A$1:$L$1,0))</f>
        <v>8</v>
      </c>
      <c r="Q226" s="4">
        <f>INDEX(REVIEW!$A$1:$L$401,MATCH('SALES&amp;REVIEW'!$F226,REVIEW!$F$1:$F$401,0),MATCH('SALES&amp;REVIEW'!Q$1,REVIEW!$A$1:$L$1,0))</f>
        <v>2</v>
      </c>
      <c r="R226" s="4" t="str">
        <f>IF(Table1[[#This Row],[Service Speed (min)]]&lt;=6,"4-6mins",IF(Table1[[#This Row],[Service Speed (min)]]&lt;=9,"7-9mins",IF(Table1[[#This Row],[Service Speed (min)]]&lt;=12,"10-12mins",IF(Table1[[#This Row],[Service Speed (min)]]&lt;=15,"13-15mins","1-3mins"))))</f>
        <v>7-9mins</v>
      </c>
    </row>
    <row r="227" spans="1:18" x14ac:dyDescent="0.35">
      <c r="A227" s="4" t="s">
        <v>241</v>
      </c>
      <c r="B227" s="4" t="s">
        <v>410</v>
      </c>
      <c r="C227" s="4" t="s">
        <v>415</v>
      </c>
      <c r="D227" s="5">
        <v>45394</v>
      </c>
      <c r="E227" s="4" t="s">
        <v>648</v>
      </c>
      <c r="F227" s="4" t="s">
        <v>1047</v>
      </c>
      <c r="G227" s="4" t="s">
        <v>1219</v>
      </c>
      <c r="H227" s="4">
        <v>5</v>
      </c>
      <c r="I227" s="13">
        <v>188</v>
      </c>
      <c r="J227" s="4" t="s">
        <v>1225</v>
      </c>
      <c r="K227" s="13">
        <f t="shared" si="3"/>
        <v>940</v>
      </c>
      <c r="L227" s="4">
        <f>_xlfn.XLOOKUP(Table1[[#This Row],[Customer ID]],REVIEW!$F$2:$F$401,REVIEW!$G$2:$G$401,,0)</f>
        <v>3</v>
      </c>
      <c r="M227" s="4" t="str">
        <f>INDEX(REVIEW!$A$1:$L$401,MATCH('SALES&amp;REVIEW'!$F227,REVIEW!$F$1:$F$401,0),MATCH('SALES&amp;REVIEW'!M$1,REVIEW!$A$1:$L$1,0))</f>
        <v>The Flat White was cold coffee and rude staff.</v>
      </c>
      <c r="N227" s="4" t="str">
        <f>INDEX(REVIEW!$A$1:$L$401,MATCH('SALES&amp;REVIEW'!$F227,REVIEW!$F$1:$F$401,0),MATCH('SALES&amp;REVIEW'!N$1,REVIEW!$A$1:$L$1,0))</f>
        <v>Cold coffee and rude staff</v>
      </c>
      <c r="O227" s="4" t="str">
        <f>IF(Table1[[#This Row],[Ratings(1-5)]]&gt;=4,"Positive",IF(Table1[[#This Row],[Ratings(1-5)]]=3,"Neutral",IF(Table1[[#This Row],[Ratings(1-5)]]&lt;3,"Negative","No")))</f>
        <v>Neutral</v>
      </c>
      <c r="P227" s="4">
        <f>INDEX(REVIEW!$A$1:$L$401,MATCH('SALES&amp;REVIEW'!$F227,REVIEW!$F$1:$F$401,0),MATCH('SALES&amp;REVIEW'!P$1,REVIEW!$A$1:$L$1,0))</f>
        <v>10</v>
      </c>
      <c r="Q227" s="4">
        <f>INDEX(REVIEW!$A$1:$L$401,MATCH('SALES&amp;REVIEW'!$F227,REVIEW!$F$1:$F$401,0),MATCH('SALES&amp;REVIEW'!Q$1,REVIEW!$A$1:$L$1,0))</f>
        <v>5</v>
      </c>
      <c r="R227" s="4" t="str">
        <f>IF(Table1[[#This Row],[Service Speed (min)]]&lt;=6,"4-6mins",IF(Table1[[#This Row],[Service Speed (min)]]&lt;=9,"7-9mins",IF(Table1[[#This Row],[Service Speed (min)]]&lt;=12,"10-12mins",IF(Table1[[#This Row],[Service Speed (min)]]&lt;=15,"13-15mins","1-3mins"))))</f>
        <v>10-12mins</v>
      </c>
    </row>
    <row r="228" spans="1:18" x14ac:dyDescent="0.35">
      <c r="A228" s="4" t="s">
        <v>297</v>
      </c>
      <c r="B228" s="4" t="s">
        <v>411</v>
      </c>
      <c r="C228" s="4" t="s">
        <v>413</v>
      </c>
      <c r="D228" s="5">
        <v>45420</v>
      </c>
      <c r="E228" s="4" t="s">
        <v>704</v>
      </c>
      <c r="F228" s="4" t="s">
        <v>1103</v>
      </c>
      <c r="G228" s="4" t="s">
        <v>1219</v>
      </c>
      <c r="H228" s="4">
        <v>1</v>
      </c>
      <c r="I228" s="13">
        <v>134</v>
      </c>
      <c r="J228" s="4" t="s">
        <v>1223</v>
      </c>
      <c r="K228" s="13">
        <f t="shared" si="3"/>
        <v>134</v>
      </c>
      <c r="L228" s="4">
        <f>_xlfn.XLOOKUP(Table1[[#This Row],[Customer ID]],REVIEW!$F$2:$F$401,REVIEW!$G$2:$G$401,,0)</f>
        <v>3</v>
      </c>
      <c r="M228" s="4" t="str">
        <f>INDEX(REVIEW!$A$1:$L$401,MATCH('SALES&amp;REVIEW'!$F228,REVIEW!$F$1:$F$401,0),MATCH('SALES&amp;REVIEW'!M$1,REVIEW!$A$1:$L$1,0))</f>
        <v>The Flat White was noisy environment.</v>
      </c>
      <c r="N228" s="4" t="str">
        <f>INDEX(REVIEW!$A$1:$L$401,MATCH('SALES&amp;REVIEW'!$F228,REVIEW!$F$1:$F$401,0),MATCH('SALES&amp;REVIEW'!N$1,REVIEW!$A$1:$L$1,0))</f>
        <v>Noisy environment</v>
      </c>
      <c r="O228" s="4" t="str">
        <f>IF(Table1[[#This Row],[Ratings(1-5)]]&gt;=4,"Positive",IF(Table1[[#This Row],[Ratings(1-5)]]=3,"Neutral",IF(Table1[[#This Row],[Ratings(1-5)]]&lt;3,"Negative","No")))</f>
        <v>Neutral</v>
      </c>
      <c r="P228" s="4">
        <f>INDEX(REVIEW!$A$1:$L$401,MATCH('SALES&amp;REVIEW'!$F228,REVIEW!$F$1:$F$401,0),MATCH('SALES&amp;REVIEW'!P$1,REVIEW!$A$1:$L$1,0))</f>
        <v>14</v>
      </c>
      <c r="Q228" s="4">
        <f>INDEX(REVIEW!$A$1:$L$401,MATCH('SALES&amp;REVIEW'!$F228,REVIEW!$F$1:$F$401,0),MATCH('SALES&amp;REVIEW'!Q$1,REVIEW!$A$1:$L$1,0))</f>
        <v>5</v>
      </c>
      <c r="R228" s="4" t="str">
        <f>IF(Table1[[#This Row],[Service Speed (min)]]&lt;=6,"4-6mins",IF(Table1[[#This Row],[Service Speed (min)]]&lt;=9,"7-9mins",IF(Table1[[#This Row],[Service Speed (min)]]&lt;=12,"10-12mins",IF(Table1[[#This Row],[Service Speed (min)]]&lt;=15,"13-15mins","1-3mins"))))</f>
        <v>13-15mins</v>
      </c>
    </row>
    <row r="229" spans="1:18" x14ac:dyDescent="0.35">
      <c r="A229" s="4" t="s">
        <v>300</v>
      </c>
      <c r="B229" s="4" t="s">
        <v>412</v>
      </c>
      <c r="C229" s="4" t="s">
        <v>414</v>
      </c>
      <c r="D229" s="5">
        <v>45481</v>
      </c>
      <c r="E229" s="4" t="s">
        <v>707</v>
      </c>
      <c r="F229" s="4" t="s">
        <v>1106</v>
      </c>
      <c r="G229" s="4" t="s">
        <v>1219</v>
      </c>
      <c r="H229" s="4">
        <v>4</v>
      </c>
      <c r="I229" s="13">
        <v>108</v>
      </c>
      <c r="J229" s="4" t="s">
        <v>1224</v>
      </c>
      <c r="K229" s="13">
        <f t="shared" si="3"/>
        <v>432</v>
      </c>
      <c r="L229" s="4">
        <f>_xlfn.XLOOKUP(Table1[[#This Row],[Customer ID]],REVIEW!$F$2:$F$401,REVIEW!$G$2:$G$401,,0)</f>
        <v>3</v>
      </c>
      <c r="M229" s="4" t="str">
        <f>INDEX(REVIEW!$A$1:$L$401,MATCH('SALES&amp;REVIEW'!$F229,REVIEW!$F$1:$F$401,0),MATCH('SALES&amp;REVIEW'!M$1,REVIEW!$A$1:$L$1,0))</f>
        <v>The Flat White was noisy environment.</v>
      </c>
      <c r="N229" s="4" t="str">
        <f>INDEX(REVIEW!$A$1:$L$401,MATCH('SALES&amp;REVIEW'!$F229,REVIEW!$F$1:$F$401,0),MATCH('SALES&amp;REVIEW'!N$1,REVIEW!$A$1:$L$1,0))</f>
        <v>Noisy environment</v>
      </c>
      <c r="O229" s="4" t="str">
        <f>IF(Table1[[#This Row],[Ratings(1-5)]]&gt;=4,"Positive",IF(Table1[[#This Row],[Ratings(1-5)]]=3,"Neutral",IF(Table1[[#This Row],[Ratings(1-5)]]&lt;3,"Negative","No")))</f>
        <v>Neutral</v>
      </c>
      <c r="P229" s="4">
        <f>INDEX(REVIEW!$A$1:$L$401,MATCH('SALES&amp;REVIEW'!$F229,REVIEW!$F$1:$F$401,0),MATCH('SALES&amp;REVIEW'!P$1,REVIEW!$A$1:$L$1,0))</f>
        <v>9</v>
      </c>
      <c r="Q229" s="4">
        <f>INDEX(REVIEW!$A$1:$L$401,MATCH('SALES&amp;REVIEW'!$F229,REVIEW!$F$1:$F$401,0),MATCH('SALES&amp;REVIEW'!Q$1,REVIEW!$A$1:$L$1,0))</f>
        <v>5</v>
      </c>
      <c r="R229" s="4" t="str">
        <f>IF(Table1[[#This Row],[Service Speed (min)]]&lt;=6,"4-6mins",IF(Table1[[#This Row],[Service Speed (min)]]&lt;=9,"7-9mins",IF(Table1[[#This Row],[Service Speed (min)]]&lt;=12,"10-12mins",IF(Table1[[#This Row],[Service Speed (min)]]&lt;=15,"13-15mins","1-3mins"))))</f>
        <v>7-9mins</v>
      </c>
    </row>
    <row r="230" spans="1:18" x14ac:dyDescent="0.35">
      <c r="A230" s="4" t="s">
        <v>302</v>
      </c>
      <c r="B230" s="4" t="s">
        <v>410</v>
      </c>
      <c r="C230" s="4" t="s">
        <v>413</v>
      </c>
      <c r="D230" s="5">
        <v>45300</v>
      </c>
      <c r="E230" s="4" t="s">
        <v>709</v>
      </c>
      <c r="F230" s="4" t="s">
        <v>1108</v>
      </c>
      <c r="G230" s="4" t="s">
        <v>1219</v>
      </c>
      <c r="H230" s="4">
        <v>4</v>
      </c>
      <c r="I230" s="13">
        <v>188</v>
      </c>
      <c r="J230" s="4" t="s">
        <v>1223</v>
      </c>
      <c r="K230" s="13">
        <f t="shared" si="3"/>
        <v>752</v>
      </c>
      <c r="L230" s="4">
        <f>_xlfn.XLOOKUP(Table1[[#This Row],[Customer ID]],REVIEW!$F$2:$F$401,REVIEW!$G$2:$G$401,,0)</f>
        <v>3</v>
      </c>
      <c r="M230" s="4" t="str">
        <f>INDEX(REVIEW!$A$1:$L$401,MATCH('SALES&amp;REVIEW'!$F230,REVIEW!$F$1:$F$401,0),MATCH('SALES&amp;REVIEW'!M$1,REVIEW!$A$1:$L$1,0))</f>
        <v>The Flat White was crowded place.</v>
      </c>
      <c r="N230" s="4" t="str">
        <f>INDEX(REVIEW!$A$1:$L$401,MATCH('SALES&amp;REVIEW'!$F230,REVIEW!$F$1:$F$401,0),MATCH('SALES&amp;REVIEW'!N$1,REVIEW!$A$1:$L$1,0))</f>
        <v>Crowded place</v>
      </c>
      <c r="O230" s="4" t="str">
        <f>IF(Table1[[#This Row],[Ratings(1-5)]]&gt;=4,"Positive",IF(Table1[[#This Row],[Ratings(1-5)]]=3,"Neutral",IF(Table1[[#This Row],[Ratings(1-5)]]&lt;3,"Negative","No")))</f>
        <v>Neutral</v>
      </c>
      <c r="P230" s="4">
        <f>INDEX(REVIEW!$A$1:$L$401,MATCH('SALES&amp;REVIEW'!$F230,REVIEW!$F$1:$F$401,0),MATCH('SALES&amp;REVIEW'!P$1,REVIEW!$A$1:$L$1,0))</f>
        <v>15</v>
      </c>
      <c r="Q230" s="4">
        <f>INDEX(REVIEW!$A$1:$L$401,MATCH('SALES&amp;REVIEW'!$F230,REVIEW!$F$1:$F$401,0),MATCH('SALES&amp;REVIEW'!Q$1,REVIEW!$A$1:$L$1,0))</f>
        <v>3</v>
      </c>
      <c r="R230" s="4" t="str">
        <f>IF(Table1[[#This Row],[Service Speed (min)]]&lt;=6,"4-6mins",IF(Table1[[#This Row],[Service Speed (min)]]&lt;=9,"7-9mins",IF(Table1[[#This Row],[Service Speed (min)]]&lt;=12,"10-12mins",IF(Table1[[#This Row],[Service Speed (min)]]&lt;=15,"13-15mins","1-3mins"))))</f>
        <v>13-15mins</v>
      </c>
    </row>
    <row r="231" spans="1:18" x14ac:dyDescent="0.35">
      <c r="A231" s="4" t="s">
        <v>304</v>
      </c>
      <c r="B231" s="4" t="s">
        <v>409</v>
      </c>
      <c r="C231" s="4" t="s">
        <v>414</v>
      </c>
      <c r="D231" s="5">
        <v>45308</v>
      </c>
      <c r="E231" s="4" t="s">
        <v>711</v>
      </c>
      <c r="F231" s="4" t="s">
        <v>1110</v>
      </c>
      <c r="G231" s="4" t="s">
        <v>1219</v>
      </c>
      <c r="H231" s="4">
        <v>1</v>
      </c>
      <c r="I231" s="13">
        <v>192</v>
      </c>
      <c r="J231" s="4" t="s">
        <v>1224</v>
      </c>
      <c r="K231" s="13">
        <f t="shared" si="3"/>
        <v>192</v>
      </c>
      <c r="L231" s="4">
        <f>_xlfn.XLOOKUP(Table1[[#This Row],[Customer ID]],REVIEW!$F$2:$F$401,REVIEW!$G$2:$G$401,,0)</f>
        <v>3</v>
      </c>
      <c r="M231" s="4" t="str">
        <f>INDEX(REVIEW!$A$1:$L$401,MATCH('SALES&amp;REVIEW'!$F231,REVIEW!$F$1:$F$401,0),MATCH('SALES&amp;REVIEW'!M$1,REVIEW!$A$1:$L$1,0))</f>
        <v>The Flat White was slow service.</v>
      </c>
      <c r="N231" s="4" t="str">
        <f>INDEX(REVIEW!$A$1:$L$401,MATCH('SALES&amp;REVIEW'!$F231,REVIEW!$F$1:$F$401,0),MATCH('SALES&amp;REVIEW'!N$1,REVIEW!$A$1:$L$1,0))</f>
        <v>Slow service</v>
      </c>
      <c r="O231" s="4" t="str">
        <f>IF(Table1[[#This Row],[Ratings(1-5)]]&gt;=4,"Positive",IF(Table1[[#This Row],[Ratings(1-5)]]=3,"Neutral",IF(Table1[[#This Row],[Ratings(1-5)]]&lt;3,"Negative","No")))</f>
        <v>Neutral</v>
      </c>
      <c r="P231" s="4">
        <f>INDEX(REVIEW!$A$1:$L$401,MATCH('SALES&amp;REVIEW'!$F231,REVIEW!$F$1:$F$401,0),MATCH('SALES&amp;REVIEW'!P$1,REVIEW!$A$1:$L$1,0))</f>
        <v>15</v>
      </c>
      <c r="Q231" s="4">
        <f>INDEX(REVIEW!$A$1:$L$401,MATCH('SALES&amp;REVIEW'!$F231,REVIEW!$F$1:$F$401,0),MATCH('SALES&amp;REVIEW'!Q$1,REVIEW!$A$1:$L$1,0))</f>
        <v>5</v>
      </c>
      <c r="R231" s="4" t="str">
        <f>IF(Table1[[#This Row],[Service Speed (min)]]&lt;=6,"4-6mins",IF(Table1[[#This Row],[Service Speed (min)]]&lt;=9,"7-9mins",IF(Table1[[#This Row],[Service Speed (min)]]&lt;=12,"10-12mins",IF(Table1[[#This Row],[Service Speed (min)]]&lt;=15,"13-15mins","1-3mins"))))</f>
        <v>13-15mins</v>
      </c>
    </row>
    <row r="232" spans="1:18" x14ac:dyDescent="0.35">
      <c r="A232" s="4" t="s">
        <v>311</v>
      </c>
      <c r="B232" s="4" t="s">
        <v>412</v>
      </c>
      <c r="C232" s="4" t="s">
        <v>415</v>
      </c>
      <c r="D232" s="5">
        <v>45297</v>
      </c>
      <c r="E232" s="4" t="s">
        <v>717</v>
      </c>
      <c r="F232" s="4" t="s">
        <v>1117</v>
      </c>
      <c r="G232" s="4" t="s">
        <v>1219</v>
      </c>
      <c r="H232" s="4">
        <v>1</v>
      </c>
      <c r="I232" s="13">
        <v>154</v>
      </c>
      <c r="J232" s="4" t="s">
        <v>1223</v>
      </c>
      <c r="K232" s="13">
        <f t="shared" si="3"/>
        <v>154</v>
      </c>
      <c r="L232" s="4">
        <f>_xlfn.XLOOKUP(Table1[[#This Row],[Customer ID]],REVIEW!$F$2:$F$401,REVIEW!$G$2:$G$401,,0)</f>
        <v>3</v>
      </c>
      <c r="M232" s="4" t="str">
        <f>INDEX(REVIEW!$A$1:$L$401,MATCH('SALES&amp;REVIEW'!$F232,REVIEW!$F$1:$F$401,0),MATCH('SALES&amp;REVIEW'!M$1,REVIEW!$A$1:$L$1,0))</f>
        <v>The Flat White was cozy seating and great coffee.</v>
      </c>
      <c r="N232" s="4" t="str">
        <f>INDEX(REVIEW!$A$1:$L$401,MATCH('SALES&amp;REVIEW'!$F232,REVIEW!$F$1:$F$401,0),MATCH('SALES&amp;REVIEW'!N$1,REVIEW!$A$1:$L$1,0))</f>
        <v>Cozy seating and great coffee</v>
      </c>
      <c r="O232" s="4" t="str">
        <f>IF(Table1[[#This Row],[Ratings(1-5)]]&gt;=4,"Positive",IF(Table1[[#This Row],[Ratings(1-5)]]=3,"Neutral",IF(Table1[[#This Row],[Ratings(1-5)]]&lt;3,"Negative","No")))</f>
        <v>Neutral</v>
      </c>
      <c r="P232" s="4">
        <f>INDEX(REVIEW!$A$1:$L$401,MATCH('SALES&amp;REVIEW'!$F232,REVIEW!$F$1:$F$401,0),MATCH('SALES&amp;REVIEW'!P$1,REVIEW!$A$1:$L$1,0))</f>
        <v>12</v>
      </c>
      <c r="Q232" s="4">
        <f>INDEX(REVIEW!$A$1:$L$401,MATCH('SALES&amp;REVIEW'!$F232,REVIEW!$F$1:$F$401,0),MATCH('SALES&amp;REVIEW'!Q$1,REVIEW!$A$1:$L$1,0))</f>
        <v>5</v>
      </c>
      <c r="R232" s="4" t="str">
        <f>IF(Table1[[#This Row],[Service Speed (min)]]&lt;=6,"4-6mins",IF(Table1[[#This Row],[Service Speed (min)]]&lt;=9,"7-9mins",IF(Table1[[#This Row],[Service Speed (min)]]&lt;=12,"10-12mins",IF(Table1[[#This Row],[Service Speed (min)]]&lt;=15,"13-15mins","1-3mins"))))</f>
        <v>10-12mins</v>
      </c>
    </row>
    <row r="233" spans="1:18" x14ac:dyDescent="0.35">
      <c r="A233" s="4" t="s">
        <v>346</v>
      </c>
      <c r="B233" s="4" t="s">
        <v>409</v>
      </c>
      <c r="C233" s="4" t="s">
        <v>413</v>
      </c>
      <c r="D233" s="5">
        <v>45446</v>
      </c>
      <c r="E233" s="4" t="s">
        <v>752</v>
      </c>
      <c r="F233" s="4" t="s">
        <v>1152</v>
      </c>
      <c r="G233" s="4" t="s">
        <v>1219</v>
      </c>
      <c r="H233" s="4">
        <v>1</v>
      </c>
      <c r="I233" s="13">
        <v>188</v>
      </c>
      <c r="J233" s="4" t="s">
        <v>1225</v>
      </c>
      <c r="K233" s="13">
        <f t="shared" si="3"/>
        <v>188</v>
      </c>
      <c r="L233" s="4">
        <f>_xlfn.XLOOKUP(Table1[[#This Row],[Customer ID]],REVIEW!$F$2:$F$401,REVIEW!$G$2:$G$401,,0)</f>
        <v>3</v>
      </c>
      <c r="M233" s="4" t="str">
        <f>INDEX(REVIEW!$A$1:$L$401,MATCH('SALES&amp;REVIEW'!$F233,REVIEW!$F$1:$F$401,0),MATCH('SALES&amp;REVIEW'!M$1,REVIEW!$A$1:$L$1,0))</f>
        <v>The Flat White was expensive.</v>
      </c>
      <c r="N233" s="4" t="str">
        <f>INDEX(REVIEW!$A$1:$L$401,MATCH('SALES&amp;REVIEW'!$F233,REVIEW!$F$1:$F$401,0),MATCH('SALES&amp;REVIEW'!N$1,REVIEW!$A$1:$L$1,0))</f>
        <v>Expensive</v>
      </c>
      <c r="O233" s="4" t="str">
        <f>IF(Table1[[#This Row],[Ratings(1-5)]]&gt;=4,"Positive",IF(Table1[[#This Row],[Ratings(1-5)]]=3,"Neutral",IF(Table1[[#This Row],[Ratings(1-5)]]&lt;3,"Negative","No")))</f>
        <v>Neutral</v>
      </c>
      <c r="P233" s="4">
        <f>INDEX(REVIEW!$A$1:$L$401,MATCH('SALES&amp;REVIEW'!$F233,REVIEW!$F$1:$F$401,0),MATCH('SALES&amp;REVIEW'!P$1,REVIEW!$A$1:$L$1,0))</f>
        <v>13</v>
      </c>
      <c r="Q233" s="4">
        <f>INDEX(REVIEW!$A$1:$L$401,MATCH('SALES&amp;REVIEW'!$F233,REVIEW!$F$1:$F$401,0),MATCH('SALES&amp;REVIEW'!Q$1,REVIEW!$A$1:$L$1,0))</f>
        <v>1</v>
      </c>
      <c r="R233" s="4" t="str">
        <f>IF(Table1[[#This Row],[Service Speed (min)]]&lt;=6,"4-6mins",IF(Table1[[#This Row],[Service Speed (min)]]&lt;=9,"7-9mins",IF(Table1[[#This Row],[Service Speed (min)]]&lt;=12,"10-12mins",IF(Table1[[#This Row],[Service Speed (min)]]&lt;=15,"13-15mins","1-3mins"))))</f>
        <v>13-15mins</v>
      </c>
    </row>
    <row r="234" spans="1:18" x14ac:dyDescent="0.35">
      <c r="A234" s="4" t="s">
        <v>351</v>
      </c>
      <c r="B234" s="4" t="s">
        <v>409</v>
      </c>
      <c r="C234" s="4" t="s">
        <v>413</v>
      </c>
      <c r="D234" s="5">
        <v>45296</v>
      </c>
      <c r="E234" s="4" t="s">
        <v>757</v>
      </c>
      <c r="F234" s="4" t="s">
        <v>1157</v>
      </c>
      <c r="G234" s="4" t="s">
        <v>1219</v>
      </c>
      <c r="H234" s="4">
        <v>2</v>
      </c>
      <c r="I234" s="13">
        <v>159</v>
      </c>
      <c r="J234" s="4" t="s">
        <v>1225</v>
      </c>
      <c r="K234" s="13">
        <f t="shared" si="3"/>
        <v>318</v>
      </c>
      <c r="L234" s="4">
        <f>_xlfn.XLOOKUP(Table1[[#This Row],[Customer ID]],REVIEW!$F$2:$F$401,REVIEW!$G$2:$G$401,,0)</f>
        <v>3</v>
      </c>
      <c r="M234" s="4" t="str">
        <f>INDEX(REVIEW!$A$1:$L$401,MATCH('SALES&amp;REVIEW'!$F234,REVIEW!$F$1:$F$401,0),MATCH('SALES&amp;REVIEW'!M$1,REVIEW!$A$1:$L$1,0))</f>
        <v>The Flat White was cozy atmosphere.</v>
      </c>
      <c r="N234" s="4" t="str">
        <f>INDEX(REVIEW!$A$1:$L$401,MATCH('SALES&amp;REVIEW'!$F234,REVIEW!$F$1:$F$401,0),MATCH('SALES&amp;REVIEW'!N$1,REVIEW!$A$1:$L$1,0))</f>
        <v>Cozy atmosphere</v>
      </c>
      <c r="O234" s="4" t="str">
        <f>IF(Table1[[#This Row],[Ratings(1-5)]]&gt;=4,"Positive",IF(Table1[[#This Row],[Ratings(1-5)]]=3,"Neutral",IF(Table1[[#This Row],[Ratings(1-5)]]&lt;3,"Negative","No")))</f>
        <v>Neutral</v>
      </c>
      <c r="P234" s="4">
        <f>INDEX(REVIEW!$A$1:$L$401,MATCH('SALES&amp;REVIEW'!$F234,REVIEW!$F$1:$F$401,0),MATCH('SALES&amp;REVIEW'!P$1,REVIEW!$A$1:$L$1,0))</f>
        <v>10</v>
      </c>
      <c r="Q234" s="4">
        <f>INDEX(REVIEW!$A$1:$L$401,MATCH('SALES&amp;REVIEW'!$F234,REVIEW!$F$1:$F$401,0),MATCH('SALES&amp;REVIEW'!Q$1,REVIEW!$A$1:$L$1,0))</f>
        <v>2</v>
      </c>
      <c r="R234" s="4" t="str">
        <f>IF(Table1[[#This Row],[Service Speed (min)]]&lt;=6,"4-6mins",IF(Table1[[#This Row],[Service Speed (min)]]&lt;=9,"7-9mins",IF(Table1[[#This Row],[Service Speed (min)]]&lt;=12,"10-12mins",IF(Table1[[#This Row],[Service Speed (min)]]&lt;=15,"13-15mins","1-3mins"))))</f>
        <v>10-12mins</v>
      </c>
    </row>
    <row r="235" spans="1:18" x14ac:dyDescent="0.35">
      <c r="A235" s="4" t="s">
        <v>365</v>
      </c>
      <c r="B235" s="4" t="s">
        <v>412</v>
      </c>
      <c r="C235" s="4" t="s">
        <v>414</v>
      </c>
      <c r="D235" s="5">
        <v>45339</v>
      </c>
      <c r="E235" s="4" t="s">
        <v>771</v>
      </c>
      <c r="F235" s="4" t="s">
        <v>1171</v>
      </c>
      <c r="G235" s="4" t="s">
        <v>1219</v>
      </c>
      <c r="H235" s="4">
        <v>4</v>
      </c>
      <c r="I235" s="13">
        <v>171</v>
      </c>
      <c r="J235" s="4" t="s">
        <v>1225</v>
      </c>
      <c r="K235" s="13">
        <f t="shared" si="3"/>
        <v>684</v>
      </c>
      <c r="L235" s="4">
        <f>_xlfn.XLOOKUP(Table1[[#This Row],[Customer ID]],REVIEW!$F$2:$F$401,REVIEW!$G$2:$G$401,,0)</f>
        <v>3</v>
      </c>
      <c r="M235" s="4" t="str">
        <f>INDEX(REVIEW!$A$1:$L$401,MATCH('SALES&amp;REVIEW'!$F235,REVIEW!$F$1:$F$401,0),MATCH('SALES&amp;REVIEW'!M$1,REVIEW!$A$1:$L$1,0))</f>
        <v>The Flat White was best coffee and friendly staff.</v>
      </c>
      <c r="N235" s="4" t="str">
        <f>INDEX(REVIEW!$A$1:$L$401,MATCH('SALES&amp;REVIEW'!$F235,REVIEW!$F$1:$F$401,0),MATCH('SALES&amp;REVIEW'!N$1,REVIEW!$A$1:$L$1,0))</f>
        <v>Best coffee and friendly staff</v>
      </c>
      <c r="O235" s="4" t="str">
        <f>IF(Table1[[#This Row],[Ratings(1-5)]]&gt;=4,"Positive",IF(Table1[[#This Row],[Ratings(1-5)]]=3,"Neutral",IF(Table1[[#This Row],[Ratings(1-5)]]&lt;3,"Negative","No")))</f>
        <v>Neutral</v>
      </c>
      <c r="P235" s="4">
        <f>INDEX(REVIEW!$A$1:$L$401,MATCH('SALES&amp;REVIEW'!$F235,REVIEW!$F$1:$F$401,0),MATCH('SALES&amp;REVIEW'!P$1,REVIEW!$A$1:$L$1,0))</f>
        <v>4</v>
      </c>
      <c r="Q235" s="4">
        <f>INDEX(REVIEW!$A$1:$L$401,MATCH('SALES&amp;REVIEW'!$F235,REVIEW!$F$1:$F$401,0),MATCH('SALES&amp;REVIEW'!Q$1,REVIEW!$A$1:$L$1,0))</f>
        <v>2</v>
      </c>
      <c r="R235" s="4" t="str">
        <f>IF(Table1[[#This Row],[Service Speed (min)]]&lt;=6,"4-6mins",IF(Table1[[#This Row],[Service Speed (min)]]&lt;=9,"7-9mins",IF(Table1[[#This Row],[Service Speed (min)]]&lt;=12,"10-12mins",IF(Table1[[#This Row],[Service Speed (min)]]&lt;=15,"13-15mins","1-3mins"))))</f>
        <v>4-6mins</v>
      </c>
    </row>
    <row r="236" spans="1:18" x14ac:dyDescent="0.35">
      <c r="A236" s="4" t="s">
        <v>49</v>
      </c>
      <c r="B236" s="4" t="s">
        <v>410</v>
      </c>
      <c r="C236" s="4" t="s">
        <v>413</v>
      </c>
      <c r="D236" s="5">
        <v>45362</v>
      </c>
      <c r="E236" s="4" t="s">
        <v>456</v>
      </c>
      <c r="F236" s="4" t="s">
        <v>855</v>
      </c>
      <c r="G236" s="4" t="s">
        <v>1221</v>
      </c>
      <c r="H236" s="4">
        <v>4</v>
      </c>
      <c r="I236" s="13">
        <v>108</v>
      </c>
      <c r="J236" s="4" t="s">
        <v>1225</v>
      </c>
      <c r="K236" s="13">
        <f t="shared" si="3"/>
        <v>432</v>
      </c>
      <c r="L236" s="4">
        <f>_xlfn.XLOOKUP(Table1[[#This Row],[Customer ID]],REVIEW!$F$2:$F$401,REVIEW!$G$2:$G$401,,0)</f>
        <v>3</v>
      </c>
      <c r="M236" s="4" t="str">
        <f>INDEX(REVIEW!$A$1:$L$401,MATCH('SALES&amp;REVIEW'!$F236,REVIEW!$F$1:$F$401,0),MATCH('SALES&amp;REVIEW'!M$1,REVIEW!$A$1:$L$1,0))</f>
        <v>The Latte was cozy seating and great coffee.</v>
      </c>
      <c r="N236" s="4" t="str">
        <f>INDEX(REVIEW!$A$1:$L$401,MATCH('SALES&amp;REVIEW'!$F236,REVIEW!$F$1:$F$401,0),MATCH('SALES&amp;REVIEW'!N$1,REVIEW!$A$1:$L$1,0))</f>
        <v>Cozy seating and great coffee</v>
      </c>
      <c r="O236" s="4" t="str">
        <f>IF(Table1[[#This Row],[Ratings(1-5)]]&gt;=4,"Positive",IF(Table1[[#This Row],[Ratings(1-5)]]=3,"Neutral",IF(Table1[[#This Row],[Ratings(1-5)]]&lt;3,"Negative","No")))</f>
        <v>Neutral</v>
      </c>
      <c r="P236" s="4">
        <f>INDEX(REVIEW!$A$1:$L$401,MATCH('SALES&amp;REVIEW'!$F236,REVIEW!$F$1:$F$401,0),MATCH('SALES&amp;REVIEW'!P$1,REVIEW!$A$1:$L$1,0))</f>
        <v>8</v>
      </c>
      <c r="Q236" s="4">
        <f>INDEX(REVIEW!$A$1:$L$401,MATCH('SALES&amp;REVIEW'!$F236,REVIEW!$F$1:$F$401,0),MATCH('SALES&amp;REVIEW'!Q$1,REVIEW!$A$1:$L$1,0))</f>
        <v>5</v>
      </c>
      <c r="R236" s="4" t="str">
        <f>IF(Table1[[#This Row],[Service Speed (min)]]&lt;=6,"4-6mins",IF(Table1[[#This Row],[Service Speed (min)]]&lt;=9,"7-9mins",IF(Table1[[#This Row],[Service Speed (min)]]&lt;=12,"10-12mins",IF(Table1[[#This Row],[Service Speed (min)]]&lt;=15,"13-15mins","1-3mins"))))</f>
        <v>7-9mins</v>
      </c>
    </row>
    <row r="237" spans="1:18" x14ac:dyDescent="0.35">
      <c r="A237" s="4" t="s">
        <v>93</v>
      </c>
      <c r="B237" s="4" t="s">
        <v>411</v>
      </c>
      <c r="C237" s="4" t="s">
        <v>415</v>
      </c>
      <c r="D237" s="5">
        <v>45488</v>
      </c>
      <c r="E237" s="4" t="s">
        <v>500</v>
      </c>
      <c r="F237" s="4" t="s">
        <v>899</v>
      </c>
      <c r="G237" s="4" t="s">
        <v>1221</v>
      </c>
      <c r="H237" s="4">
        <v>5</v>
      </c>
      <c r="I237" s="13">
        <v>146</v>
      </c>
      <c r="J237" s="4" t="s">
        <v>1225</v>
      </c>
      <c r="K237" s="13">
        <f t="shared" si="3"/>
        <v>730</v>
      </c>
      <c r="L237" s="4">
        <f>_xlfn.XLOOKUP(Table1[[#This Row],[Customer ID]],REVIEW!$F$2:$F$401,REVIEW!$G$2:$G$401,,0)</f>
        <v>3</v>
      </c>
      <c r="M237" s="4" t="str">
        <f>INDEX(REVIEW!$A$1:$L$401,MATCH('SALES&amp;REVIEW'!$F237,REVIEW!$F$1:$F$401,0),MATCH('SALES&amp;REVIEW'!M$1,REVIEW!$A$1:$L$1,0))</f>
        <v>The Latte was cozy seating and great coffee.</v>
      </c>
      <c r="N237" s="4" t="str">
        <f>INDEX(REVIEW!$A$1:$L$401,MATCH('SALES&amp;REVIEW'!$F237,REVIEW!$F$1:$F$401,0),MATCH('SALES&amp;REVIEW'!N$1,REVIEW!$A$1:$L$1,0))</f>
        <v>Cozy seating and great coffee</v>
      </c>
      <c r="O237" s="4" t="str">
        <f>IF(Table1[[#This Row],[Ratings(1-5)]]&gt;=4,"Positive",IF(Table1[[#This Row],[Ratings(1-5)]]=3,"Neutral",IF(Table1[[#This Row],[Ratings(1-5)]]&lt;3,"Negative","No")))</f>
        <v>Neutral</v>
      </c>
      <c r="P237" s="4">
        <f>INDEX(REVIEW!$A$1:$L$401,MATCH('SALES&amp;REVIEW'!$F237,REVIEW!$F$1:$F$401,0),MATCH('SALES&amp;REVIEW'!P$1,REVIEW!$A$1:$L$1,0))</f>
        <v>5</v>
      </c>
      <c r="Q237" s="4">
        <f>INDEX(REVIEW!$A$1:$L$401,MATCH('SALES&amp;REVIEW'!$F237,REVIEW!$F$1:$F$401,0),MATCH('SALES&amp;REVIEW'!Q$1,REVIEW!$A$1:$L$1,0))</f>
        <v>4</v>
      </c>
      <c r="R237" s="4" t="str">
        <f>IF(Table1[[#This Row],[Service Speed (min)]]&lt;=6,"4-6mins",IF(Table1[[#This Row],[Service Speed (min)]]&lt;=9,"7-9mins",IF(Table1[[#This Row],[Service Speed (min)]]&lt;=12,"10-12mins",IF(Table1[[#This Row],[Service Speed (min)]]&lt;=15,"13-15mins","1-3mins"))))</f>
        <v>4-6mins</v>
      </c>
    </row>
    <row r="238" spans="1:18" x14ac:dyDescent="0.35">
      <c r="A238" s="4" t="s">
        <v>126</v>
      </c>
      <c r="B238" s="4" t="s">
        <v>410</v>
      </c>
      <c r="C238" s="4" t="s">
        <v>413</v>
      </c>
      <c r="D238" s="5">
        <v>45510</v>
      </c>
      <c r="E238" s="4" t="s">
        <v>533</v>
      </c>
      <c r="F238" s="4" t="s">
        <v>932</v>
      </c>
      <c r="G238" s="4" t="s">
        <v>1221</v>
      </c>
      <c r="H238" s="4">
        <v>2</v>
      </c>
      <c r="I238" s="13">
        <v>169</v>
      </c>
      <c r="J238" s="4" t="s">
        <v>1223</v>
      </c>
      <c r="K238" s="13">
        <f t="shared" si="3"/>
        <v>338</v>
      </c>
      <c r="L238" s="4">
        <f>_xlfn.XLOOKUP(Table1[[#This Row],[Customer ID]],REVIEW!$F$2:$F$401,REVIEW!$G$2:$G$401,,0)</f>
        <v>3</v>
      </c>
      <c r="M238" s="4" t="str">
        <f>INDEX(REVIEW!$A$1:$L$401,MATCH('SALES&amp;REVIEW'!$F238,REVIEW!$F$1:$F$401,0),MATCH('SALES&amp;REVIEW'!M$1,REVIEW!$A$1:$L$1,0))</f>
        <v>The Latte was crowded place.</v>
      </c>
      <c r="N238" s="4" t="str">
        <f>INDEX(REVIEW!$A$1:$L$401,MATCH('SALES&amp;REVIEW'!$F238,REVIEW!$F$1:$F$401,0),MATCH('SALES&amp;REVIEW'!N$1,REVIEW!$A$1:$L$1,0))</f>
        <v>Crowded place</v>
      </c>
      <c r="O238" s="4" t="str">
        <f>IF(Table1[[#This Row],[Ratings(1-5)]]&gt;=4,"Positive",IF(Table1[[#This Row],[Ratings(1-5)]]=3,"Neutral",IF(Table1[[#This Row],[Ratings(1-5)]]&lt;3,"Negative","No")))</f>
        <v>Neutral</v>
      </c>
      <c r="P238" s="4">
        <f>INDEX(REVIEW!$A$1:$L$401,MATCH('SALES&amp;REVIEW'!$F238,REVIEW!$F$1:$F$401,0),MATCH('SALES&amp;REVIEW'!P$1,REVIEW!$A$1:$L$1,0))</f>
        <v>15</v>
      </c>
      <c r="Q238" s="4">
        <f>INDEX(REVIEW!$A$1:$L$401,MATCH('SALES&amp;REVIEW'!$F238,REVIEW!$F$1:$F$401,0),MATCH('SALES&amp;REVIEW'!Q$1,REVIEW!$A$1:$L$1,0))</f>
        <v>1</v>
      </c>
      <c r="R238" s="4" t="str">
        <f>IF(Table1[[#This Row],[Service Speed (min)]]&lt;=6,"4-6mins",IF(Table1[[#This Row],[Service Speed (min)]]&lt;=9,"7-9mins",IF(Table1[[#This Row],[Service Speed (min)]]&lt;=12,"10-12mins",IF(Table1[[#This Row],[Service Speed (min)]]&lt;=15,"13-15mins","1-3mins"))))</f>
        <v>13-15mins</v>
      </c>
    </row>
    <row r="239" spans="1:18" x14ac:dyDescent="0.35">
      <c r="A239" s="4" t="s">
        <v>174</v>
      </c>
      <c r="B239" s="4" t="s">
        <v>412</v>
      </c>
      <c r="C239" s="4" t="s">
        <v>413</v>
      </c>
      <c r="D239" s="5">
        <v>45480</v>
      </c>
      <c r="E239" s="4" t="s">
        <v>581</v>
      </c>
      <c r="F239" s="4" t="s">
        <v>980</v>
      </c>
      <c r="G239" s="4" t="s">
        <v>1221</v>
      </c>
      <c r="H239" s="4">
        <v>5</v>
      </c>
      <c r="I239" s="13">
        <v>200</v>
      </c>
      <c r="J239" s="4" t="s">
        <v>1224</v>
      </c>
      <c r="K239" s="13">
        <f t="shared" si="3"/>
        <v>1000</v>
      </c>
      <c r="L239" s="4">
        <f>_xlfn.XLOOKUP(Table1[[#This Row],[Customer ID]],REVIEW!$F$2:$F$401,REVIEW!$G$2:$G$401,,0)</f>
        <v>3</v>
      </c>
      <c r="M239" s="4" t="str">
        <f>INDEX(REVIEW!$A$1:$L$401,MATCH('SALES&amp;REVIEW'!$F239,REVIEW!$F$1:$F$401,0),MATCH('SALES&amp;REVIEW'!M$1,REVIEW!$A$1:$L$1,0))</f>
        <v>The Latte was poor coffee and service.</v>
      </c>
      <c r="N239" s="4" t="str">
        <f>INDEX(REVIEW!$A$1:$L$401,MATCH('SALES&amp;REVIEW'!$F239,REVIEW!$F$1:$F$401,0),MATCH('SALES&amp;REVIEW'!N$1,REVIEW!$A$1:$L$1,0))</f>
        <v>Poor coffee and service</v>
      </c>
      <c r="O239" s="4" t="str">
        <f>IF(Table1[[#This Row],[Ratings(1-5)]]&gt;=4,"Positive",IF(Table1[[#This Row],[Ratings(1-5)]]=3,"Neutral",IF(Table1[[#This Row],[Ratings(1-5)]]&lt;3,"Negative","No")))</f>
        <v>Neutral</v>
      </c>
      <c r="P239" s="4">
        <f>INDEX(REVIEW!$A$1:$L$401,MATCH('SALES&amp;REVIEW'!$F239,REVIEW!$F$1:$F$401,0),MATCH('SALES&amp;REVIEW'!P$1,REVIEW!$A$1:$L$1,0))</f>
        <v>9</v>
      </c>
      <c r="Q239" s="4">
        <f>INDEX(REVIEW!$A$1:$L$401,MATCH('SALES&amp;REVIEW'!$F239,REVIEW!$F$1:$F$401,0),MATCH('SALES&amp;REVIEW'!Q$1,REVIEW!$A$1:$L$1,0))</f>
        <v>1</v>
      </c>
      <c r="R239" s="4" t="str">
        <f>IF(Table1[[#This Row],[Service Speed (min)]]&lt;=6,"4-6mins",IF(Table1[[#This Row],[Service Speed (min)]]&lt;=9,"7-9mins",IF(Table1[[#This Row],[Service Speed (min)]]&lt;=12,"10-12mins",IF(Table1[[#This Row],[Service Speed (min)]]&lt;=15,"13-15mins","1-3mins"))))</f>
        <v>7-9mins</v>
      </c>
    </row>
    <row r="240" spans="1:18" x14ac:dyDescent="0.35">
      <c r="A240" s="4" t="s">
        <v>180</v>
      </c>
      <c r="B240" s="4" t="s">
        <v>411</v>
      </c>
      <c r="C240" s="4" t="s">
        <v>414</v>
      </c>
      <c r="D240" s="5">
        <v>45491</v>
      </c>
      <c r="E240" s="4" t="s">
        <v>587</v>
      </c>
      <c r="F240" s="4" t="s">
        <v>986</v>
      </c>
      <c r="G240" s="4" t="s">
        <v>1221</v>
      </c>
      <c r="H240" s="4">
        <v>4</v>
      </c>
      <c r="I240" s="13">
        <v>120</v>
      </c>
      <c r="J240" s="4" t="s">
        <v>1225</v>
      </c>
      <c r="K240" s="13">
        <f t="shared" si="3"/>
        <v>480</v>
      </c>
      <c r="L240" s="4">
        <f>_xlfn.XLOOKUP(Table1[[#This Row],[Customer ID]],REVIEW!$F$2:$F$401,REVIEW!$G$2:$G$401,,0)</f>
        <v>3</v>
      </c>
      <c r="M240" s="4" t="str">
        <f>INDEX(REVIEW!$A$1:$L$401,MATCH('SALES&amp;REVIEW'!$F240,REVIEW!$F$1:$F$401,0),MATCH('SALES&amp;REVIEW'!M$1,REVIEW!$A$1:$L$1,0))</f>
        <v>The Latte was cozy seating and great coffee.</v>
      </c>
      <c r="N240" s="4" t="str">
        <f>INDEX(REVIEW!$A$1:$L$401,MATCH('SALES&amp;REVIEW'!$F240,REVIEW!$F$1:$F$401,0),MATCH('SALES&amp;REVIEW'!N$1,REVIEW!$A$1:$L$1,0))</f>
        <v>Cozy seating and great coffee</v>
      </c>
      <c r="O240" s="4" t="str">
        <f>IF(Table1[[#This Row],[Ratings(1-5)]]&gt;=4,"Positive",IF(Table1[[#This Row],[Ratings(1-5)]]=3,"Neutral",IF(Table1[[#This Row],[Ratings(1-5)]]&lt;3,"Negative","No")))</f>
        <v>Neutral</v>
      </c>
      <c r="P240" s="4">
        <f>INDEX(REVIEW!$A$1:$L$401,MATCH('SALES&amp;REVIEW'!$F240,REVIEW!$F$1:$F$401,0),MATCH('SALES&amp;REVIEW'!P$1,REVIEW!$A$1:$L$1,0))</f>
        <v>7</v>
      </c>
      <c r="Q240" s="4">
        <f>INDEX(REVIEW!$A$1:$L$401,MATCH('SALES&amp;REVIEW'!$F240,REVIEW!$F$1:$F$401,0),MATCH('SALES&amp;REVIEW'!Q$1,REVIEW!$A$1:$L$1,0))</f>
        <v>1</v>
      </c>
      <c r="R240" s="4" t="str">
        <f>IF(Table1[[#This Row],[Service Speed (min)]]&lt;=6,"4-6mins",IF(Table1[[#This Row],[Service Speed (min)]]&lt;=9,"7-9mins",IF(Table1[[#This Row],[Service Speed (min)]]&lt;=12,"10-12mins",IF(Table1[[#This Row],[Service Speed (min)]]&lt;=15,"13-15mins","1-3mins"))))</f>
        <v>7-9mins</v>
      </c>
    </row>
    <row r="241" spans="1:18" x14ac:dyDescent="0.35">
      <c r="A241" s="4" t="s">
        <v>227</v>
      </c>
      <c r="B241" s="4" t="s">
        <v>410</v>
      </c>
      <c r="C241" s="4" t="s">
        <v>413</v>
      </c>
      <c r="D241" s="5">
        <v>45347</v>
      </c>
      <c r="E241" s="4" t="s">
        <v>634</v>
      </c>
      <c r="F241" s="4" t="s">
        <v>1033</v>
      </c>
      <c r="G241" s="4" t="s">
        <v>1221</v>
      </c>
      <c r="H241" s="4">
        <v>5</v>
      </c>
      <c r="I241" s="13">
        <v>161</v>
      </c>
      <c r="J241" s="4" t="s">
        <v>1224</v>
      </c>
      <c r="K241" s="13">
        <f t="shared" si="3"/>
        <v>805</v>
      </c>
      <c r="L241" s="4">
        <f>_xlfn.XLOOKUP(Table1[[#This Row],[Customer ID]],REVIEW!$F$2:$F$401,REVIEW!$G$2:$G$401,,0)</f>
        <v>3</v>
      </c>
      <c r="M241" s="4" t="str">
        <f>INDEX(REVIEW!$A$1:$L$401,MATCH('SALES&amp;REVIEW'!$F241,REVIEW!$F$1:$F$401,0),MATCH('SALES&amp;REVIEW'!M$1,REVIEW!$A$1:$L$1,0))</f>
        <v>The Latte was uninterested staff and average coffee.</v>
      </c>
      <c r="N241" s="4" t="str">
        <f>INDEX(REVIEW!$A$1:$L$401,MATCH('SALES&amp;REVIEW'!$F241,REVIEW!$F$1:$F$401,0),MATCH('SALES&amp;REVIEW'!N$1,REVIEW!$A$1:$L$1,0))</f>
        <v>Uninterested staff and average coffee</v>
      </c>
      <c r="O241" s="4" t="str">
        <f>IF(Table1[[#This Row],[Ratings(1-5)]]&gt;=4,"Positive",IF(Table1[[#This Row],[Ratings(1-5)]]=3,"Neutral",IF(Table1[[#This Row],[Ratings(1-5)]]&lt;3,"Negative","No")))</f>
        <v>Neutral</v>
      </c>
      <c r="P241" s="4">
        <f>INDEX(REVIEW!$A$1:$L$401,MATCH('SALES&amp;REVIEW'!$F241,REVIEW!$F$1:$F$401,0),MATCH('SALES&amp;REVIEW'!P$1,REVIEW!$A$1:$L$1,0))</f>
        <v>8</v>
      </c>
      <c r="Q241" s="4">
        <f>INDEX(REVIEW!$A$1:$L$401,MATCH('SALES&amp;REVIEW'!$F241,REVIEW!$F$1:$F$401,0),MATCH('SALES&amp;REVIEW'!Q$1,REVIEW!$A$1:$L$1,0))</f>
        <v>5</v>
      </c>
      <c r="R241" s="4" t="str">
        <f>IF(Table1[[#This Row],[Service Speed (min)]]&lt;=6,"4-6mins",IF(Table1[[#This Row],[Service Speed (min)]]&lt;=9,"7-9mins",IF(Table1[[#This Row],[Service Speed (min)]]&lt;=12,"10-12mins",IF(Table1[[#This Row],[Service Speed (min)]]&lt;=15,"13-15mins","1-3mins"))))</f>
        <v>7-9mins</v>
      </c>
    </row>
    <row r="242" spans="1:18" x14ac:dyDescent="0.35">
      <c r="A242" s="4" t="s">
        <v>285</v>
      </c>
      <c r="B242" s="4" t="s">
        <v>409</v>
      </c>
      <c r="C242" s="4" t="s">
        <v>414</v>
      </c>
      <c r="D242" s="5">
        <v>45465</v>
      </c>
      <c r="E242" s="4" t="s">
        <v>692</v>
      </c>
      <c r="F242" s="4" t="s">
        <v>1091</v>
      </c>
      <c r="G242" s="4" t="s">
        <v>1221</v>
      </c>
      <c r="H242" s="4">
        <v>3</v>
      </c>
      <c r="I242" s="13">
        <v>168</v>
      </c>
      <c r="J242" s="4" t="s">
        <v>1223</v>
      </c>
      <c r="K242" s="13">
        <f t="shared" si="3"/>
        <v>504</v>
      </c>
      <c r="L242" s="4">
        <f>_xlfn.XLOOKUP(Table1[[#This Row],[Customer ID]],REVIEW!$F$2:$F$401,REVIEW!$G$2:$G$401,,0)</f>
        <v>3</v>
      </c>
      <c r="M242" s="4" t="str">
        <f>INDEX(REVIEW!$A$1:$L$401,MATCH('SALES&amp;REVIEW'!$F242,REVIEW!$F$1:$F$401,0),MATCH('SALES&amp;REVIEW'!M$1,REVIEW!$A$1:$L$1,0))</f>
        <v>The Latte was cozy atmosphere.</v>
      </c>
      <c r="N242" s="4" t="str">
        <f>INDEX(REVIEW!$A$1:$L$401,MATCH('SALES&amp;REVIEW'!$F242,REVIEW!$F$1:$F$401,0),MATCH('SALES&amp;REVIEW'!N$1,REVIEW!$A$1:$L$1,0))</f>
        <v>Cozy atmosphere</v>
      </c>
      <c r="O242" s="4" t="str">
        <f>IF(Table1[[#This Row],[Ratings(1-5)]]&gt;=4,"Positive",IF(Table1[[#This Row],[Ratings(1-5)]]=3,"Neutral",IF(Table1[[#This Row],[Ratings(1-5)]]&lt;3,"Negative","No")))</f>
        <v>Neutral</v>
      </c>
      <c r="P242" s="4">
        <f>INDEX(REVIEW!$A$1:$L$401,MATCH('SALES&amp;REVIEW'!$F242,REVIEW!$F$1:$F$401,0),MATCH('SALES&amp;REVIEW'!P$1,REVIEW!$A$1:$L$1,0))</f>
        <v>10</v>
      </c>
      <c r="Q242" s="4">
        <f>INDEX(REVIEW!$A$1:$L$401,MATCH('SALES&amp;REVIEW'!$F242,REVIEW!$F$1:$F$401,0),MATCH('SALES&amp;REVIEW'!Q$1,REVIEW!$A$1:$L$1,0))</f>
        <v>3</v>
      </c>
      <c r="R242" s="4" t="str">
        <f>IF(Table1[[#This Row],[Service Speed (min)]]&lt;=6,"4-6mins",IF(Table1[[#This Row],[Service Speed (min)]]&lt;=9,"7-9mins",IF(Table1[[#This Row],[Service Speed (min)]]&lt;=12,"10-12mins",IF(Table1[[#This Row],[Service Speed (min)]]&lt;=15,"13-15mins","1-3mins"))))</f>
        <v>10-12mins</v>
      </c>
    </row>
    <row r="243" spans="1:18" x14ac:dyDescent="0.35">
      <c r="A243" s="4" t="s">
        <v>328</v>
      </c>
      <c r="B243" s="4" t="s">
        <v>410</v>
      </c>
      <c r="C243" s="4" t="s">
        <v>413</v>
      </c>
      <c r="D243" s="5">
        <v>45401</v>
      </c>
      <c r="E243" s="4" t="s">
        <v>734</v>
      </c>
      <c r="F243" s="4" t="s">
        <v>1134</v>
      </c>
      <c r="G243" s="4" t="s">
        <v>1221</v>
      </c>
      <c r="H243" s="4">
        <v>3</v>
      </c>
      <c r="I243" s="13">
        <v>131</v>
      </c>
      <c r="J243" s="4" t="s">
        <v>1223</v>
      </c>
      <c r="K243" s="13">
        <f t="shared" si="3"/>
        <v>393</v>
      </c>
      <c r="L243" s="4">
        <f>_xlfn.XLOOKUP(Table1[[#This Row],[Customer ID]],REVIEW!$F$2:$F$401,REVIEW!$G$2:$G$401,,0)</f>
        <v>3</v>
      </c>
      <c r="M243" s="4" t="str">
        <f>INDEX(REVIEW!$A$1:$L$401,MATCH('SALES&amp;REVIEW'!$F243,REVIEW!$F$1:$F$401,0),MATCH('SALES&amp;REVIEW'!M$1,REVIEW!$A$1:$L$1,0))</f>
        <v>The Latte was expensive.</v>
      </c>
      <c r="N243" s="4" t="str">
        <f>INDEX(REVIEW!$A$1:$L$401,MATCH('SALES&amp;REVIEW'!$F243,REVIEW!$F$1:$F$401,0),MATCH('SALES&amp;REVIEW'!N$1,REVIEW!$A$1:$L$1,0))</f>
        <v>Expensive</v>
      </c>
      <c r="O243" s="4" t="str">
        <f>IF(Table1[[#This Row],[Ratings(1-5)]]&gt;=4,"Positive",IF(Table1[[#This Row],[Ratings(1-5)]]=3,"Neutral",IF(Table1[[#This Row],[Ratings(1-5)]]&lt;3,"Negative","No")))</f>
        <v>Neutral</v>
      </c>
      <c r="P243" s="4">
        <f>INDEX(REVIEW!$A$1:$L$401,MATCH('SALES&amp;REVIEW'!$F243,REVIEW!$F$1:$F$401,0),MATCH('SALES&amp;REVIEW'!P$1,REVIEW!$A$1:$L$1,0))</f>
        <v>14</v>
      </c>
      <c r="Q243" s="4">
        <f>INDEX(REVIEW!$A$1:$L$401,MATCH('SALES&amp;REVIEW'!$F243,REVIEW!$F$1:$F$401,0),MATCH('SALES&amp;REVIEW'!Q$1,REVIEW!$A$1:$L$1,0))</f>
        <v>5</v>
      </c>
      <c r="R243" s="4" t="str">
        <f>IF(Table1[[#This Row],[Service Speed (min)]]&lt;=6,"4-6mins",IF(Table1[[#This Row],[Service Speed (min)]]&lt;=9,"7-9mins",IF(Table1[[#This Row],[Service Speed (min)]]&lt;=12,"10-12mins",IF(Table1[[#This Row],[Service Speed (min)]]&lt;=15,"13-15mins","1-3mins"))))</f>
        <v>13-15mins</v>
      </c>
    </row>
    <row r="244" spans="1:18" x14ac:dyDescent="0.35">
      <c r="A244" s="4" t="s">
        <v>14</v>
      </c>
      <c r="B244" s="4" t="s">
        <v>412</v>
      </c>
      <c r="C244" s="4" t="s">
        <v>414</v>
      </c>
      <c r="D244" s="5">
        <v>45367</v>
      </c>
      <c r="E244" s="4" t="s">
        <v>421</v>
      </c>
      <c r="F244" s="4" t="s">
        <v>820</v>
      </c>
      <c r="G244" s="4" t="s">
        <v>1216</v>
      </c>
      <c r="H244" s="4">
        <v>3</v>
      </c>
      <c r="I244" s="13">
        <v>111</v>
      </c>
      <c r="J244" s="4" t="s">
        <v>1224</v>
      </c>
      <c r="K244" s="13">
        <f t="shared" si="3"/>
        <v>333</v>
      </c>
      <c r="L244" s="4">
        <f>_xlfn.XLOOKUP(Table1[[#This Row],[Customer ID]],REVIEW!$F$2:$F$401,REVIEW!$G$2:$G$401,,0)</f>
        <v>3</v>
      </c>
      <c r="M244" s="4" t="str">
        <f>INDEX(REVIEW!$A$1:$L$401,MATCH('SALES&amp;REVIEW'!$F244,REVIEW!$F$1:$F$401,0),MATCH('SALES&amp;REVIEW'!M$1,REVIEW!$A$1:$L$1,0))</f>
        <v>The Mocha was bitter coffee and slow service.</v>
      </c>
      <c r="N244" s="4" t="str">
        <f>INDEX(REVIEW!$A$1:$L$401,MATCH('SALES&amp;REVIEW'!$F244,REVIEW!$F$1:$F$401,0),MATCH('SALES&amp;REVIEW'!N$1,REVIEW!$A$1:$L$1,0))</f>
        <v>Bitter coffee and slow service</v>
      </c>
      <c r="O244" s="4" t="str">
        <f>IF(Table1[[#This Row],[Ratings(1-5)]]&gt;=4,"Positive",IF(Table1[[#This Row],[Ratings(1-5)]]=3,"Neutral",IF(Table1[[#This Row],[Ratings(1-5)]]&lt;3,"Negative","No")))</f>
        <v>Neutral</v>
      </c>
      <c r="P244" s="4">
        <f>INDEX(REVIEW!$A$1:$L$401,MATCH('SALES&amp;REVIEW'!$F244,REVIEW!$F$1:$F$401,0),MATCH('SALES&amp;REVIEW'!P$1,REVIEW!$A$1:$L$1,0))</f>
        <v>6</v>
      </c>
      <c r="Q244" s="4">
        <f>INDEX(REVIEW!$A$1:$L$401,MATCH('SALES&amp;REVIEW'!$F244,REVIEW!$F$1:$F$401,0),MATCH('SALES&amp;REVIEW'!Q$1,REVIEW!$A$1:$L$1,0))</f>
        <v>2</v>
      </c>
      <c r="R244" s="4" t="str">
        <f>IF(Table1[[#This Row],[Service Speed (min)]]&lt;=6,"4-6mins",IF(Table1[[#This Row],[Service Speed (min)]]&lt;=9,"7-9mins",IF(Table1[[#This Row],[Service Speed (min)]]&lt;=12,"10-12mins",IF(Table1[[#This Row],[Service Speed (min)]]&lt;=15,"13-15mins","1-3mins"))))</f>
        <v>4-6mins</v>
      </c>
    </row>
    <row r="245" spans="1:18" x14ac:dyDescent="0.35">
      <c r="A245" s="4" t="s">
        <v>104</v>
      </c>
      <c r="B245" s="4" t="s">
        <v>412</v>
      </c>
      <c r="C245" s="4" t="s">
        <v>415</v>
      </c>
      <c r="D245" s="5">
        <v>45342</v>
      </c>
      <c r="E245" s="4" t="s">
        <v>511</v>
      </c>
      <c r="F245" s="4" t="s">
        <v>910</v>
      </c>
      <c r="G245" s="4" t="s">
        <v>1216</v>
      </c>
      <c r="H245" s="4">
        <v>5</v>
      </c>
      <c r="I245" s="13">
        <v>105</v>
      </c>
      <c r="J245" s="4" t="s">
        <v>1223</v>
      </c>
      <c r="K245" s="13">
        <f t="shared" si="3"/>
        <v>525</v>
      </c>
      <c r="L245" s="4">
        <f>_xlfn.XLOOKUP(Table1[[#This Row],[Customer ID]],REVIEW!$F$2:$F$401,REVIEW!$G$2:$G$401,,0)</f>
        <v>3</v>
      </c>
      <c r="M245" s="4" t="str">
        <f>INDEX(REVIEW!$A$1:$L$401,MATCH('SALES&amp;REVIEW'!$F245,REVIEW!$F$1:$F$401,0),MATCH('SALES&amp;REVIEW'!M$1,REVIEW!$A$1:$L$1,0))</f>
        <v>The Mocha was slow service.</v>
      </c>
      <c r="N245" s="4" t="str">
        <f>INDEX(REVIEW!$A$1:$L$401,MATCH('SALES&amp;REVIEW'!$F245,REVIEW!$F$1:$F$401,0),MATCH('SALES&amp;REVIEW'!N$1,REVIEW!$A$1:$L$1,0))</f>
        <v>Slow service</v>
      </c>
      <c r="O245" s="4" t="str">
        <f>IF(Table1[[#This Row],[Ratings(1-5)]]&gt;=4,"Positive",IF(Table1[[#This Row],[Ratings(1-5)]]=3,"Neutral",IF(Table1[[#This Row],[Ratings(1-5)]]&lt;3,"Negative","No")))</f>
        <v>Neutral</v>
      </c>
      <c r="P245" s="4">
        <f>INDEX(REVIEW!$A$1:$L$401,MATCH('SALES&amp;REVIEW'!$F245,REVIEW!$F$1:$F$401,0),MATCH('SALES&amp;REVIEW'!P$1,REVIEW!$A$1:$L$1,0))</f>
        <v>14</v>
      </c>
      <c r="Q245" s="4">
        <f>INDEX(REVIEW!$A$1:$L$401,MATCH('SALES&amp;REVIEW'!$F245,REVIEW!$F$1:$F$401,0),MATCH('SALES&amp;REVIEW'!Q$1,REVIEW!$A$1:$L$1,0))</f>
        <v>3</v>
      </c>
      <c r="R245" s="4" t="str">
        <f>IF(Table1[[#This Row],[Service Speed (min)]]&lt;=6,"4-6mins",IF(Table1[[#This Row],[Service Speed (min)]]&lt;=9,"7-9mins",IF(Table1[[#This Row],[Service Speed (min)]]&lt;=12,"10-12mins",IF(Table1[[#This Row],[Service Speed (min)]]&lt;=15,"13-15mins","1-3mins"))))</f>
        <v>13-15mins</v>
      </c>
    </row>
    <row r="246" spans="1:18" x14ac:dyDescent="0.35">
      <c r="A246" s="4" t="s">
        <v>108</v>
      </c>
      <c r="B246" s="4" t="s">
        <v>411</v>
      </c>
      <c r="C246" s="4" t="s">
        <v>414</v>
      </c>
      <c r="D246" s="5">
        <v>45338</v>
      </c>
      <c r="E246" s="4" t="s">
        <v>515</v>
      </c>
      <c r="F246" s="4" t="s">
        <v>914</v>
      </c>
      <c r="G246" s="4" t="s">
        <v>1216</v>
      </c>
      <c r="H246" s="4">
        <v>2</v>
      </c>
      <c r="I246" s="13">
        <v>191</v>
      </c>
      <c r="J246" s="4" t="s">
        <v>1223</v>
      </c>
      <c r="K246" s="13">
        <f t="shared" si="3"/>
        <v>382</v>
      </c>
      <c r="L246" s="4">
        <f>_xlfn.XLOOKUP(Table1[[#This Row],[Customer ID]],REVIEW!$F$2:$F$401,REVIEW!$G$2:$G$401,,0)</f>
        <v>3</v>
      </c>
      <c r="M246" s="4" t="str">
        <f>INDEX(REVIEW!$A$1:$L$401,MATCH('SALES&amp;REVIEW'!$F246,REVIEW!$F$1:$F$401,0),MATCH('SALES&amp;REVIEW'!M$1,REVIEW!$A$1:$L$1,0))</f>
        <v>The Mocha was excellent coffee and service.</v>
      </c>
      <c r="N246" s="4" t="str">
        <f>INDEX(REVIEW!$A$1:$L$401,MATCH('SALES&amp;REVIEW'!$F246,REVIEW!$F$1:$F$401,0),MATCH('SALES&amp;REVIEW'!N$1,REVIEW!$A$1:$L$1,0))</f>
        <v>Excellent coffee and service</v>
      </c>
      <c r="O246" s="4" t="str">
        <f>IF(Table1[[#This Row],[Ratings(1-5)]]&gt;=4,"Positive",IF(Table1[[#This Row],[Ratings(1-5)]]=3,"Neutral",IF(Table1[[#This Row],[Ratings(1-5)]]&lt;3,"Negative","No")))</f>
        <v>Neutral</v>
      </c>
      <c r="P246" s="4">
        <f>INDEX(REVIEW!$A$1:$L$401,MATCH('SALES&amp;REVIEW'!$F246,REVIEW!$F$1:$F$401,0),MATCH('SALES&amp;REVIEW'!P$1,REVIEW!$A$1:$L$1,0))</f>
        <v>14</v>
      </c>
      <c r="Q246" s="4">
        <f>INDEX(REVIEW!$A$1:$L$401,MATCH('SALES&amp;REVIEW'!$F246,REVIEW!$F$1:$F$401,0),MATCH('SALES&amp;REVIEW'!Q$1,REVIEW!$A$1:$L$1,0))</f>
        <v>5</v>
      </c>
      <c r="R246" s="4" t="str">
        <f>IF(Table1[[#This Row],[Service Speed (min)]]&lt;=6,"4-6mins",IF(Table1[[#This Row],[Service Speed (min)]]&lt;=9,"7-9mins",IF(Table1[[#This Row],[Service Speed (min)]]&lt;=12,"10-12mins",IF(Table1[[#This Row],[Service Speed (min)]]&lt;=15,"13-15mins","1-3mins"))))</f>
        <v>13-15mins</v>
      </c>
    </row>
    <row r="247" spans="1:18" x14ac:dyDescent="0.35">
      <c r="A247" s="4" t="s">
        <v>109</v>
      </c>
      <c r="B247" s="4" t="s">
        <v>412</v>
      </c>
      <c r="C247" s="4" t="s">
        <v>415</v>
      </c>
      <c r="D247" s="5">
        <v>45511</v>
      </c>
      <c r="E247" s="4" t="s">
        <v>516</v>
      </c>
      <c r="F247" s="4" t="s">
        <v>915</v>
      </c>
      <c r="G247" s="4" t="s">
        <v>1216</v>
      </c>
      <c r="H247" s="4">
        <v>4</v>
      </c>
      <c r="I247" s="13">
        <v>186</v>
      </c>
      <c r="J247" s="4" t="s">
        <v>1224</v>
      </c>
      <c r="K247" s="13">
        <f t="shared" si="3"/>
        <v>744</v>
      </c>
      <c r="L247" s="4">
        <f>_xlfn.XLOOKUP(Table1[[#This Row],[Customer ID]],REVIEW!$F$2:$F$401,REVIEW!$G$2:$G$401,,0)</f>
        <v>3</v>
      </c>
      <c r="M247" s="4" t="str">
        <f>INDEX(REVIEW!$A$1:$L$401,MATCH('SALES&amp;REVIEW'!$F247,REVIEW!$F$1:$F$401,0),MATCH('SALES&amp;REVIEW'!M$1,REVIEW!$A$1:$L$1,0))</f>
        <v>The Mocha was expensive.</v>
      </c>
      <c r="N247" s="4" t="str">
        <f>INDEX(REVIEW!$A$1:$L$401,MATCH('SALES&amp;REVIEW'!$F247,REVIEW!$F$1:$F$401,0),MATCH('SALES&amp;REVIEW'!N$1,REVIEW!$A$1:$L$1,0))</f>
        <v>Expensive</v>
      </c>
      <c r="O247" s="4" t="str">
        <f>IF(Table1[[#This Row],[Ratings(1-5)]]&gt;=4,"Positive",IF(Table1[[#This Row],[Ratings(1-5)]]=3,"Neutral",IF(Table1[[#This Row],[Ratings(1-5)]]&lt;3,"Negative","No")))</f>
        <v>Neutral</v>
      </c>
      <c r="P247" s="4">
        <f>INDEX(REVIEW!$A$1:$L$401,MATCH('SALES&amp;REVIEW'!$F247,REVIEW!$F$1:$F$401,0),MATCH('SALES&amp;REVIEW'!P$1,REVIEW!$A$1:$L$1,0))</f>
        <v>11</v>
      </c>
      <c r="Q247" s="4">
        <f>INDEX(REVIEW!$A$1:$L$401,MATCH('SALES&amp;REVIEW'!$F247,REVIEW!$F$1:$F$401,0),MATCH('SALES&amp;REVIEW'!Q$1,REVIEW!$A$1:$L$1,0))</f>
        <v>5</v>
      </c>
      <c r="R247" s="4" t="str">
        <f>IF(Table1[[#This Row],[Service Speed (min)]]&lt;=6,"4-6mins",IF(Table1[[#This Row],[Service Speed (min)]]&lt;=9,"7-9mins",IF(Table1[[#This Row],[Service Speed (min)]]&lt;=12,"10-12mins",IF(Table1[[#This Row],[Service Speed (min)]]&lt;=15,"13-15mins","1-3mins"))))</f>
        <v>10-12mins</v>
      </c>
    </row>
    <row r="248" spans="1:18" x14ac:dyDescent="0.35">
      <c r="A248" s="4" t="s">
        <v>201</v>
      </c>
      <c r="B248" s="4" t="s">
        <v>410</v>
      </c>
      <c r="C248" s="4" t="s">
        <v>414</v>
      </c>
      <c r="D248" s="5">
        <v>45362</v>
      </c>
      <c r="E248" s="4" t="s">
        <v>608</v>
      </c>
      <c r="F248" s="4" t="s">
        <v>1007</v>
      </c>
      <c r="G248" s="4" t="s">
        <v>1216</v>
      </c>
      <c r="H248" s="4">
        <v>3</v>
      </c>
      <c r="I248" s="13">
        <v>168</v>
      </c>
      <c r="J248" s="4" t="s">
        <v>1224</v>
      </c>
      <c r="K248" s="13">
        <f t="shared" si="3"/>
        <v>504</v>
      </c>
      <c r="L248" s="4">
        <f>_xlfn.XLOOKUP(Table1[[#This Row],[Customer ID]],REVIEW!$F$2:$F$401,REVIEW!$G$2:$G$401,,0)</f>
        <v>3</v>
      </c>
      <c r="M248" s="4" t="str">
        <f>INDEX(REVIEW!$A$1:$L$401,MATCH('SALES&amp;REVIEW'!$F248,REVIEW!$F$1:$F$401,0),MATCH('SALES&amp;REVIEW'!M$1,REVIEW!$A$1:$L$1,0))</f>
        <v>The Mocha was expensive.</v>
      </c>
      <c r="N248" s="4" t="str">
        <f>INDEX(REVIEW!$A$1:$L$401,MATCH('SALES&amp;REVIEW'!$F248,REVIEW!$F$1:$F$401,0),MATCH('SALES&amp;REVIEW'!N$1,REVIEW!$A$1:$L$1,0))</f>
        <v>Expensive</v>
      </c>
      <c r="O248" s="4" t="str">
        <f>IF(Table1[[#This Row],[Ratings(1-5)]]&gt;=4,"Positive",IF(Table1[[#This Row],[Ratings(1-5)]]=3,"Neutral",IF(Table1[[#This Row],[Ratings(1-5)]]&lt;3,"Negative","No")))</f>
        <v>Neutral</v>
      </c>
      <c r="P248" s="4">
        <f>INDEX(REVIEW!$A$1:$L$401,MATCH('SALES&amp;REVIEW'!$F248,REVIEW!$F$1:$F$401,0),MATCH('SALES&amp;REVIEW'!P$1,REVIEW!$A$1:$L$1,0))</f>
        <v>8</v>
      </c>
      <c r="Q248" s="4">
        <f>INDEX(REVIEW!$A$1:$L$401,MATCH('SALES&amp;REVIEW'!$F248,REVIEW!$F$1:$F$401,0),MATCH('SALES&amp;REVIEW'!Q$1,REVIEW!$A$1:$L$1,0))</f>
        <v>4</v>
      </c>
      <c r="R248" s="4" t="str">
        <f>IF(Table1[[#This Row],[Service Speed (min)]]&lt;=6,"4-6mins",IF(Table1[[#This Row],[Service Speed (min)]]&lt;=9,"7-9mins",IF(Table1[[#This Row],[Service Speed (min)]]&lt;=12,"10-12mins",IF(Table1[[#This Row],[Service Speed (min)]]&lt;=15,"13-15mins","1-3mins"))))</f>
        <v>7-9mins</v>
      </c>
    </row>
    <row r="249" spans="1:18" x14ac:dyDescent="0.35">
      <c r="A249" s="4" t="s">
        <v>313</v>
      </c>
      <c r="B249" s="4" t="s">
        <v>412</v>
      </c>
      <c r="C249" s="4" t="s">
        <v>413</v>
      </c>
      <c r="D249" s="5">
        <v>45422</v>
      </c>
      <c r="E249" s="4" t="s">
        <v>719</v>
      </c>
      <c r="F249" s="4" t="s">
        <v>1119</v>
      </c>
      <c r="G249" s="4" t="s">
        <v>1216</v>
      </c>
      <c r="H249" s="4">
        <v>2</v>
      </c>
      <c r="I249" s="13">
        <v>104</v>
      </c>
      <c r="J249" s="4" t="s">
        <v>1224</v>
      </c>
      <c r="K249" s="13">
        <f t="shared" si="3"/>
        <v>208</v>
      </c>
      <c r="L249" s="4">
        <f>_xlfn.XLOOKUP(Table1[[#This Row],[Customer ID]],REVIEW!$F$2:$F$401,REVIEW!$G$2:$G$401,,0)</f>
        <v>3</v>
      </c>
      <c r="M249" s="4" t="str">
        <f>INDEX(REVIEW!$A$1:$L$401,MATCH('SALES&amp;REVIEW'!$F249,REVIEW!$F$1:$F$401,0),MATCH('SALES&amp;REVIEW'!M$1,REVIEW!$A$1:$L$1,0))</f>
        <v>The Mocha was excellent coffee and service.</v>
      </c>
      <c r="N249" s="4" t="str">
        <f>INDEX(REVIEW!$A$1:$L$401,MATCH('SALES&amp;REVIEW'!$F249,REVIEW!$F$1:$F$401,0),MATCH('SALES&amp;REVIEW'!N$1,REVIEW!$A$1:$L$1,0))</f>
        <v>Excellent coffee and service</v>
      </c>
      <c r="O249" s="4" t="str">
        <f>IF(Table1[[#This Row],[Ratings(1-5)]]&gt;=4,"Positive",IF(Table1[[#This Row],[Ratings(1-5)]]=3,"Neutral",IF(Table1[[#This Row],[Ratings(1-5)]]&lt;3,"Negative","No")))</f>
        <v>Neutral</v>
      </c>
      <c r="P249" s="4">
        <f>INDEX(REVIEW!$A$1:$L$401,MATCH('SALES&amp;REVIEW'!$F249,REVIEW!$F$1:$F$401,0),MATCH('SALES&amp;REVIEW'!P$1,REVIEW!$A$1:$L$1,0))</f>
        <v>12</v>
      </c>
      <c r="Q249" s="4">
        <f>INDEX(REVIEW!$A$1:$L$401,MATCH('SALES&amp;REVIEW'!$F249,REVIEW!$F$1:$F$401,0),MATCH('SALES&amp;REVIEW'!Q$1,REVIEW!$A$1:$L$1,0))</f>
        <v>3</v>
      </c>
      <c r="R249" s="4" t="str">
        <f>IF(Table1[[#This Row],[Service Speed (min)]]&lt;=6,"4-6mins",IF(Table1[[#This Row],[Service Speed (min)]]&lt;=9,"7-9mins",IF(Table1[[#This Row],[Service Speed (min)]]&lt;=12,"10-12mins",IF(Table1[[#This Row],[Service Speed (min)]]&lt;=15,"13-15mins","1-3mins"))))</f>
        <v>10-12mins</v>
      </c>
    </row>
    <row r="250" spans="1:18" x14ac:dyDescent="0.35">
      <c r="A250" s="4" t="s">
        <v>324</v>
      </c>
      <c r="B250" s="4" t="s">
        <v>409</v>
      </c>
      <c r="C250" s="4" t="s">
        <v>415</v>
      </c>
      <c r="D250" s="5">
        <v>45319</v>
      </c>
      <c r="E250" s="4" t="s">
        <v>730</v>
      </c>
      <c r="F250" s="4" t="s">
        <v>1130</v>
      </c>
      <c r="G250" s="4" t="s">
        <v>1216</v>
      </c>
      <c r="H250" s="4">
        <v>4</v>
      </c>
      <c r="I250" s="13">
        <v>132</v>
      </c>
      <c r="J250" s="4" t="s">
        <v>1223</v>
      </c>
      <c r="K250" s="13">
        <f t="shared" si="3"/>
        <v>528</v>
      </c>
      <c r="L250" s="4">
        <f>_xlfn.XLOOKUP(Table1[[#This Row],[Customer ID]],REVIEW!$F$2:$F$401,REVIEW!$G$2:$G$401,,0)</f>
        <v>3</v>
      </c>
      <c r="M250" s="4" t="str">
        <f>INDEX(REVIEW!$A$1:$L$401,MATCH('SALES&amp;REVIEW'!$F250,REVIEW!$F$1:$F$401,0),MATCH('SALES&amp;REVIEW'!M$1,REVIEW!$A$1:$L$1,0))</f>
        <v>The Mocha was best coffee and friendly staff.</v>
      </c>
      <c r="N250" s="4" t="str">
        <f>INDEX(REVIEW!$A$1:$L$401,MATCH('SALES&amp;REVIEW'!$F250,REVIEW!$F$1:$F$401,0),MATCH('SALES&amp;REVIEW'!N$1,REVIEW!$A$1:$L$1,0))</f>
        <v>Best coffee and friendly staff</v>
      </c>
      <c r="O250" s="4" t="str">
        <f>IF(Table1[[#This Row],[Ratings(1-5)]]&gt;=4,"Positive",IF(Table1[[#This Row],[Ratings(1-5)]]=3,"Neutral",IF(Table1[[#This Row],[Ratings(1-5)]]&lt;3,"Negative","No")))</f>
        <v>Neutral</v>
      </c>
      <c r="P250" s="4">
        <f>INDEX(REVIEW!$A$1:$L$401,MATCH('SALES&amp;REVIEW'!$F250,REVIEW!$F$1:$F$401,0),MATCH('SALES&amp;REVIEW'!P$1,REVIEW!$A$1:$L$1,0))</f>
        <v>5</v>
      </c>
      <c r="Q250" s="4">
        <f>INDEX(REVIEW!$A$1:$L$401,MATCH('SALES&amp;REVIEW'!$F250,REVIEW!$F$1:$F$401,0),MATCH('SALES&amp;REVIEW'!Q$1,REVIEW!$A$1:$L$1,0))</f>
        <v>5</v>
      </c>
      <c r="R250" s="4" t="str">
        <f>IF(Table1[[#This Row],[Service Speed (min)]]&lt;=6,"4-6mins",IF(Table1[[#This Row],[Service Speed (min)]]&lt;=9,"7-9mins",IF(Table1[[#This Row],[Service Speed (min)]]&lt;=12,"10-12mins",IF(Table1[[#This Row],[Service Speed (min)]]&lt;=15,"13-15mins","1-3mins"))))</f>
        <v>4-6mins</v>
      </c>
    </row>
    <row r="251" spans="1:18" x14ac:dyDescent="0.35">
      <c r="A251" s="4" t="s">
        <v>338</v>
      </c>
      <c r="B251" s="4" t="s">
        <v>410</v>
      </c>
      <c r="C251" s="4" t="s">
        <v>414</v>
      </c>
      <c r="D251" s="5">
        <v>45467</v>
      </c>
      <c r="E251" s="4" t="s">
        <v>744</v>
      </c>
      <c r="F251" s="4" t="s">
        <v>1144</v>
      </c>
      <c r="G251" s="4" t="s">
        <v>1216</v>
      </c>
      <c r="H251" s="4">
        <v>3</v>
      </c>
      <c r="I251" s="13">
        <v>112</v>
      </c>
      <c r="J251" s="4" t="s">
        <v>1225</v>
      </c>
      <c r="K251" s="13">
        <f t="shared" si="3"/>
        <v>336</v>
      </c>
      <c r="L251" s="4">
        <f>_xlfn.XLOOKUP(Table1[[#This Row],[Customer ID]],REVIEW!$F$2:$F$401,REVIEW!$G$2:$G$401,,0)</f>
        <v>3</v>
      </c>
      <c r="M251" s="4" t="str">
        <f>INDEX(REVIEW!$A$1:$L$401,MATCH('SALES&amp;REVIEW'!$F251,REVIEW!$F$1:$F$401,0),MATCH('SALES&amp;REVIEW'!M$1,REVIEW!$A$1:$L$1,0))</f>
        <v>The Mocha was cold coffee and rude staff.</v>
      </c>
      <c r="N251" s="4" t="str">
        <f>INDEX(REVIEW!$A$1:$L$401,MATCH('SALES&amp;REVIEW'!$F251,REVIEW!$F$1:$F$401,0),MATCH('SALES&amp;REVIEW'!N$1,REVIEW!$A$1:$L$1,0))</f>
        <v>Cold coffee and rude staff</v>
      </c>
      <c r="O251" s="4" t="str">
        <f>IF(Table1[[#This Row],[Ratings(1-5)]]&gt;=4,"Positive",IF(Table1[[#This Row],[Ratings(1-5)]]=3,"Neutral",IF(Table1[[#This Row],[Ratings(1-5)]]&lt;3,"Negative","No")))</f>
        <v>Neutral</v>
      </c>
      <c r="P251" s="4">
        <f>INDEX(REVIEW!$A$1:$L$401,MATCH('SALES&amp;REVIEW'!$F251,REVIEW!$F$1:$F$401,0),MATCH('SALES&amp;REVIEW'!P$1,REVIEW!$A$1:$L$1,0))</f>
        <v>13</v>
      </c>
      <c r="Q251" s="4">
        <f>INDEX(REVIEW!$A$1:$L$401,MATCH('SALES&amp;REVIEW'!$F251,REVIEW!$F$1:$F$401,0),MATCH('SALES&amp;REVIEW'!Q$1,REVIEW!$A$1:$L$1,0))</f>
        <v>3</v>
      </c>
      <c r="R251" s="4" t="str">
        <f>IF(Table1[[#This Row],[Service Speed (min)]]&lt;=6,"4-6mins",IF(Table1[[#This Row],[Service Speed (min)]]&lt;=9,"7-9mins",IF(Table1[[#This Row],[Service Speed (min)]]&lt;=12,"10-12mins",IF(Table1[[#This Row],[Service Speed (min)]]&lt;=15,"13-15mins","1-3mins"))))</f>
        <v>13-15mins</v>
      </c>
    </row>
    <row r="252" spans="1:18" x14ac:dyDescent="0.35">
      <c r="A252" s="4" t="s">
        <v>339</v>
      </c>
      <c r="B252" s="4" t="s">
        <v>410</v>
      </c>
      <c r="C252" s="4" t="s">
        <v>414</v>
      </c>
      <c r="D252" s="5">
        <v>45418</v>
      </c>
      <c r="E252" s="4" t="s">
        <v>745</v>
      </c>
      <c r="F252" s="4" t="s">
        <v>1145</v>
      </c>
      <c r="G252" s="4" t="s">
        <v>1216</v>
      </c>
      <c r="H252" s="4">
        <v>5</v>
      </c>
      <c r="I252" s="13">
        <v>169</v>
      </c>
      <c r="J252" s="4" t="s">
        <v>1224</v>
      </c>
      <c r="K252" s="13">
        <f t="shared" si="3"/>
        <v>845</v>
      </c>
      <c r="L252" s="4">
        <f>_xlfn.XLOOKUP(Table1[[#This Row],[Customer ID]],REVIEW!$F$2:$F$401,REVIEW!$G$2:$G$401,,0)</f>
        <v>3</v>
      </c>
      <c r="M252" s="4" t="str">
        <f>INDEX(REVIEW!$A$1:$L$401,MATCH('SALES&amp;REVIEW'!$F252,REVIEW!$F$1:$F$401,0),MATCH('SALES&amp;REVIEW'!M$1,REVIEW!$A$1:$L$1,0))</f>
        <v>The Mocha was cold coffee and rude staff.</v>
      </c>
      <c r="N252" s="4" t="str">
        <f>INDEX(REVIEW!$A$1:$L$401,MATCH('SALES&amp;REVIEW'!$F252,REVIEW!$F$1:$F$401,0),MATCH('SALES&amp;REVIEW'!N$1,REVIEW!$A$1:$L$1,0))</f>
        <v>Cold coffee and rude staff</v>
      </c>
      <c r="O252" s="4" t="str">
        <f>IF(Table1[[#This Row],[Ratings(1-5)]]&gt;=4,"Positive",IF(Table1[[#This Row],[Ratings(1-5)]]=3,"Neutral",IF(Table1[[#This Row],[Ratings(1-5)]]&lt;3,"Negative","No")))</f>
        <v>Neutral</v>
      </c>
      <c r="P252" s="4">
        <f>INDEX(REVIEW!$A$1:$L$401,MATCH('SALES&amp;REVIEW'!$F252,REVIEW!$F$1:$F$401,0),MATCH('SALES&amp;REVIEW'!P$1,REVIEW!$A$1:$L$1,0))</f>
        <v>10</v>
      </c>
      <c r="Q252" s="4">
        <f>INDEX(REVIEW!$A$1:$L$401,MATCH('SALES&amp;REVIEW'!$F252,REVIEW!$F$1:$F$401,0),MATCH('SALES&amp;REVIEW'!Q$1,REVIEW!$A$1:$L$1,0))</f>
        <v>2</v>
      </c>
      <c r="R252" s="4" t="str">
        <f>IF(Table1[[#This Row],[Service Speed (min)]]&lt;=6,"4-6mins",IF(Table1[[#This Row],[Service Speed (min)]]&lt;=9,"7-9mins",IF(Table1[[#This Row],[Service Speed (min)]]&lt;=12,"10-12mins",IF(Table1[[#This Row],[Service Speed (min)]]&lt;=15,"13-15mins","1-3mins"))))</f>
        <v>10-12mins</v>
      </c>
    </row>
    <row r="253" spans="1:18" x14ac:dyDescent="0.35">
      <c r="A253" s="4" t="s">
        <v>342</v>
      </c>
      <c r="B253" s="4" t="s">
        <v>412</v>
      </c>
      <c r="C253" s="4" t="s">
        <v>414</v>
      </c>
      <c r="D253" s="5">
        <v>45360</v>
      </c>
      <c r="E253" s="4" t="s">
        <v>748</v>
      </c>
      <c r="F253" s="4" t="s">
        <v>1148</v>
      </c>
      <c r="G253" s="4" t="s">
        <v>1216</v>
      </c>
      <c r="H253" s="4">
        <v>1</v>
      </c>
      <c r="I253" s="13">
        <v>108</v>
      </c>
      <c r="J253" s="4" t="s">
        <v>1225</v>
      </c>
      <c r="K253" s="13">
        <f t="shared" si="3"/>
        <v>108</v>
      </c>
      <c r="L253" s="4">
        <f>_xlfn.XLOOKUP(Table1[[#This Row],[Customer ID]],REVIEW!$F$2:$F$401,REVIEW!$G$2:$G$401,,0)</f>
        <v>3</v>
      </c>
      <c r="M253" s="4" t="str">
        <f>INDEX(REVIEW!$A$1:$L$401,MATCH('SALES&amp;REVIEW'!$F253,REVIEW!$F$1:$F$401,0),MATCH('SALES&amp;REVIEW'!M$1,REVIEW!$A$1:$L$1,0))</f>
        <v>The Mocha was expensive.</v>
      </c>
      <c r="N253" s="4" t="str">
        <f>INDEX(REVIEW!$A$1:$L$401,MATCH('SALES&amp;REVIEW'!$F253,REVIEW!$F$1:$F$401,0),MATCH('SALES&amp;REVIEW'!N$1,REVIEW!$A$1:$L$1,0))</f>
        <v>Expensive</v>
      </c>
      <c r="O253" s="4" t="str">
        <f>IF(Table1[[#This Row],[Ratings(1-5)]]&gt;=4,"Positive",IF(Table1[[#This Row],[Ratings(1-5)]]=3,"Neutral",IF(Table1[[#This Row],[Ratings(1-5)]]&lt;3,"Negative","No")))</f>
        <v>Neutral</v>
      </c>
      <c r="P253" s="4">
        <f>INDEX(REVIEW!$A$1:$L$401,MATCH('SALES&amp;REVIEW'!$F253,REVIEW!$F$1:$F$401,0),MATCH('SALES&amp;REVIEW'!P$1,REVIEW!$A$1:$L$1,0))</f>
        <v>12</v>
      </c>
      <c r="Q253" s="4">
        <f>INDEX(REVIEW!$A$1:$L$401,MATCH('SALES&amp;REVIEW'!$F253,REVIEW!$F$1:$F$401,0),MATCH('SALES&amp;REVIEW'!Q$1,REVIEW!$A$1:$L$1,0))</f>
        <v>4</v>
      </c>
      <c r="R253" s="4" t="str">
        <f>IF(Table1[[#This Row],[Service Speed (min)]]&lt;=6,"4-6mins",IF(Table1[[#This Row],[Service Speed (min)]]&lt;=9,"7-9mins",IF(Table1[[#This Row],[Service Speed (min)]]&lt;=12,"10-12mins",IF(Table1[[#This Row],[Service Speed (min)]]&lt;=15,"13-15mins","1-3mins"))))</f>
        <v>10-12mins</v>
      </c>
    </row>
    <row r="254" spans="1:18" x14ac:dyDescent="0.35">
      <c r="A254" s="4" t="s">
        <v>360</v>
      </c>
      <c r="B254" s="4" t="s">
        <v>410</v>
      </c>
      <c r="C254" s="4" t="s">
        <v>415</v>
      </c>
      <c r="D254" s="5">
        <v>45431</v>
      </c>
      <c r="E254" s="4" t="s">
        <v>766</v>
      </c>
      <c r="F254" s="4" t="s">
        <v>1166</v>
      </c>
      <c r="G254" s="4" t="s">
        <v>1216</v>
      </c>
      <c r="H254" s="4">
        <v>4</v>
      </c>
      <c r="I254" s="13">
        <v>154</v>
      </c>
      <c r="J254" s="4" t="s">
        <v>1224</v>
      </c>
      <c r="K254" s="13">
        <f t="shared" si="3"/>
        <v>616</v>
      </c>
      <c r="L254" s="4">
        <f>_xlfn.XLOOKUP(Table1[[#This Row],[Customer ID]],REVIEW!$F$2:$F$401,REVIEW!$G$2:$G$401,,0)</f>
        <v>3</v>
      </c>
      <c r="M254" s="4" t="str">
        <f>INDEX(REVIEW!$A$1:$L$401,MATCH('SALES&amp;REVIEW'!$F254,REVIEW!$F$1:$F$401,0),MATCH('SALES&amp;REVIEW'!M$1,REVIEW!$A$1:$L$1,0))</f>
        <v>The Mocha was slow wi-fi.</v>
      </c>
      <c r="N254" s="4" t="str">
        <f>INDEX(REVIEW!$A$1:$L$401,MATCH('SALES&amp;REVIEW'!$F254,REVIEW!$F$1:$F$401,0),MATCH('SALES&amp;REVIEW'!N$1,REVIEW!$A$1:$L$1,0))</f>
        <v>Slow Wi-Fi</v>
      </c>
      <c r="O254" s="4" t="str">
        <f>IF(Table1[[#This Row],[Ratings(1-5)]]&gt;=4,"Positive",IF(Table1[[#This Row],[Ratings(1-5)]]=3,"Neutral",IF(Table1[[#This Row],[Ratings(1-5)]]&lt;3,"Negative","No")))</f>
        <v>Neutral</v>
      </c>
      <c r="P254" s="4">
        <f>INDEX(REVIEW!$A$1:$L$401,MATCH('SALES&amp;REVIEW'!$F254,REVIEW!$F$1:$F$401,0),MATCH('SALES&amp;REVIEW'!P$1,REVIEW!$A$1:$L$1,0))</f>
        <v>15</v>
      </c>
      <c r="Q254" s="4">
        <f>INDEX(REVIEW!$A$1:$L$401,MATCH('SALES&amp;REVIEW'!$F254,REVIEW!$F$1:$F$401,0),MATCH('SALES&amp;REVIEW'!Q$1,REVIEW!$A$1:$L$1,0))</f>
        <v>2</v>
      </c>
      <c r="R254" s="4" t="str">
        <f>IF(Table1[[#This Row],[Service Speed (min)]]&lt;=6,"4-6mins",IF(Table1[[#This Row],[Service Speed (min)]]&lt;=9,"7-9mins",IF(Table1[[#This Row],[Service Speed (min)]]&lt;=12,"10-12mins",IF(Table1[[#This Row],[Service Speed (min)]]&lt;=15,"13-15mins","1-3mins"))))</f>
        <v>13-15mins</v>
      </c>
    </row>
    <row r="255" spans="1:18" x14ac:dyDescent="0.35">
      <c r="A255" s="4" t="s">
        <v>408</v>
      </c>
      <c r="B255" s="4" t="s">
        <v>412</v>
      </c>
      <c r="C255" s="4" t="s">
        <v>413</v>
      </c>
      <c r="D255" s="5">
        <v>45383</v>
      </c>
      <c r="E255" s="4" t="s">
        <v>814</v>
      </c>
      <c r="F255" s="4" t="s">
        <v>1214</v>
      </c>
      <c r="G255" s="4" t="s">
        <v>1216</v>
      </c>
      <c r="H255" s="4">
        <v>3</v>
      </c>
      <c r="I255" s="13">
        <v>149</v>
      </c>
      <c r="J255" s="4" t="s">
        <v>1223</v>
      </c>
      <c r="K255" s="13">
        <f t="shared" si="3"/>
        <v>447</v>
      </c>
      <c r="L255" s="4">
        <f>_xlfn.XLOOKUP(Table1[[#This Row],[Customer ID]],REVIEW!$F$2:$F$401,REVIEW!$G$2:$G$401,,0)</f>
        <v>3</v>
      </c>
      <c r="M255" s="4" t="str">
        <f>INDEX(REVIEW!$A$1:$L$401,MATCH('SALES&amp;REVIEW'!$F255,REVIEW!$F$1:$F$401,0),MATCH('SALES&amp;REVIEW'!M$1,REVIEW!$A$1:$L$1,0))</f>
        <v>The Mocha was expensive.</v>
      </c>
      <c r="N255" s="4" t="str">
        <f>INDEX(REVIEW!$A$1:$L$401,MATCH('SALES&amp;REVIEW'!$F255,REVIEW!$F$1:$F$401,0),MATCH('SALES&amp;REVIEW'!N$1,REVIEW!$A$1:$L$1,0))</f>
        <v>Expensive</v>
      </c>
      <c r="O255" s="4" t="str">
        <f>IF(Table1[[#This Row],[Ratings(1-5)]]&gt;=4,"Positive",IF(Table1[[#This Row],[Ratings(1-5)]]=3,"Neutral",IF(Table1[[#This Row],[Ratings(1-5)]]&lt;3,"Negative","No")))</f>
        <v>Neutral</v>
      </c>
      <c r="P255" s="4">
        <f>INDEX(REVIEW!$A$1:$L$401,MATCH('SALES&amp;REVIEW'!$F255,REVIEW!$F$1:$F$401,0),MATCH('SALES&amp;REVIEW'!P$1,REVIEW!$A$1:$L$1,0))</f>
        <v>10</v>
      </c>
      <c r="Q255" s="4">
        <f>INDEX(REVIEW!$A$1:$L$401,MATCH('SALES&amp;REVIEW'!$F255,REVIEW!$F$1:$F$401,0),MATCH('SALES&amp;REVIEW'!Q$1,REVIEW!$A$1:$L$1,0))</f>
        <v>2</v>
      </c>
      <c r="R255" s="4" t="str">
        <f>IF(Table1[[#This Row],[Service Speed (min)]]&lt;=6,"4-6mins",IF(Table1[[#This Row],[Service Speed (min)]]&lt;=9,"7-9mins",IF(Table1[[#This Row],[Service Speed (min)]]&lt;=12,"10-12mins",IF(Table1[[#This Row],[Service Speed (min)]]&lt;=15,"13-15mins","1-3mins"))))</f>
        <v>10-12mins</v>
      </c>
    </row>
    <row r="256" spans="1:18" x14ac:dyDescent="0.35">
      <c r="A256" s="4" t="s">
        <v>29</v>
      </c>
      <c r="B256" s="4" t="s">
        <v>410</v>
      </c>
      <c r="C256" s="4" t="s">
        <v>413</v>
      </c>
      <c r="D256" s="5">
        <v>45348</v>
      </c>
      <c r="E256" s="4" t="s">
        <v>436</v>
      </c>
      <c r="F256" s="4" t="s">
        <v>835</v>
      </c>
      <c r="G256" s="4" t="s">
        <v>1215</v>
      </c>
      <c r="H256" s="4">
        <v>5</v>
      </c>
      <c r="I256" s="13">
        <v>199</v>
      </c>
      <c r="J256" s="4" t="s">
        <v>1223</v>
      </c>
      <c r="K256" s="13">
        <f t="shared" si="3"/>
        <v>995</v>
      </c>
      <c r="L256" s="4">
        <f>_xlfn.XLOOKUP(Table1[[#This Row],[Customer ID]],REVIEW!$F$2:$F$401,REVIEW!$G$2:$G$401,,0)</f>
        <v>4</v>
      </c>
      <c r="M256" s="4" t="str">
        <f>INDEX(REVIEW!$A$1:$L$401,MATCH('SALES&amp;REVIEW'!$F256,REVIEW!$F$1:$F$401,0),MATCH('SALES&amp;REVIEW'!M$1,REVIEW!$A$1:$L$1,0))</f>
        <v>The Americano was slow wi-fi.</v>
      </c>
      <c r="N256" s="4" t="str">
        <f>INDEX(REVIEW!$A$1:$L$401,MATCH('SALES&amp;REVIEW'!$F256,REVIEW!$F$1:$F$401,0),MATCH('SALES&amp;REVIEW'!N$1,REVIEW!$A$1:$L$1,0))</f>
        <v>Slow Wi-Fi</v>
      </c>
      <c r="O256" s="4" t="str">
        <f>IF(Table1[[#This Row],[Ratings(1-5)]]&gt;=4,"Positive",IF(Table1[[#This Row],[Ratings(1-5)]]=3,"Neutral",IF(Table1[[#This Row],[Ratings(1-5)]]&lt;3,"Negative","No")))</f>
        <v>Positive</v>
      </c>
      <c r="P256" s="4">
        <f>INDEX(REVIEW!$A$1:$L$401,MATCH('SALES&amp;REVIEW'!$F256,REVIEW!$F$1:$F$401,0),MATCH('SALES&amp;REVIEW'!P$1,REVIEW!$A$1:$L$1,0))</f>
        <v>13</v>
      </c>
      <c r="Q256" s="4">
        <f>INDEX(REVIEW!$A$1:$L$401,MATCH('SALES&amp;REVIEW'!$F256,REVIEW!$F$1:$F$401,0),MATCH('SALES&amp;REVIEW'!Q$1,REVIEW!$A$1:$L$1,0))</f>
        <v>3</v>
      </c>
      <c r="R256" s="4" t="str">
        <f>IF(Table1[[#This Row],[Service Speed (min)]]&lt;=6,"4-6mins",IF(Table1[[#This Row],[Service Speed (min)]]&lt;=9,"7-9mins",IF(Table1[[#This Row],[Service Speed (min)]]&lt;=12,"10-12mins",IF(Table1[[#This Row],[Service Speed (min)]]&lt;=15,"13-15mins","1-3mins"))))</f>
        <v>13-15mins</v>
      </c>
    </row>
    <row r="257" spans="1:18" x14ac:dyDescent="0.35">
      <c r="A257" s="4" t="s">
        <v>36</v>
      </c>
      <c r="B257" s="4" t="s">
        <v>409</v>
      </c>
      <c r="C257" s="4" t="s">
        <v>413</v>
      </c>
      <c r="D257" s="5">
        <v>45352</v>
      </c>
      <c r="E257" s="4" t="s">
        <v>443</v>
      </c>
      <c r="F257" s="4" t="s">
        <v>842</v>
      </c>
      <c r="G257" s="4" t="s">
        <v>1215</v>
      </c>
      <c r="H257" s="4">
        <v>3</v>
      </c>
      <c r="I257" s="13">
        <v>107</v>
      </c>
      <c r="J257" s="4" t="s">
        <v>1225</v>
      </c>
      <c r="K257" s="13">
        <f t="shared" si="3"/>
        <v>321</v>
      </c>
      <c r="L257" s="4">
        <f>_xlfn.XLOOKUP(Table1[[#This Row],[Customer ID]],REVIEW!$F$2:$F$401,REVIEW!$G$2:$G$401,,0)</f>
        <v>4</v>
      </c>
      <c r="M257" s="4" t="str">
        <f>INDEX(REVIEW!$A$1:$L$401,MATCH('SALES&amp;REVIEW'!$F257,REVIEW!$F$1:$F$401,0),MATCH('SALES&amp;REVIEW'!M$1,REVIEW!$A$1:$L$1,0))</f>
        <v>The Americano was bitter coffee and slow service.</v>
      </c>
      <c r="N257" s="4" t="str">
        <f>INDEX(REVIEW!$A$1:$L$401,MATCH('SALES&amp;REVIEW'!$F257,REVIEW!$F$1:$F$401,0),MATCH('SALES&amp;REVIEW'!N$1,REVIEW!$A$1:$L$1,0))</f>
        <v>Bitter coffee and slow service</v>
      </c>
      <c r="O257" s="4" t="str">
        <f>IF(Table1[[#This Row],[Ratings(1-5)]]&gt;=4,"Positive",IF(Table1[[#This Row],[Ratings(1-5)]]=3,"Neutral",IF(Table1[[#This Row],[Ratings(1-5)]]&lt;3,"Negative","No")))</f>
        <v>Positive</v>
      </c>
      <c r="P257" s="4">
        <f>INDEX(REVIEW!$A$1:$L$401,MATCH('SALES&amp;REVIEW'!$F257,REVIEW!$F$1:$F$401,0),MATCH('SALES&amp;REVIEW'!P$1,REVIEW!$A$1:$L$1,0))</f>
        <v>11</v>
      </c>
      <c r="Q257" s="4">
        <f>INDEX(REVIEW!$A$1:$L$401,MATCH('SALES&amp;REVIEW'!$F257,REVIEW!$F$1:$F$401,0),MATCH('SALES&amp;REVIEW'!Q$1,REVIEW!$A$1:$L$1,0))</f>
        <v>4</v>
      </c>
      <c r="R257" s="4" t="str">
        <f>IF(Table1[[#This Row],[Service Speed (min)]]&lt;=6,"4-6mins",IF(Table1[[#This Row],[Service Speed (min)]]&lt;=9,"7-9mins",IF(Table1[[#This Row],[Service Speed (min)]]&lt;=12,"10-12mins",IF(Table1[[#This Row],[Service Speed (min)]]&lt;=15,"13-15mins","1-3mins"))))</f>
        <v>10-12mins</v>
      </c>
    </row>
    <row r="258" spans="1:18" x14ac:dyDescent="0.35">
      <c r="A258" s="4" t="s">
        <v>40</v>
      </c>
      <c r="B258" s="4" t="s">
        <v>409</v>
      </c>
      <c r="C258" s="4" t="s">
        <v>415</v>
      </c>
      <c r="D258" s="5">
        <v>45313</v>
      </c>
      <c r="E258" s="4" t="s">
        <v>447</v>
      </c>
      <c r="F258" s="4" t="s">
        <v>846</v>
      </c>
      <c r="G258" s="4" t="s">
        <v>1215</v>
      </c>
      <c r="H258" s="4">
        <v>4</v>
      </c>
      <c r="I258" s="13">
        <v>161</v>
      </c>
      <c r="J258" s="4" t="s">
        <v>1223</v>
      </c>
      <c r="K258" s="13">
        <f t="shared" ref="K258:K321" si="4">H258*I258</f>
        <v>644</v>
      </c>
      <c r="L258" s="4">
        <f>_xlfn.XLOOKUP(Table1[[#This Row],[Customer ID]],REVIEW!$F$2:$F$401,REVIEW!$G$2:$G$401,,0)</f>
        <v>4</v>
      </c>
      <c r="M258" s="4" t="str">
        <f>INDEX(REVIEW!$A$1:$L$401,MATCH('SALES&amp;REVIEW'!$F258,REVIEW!$F$1:$F$401,0),MATCH('SALES&amp;REVIEW'!M$1,REVIEW!$A$1:$L$1,0))</f>
        <v>The Americano was uninterested staff and average coffee.</v>
      </c>
      <c r="N258" s="4" t="str">
        <f>INDEX(REVIEW!$A$1:$L$401,MATCH('SALES&amp;REVIEW'!$F258,REVIEW!$F$1:$F$401,0),MATCH('SALES&amp;REVIEW'!N$1,REVIEW!$A$1:$L$1,0))</f>
        <v>Uninterested staff and average coffee</v>
      </c>
      <c r="O258" s="4" t="str">
        <f>IF(Table1[[#This Row],[Ratings(1-5)]]&gt;=4,"Positive",IF(Table1[[#This Row],[Ratings(1-5)]]=3,"Neutral",IF(Table1[[#This Row],[Ratings(1-5)]]&lt;3,"Negative","No")))</f>
        <v>Positive</v>
      </c>
      <c r="P258" s="4">
        <f>INDEX(REVIEW!$A$1:$L$401,MATCH('SALES&amp;REVIEW'!$F258,REVIEW!$F$1:$F$401,0),MATCH('SALES&amp;REVIEW'!P$1,REVIEW!$A$1:$L$1,0))</f>
        <v>14</v>
      </c>
      <c r="Q258" s="4">
        <f>INDEX(REVIEW!$A$1:$L$401,MATCH('SALES&amp;REVIEW'!$F258,REVIEW!$F$1:$F$401,0),MATCH('SALES&amp;REVIEW'!Q$1,REVIEW!$A$1:$L$1,0))</f>
        <v>5</v>
      </c>
      <c r="R258" s="4" t="str">
        <f>IF(Table1[[#This Row],[Service Speed (min)]]&lt;=6,"4-6mins",IF(Table1[[#This Row],[Service Speed (min)]]&lt;=9,"7-9mins",IF(Table1[[#This Row],[Service Speed (min)]]&lt;=12,"10-12mins",IF(Table1[[#This Row],[Service Speed (min)]]&lt;=15,"13-15mins","1-3mins"))))</f>
        <v>13-15mins</v>
      </c>
    </row>
    <row r="259" spans="1:18" x14ac:dyDescent="0.35">
      <c r="A259" s="4" t="s">
        <v>51</v>
      </c>
      <c r="B259" s="4" t="s">
        <v>412</v>
      </c>
      <c r="C259" s="4" t="s">
        <v>415</v>
      </c>
      <c r="D259" s="5">
        <v>45345</v>
      </c>
      <c r="E259" s="4" t="s">
        <v>458</v>
      </c>
      <c r="F259" s="4" t="s">
        <v>857</v>
      </c>
      <c r="G259" s="4" t="s">
        <v>1215</v>
      </c>
      <c r="H259" s="4">
        <v>4</v>
      </c>
      <c r="I259" s="13">
        <v>198</v>
      </c>
      <c r="J259" s="4" t="s">
        <v>1225</v>
      </c>
      <c r="K259" s="13">
        <f t="shared" si="4"/>
        <v>792</v>
      </c>
      <c r="L259" s="4">
        <f>_xlfn.XLOOKUP(Table1[[#This Row],[Customer ID]],REVIEW!$F$2:$F$401,REVIEW!$G$2:$G$401,,0)</f>
        <v>4</v>
      </c>
      <c r="M259" s="4" t="str">
        <f>INDEX(REVIEW!$A$1:$L$401,MATCH('SALES&amp;REVIEW'!$F259,REVIEW!$F$1:$F$401,0),MATCH('SALES&amp;REVIEW'!M$1,REVIEW!$A$1:$L$1,0))</f>
        <v>The Americano was uninterested staff and average coffee.</v>
      </c>
      <c r="N259" s="4" t="str">
        <f>INDEX(REVIEW!$A$1:$L$401,MATCH('SALES&amp;REVIEW'!$F259,REVIEW!$F$1:$F$401,0),MATCH('SALES&amp;REVIEW'!N$1,REVIEW!$A$1:$L$1,0))</f>
        <v>Uninterested staff and average coffee</v>
      </c>
      <c r="O259" s="4" t="str">
        <f>IF(Table1[[#This Row],[Ratings(1-5)]]&gt;=4,"Positive",IF(Table1[[#This Row],[Ratings(1-5)]]=3,"Neutral",IF(Table1[[#This Row],[Ratings(1-5)]]&lt;3,"Negative","No")))</f>
        <v>Positive</v>
      </c>
      <c r="P259" s="4">
        <f>INDEX(REVIEW!$A$1:$L$401,MATCH('SALES&amp;REVIEW'!$F259,REVIEW!$F$1:$F$401,0),MATCH('SALES&amp;REVIEW'!P$1,REVIEW!$A$1:$L$1,0))</f>
        <v>6</v>
      </c>
      <c r="Q259" s="4">
        <f>INDEX(REVIEW!$A$1:$L$401,MATCH('SALES&amp;REVIEW'!$F259,REVIEW!$F$1:$F$401,0),MATCH('SALES&amp;REVIEW'!Q$1,REVIEW!$A$1:$L$1,0))</f>
        <v>1</v>
      </c>
      <c r="R259" s="4" t="str">
        <f>IF(Table1[[#This Row],[Service Speed (min)]]&lt;=6,"4-6mins",IF(Table1[[#This Row],[Service Speed (min)]]&lt;=9,"7-9mins",IF(Table1[[#This Row],[Service Speed (min)]]&lt;=12,"10-12mins",IF(Table1[[#This Row],[Service Speed (min)]]&lt;=15,"13-15mins","1-3mins"))))</f>
        <v>4-6mins</v>
      </c>
    </row>
    <row r="260" spans="1:18" x14ac:dyDescent="0.35">
      <c r="A260" s="4" t="s">
        <v>81</v>
      </c>
      <c r="B260" s="4" t="s">
        <v>412</v>
      </c>
      <c r="C260" s="4" t="s">
        <v>413</v>
      </c>
      <c r="D260" s="5">
        <v>45313</v>
      </c>
      <c r="E260" s="4" t="s">
        <v>488</v>
      </c>
      <c r="F260" s="4" t="s">
        <v>887</v>
      </c>
      <c r="G260" s="4" t="s">
        <v>1215</v>
      </c>
      <c r="H260" s="4">
        <v>1</v>
      </c>
      <c r="I260" s="13">
        <v>198</v>
      </c>
      <c r="J260" s="4" t="s">
        <v>1224</v>
      </c>
      <c r="K260" s="13">
        <f t="shared" si="4"/>
        <v>198</v>
      </c>
      <c r="L260" s="4">
        <f>_xlfn.XLOOKUP(Table1[[#This Row],[Customer ID]],REVIEW!$F$2:$F$401,REVIEW!$G$2:$G$401,,0)</f>
        <v>4</v>
      </c>
      <c r="M260" s="4" t="str">
        <f>INDEX(REVIEW!$A$1:$L$401,MATCH('SALES&amp;REVIEW'!$F260,REVIEW!$F$1:$F$401,0),MATCH('SALES&amp;REVIEW'!M$1,REVIEW!$A$1:$L$1,0))</f>
        <v>The Americano was crowded place.</v>
      </c>
      <c r="N260" s="4" t="str">
        <f>INDEX(REVIEW!$A$1:$L$401,MATCH('SALES&amp;REVIEW'!$F260,REVIEW!$F$1:$F$401,0),MATCH('SALES&amp;REVIEW'!N$1,REVIEW!$A$1:$L$1,0))</f>
        <v>Crowded place</v>
      </c>
      <c r="O260" s="4" t="str">
        <f>IF(Table1[[#This Row],[Ratings(1-5)]]&gt;=4,"Positive",IF(Table1[[#This Row],[Ratings(1-5)]]=3,"Neutral",IF(Table1[[#This Row],[Ratings(1-5)]]&lt;3,"Negative","No")))</f>
        <v>Positive</v>
      </c>
      <c r="P260" s="4">
        <f>INDEX(REVIEW!$A$1:$L$401,MATCH('SALES&amp;REVIEW'!$F260,REVIEW!$F$1:$F$401,0),MATCH('SALES&amp;REVIEW'!P$1,REVIEW!$A$1:$L$1,0))</f>
        <v>6</v>
      </c>
      <c r="Q260" s="4">
        <f>INDEX(REVIEW!$A$1:$L$401,MATCH('SALES&amp;REVIEW'!$F260,REVIEW!$F$1:$F$401,0),MATCH('SALES&amp;REVIEW'!Q$1,REVIEW!$A$1:$L$1,0))</f>
        <v>2</v>
      </c>
      <c r="R260" s="4" t="str">
        <f>IF(Table1[[#This Row],[Service Speed (min)]]&lt;=6,"4-6mins",IF(Table1[[#This Row],[Service Speed (min)]]&lt;=9,"7-9mins",IF(Table1[[#This Row],[Service Speed (min)]]&lt;=12,"10-12mins",IF(Table1[[#This Row],[Service Speed (min)]]&lt;=15,"13-15mins","1-3mins"))))</f>
        <v>4-6mins</v>
      </c>
    </row>
    <row r="261" spans="1:18" x14ac:dyDescent="0.35">
      <c r="A261" s="4" t="s">
        <v>142</v>
      </c>
      <c r="B261" s="4" t="s">
        <v>410</v>
      </c>
      <c r="C261" s="4" t="s">
        <v>413</v>
      </c>
      <c r="D261" s="5">
        <v>45486</v>
      </c>
      <c r="E261" s="4" t="s">
        <v>549</v>
      </c>
      <c r="F261" s="4" t="s">
        <v>948</v>
      </c>
      <c r="G261" s="4" t="s">
        <v>1215</v>
      </c>
      <c r="H261" s="4">
        <v>5</v>
      </c>
      <c r="I261" s="13">
        <v>184</v>
      </c>
      <c r="J261" s="4" t="s">
        <v>1223</v>
      </c>
      <c r="K261" s="13">
        <f t="shared" si="4"/>
        <v>920</v>
      </c>
      <c r="L261" s="4">
        <f>_xlfn.XLOOKUP(Table1[[#This Row],[Customer ID]],REVIEW!$F$2:$F$401,REVIEW!$G$2:$G$401,,0)</f>
        <v>4</v>
      </c>
      <c r="M261" s="4" t="str">
        <f>INDEX(REVIEW!$A$1:$L$401,MATCH('SALES&amp;REVIEW'!$F261,REVIEW!$F$1:$F$401,0),MATCH('SALES&amp;REVIEW'!M$1,REVIEW!$A$1:$L$1,0))</f>
        <v>The Americano was cold coffee and rude staff.</v>
      </c>
      <c r="N261" s="4" t="str">
        <f>INDEX(REVIEW!$A$1:$L$401,MATCH('SALES&amp;REVIEW'!$F261,REVIEW!$F$1:$F$401,0),MATCH('SALES&amp;REVIEW'!N$1,REVIEW!$A$1:$L$1,0))</f>
        <v>Cold coffee and rude staff</v>
      </c>
      <c r="O261" s="4" t="str">
        <f>IF(Table1[[#This Row],[Ratings(1-5)]]&gt;=4,"Positive",IF(Table1[[#This Row],[Ratings(1-5)]]=3,"Neutral",IF(Table1[[#This Row],[Ratings(1-5)]]&lt;3,"Negative","No")))</f>
        <v>Positive</v>
      </c>
      <c r="P261" s="4">
        <f>INDEX(REVIEW!$A$1:$L$401,MATCH('SALES&amp;REVIEW'!$F261,REVIEW!$F$1:$F$401,0),MATCH('SALES&amp;REVIEW'!P$1,REVIEW!$A$1:$L$1,0))</f>
        <v>14</v>
      </c>
      <c r="Q261" s="4">
        <f>INDEX(REVIEW!$A$1:$L$401,MATCH('SALES&amp;REVIEW'!$F261,REVIEW!$F$1:$F$401,0),MATCH('SALES&amp;REVIEW'!Q$1,REVIEW!$A$1:$L$1,0))</f>
        <v>5</v>
      </c>
      <c r="R261" s="4" t="str">
        <f>IF(Table1[[#This Row],[Service Speed (min)]]&lt;=6,"4-6mins",IF(Table1[[#This Row],[Service Speed (min)]]&lt;=9,"7-9mins",IF(Table1[[#This Row],[Service Speed (min)]]&lt;=12,"10-12mins",IF(Table1[[#This Row],[Service Speed (min)]]&lt;=15,"13-15mins","1-3mins"))))</f>
        <v>13-15mins</v>
      </c>
    </row>
    <row r="262" spans="1:18" x14ac:dyDescent="0.35">
      <c r="A262" s="4" t="s">
        <v>157</v>
      </c>
      <c r="B262" s="4" t="s">
        <v>411</v>
      </c>
      <c r="C262" s="4" t="s">
        <v>413</v>
      </c>
      <c r="D262" s="5">
        <v>45518</v>
      </c>
      <c r="E262" s="4" t="s">
        <v>564</v>
      </c>
      <c r="F262" s="4" t="s">
        <v>963</v>
      </c>
      <c r="G262" s="4" t="s">
        <v>1215</v>
      </c>
      <c r="H262" s="4">
        <v>1</v>
      </c>
      <c r="I262" s="13">
        <v>193</v>
      </c>
      <c r="J262" s="4" t="s">
        <v>1224</v>
      </c>
      <c r="K262" s="13">
        <f t="shared" si="4"/>
        <v>193</v>
      </c>
      <c r="L262" s="4">
        <f>_xlfn.XLOOKUP(Table1[[#This Row],[Customer ID]],REVIEW!$F$2:$F$401,REVIEW!$G$2:$G$401,,0)</f>
        <v>4</v>
      </c>
      <c r="M262" s="4" t="str">
        <f>INDEX(REVIEW!$A$1:$L$401,MATCH('SALES&amp;REVIEW'!$F262,REVIEW!$F$1:$F$401,0),MATCH('SALES&amp;REVIEW'!M$1,REVIEW!$A$1:$L$1,0))</f>
        <v>The Americano was slow wi-fi.</v>
      </c>
      <c r="N262" s="4" t="str">
        <f>INDEX(REVIEW!$A$1:$L$401,MATCH('SALES&amp;REVIEW'!$F262,REVIEW!$F$1:$F$401,0),MATCH('SALES&amp;REVIEW'!N$1,REVIEW!$A$1:$L$1,0))</f>
        <v>Slow Wi-Fi</v>
      </c>
      <c r="O262" s="4" t="str">
        <f>IF(Table1[[#This Row],[Ratings(1-5)]]&gt;=4,"Positive",IF(Table1[[#This Row],[Ratings(1-5)]]=3,"Neutral",IF(Table1[[#This Row],[Ratings(1-5)]]&lt;3,"Negative","No")))</f>
        <v>Positive</v>
      </c>
      <c r="P262" s="4">
        <f>INDEX(REVIEW!$A$1:$L$401,MATCH('SALES&amp;REVIEW'!$F262,REVIEW!$F$1:$F$401,0),MATCH('SALES&amp;REVIEW'!P$1,REVIEW!$A$1:$L$1,0))</f>
        <v>9</v>
      </c>
      <c r="Q262" s="4">
        <f>INDEX(REVIEW!$A$1:$L$401,MATCH('SALES&amp;REVIEW'!$F262,REVIEW!$F$1:$F$401,0),MATCH('SALES&amp;REVIEW'!Q$1,REVIEW!$A$1:$L$1,0))</f>
        <v>2</v>
      </c>
      <c r="R262" s="4" t="str">
        <f>IF(Table1[[#This Row],[Service Speed (min)]]&lt;=6,"4-6mins",IF(Table1[[#This Row],[Service Speed (min)]]&lt;=9,"7-9mins",IF(Table1[[#This Row],[Service Speed (min)]]&lt;=12,"10-12mins",IF(Table1[[#This Row],[Service Speed (min)]]&lt;=15,"13-15mins","1-3mins"))))</f>
        <v>7-9mins</v>
      </c>
    </row>
    <row r="263" spans="1:18" x14ac:dyDescent="0.35">
      <c r="A263" s="4" t="s">
        <v>235</v>
      </c>
      <c r="B263" s="4" t="s">
        <v>412</v>
      </c>
      <c r="C263" s="4" t="s">
        <v>413</v>
      </c>
      <c r="D263" s="5">
        <v>45429</v>
      </c>
      <c r="E263" s="4" t="s">
        <v>642</v>
      </c>
      <c r="F263" s="4" t="s">
        <v>1041</v>
      </c>
      <c r="G263" s="4" t="s">
        <v>1215</v>
      </c>
      <c r="H263" s="4">
        <v>1</v>
      </c>
      <c r="I263" s="13">
        <v>128</v>
      </c>
      <c r="J263" s="4" t="s">
        <v>1223</v>
      </c>
      <c r="K263" s="13">
        <f t="shared" si="4"/>
        <v>128</v>
      </c>
      <c r="L263" s="4">
        <f>_xlfn.XLOOKUP(Table1[[#This Row],[Customer ID]],REVIEW!$F$2:$F$401,REVIEW!$G$2:$G$401,,0)</f>
        <v>4</v>
      </c>
      <c r="M263" s="4" t="str">
        <f>INDEX(REVIEW!$A$1:$L$401,MATCH('SALES&amp;REVIEW'!$F263,REVIEW!$F$1:$F$401,0),MATCH('SALES&amp;REVIEW'!M$1,REVIEW!$A$1:$L$1,0))</f>
        <v>The Americano was crowded place.</v>
      </c>
      <c r="N263" s="4" t="str">
        <f>INDEX(REVIEW!$A$1:$L$401,MATCH('SALES&amp;REVIEW'!$F263,REVIEW!$F$1:$F$401,0),MATCH('SALES&amp;REVIEW'!N$1,REVIEW!$A$1:$L$1,0))</f>
        <v>Crowded place</v>
      </c>
      <c r="O263" s="4" t="str">
        <f>IF(Table1[[#This Row],[Ratings(1-5)]]&gt;=4,"Positive",IF(Table1[[#This Row],[Ratings(1-5)]]=3,"Neutral",IF(Table1[[#This Row],[Ratings(1-5)]]&lt;3,"Negative","No")))</f>
        <v>Positive</v>
      </c>
      <c r="P263" s="4">
        <f>INDEX(REVIEW!$A$1:$L$401,MATCH('SALES&amp;REVIEW'!$F263,REVIEW!$F$1:$F$401,0),MATCH('SALES&amp;REVIEW'!P$1,REVIEW!$A$1:$L$1,0))</f>
        <v>14</v>
      </c>
      <c r="Q263" s="4">
        <f>INDEX(REVIEW!$A$1:$L$401,MATCH('SALES&amp;REVIEW'!$F263,REVIEW!$F$1:$F$401,0),MATCH('SALES&amp;REVIEW'!Q$1,REVIEW!$A$1:$L$1,0))</f>
        <v>4</v>
      </c>
      <c r="R263" s="4" t="str">
        <f>IF(Table1[[#This Row],[Service Speed (min)]]&lt;=6,"4-6mins",IF(Table1[[#This Row],[Service Speed (min)]]&lt;=9,"7-9mins",IF(Table1[[#This Row],[Service Speed (min)]]&lt;=12,"10-12mins",IF(Table1[[#This Row],[Service Speed (min)]]&lt;=15,"13-15mins","1-3mins"))))</f>
        <v>13-15mins</v>
      </c>
    </row>
    <row r="264" spans="1:18" x14ac:dyDescent="0.35">
      <c r="A264" s="4" t="s">
        <v>272</v>
      </c>
      <c r="B264" s="4" t="s">
        <v>409</v>
      </c>
      <c r="C264" s="4" t="s">
        <v>414</v>
      </c>
      <c r="D264" s="5">
        <v>45298</v>
      </c>
      <c r="E264" s="4" t="s">
        <v>679</v>
      </c>
      <c r="F264" s="4" t="s">
        <v>1078</v>
      </c>
      <c r="G264" s="4" t="s">
        <v>1215</v>
      </c>
      <c r="H264" s="4">
        <v>5</v>
      </c>
      <c r="I264" s="13">
        <v>159</v>
      </c>
      <c r="J264" s="4" t="s">
        <v>1224</v>
      </c>
      <c r="K264" s="13">
        <f t="shared" si="4"/>
        <v>795</v>
      </c>
      <c r="L264" s="4">
        <f>_xlfn.XLOOKUP(Table1[[#This Row],[Customer ID]],REVIEW!$F$2:$F$401,REVIEW!$G$2:$G$401,,0)</f>
        <v>4</v>
      </c>
      <c r="M264" s="4" t="str">
        <f>INDEX(REVIEW!$A$1:$L$401,MATCH('SALES&amp;REVIEW'!$F264,REVIEW!$F$1:$F$401,0),MATCH('SALES&amp;REVIEW'!M$1,REVIEW!$A$1:$L$1,0))</f>
        <v>The Americano was cold coffee and rude staff.</v>
      </c>
      <c r="N264" s="4" t="str">
        <f>INDEX(REVIEW!$A$1:$L$401,MATCH('SALES&amp;REVIEW'!$F264,REVIEW!$F$1:$F$401,0),MATCH('SALES&amp;REVIEW'!N$1,REVIEW!$A$1:$L$1,0))</f>
        <v>Cold coffee and rude staff</v>
      </c>
      <c r="O264" s="4" t="str">
        <f>IF(Table1[[#This Row],[Ratings(1-5)]]&gt;=4,"Positive",IF(Table1[[#This Row],[Ratings(1-5)]]=3,"Neutral",IF(Table1[[#This Row],[Ratings(1-5)]]&lt;3,"Negative","No")))</f>
        <v>Positive</v>
      </c>
      <c r="P264" s="4">
        <f>INDEX(REVIEW!$A$1:$L$401,MATCH('SALES&amp;REVIEW'!$F264,REVIEW!$F$1:$F$401,0),MATCH('SALES&amp;REVIEW'!P$1,REVIEW!$A$1:$L$1,0))</f>
        <v>8</v>
      </c>
      <c r="Q264" s="4">
        <f>INDEX(REVIEW!$A$1:$L$401,MATCH('SALES&amp;REVIEW'!$F264,REVIEW!$F$1:$F$401,0),MATCH('SALES&amp;REVIEW'!Q$1,REVIEW!$A$1:$L$1,0))</f>
        <v>3</v>
      </c>
      <c r="R264" s="4" t="str">
        <f>IF(Table1[[#This Row],[Service Speed (min)]]&lt;=6,"4-6mins",IF(Table1[[#This Row],[Service Speed (min)]]&lt;=9,"7-9mins",IF(Table1[[#This Row],[Service Speed (min)]]&lt;=12,"10-12mins",IF(Table1[[#This Row],[Service Speed (min)]]&lt;=15,"13-15mins","1-3mins"))))</f>
        <v>7-9mins</v>
      </c>
    </row>
    <row r="265" spans="1:18" x14ac:dyDescent="0.35">
      <c r="A265" s="4" t="s">
        <v>287</v>
      </c>
      <c r="B265" s="4" t="s">
        <v>412</v>
      </c>
      <c r="C265" s="4" t="s">
        <v>414</v>
      </c>
      <c r="D265" s="5">
        <v>45439</v>
      </c>
      <c r="E265" s="4" t="s">
        <v>694</v>
      </c>
      <c r="F265" s="4" t="s">
        <v>1093</v>
      </c>
      <c r="G265" s="4" t="s">
        <v>1215</v>
      </c>
      <c r="H265" s="4">
        <v>3</v>
      </c>
      <c r="I265" s="13">
        <v>139</v>
      </c>
      <c r="J265" s="4" t="s">
        <v>1223</v>
      </c>
      <c r="K265" s="13">
        <f t="shared" si="4"/>
        <v>417</v>
      </c>
      <c r="L265" s="4">
        <f>_xlfn.XLOOKUP(Table1[[#This Row],[Customer ID]],REVIEW!$F$2:$F$401,REVIEW!$G$2:$G$401,,0)</f>
        <v>4</v>
      </c>
      <c r="M265" s="4" t="str">
        <f>INDEX(REVIEW!$A$1:$L$401,MATCH('SALES&amp;REVIEW'!$F265,REVIEW!$F$1:$F$401,0),MATCH('SALES&amp;REVIEW'!M$1,REVIEW!$A$1:$L$1,0))</f>
        <v>The Americano was average taste.</v>
      </c>
      <c r="N265" s="4" t="str">
        <f>INDEX(REVIEW!$A$1:$L$401,MATCH('SALES&amp;REVIEW'!$F265,REVIEW!$F$1:$F$401,0),MATCH('SALES&amp;REVIEW'!N$1,REVIEW!$A$1:$L$1,0))</f>
        <v>Average taste</v>
      </c>
      <c r="O265" s="4" t="str">
        <f>IF(Table1[[#This Row],[Ratings(1-5)]]&gt;=4,"Positive",IF(Table1[[#This Row],[Ratings(1-5)]]=3,"Neutral",IF(Table1[[#This Row],[Ratings(1-5)]]&lt;3,"Negative","No")))</f>
        <v>Positive</v>
      </c>
      <c r="P265" s="4">
        <f>INDEX(REVIEW!$A$1:$L$401,MATCH('SALES&amp;REVIEW'!$F265,REVIEW!$F$1:$F$401,0),MATCH('SALES&amp;REVIEW'!P$1,REVIEW!$A$1:$L$1,0))</f>
        <v>5</v>
      </c>
      <c r="Q265" s="4">
        <f>INDEX(REVIEW!$A$1:$L$401,MATCH('SALES&amp;REVIEW'!$F265,REVIEW!$F$1:$F$401,0),MATCH('SALES&amp;REVIEW'!Q$1,REVIEW!$A$1:$L$1,0))</f>
        <v>1</v>
      </c>
      <c r="R265" s="4" t="str">
        <f>IF(Table1[[#This Row],[Service Speed (min)]]&lt;=6,"4-6mins",IF(Table1[[#This Row],[Service Speed (min)]]&lt;=9,"7-9mins",IF(Table1[[#This Row],[Service Speed (min)]]&lt;=12,"10-12mins",IF(Table1[[#This Row],[Service Speed (min)]]&lt;=15,"13-15mins","1-3mins"))))</f>
        <v>4-6mins</v>
      </c>
    </row>
    <row r="266" spans="1:18" x14ac:dyDescent="0.35">
      <c r="A266" s="4" t="s">
        <v>331</v>
      </c>
      <c r="B266" s="4" t="s">
        <v>412</v>
      </c>
      <c r="C266" s="4" t="s">
        <v>414</v>
      </c>
      <c r="D266" s="5">
        <v>45471</v>
      </c>
      <c r="E266" s="4" t="s">
        <v>737</v>
      </c>
      <c r="F266" s="4" t="s">
        <v>1137</v>
      </c>
      <c r="G266" s="4" t="s">
        <v>1215</v>
      </c>
      <c r="H266" s="4">
        <v>2</v>
      </c>
      <c r="I266" s="13">
        <v>113</v>
      </c>
      <c r="J266" s="4" t="s">
        <v>1224</v>
      </c>
      <c r="K266" s="13">
        <f t="shared" si="4"/>
        <v>226</v>
      </c>
      <c r="L266" s="4">
        <f>_xlfn.XLOOKUP(Table1[[#This Row],[Customer ID]],REVIEW!$F$2:$F$401,REVIEW!$G$2:$G$401,,0)</f>
        <v>4</v>
      </c>
      <c r="M266" s="4" t="str">
        <f>INDEX(REVIEW!$A$1:$L$401,MATCH('SALES&amp;REVIEW'!$F266,REVIEW!$F$1:$F$401,0),MATCH('SALES&amp;REVIEW'!M$1,REVIEW!$A$1:$L$1,0))</f>
        <v>The Americano was cold coffee and rude staff.</v>
      </c>
      <c r="N266" s="4" t="str">
        <f>INDEX(REVIEW!$A$1:$L$401,MATCH('SALES&amp;REVIEW'!$F266,REVIEW!$F$1:$F$401,0),MATCH('SALES&amp;REVIEW'!N$1,REVIEW!$A$1:$L$1,0))</f>
        <v>Cold coffee and rude staff</v>
      </c>
      <c r="O266" s="4" t="str">
        <f>IF(Table1[[#This Row],[Ratings(1-5)]]&gt;=4,"Positive",IF(Table1[[#This Row],[Ratings(1-5)]]=3,"Neutral",IF(Table1[[#This Row],[Ratings(1-5)]]&lt;3,"Negative","No")))</f>
        <v>Positive</v>
      </c>
      <c r="P266" s="4">
        <f>INDEX(REVIEW!$A$1:$L$401,MATCH('SALES&amp;REVIEW'!$F266,REVIEW!$F$1:$F$401,0),MATCH('SALES&amp;REVIEW'!P$1,REVIEW!$A$1:$L$1,0))</f>
        <v>4</v>
      </c>
      <c r="Q266" s="4">
        <f>INDEX(REVIEW!$A$1:$L$401,MATCH('SALES&amp;REVIEW'!$F266,REVIEW!$F$1:$F$401,0),MATCH('SALES&amp;REVIEW'!Q$1,REVIEW!$A$1:$L$1,0))</f>
        <v>1</v>
      </c>
      <c r="R266" s="4" t="str">
        <f>IF(Table1[[#This Row],[Service Speed (min)]]&lt;=6,"4-6mins",IF(Table1[[#This Row],[Service Speed (min)]]&lt;=9,"7-9mins",IF(Table1[[#This Row],[Service Speed (min)]]&lt;=12,"10-12mins",IF(Table1[[#This Row],[Service Speed (min)]]&lt;=15,"13-15mins","1-3mins"))))</f>
        <v>4-6mins</v>
      </c>
    </row>
    <row r="267" spans="1:18" x14ac:dyDescent="0.35">
      <c r="A267" s="4" t="s">
        <v>335</v>
      </c>
      <c r="B267" s="4" t="s">
        <v>409</v>
      </c>
      <c r="C267" s="4" t="s">
        <v>413</v>
      </c>
      <c r="D267" s="5">
        <v>45341</v>
      </c>
      <c r="E267" s="4" t="s">
        <v>741</v>
      </c>
      <c r="F267" s="4" t="s">
        <v>1141</v>
      </c>
      <c r="G267" s="4" t="s">
        <v>1215</v>
      </c>
      <c r="H267" s="4">
        <v>2</v>
      </c>
      <c r="I267" s="13">
        <v>154</v>
      </c>
      <c r="J267" s="4" t="s">
        <v>1223</v>
      </c>
      <c r="K267" s="13">
        <f t="shared" si="4"/>
        <v>308</v>
      </c>
      <c r="L267" s="4">
        <f>_xlfn.XLOOKUP(Table1[[#This Row],[Customer ID]],REVIEW!$F$2:$F$401,REVIEW!$G$2:$G$401,,0)</f>
        <v>4</v>
      </c>
      <c r="M267" s="4" t="str">
        <f>INDEX(REVIEW!$A$1:$L$401,MATCH('SALES&amp;REVIEW'!$F267,REVIEW!$F$1:$F$401,0),MATCH('SALES&amp;REVIEW'!M$1,REVIEW!$A$1:$L$1,0))</f>
        <v>The Americano was expensive.</v>
      </c>
      <c r="N267" s="4" t="str">
        <f>INDEX(REVIEW!$A$1:$L$401,MATCH('SALES&amp;REVIEW'!$F267,REVIEW!$F$1:$F$401,0),MATCH('SALES&amp;REVIEW'!N$1,REVIEW!$A$1:$L$1,0))</f>
        <v>Expensive</v>
      </c>
      <c r="O267" s="4" t="str">
        <f>IF(Table1[[#This Row],[Ratings(1-5)]]&gt;=4,"Positive",IF(Table1[[#This Row],[Ratings(1-5)]]=3,"Neutral",IF(Table1[[#This Row],[Ratings(1-5)]]&lt;3,"Negative","No")))</f>
        <v>Positive</v>
      </c>
      <c r="P267" s="4">
        <f>INDEX(REVIEW!$A$1:$L$401,MATCH('SALES&amp;REVIEW'!$F267,REVIEW!$F$1:$F$401,0),MATCH('SALES&amp;REVIEW'!P$1,REVIEW!$A$1:$L$1,0))</f>
        <v>15</v>
      </c>
      <c r="Q267" s="4">
        <f>INDEX(REVIEW!$A$1:$L$401,MATCH('SALES&amp;REVIEW'!$F267,REVIEW!$F$1:$F$401,0),MATCH('SALES&amp;REVIEW'!Q$1,REVIEW!$A$1:$L$1,0))</f>
        <v>4</v>
      </c>
      <c r="R267" s="4" t="str">
        <f>IF(Table1[[#This Row],[Service Speed (min)]]&lt;=6,"4-6mins",IF(Table1[[#This Row],[Service Speed (min)]]&lt;=9,"7-9mins",IF(Table1[[#This Row],[Service Speed (min)]]&lt;=12,"10-12mins",IF(Table1[[#This Row],[Service Speed (min)]]&lt;=15,"13-15mins","1-3mins"))))</f>
        <v>13-15mins</v>
      </c>
    </row>
    <row r="268" spans="1:18" x14ac:dyDescent="0.35">
      <c r="A268" s="4" t="s">
        <v>28</v>
      </c>
      <c r="B268" s="4" t="s">
        <v>409</v>
      </c>
      <c r="C268" s="4" t="s">
        <v>415</v>
      </c>
      <c r="D268" s="5">
        <v>45496</v>
      </c>
      <c r="E268" s="4" t="s">
        <v>435</v>
      </c>
      <c r="F268" s="4" t="s">
        <v>834</v>
      </c>
      <c r="G268" s="4" t="s">
        <v>1222</v>
      </c>
      <c r="H268" s="4">
        <v>2</v>
      </c>
      <c r="I268" s="13">
        <v>186</v>
      </c>
      <c r="J268" s="4" t="s">
        <v>1223</v>
      </c>
      <c r="K268" s="13">
        <f t="shared" si="4"/>
        <v>372</v>
      </c>
      <c r="L268" s="4">
        <f>_xlfn.XLOOKUP(Table1[[#This Row],[Customer ID]],REVIEW!$F$2:$F$401,REVIEW!$G$2:$G$401,,0)</f>
        <v>4</v>
      </c>
      <c r="M268" s="4" t="str">
        <f>INDEX(REVIEW!$A$1:$L$401,MATCH('SALES&amp;REVIEW'!$F268,REVIEW!$F$1:$F$401,0),MATCH('SALES&amp;REVIEW'!M$1,REVIEW!$A$1:$L$1,0))</f>
        <v>The Cappuccino was noisy environment.</v>
      </c>
      <c r="N268" s="4" t="str">
        <f>INDEX(REVIEW!$A$1:$L$401,MATCH('SALES&amp;REVIEW'!$F268,REVIEW!$F$1:$F$401,0),MATCH('SALES&amp;REVIEW'!N$1,REVIEW!$A$1:$L$1,0))</f>
        <v>Noisy environment</v>
      </c>
      <c r="O268" s="4" t="str">
        <f>IF(Table1[[#This Row],[Ratings(1-5)]]&gt;=4,"Positive",IF(Table1[[#This Row],[Ratings(1-5)]]=3,"Neutral",IF(Table1[[#This Row],[Ratings(1-5)]]&lt;3,"Negative","No")))</f>
        <v>Positive</v>
      </c>
      <c r="P268" s="4">
        <f>INDEX(REVIEW!$A$1:$L$401,MATCH('SALES&amp;REVIEW'!$F268,REVIEW!$F$1:$F$401,0),MATCH('SALES&amp;REVIEW'!P$1,REVIEW!$A$1:$L$1,0))</f>
        <v>4</v>
      </c>
      <c r="Q268" s="4">
        <f>INDEX(REVIEW!$A$1:$L$401,MATCH('SALES&amp;REVIEW'!$F268,REVIEW!$F$1:$F$401,0),MATCH('SALES&amp;REVIEW'!Q$1,REVIEW!$A$1:$L$1,0))</f>
        <v>5</v>
      </c>
      <c r="R268" s="4" t="str">
        <f>IF(Table1[[#This Row],[Service Speed (min)]]&lt;=6,"4-6mins",IF(Table1[[#This Row],[Service Speed (min)]]&lt;=9,"7-9mins",IF(Table1[[#This Row],[Service Speed (min)]]&lt;=12,"10-12mins",IF(Table1[[#This Row],[Service Speed (min)]]&lt;=15,"13-15mins","1-3mins"))))</f>
        <v>4-6mins</v>
      </c>
    </row>
    <row r="269" spans="1:18" x14ac:dyDescent="0.35">
      <c r="A269" s="4" t="s">
        <v>214</v>
      </c>
      <c r="B269" s="4" t="s">
        <v>410</v>
      </c>
      <c r="C269" s="4" t="s">
        <v>415</v>
      </c>
      <c r="D269" s="5">
        <v>45422</v>
      </c>
      <c r="E269" s="4" t="s">
        <v>621</v>
      </c>
      <c r="F269" s="4" t="s">
        <v>1020</v>
      </c>
      <c r="G269" s="4" t="s">
        <v>1222</v>
      </c>
      <c r="H269" s="4">
        <v>3</v>
      </c>
      <c r="I269" s="13">
        <v>189</v>
      </c>
      <c r="J269" s="4" t="s">
        <v>1225</v>
      </c>
      <c r="K269" s="13">
        <f t="shared" si="4"/>
        <v>567</v>
      </c>
      <c r="L269" s="4">
        <f>_xlfn.XLOOKUP(Table1[[#This Row],[Customer ID]],REVIEW!$F$2:$F$401,REVIEW!$G$2:$G$401,,0)</f>
        <v>4</v>
      </c>
      <c r="M269" s="4" t="str">
        <f>INDEX(REVIEW!$A$1:$L$401,MATCH('SALES&amp;REVIEW'!$F269,REVIEW!$F$1:$F$401,0),MATCH('SALES&amp;REVIEW'!M$1,REVIEW!$A$1:$L$1,0))</f>
        <v>The Cappuccino was noisy environment.</v>
      </c>
      <c r="N269" s="4" t="str">
        <f>INDEX(REVIEW!$A$1:$L$401,MATCH('SALES&amp;REVIEW'!$F269,REVIEW!$F$1:$F$401,0),MATCH('SALES&amp;REVIEW'!N$1,REVIEW!$A$1:$L$1,0))</f>
        <v>Noisy environment</v>
      </c>
      <c r="O269" s="4" t="str">
        <f>IF(Table1[[#This Row],[Ratings(1-5)]]&gt;=4,"Positive",IF(Table1[[#This Row],[Ratings(1-5)]]=3,"Neutral",IF(Table1[[#This Row],[Ratings(1-5)]]&lt;3,"Negative","No")))</f>
        <v>Positive</v>
      </c>
      <c r="P269" s="4">
        <f>INDEX(REVIEW!$A$1:$L$401,MATCH('SALES&amp;REVIEW'!$F269,REVIEW!$F$1:$F$401,0),MATCH('SALES&amp;REVIEW'!P$1,REVIEW!$A$1:$L$1,0))</f>
        <v>7</v>
      </c>
      <c r="Q269" s="4">
        <f>INDEX(REVIEW!$A$1:$L$401,MATCH('SALES&amp;REVIEW'!$F269,REVIEW!$F$1:$F$401,0),MATCH('SALES&amp;REVIEW'!Q$1,REVIEW!$A$1:$L$1,0))</f>
        <v>2</v>
      </c>
      <c r="R269" s="4" t="str">
        <f>IF(Table1[[#This Row],[Service Speed (min)]]&lt;=6,"4-6mins",IF(Table1[[#This Row],[Service Speed (min)]]&lt;=9,"7-9mins",IF(Table1[[#This Row],[Service Speed (min)]]&lt;=12,"10-12mins",IF(Table1[[#This Row],[Service Speed (min)]]&lt;=15,"13-15mins","1-3mins"))))</f>
        <v>7-9mins</v>
      </c>
    </row>
    <row r="270" spans="1:18" x14ac:dyDescent="0.35">
      <c r="A270" s="4" t="s">
        <v>239</v>
      </c>
      <c r="B270" s="4" t="s">
        <v>412</v>
      </c>
      <c r="C270" s="4" t="s">
        <v>415</v>
      </c>
      <c r="D270" s="5">
        <v>45403</v>
      </c>
      <c r="E270" s="4" t="s">
        <v>646</v>
      </c>
      <c r="F270" s="4" t="s">
        <v>1045</v>
      </c>
      <c r="G270" s="4" t="s">
        <v>1222</v>
      </c>
      <c r="H270" s="4">
        <v>3</v>
      </c>
      <c r="I270" s="13">
        <v>137</v>
      </c>
      <c r="J270" s="4" t="s">
        <v>1224</v>
      </c>
      <c r="K270" s="13">
        <f t="shared" si="4"/>
        <v>411</v>
      </c>
      <c r="L270" s="4">
        <f>_xlfn.XLOOKUP(Table1[[#This Row],[Customer ID]],REVIEW!$F$2:$F$401,REVIEW!$G$2:$G$401,,0)</f>
        <v>4</v>
      </c>
      <c r="M270" s="4" t="str">
        <f>INDEX(REVIEW!$A$1:$L$401,MATCH('SALES&amp;REVIEW'!$F270,REVIEW!$F$1:$F$401,0),MATCH('SALES&amp;REVIEW'!M$1,REVIEW!$A$1:$L$1,0))</f>
        <v>The Cappuccino was average taste.</v>
      </c>
      <c r="N270" s="4" t="str">
        <f>INDEX(REVIEW!$A$1:$L$401,MATCH('SALES&amp;REVIEW'!$F270,REVIEW!$F$1:$F$401,0),MATCH('SALES&amp;REVIEW'!N$1,REVIEW!$A$1:$L$1,0))</f>
        <v>Average taste</v>
      </c>
      <c r="O270" s="4" t="str">
        <f>IF(Table1[[#This Row],[Ratings(1-5)]]&gt;=4,"Positive",IF(Table1[[#This Row],[Ratings(1-5)]]=3,"Neutral",IF(Table1[[#This Row],[Ratings(1-5)]]&lt;3,"Negative","No")))</f>
        <v>Positive</v>
      </c>
      <c r="P270" s="4">
        <f>INDEX(REVIEW!$A$1:$L$401,MATCH('SALES&amp;REVIEW'!$F270,REVIEW!$F$1:$F$401,0),MATCH('SALES&amp;REVIEW'!P$1,REVIEW!$A$1:$L$1,0))</f>
        <v>4</v>
      </c>
      <c r="Q270" s="4">
        <f>INDEX(REVIEW!$A$1:$L$401,MATCH('SALES&amp;REVIEW'!$F270,REVIEW!$F$1:$F$401,0),MATCH('SALES&amp;REVIEW'!Q$1,REVIEW!$A$1:$L$1,0))</f>
        <v>4</v>
      </c>
      <c r="R270" s="4" t="str">
        <f>IF(Table1[[#This Row],[Service Speed (min)]]&lt;=6,"4-6mins",IF(Table1[[#This Row],[Service Speed (min)]]&lt;=9,"7-9mins",IF(Table1[[#This Row],[Service Speed (min)]]&lt;=12,"10-12mins",IF(Table1[[#This Row],[Service Speed (min)]]&lt;=15,"13-15mins","1-3mins"))))</f>
        <v>4-6mins</v>
      </c>
    </row>
    <row r="271" spans="1:18" x14ac:dyDescent="0.35">
      <c r="A271" s="4" t="s">
        <v>258</v>
      </c>
      <c r="B271" s="4" t="s">
        <v>410</v>
      </c>
      <c r="C271" s="4" t="s">
        <v>414</v>
      </c>
      <c r="D271" s="5">
        <v>45437</v>
      </c>
      <c r="E271" s="4" t="s">
        <v>665</v>
      </c>
      <c r="F271" s="4" t="s">
        <v>1064</v>
      </c>
      <c r="G271" s="4" t="s">
        <v>1222</v>
      </c>
      <c r="H271" s="4">
        <v>3</v>
      </c>
      <c r="I271" s="13">
        <v>151</v>
      </c>
      <c r="J271" s="4" t="s">
        <v>1223</v>
      </c>
      <c r="K271" s="13">
        <f t="shared" si="4"/>
        <v>453</v>
      </c>
      <c r="L271" s="4">
        <f>_xlfn.XLOOKUP(Table1[[#This Row],[Customer ID]],REVIEW!$F$2:$F$401,REVIEW!$G$2:$G$401,,0)</f>
        <v>4</v>
      </c>
      <c r="M271" s="4" t="str">
        <f>INDEX(REVIEW!$A$1:$L$401,MATCH('SALES&amp;REVIEW'!$F271,REVIEW!$F$1:$F$401,0),MATCH('SALES&amp;REVIEW'!M$1,REVIEW!$A$1:$L$1,0))</f>
        <v>The Cappuccino was poor coffee and service.</v>
      </c>
      <c r="N271" s="4" t="str">
        <f>INDEX(REVIEW!$A$1:$L$401,MATCH('SALES&amp;REVIEW'!$F271,REVIEW!$F$1:$F$401,0),MATCH('SALES&amp;REVIEW'!N$1,REVIEW!$A$1:$L$1,0))</f>
        <v>Poor coffee and service</v>
      </c>
      <c r="O271" s="4" t="str">
        <f>IF(Table1[[#This Row],[Ratings(1-5)]]&gt;=4,"Positive",IF(Table1[[#This Row],[Ratings(1-5)]]=3,"Neutral",IF(Table1[[#This Row],[Ratings(1-5)]]&lt;3,"Negative","No")))</f>
        <v>Positive</v>
      </c>
      <c r="P271" s="4">
        <f>INDEX(REVIEW!$A$1:$L$401,MATCH('SALES&amp;REVIEW'!$F271,REVIEW!$F$1:$F$401,0),MATCH('SALES&amp;REVIEW'!P$1,REVIEW!$A$1:$L$1,0))</f>
        <v>8</v>
      </c>
      <c r="Q271" s="4">
        <f>INDEX(REVIEW!$A$1:$L$401,MATCH('SALES&amp;REVIEW'!$F271,REVIEW!$F$1:$F$401,0),MATCH('SALES&amp;REVIEW'!Q$1,REVIEW!$A$1:$L$1,0))</f>
        <v>2</v>
      </c>
      <c r="R271" s="4" t="str">
        <f>IF(Table1[[#This Row],[Service Speed (min)]]&lt;=6,"4-6mins",IF(Table1[[#This Row],[Service Speed (min)]]&lt;=9,"7-9mins",IF(Table1[[#This Row],[Service Speed (min)]]&lt;=12,"10-12mins",IF(Table1[[#This Row],[Service Speed (min)]]&lt;=15,"13-15mins","1-3mins"))))</f>
        <v>7-9mins</v>
      </c>
    </row>
    <row r="272" spans="1:18" x14ac:dyDescent="0.35">
      <c r="A272" s="4" t="s">
        <v>296</v>
      </c>
      <c r="B272" s="4" t="s">
        <v>411</v>
      </c>
      <c r="C272" s="4" t="s">
        <v>414</v>
      </c>
      <c r="D272" s="5">
        <v>45409</v>
      </c>
      <c r="E272" s="4" t="s">
        <v>703</v>
      </c>
      <c r="F272" s="4" t="s">
        <v>1102</v>
      </c>
      <c r="G272" s="4" t="s">
        <v>1222</v>
      </c>
      <c r="H272" s="4">
        <v>1</v>
      </c>
      <c r="I272" s="13">
        <v>176</v>
      </c>
      <c r="J272" s="4" t="s">
        <v>1223</v>
      </c>
      <c r="K272" s="13">
        <f t="shared" si="4"/>
        <v>176</v>
      </c>
      <c r="L272" s="4">
        <f>_xlfn.XLOOKUP(Table1[[#This Row],[Customer ID]],REVIEW!$F$2:$F$401,REVIEW!$G$2:$G$401,,0)</f>
        <v>4</v>
      </c>
      <c r="M272" s="4" t="str">
        <f>INDEX(REVIEW!$A$1:$L$401,MATCH('SALES&amp;REVIEW'!$F272,REVIEW!$F$1:$F$401,0),MATCH('SALES&amp;REVIEW'!M$1,REVIEW!$A$1:$L$1,0))</f>
        <v>The Cappuccino was slow wi-fi.</v>
      </c>
      <c r="N272" s="4" t="str">
        <f>INDEX(REVIEW!$A$1:$L$401,MATCH('SALES&amp;REVIEW'!$F272,REVIEW!$F$1:$F$401,0),MATCH('SALES&amp;REVIEW'!N$1,REVIEW!$A$1:$L$1,0))</f>
        <v>Slow Wi-Fi</v>
      </c>
      <c r="O272" s="4" t="str">
        <f>IF(Table1[[#This Row],[Ratings(1-5)]]&gt;=4,"Positive",IF(Table1[[#This Row],[Ratings(1-5)]]=3,"Neutral",IF(Table1[[#This Row],[Ratings(1-5)]]&lt;3,"Negative","No")))</f>
        <v>Positive</v>
      </c>
      <c r="P272" s="4">
        <f>INDEX(REVIEW!$A$1:$L$401,MATCH('SALES&amp;REVIEW'!$F272,REVIEW!$F$1:$F$401,0),MATCH('SALES&amp;REVIEW'!P$1,REVIEW!$A$1:$L$1,0))</f>
        <v>9</v>
      </c>
      <c r="Q272" s="4">
        <f>INDEX(REVIEW!$A$1:$L$401,MATCH('SALES&amp;REVIEW'!$F272,REVIEW!$F$1:$F$401,0),MATCH('SALES&amp;REVIEW'!Q$1,REVIEW!$A$1:$L$1,0))</f>
        <v>4</v>
      </c>
      <c r="R272" s="4" t="str">
        <f>IF(Table1[[#This Row],[Service Speed (min)]]&lt;=6,"4-6mins",IF(Table1[[#This Row],[Service Speed (min)]]&lt;=9,"7-9mins",IF(Table1[[#This Row],[Service Speed (min)]]&lt;=12,"10-12mins",IF(Table1[[#This Row],[Service Speed (min)]]&lt;=15,"13-15mins","1-3mins"))))</f>
        <v>7-9mins</v>
      </c>
    </row>
    <row r="273" spans="1:18" x14ac:dyDescent="0.35">
      <c r="A273" s="4" t="s">
        <v>298</v>
      </c>
      <c r="B273" s="4" t="s">
        <v>411</v>
      </c>
      <c r="C273" s="4" t="s">
        <v>415</v>
      </c>
      <c r="D273" s="5">
        <v>45407</v>
      </c>
      <c r="E273" s="4" t="s">
        <v>705</v>
      </c>
      <c r="F273" s="4" t="s">
        <v>1104</v>
      </c>
      <c r="G273" s="4" t="s">
        <v>1222</v>
      </c>
      <c r="H273" s="4">
        <v>5</v>
      </c>
      <c r="I273" s="13">
        <v>105</v>
      </c>
      <c r="J273" s="4" t="s">
        <v>1223</v>
      </c>
      <c r="K273" s="13">
        <f t="shared" si="4"/>
        <v>525</v>
      </c>
      <c r="L273" s="4">
        <f>_xlfn.XLOOKUP(Table1[[#This Row],[Customer ID]],REVIEW!$F$2:$F$401,REVIEW!$G$2:$G$401,,0)</f>
        <v>4</v>
      </c>
      <c r="M273" s="4" t="str">
        <f>INDEX(REVIEW!$A$1:$L$401,MATCH('SALES&amp;REVIEW'!$F273,REVIEW!$F$1:$F$401,0),MATCH('SALES&amp;REVIEW'!M$1,REVIEW!$A$1:$L$1,0))</f>
        <v>The Cappuccino was excellent coffee and service.</v>
      </c>
      <c r="N273" s="4" t="str">
        <f>INDEX(REVIEW!$A$1:$L$401,MATCH('SALES&amp;REVIEW'!$F273,REVIEW!$F$1:$F$401,0),MATCH('SALES&amp;REVIEW'!N$1,REVIEW!$A$1:$L$1,0))</f>
        <v>Excellent coffee and service</v>
      </c>
      <c r="O273" s="4" t="str">
        <f>IF(Table1[[#This Row],[Ratings(1-5)]]&gt;=4,"Positive",IF(Table1[[#This Row],[Ratings(1-5)]]=3,"Neutral",IF(Table1[[#This Row],[Ratings(1-5)]]&lt;3,"Negative","No")))</f>
        <v>Positive</v>
      </c>
      <c r="P273" s="4">
        <f>INDEX(REVIEW!$A$1:$L$401,MATCH('SALES&amp;REVIEW'!$F273,REVIEW!$F$1:$F$401,0),MATCH('SALES&amp;REVIEW'!P$1,REVIEW!$A$1:$L$1,0))</f>
        <v>10</v>
      </c>
      <c r="Q273" s="4">
        <f>INDEX(REVIEW!$A$1:$L$401,MATCH('SALES&amp;REVIEW'!$F273,REVIEW!$F$1:$F$401,0),MATCH('SALES&amp;REVIEW'!Q$1,REVIEW!$A$1:$L$1,0))</f>
        <v>3</v>
      </c>
      <c r="R273" s="4" t="str">
        <f>IF(Table1[[#This Row],[Service Speed (min)]]&lt;=6,"4-6mins",IF(Table1[[#This Row],[Service Speed (min)]]&lt;=9,"7-9mins",IF(Table1[[#This Row],[Service Speed (min)]]&lt;=12,"10-12mins",IF(Table1[[#This Row],[Service Speed (min)]]&lt;=15,"13-15mins","1-3mins"))))</f>
        <v>10-12mins</v>
      </c>
    </row>
    <row r="274" spans="1:18" x14ac:dyDescent="0.35">
      <c r="A274" s="4" t="s">
        <v>310</v>
      </c>
      <c r="B274" s="4" t="s">
        <v>412</v>
      </c>
      <c r="C274" s="4" t="s">
        <v>415</v>
      </c>
      <c r="D274" s="5">
        <v>45378</v>
      </c>
      <c r="E274" s="4" t="s">
        <v>579</v>
      </c>
      <c r="F274" s="4" t="s">
        <v>1116</v>
      </c>
      <c r="G274" s="4" t="s">
        <v>1222</v>
      </c>
      <c r="H274" s="4">
        <v>5</v>
      </c>
      <c r="I274" s="13">
        <v>120</v>
      </c>
      <c r="J274" s="4" t="s">
        <v>1225</v>
      </c>
      <c r="K274" s="13">
        <f t="shared" si="4"/>
        <v>600</v>
      </c>
      <c r="L274" s="4">
        <f>_xlfn.XLOOKUP(Table1[[#This Row],[Customer ID]],REVIEW!$F$2:$F$401,REVIEW!$G$2:$G$401,,0)</f>
        <v>4</v>
      </c>
      <c r="M274" s="4" t="str">
        <f>INDEX(REVIEW!$A$1:$L$401,MATCH('SALES&amp;REVIEW'!$F274,REVIEW!$F$1:$F$401,0),MATCH('SALES&amp;REVIEW'!M$1,REVIEW!$A$1:$L$1,0))</f>
        <v>The Cappuccino was poor coffee and service.</v>
      </c>
      <c r="N274" s="4" t="str">
        <f>INDEX(REVIEW!$A$1:$L$401,MATCH('SALES&amp;REVIEW'!$F274,REVIEW!$F$1:$F$401,0),MATCH('SALES&amp;REVIEW'!N$1,REVIEW!$A$1:$L$1,0))</f>
        <v>Poor coffee and service</v>
      </c>
      <c r="O274" s="4" t="str">
        <f>IF(Table1[[#This Row],[Ratings(1-5)]]&gt;=4,"Positive",IF(Table1[[#This Row],[Ratings(1-5)]]=3,"Neutral",IF(Table1[[#This Row],[Ratings(1-5)]]&lt;3,"Negative","No")))</f>
        <v>Positive</v>
      </c>
      <c r="P274" s="4">
        <f>INDEX(REVIEW!$A$1:$L$401,MATCH('SALES&amp;REVIEW'!$F274,REVIEW!$F$1:$F$401,0),MATCH('SALES&amp;REVIEW'!P$1,REVIEW!$A$1:$L$1,0))</f>
        <v>12</v>
      </c>
      <c r="Q274" s="4">
        <f>INDEX(REVIEW!$A$1:$L$401,MATCH('SALES&amp;REVIEW'!$F274,REVIEW!$F$1:$F$401,0),MATCH('SALES&amp;REVIEW'!Q$1,REVIEW!$A$1:$L$1,0))</f>
        <v>4</v>
      </c>
      <c r="R274" s="4" t="str">
        <f>IF(Table1[[#This Row],[Service Speed (min)]]&lt;=6,"4-6mins",IF(Table1[[#This Row],[Service Speed (min)]]&lt;=9,"7-9mins",IF(Table1[[#This Row],[Service Speed (min)]]&lt;=12,"10-12mins",IF(Table1[[#This Row],[Service Speed (min)]]&lt;=15,"13-15mins","1-3mins"))))</f>
        <v>10-12mins</v>
      </c>
    </row>
    <row r="275" spans="1:18" x14ac:dyDescent="0.35">
      <c r="A275" s="4" t="s">
        <v>326</v>
      </c>
      <c r="B275" s="4" t="s">
        <v>410</v>
      </c>
      <c r="C275" s="4" t="s">
        <v>415</v>
      </c>
      <c r="D275" s="5">
        <v>45445</v>
      </c>
      <c r="E275" s="4" t="s">
        <v>732</v>
      </c>
      <c r="F275" s="4" t="s">
        <v>1132</v>
      </c>
      <c r="G275" s="4" t="s">
        <v>1222</v>
      </c>
      <c r="H275" s="4">
        <v>4</v>
      </c>
      <c r="I275" s="13">
        <v>152</v>
      </c>
      <c r="J275" s="4" t="s">
        <v>1223</v>
      </c>
      <c r="K275" s="13">
        <f t="shared" si="4"/>
        <v>608</v>
      </c>
      <c r="L275" s="4">
        <f>_xlfn.XLOOKUP(Table1[[#This Row],[Customer ID]],REVIEW!$F$2:$F$401,REVIEW!$G$2:$G$401,,0)</f>
        <v>4</v>
      </c>
      <c r="M275" s="4" t="str">
        <f>INDEX(REVIEW!$A$1:$L$401,MATCH('SALES&amp;REVIEW'!$F275,REVIEW!$F$1:$F$401,0),MATCH('SALES&amp;REVIEW'!M$1,REVIEW!$A$1:$L$1,0))</f>
        <v>The Cappuccino was cozy atmosphere.</v>
      </c>
      <c r="N275" s="4" t="str">
        <f>INDEX(REVIEW!$A$1:$L$401,MATCH('SALES&amp;REVIEW'!$F275,REVIEW!$F$1:$F$401,0),MATCH('SALES&amp;REVIEW'!N$1,REVIEW!$A$1:$L$1,0))</f>
        <v>Cozy atmosphere</v>
      </c>
      <c r="O275" s="4" t="str">
        <f>IF(Table1[[#This Row],[Ratings(1-5)]]&gt;=4,"Positive",IF(Table1[[#This Row],[Ratings(1-5)]]=3,"Neutral",IF(Table1[[#This Row],[Ratings(1-5)]]&lt;3,"Negative","No")))</f>
        <v>Positive</v>
      </c>
      <c r="P275" s="4">
        <f>INDEX(REVIEW!$A$1:$L$401,MATCH('SALES&amp;REVIEW'!$F275,REVIEW!$F$1:$F$401,0),MATCH('SALES&amp;REVIEW'!P$1,REVIEW!$A$1:$L$1,0))</f>
        <v>15</v>
      </c>
      <c r="Q275" s="4">
        <f>INDEX(REVIEW!$A$1:$L$401,MATCH('SALES&amp;REVIEW'!$F275,REVIEW!$F$1:$F$401,0),MATCH('SALES&amp;REVIEW'!Q$1,REVIEW!$A$1:$L$1,0))</f>
        <v>2</v>
      </c>
      <c r="R275" s="4" t="str">
        <f>IF(Table1[[#This Row],[Service Speed (min)]]&lt;=6,"4-6mins",IF(Table1[[#This Row],[Service Speed (min)]]&lt;=9,"7-9mins",IF(Table1[[#This Row],[Service Speed (min)]]&lt;=12,"10-12mins",IF(Table1[[#This Row],[Service Speed (min)]]&lt;=15,"13-15mins","1-3mins"))))</f>
        <v>13-15mins</v>
      </c>
    </row>
    <row r="276" spans="1:18" x14ac:dyDescent="0.35">
      <c r="A276" s="4" t="s">
        <v>356</v>
      </c>
      <c r="B276" s="4" t="s">
        <v>411</v>
      </c>
      <c r="C276" s="4" t="s">
        <v>415</v>
      </c>
      <c r="D276" s="5">
        <v>45327</v>
      </c>
      <c r="E276" s="4" t="s">
        <v>762</v>
      </c>
      <c r="F276" s="4" t="s">
        <v>1162</v>
      </c>
      <c r="G276" s="4" t="s">
        <v>1222</v>
      </c>
      <c r="H276" s="4">
        <v>5</v>
      </c>
      <c r="I276" s="13">
        <v>173</v>
      </c>
      <c r="J276" s="4" t="s">
        <v>1223</v>
      </c>
      <c r="K276" s="13">
        <f t="shared" si="4"/>
        <v>865</v>
      </c>
      <c r="L276" s="4">
        <f>_xlfn.XLOOKUP(Table1[[#This Row],[Customer ID]],REVIEW!$F$2:$F$401,REVIEW!$G$2:$G$401,,0)</f>
        <v>4</v>
      </c>
      <c r="M276" s="4" t="str">
        <f>INDEX(REVIEW!$A$1:$L$401,MATCH('SALES&amp;REVIEW'!$F276,REVIEW!$F$1:$F$401,0),MATCH('SALES&amp;REVIEW'!M$1,REVIEW!$A$1:$L$1,0))</f>
        <v>The Cappuccino was average taste.</v>
      </c>
      <c r="N276" s="4" t="str">
        <f>INDEX(REVIEW!$A$1:$L$401,MATCH('SALES&amp;REVIEW'!$F276,REVIEW!$F$1:$F$401,0),MATCH('SALES&amp;REVIEW'!N$1,REVIEW!$A$1:$L$1,0))</f>
        <v>Average taste</v>
      </c>
      <c r="O276" s="4" t="str">
        <f>IF(Table1[[#This Row],[Ratings(1-5)]]&gt;=4,"Positive",IF(Table1[[#This Row],[Ratings(1-5)]]=3,"Neutral",IF(Table1[[#This Row],[Ratings(1-5)]]&lt;3,"Negative","No")))</f>
        <v>Positive</v>
      </c>
      <c r="P276" s="4">
        <f>INDEX(REVIEW!$A$1:$L$401,MATCH('SALES&amp;REVIEW'!$F276,REVIEW!$F$1:$F$401,0),MATCH('SALES&amp;REVIEW'!P$1,REVIEW!$A$1:$L$1,0))</f>
        <v>5</v>
      </c>
      <c r="Q276" s="4">
        <f>INDEX(REVIEW!$A$1:$L$401,MATCH('SALES&amp;REVIEW'!$F276,REVIEW!$F$1:$F$401,0),MATCH('SALES&amp;REVIEW'!Q$1,REVIEW!$A$1:$L$1,0))</f>
        <v>4</v>
      </c>
      <c r="R276" s="4" t="str">
        <f>IF(Table1[[#This Row],[Service Speed (min)]]&lt;=6,"4-6mins",IF(Table1[[#This Row],[Service Speed (min)]]&lt;=9,"7-9mins",IF(Table1[[#This Row],[Service Speed (min)]]&lt;=12,"10-12mins",IF(Table1[[#This Row],[Service Speed (min)]]&lt;=15,"13-15mins","1-3mins"))))</f>
        <v>4-6mins</v>
      </c>
    </row>
    <row r="277" spans="1:18" x14ac:dyDescent="0.35">
      <c r="A277" s="4" t="s">
        <v>386</v>
      </c>
      <c r="B277" s="4" t="s">
        <v>410</v>
      </c>
      <c r="C277" s="4" t="s">
        <v>413</v>
      </c>
      <c r="D277" s="5">
        <v>45382</v>
      </c>
      <c r="E277" s="4" t="s">
        <v>792</v>
      </c>
      <c r="F277" s="4" t="s">
        <v>1192</v>
      </c>
      <c r="G277" s="4" t="s">
        <v>1222</v>
      </c>
      <c r="H277" s="4">
        <v>5</v>
      </c>
      <c r="I277" s="13">
        <v>144</v>
      </c>
      <c r="J277" s="4" t="s">
        <v>1224</v>
      </c>
      <c r="K277" s="13">
        <f t="shared" si="4"/>
        <v>720</v>
      </c>
      <c r="L277" s="4">
        <f>_xlfn.XLOOKUP(Table1[[#This Row],[Customer ID]],REVIEW!$F$2:$F$401,REVIEW!$G$2:$G$401,,0)</f>
        <v>4</v>
      </c>
      <c r="M277" s="4" t="str">
        <f>INDEX(REVIEW!$A$1:$L$401,MATCH('SALES&amp;REVIEW'!$F277,REVIEW!$F$1:$F$401,0),MATCH('SALES&amp;REVIEW'!M$1,REVIEW!$A$1:$L$1,0))</f>
        <v>The Cappuccino was crowded place.</v>
      </c>
      <c r="N277" s="4" t="str">
        <f>INDEX(REVIEW!$A$1:$L$401,MATCH('SALES&amp;REVIEW'!$F277,REVIEW!$F$1:$F$401,0),MATCH('SALES&amp;REVIEW'!N$1,REVIEW!$A$1:$L$1,0))</f>
        <v>Crowded place</v>
      </c>
      <c r="O277" s="4" t="str">
        <f>IF(Table1[[#This Row],[Ratings(1-5)]]&gt;=4,"Positive",IF(Table1[[#This Row],[Ratings(1-5)]]=3,"Neutral",IF(Table1[[#This Row],[Ratings(1-5)]]&lt;3,"Negative","No")))</f>
        <v>Positive</v>
      </c>
      <c r="P277" s="4">
        <f>INDEX(REVIEW!$A$1:$L$401,MATCH('SALES&amp;REVIEW'!$F277,REVIEW!$F$1:$F$401,0),MATCH('SALES&amp;REVIEW'!P$1,REVIEW!$A$1:$L$1,0))</f>
        <v>15</v>
      </c>
      <c r="Q277" s="4">
        <f>INDEX(REVIEW!$A$1:$L$401,MATCH('SALES&amp;REVIEW'!$F277,REVIEW!$F$1:$F$401,0),MATCH('SALES&amp;REVIEW'!Q$1,REVIEW!$A$1:$L$1,0))</f>
        <v>3</v>
      </c>
      <c r="R277" s="4" t="str">
        <f>IF(Table1[[#This Row],[Service Speed (min)]]&lt;=6,"4-6mins",IF(Table1[[#This Row],[Service Speed (min)]]&lt;=9,"7-9mins",IF(Table1[[#This Row],[Service Speed (min)]]&lt;=12,"10-12mins",IF(Table1[[#This Row],[Service Speed (min)]]&lt;=15,"13-15mins","1-3mins"))))</f>
        <v>13-15mins</v>
      </c>
    </row>
    <row r="278" spans="1:18" x14ac:dyDescent="0.35">
      <c r="A278" s="4" t="s">
        <v>393</v>
      </c>
      <c r="B278" s="4" t="s">
        <v>410</v>
      </c>
      <c r="C278" s="4" t="s">
        <v>415</v>
      </c>
      <c r="D278" s="5">
        <v>45425</v>
      </c>
      <c r="E278" s="4" t="s">
        <v>799</v>
      </c>
      <c r="F278" s="4" t="s">
        <v>1199</v>
      </c>
      <c r="G278" s="4" t="s">
        <v>1222</v>
      </c>
      <c r="H278" s="4">
        <v>3</v>
      </c>
      <c r="I278" s="13">
        <v>106</v>
      </c>
      <c r="J278" s="4" t="s">
        <v>1225</v>
      </c>
      <c r="K278" s="13">
        <f t="shared" si="4"/>
        <v>318</v>
      </c>
      <c r="L278" s="4">
        <f>_xlfn.XLOOKUP(Table1[[#This Row],[Customer ID]],REVIEW!$F$2:$F$401,REVIEW!$G$2:$G$401,,0)</f>
        <v>4</v>
      </c>
      <c r="M278" s="4" t="str">
        <f>INDEX(REVIEW!$A$1:$L$401,MATCH('SALES&amp;REVIEW'!$F278,REVIEW!$F$1:$F$401,0),MATCH('SALES&amp;REVIEW'!M$1,REVIEW!$A$1:$L$1,0))</f>
        <v>The Cappuccino was great coffee and ambiance.</v>
      </c>
      <c r="N278" s="4" t="str">
        <f>INDEX(REVIEW!$A$1:$L$401,MATCH('SALES&amp;REVIEW'!$F278,REVIEW!$F$1:$F$401,0),MATCH('SALES&amp;REVIEW'!N$1,REVIEW!$A$1:$L$1,0))</f>
        <v>Great coffee and ambiance</v>
      </c>
      <c r="O278" s="4" t="str">
        <f>IF(Table1[[#This Row],[Ratings(1-5)]]&gt;=4,"Positive",IF(Table1[[#This Row],[Ratings(1-5)]]=3,"Neutral",IF(Table1[[#This Row],[Ratings(1-5)]]&lt;3,"Negative","No")))</f>
        <v>Positive</v>
      </c>
      <c r="P278" s="4">
        <f>INDEX(REVIEW!$A$1:$L$401,MATCH('SALES&amp;REVIEW'!$F278,REVIEW!$F$1:$F$401,0),MATCH('SALES&amp;REVIEW'!P$1,REVIEW!$A$1:$L$1,0))</f>
        <v>12</v>
      </c>
      <c r="Q278" s="4">
        <f>INDEX(REVIEW!$A$1:$L$401,MATCH('SALES&amp;REVIEW'!$F278,REVIEW!$F$1:$F$401,0),MATCH('SALES&amp;REVIEW'!Q$1,REVIEW!$A$1:$L$1,0))</f>
        <v>3</v>
      </c>
      <c r="R278" s="4" t="str">
        <f>IF(Table1[[#This Row],[Service Speed (min)]]&lt;=6,"4-6mins",IF(Table1[[#This Row],[Service Speed (min)]]&lt;=9,"7-9mins",IF(Table1[[#This Row],[Service Speed (min)]]&lt;=12,"10-12mins",IF(Table1[[#This Row],[Service Speed (min)]]&lt;=15,"13-15mins","1-3mins"))))</f>
        <v>10-12mins</v>
      </c>
    </row>
    <row r="279" spans="1:18" x14ac:dyDescent="0.35">
      <c r="A279" s="4" t="s">
        <v>34</v>
      </c>
      <c r="B279" s="4" t="s">
        <v>411</v>
      </c>
      <c r="C279" s="4" t="s">
        <v>413</v>
      </c>
      <c r="D279" s="5">
        <v>45375</v>
      </c>
      <c r="E279" s="4" t="s">
        <v>441</v>
      </c>
      <c r="F279" s="4" t="s">
        <v>840</v>
      </c>
      <c r="G279" s="4" t="s">
        <v>1218</v>
      </c>
      <c r="H279" s="4">
        <v>2</v>
      </c>
      <c r="I279" s="13">
        <v>103</v>
      </c>
      <c r="J279" s="4" t="s">
        <v>1224</v>
      </c>
      <c r="K279" s="13">
        <f t="shared" si="4"/>
        <v>206</v>
      </c>
      <c r="L279" s="4">
        <f>_xlfn.XLOOKUP(Table1[[#This Row],[Customer ID]],REVIEW!$F$2:$F$401,REVIEW!$G$2:$G$401,,0)</f>
        <v>4</v>
      </c>
      <c r="M279" s="4" t="str">
        <f>INDEX(REVIEW!$A$1:$L$401,MATCH('SALES&amp;REVIEW'!$F279,REVIEW!$F$1:$F$401,0),MATCH('SALES&amp;REVIEW'!M$1,REVIEW!$A$1:$L$1,0))</f>
        <v>The Caramel Macchiato was cozy atmosphere.</v>
      </c>
      <c r="N279" s="4" t="str">
        <f>INDEX(REVIEW!$A$1:$L$401,MATCH('SALES&amp;REVIEW'!$F279,REVIEW!$F$1:$F$401,0),MATCH('SALES&amp;REVIEW'!N$1,REVIEW!$A$1:$L$1,0))</f>
        <v>Cozy atmosphere</v>
      </c>
      <c r="O279" s="4" t="str">
        <f>IF(Table1[[#This Row],[Ratings(1-5)]]&gt;=4,"Positive",IF(Table1[[#This Row],[Ratings(1-5)]]=3,"Neutral",IF(Table1[[#This Row],[Ratings(1-5)]]&lt;3,"Negative","No")))</f>
        <v>Positive</v>
      </c>
      <c r="P279" s="4">
        <f>INDEX(REVIEW!$A$1:$L$401,MATCH('SALES&amp;REVIEW'!$F279,REVIEW!$F$1:$F$401,0),MATCH('SALES&amp;REVIEW'!P$1,REVIEW!$A$1:$L$1,0))</f>
        <v>11</v>
      </c>
      <c r="Q279" s="4">
        <f>INDEX(REVIEW!$A$1:$L$401,MATCH('SALES&amp;REVIEW'!$F279,REVIEW!$F$1:$F$401,0),MATCH('SALES&amp;REVIEW'!Q$1,REVIEW!$A$1:$L$1,0))</f>
        <v>5</v>
      </c>
      <c r="R279" s="4" t="str">
        <f>IF(Table1[[#This Row],[Service Speed (min)]]&lt;=6,"4-6mins",IF(Table1[[#This Row],[Service Speed (min)]]&lt;=9,"7-9mins",IF(Table1[[#This Row],[Service Speed (min)]]&lt;=12,"10-12mins",IF(Table1[[#This Row],[Service Speed (min)]]&lt;=15,"13-15mins","1-3mins"))))</f>
        <v>10-12mins</v>
      </c>
    </row>
    <row r="280" spans="1:18" x14ac:dyDescent="0.35">
      <c r="A280" s="4" t="s">
        <v>99</v>
      </c>
      <c r="B280" s="4" t="s">
        <v>410</v>
      </c>
      <c r="C280" s="4" t="s">
        <v>414</v>
      </c>
      <c r="D280" s="5">
        <v>45474</v>
      </c>
      <c r="E280" s="4" t="s">
        <v>506</v>
      </c>
      <c r="F280" s="4" t="s">
        <v>905</v>
      </c>
      <c r="G280" s="4" t="s">
        <v>1218</v>
      </c>
      <c r="H280" s="4">
        <v>5</v>
      </c>
      <c r="I280" s="13">
        <v>144</v>
      </c>
      <c r="J280" s="4" t="s">
        <v>1223</v>
      </c>
      <c r="K280" s="13">
        <f t="shared" si="4"/>
        <v>720</v>
      </c>
      <c r="L280" s="4">
        <f>_xlfn.XLOOKUP(Table1[[#This Row],[Customer ID]],REVIEW!$F$2:$F$401,REVIEW!$G$2:$G$401,,0)</f>
        <v>4</v>
      </c>
      <c r="M280" s="4" t="str">
        <f>INDEX(REVIEW!$A$1:$L$401,MATCH('SALES&amp;REVIEW'!$F280,REVIEW!$F$1:$F$401,0),MATCH('SALES&amp;REVIEW'!M$1,REVIEW!$A$1:$L$1,0))</f>
        <v>The Caramel Macchiato was cozy seating and great coffee.</v>
      </c>
      <c r="N280" s="4" t="str">
        <f>INDEX(REVIEW!$A$1:$L$401,MATCH('SALES&amp;REVIEW'!$F280,REVIEW!$F$1:$F$401,0),MATCH('SALES&amp;REVIEW'!N$1,REVIEW!$A$1:$L$1,0))</f>
        <v>Cozy seating and great coffee</v>
      </c>
      <c r="O280" s="4" t="str">
        <f>IF(Table1[[#This Row],[Ratings(1-5)]]&gt;=4,"Positive",IF(Table1[[#This Row],[Ratings(1-5)]]=3,"Neutral",IF(Table1[[#This Row],[Ratings(1-5)]]&lt;3,"Negative","No")))</f>
        <v>Positive</v>
      </c>
      <c r="P280" s="4">
        <f>INDEX(REVIEW!$A$1:$L$401,MATCH('SALES&amp;REVIEW'!$F280,REVIEW!$F$1:$F$401,0),MATCH('SALES&amp;REVIEW'!P$1,REVIEW!$A$1:$L$1,0))</f>
        <v>7</v>
      </c>
      <c r="Q280" s="4">
        <f>INDEX(REVIEW!$A$1:$L$401,MATCH('SALES&amp;REVIEW'!$F280,REVIEW!$F$1:$F$401,0),MATCH('SALES&amp;REVIEW'!Q$1,REVIEW!$A$1:$L$1,0))</f>
        <v>2</v>
      </c>
      <c r="R280" s="4" t="str">
        <f>IF(Table1[[#This Row],[Service Speed (min)]]&lt;=6,"4-6mins",IF(Table1[[#This Row],[Service Speed (min)]]&lt;=9,"7-9mins",IF(Table1[[#This Row],[Service Speed (min)]]&lt;=12,"10-12mins",IF(Table1[[#This Row],[Service Speed (min)]]&lt;=15,"13-15mins","1-3mins"))))</f>
        <v>7-9mins</v>
      </c>
    </row>
    <row r="281" spans="1:18" x14ac:dyDescent="0.35">
      <c r="A281" s="4" t="s">
        <v>113</v>
      </c>
      <c r="B281" s="4" t="s">
        <v>410</v>
      </c>
      <c r="C281" s="4" t="s">
        <v>413</v>
      </c>
      <c r="D281" s="5">
        <v>45396</v>
      </c>
      <c r="E281" s="4" t="s">
        <v>520</v>
      </c>
      <c r="F281" s="4" t="s">
        <v>919</v>
      </c>
      <c r="G281" s="4" t="s">
        <v>1218</v>
      </c>
      <c r="H281" s="4">
        <v>5</v>
      </c>
      <c r="I281" s="13">
        <v>169</v>
      </c>
      <c r="J281" s="4" t="s">
        <v>1223</v>
      </c>
      <c r="K281" s="13">
        <f t="shared" si="4"/>
        <v>845</v>
      </c>
      <c r="L281" s="4">
        <f>_xlfn.XLOOKUP(Table1[[#This Row],[Customer ID]],REVIEW!$F$2:$F$401,REVIEW!$G$2:$G$401,,0)</f>
        <v>4</v>
      </c>
      <c r="M281" s="4" t="str">
        <f>INDEX(REVIEW!$A$1:$L$401,MATCH('SALES&amp;REVIEW'!$F281,REVIEW!$F$1:$F$401,0),MATCH('SALES&amp;REVIEW'!M$1,REVIEW!$A$1:$L$1,0))</f>
        <v>The Caramel Macchiato was uninterested staff and average coffee.</v>
      </c>
      <c r="N281" s="4" t="str">
        <f>INDEX(REVIEW!$A$1:$L$401,MATCH('SALES&amp;REVIEW'!$F281,REVIEW!$F$1:$F$401,0),MATCH('SALES&amp;REVIEW'!N$1,REVIEW!$A$1:$L$1,0))</f>
        <v>Uninterested staff and average coffee</v>
      </c>
      <c r="O281" s="4" t="str">
        <f>IF(Table1[[#This Row],[Ratings(1-5)]]&gt;=4,"Positive",IF(Table1[[#This Row],[Ratings(1-5)]]=3,"Neutral",IF(Table1[[#This Row],[Ratings(1-5)]]&lt;3,"Negative","No")))</f>
        <v>Positive</v>
      </c>
      <c r="P281" s="4">
        <f>INDEX(REVIEW!$A$1:$L$401,MATCH('SALES&amp;REVIEW'!$F281,REVIEW!$F$1:$F$401,0),MATCH('SALES&amp;REVIEW'!P$1,REVIEW!$A$1:$L$1,0))</f>
        <v>12</v>
      </c>
      <c r="Q281" s="4">
        <f>INDEX(REVIEW!$A$1:$L$401,MATCH('SALES&amp;REVIEW'!$F281,REVIEW!$F$1:$F$401,0),MATCH('SALES&amp;REVIEW'!Q$1,REVIEW!$A$1:$L$1,0))</f>
        <v>3</v>
      </c>
      <c r="R281" s="4" t="str">
        <f>IF(Table1[[#This Row],[Service Speed (min)]]&lt;=6,"4-6mins",IF(Table1[[#This Row],[Service Speed (min)]]&lt;=9,"7-9mins",IF(Table1[[#This Row],[Service Speed (min)]]&lt;=12,"10-12mins",IF(Table1[[#This Row],[Service Speed (min)]]&lt;=15,"13-15mins","1-3mins"))))</f>
        <v>10-12mins</v>
      </c>
    </row>
    <row r="282" spans="1:18" x14ac:dyDescent="0.35">
      <c r="A282" s="4" t="s">
        <v>123</v>
      </c>
      <c r="B282" s="4" t="s">
        <v>410</v>
      </c>
      <c r="C282" s="4" t="s">
        <v>415</v>
      </c>
      <c r="D282" s="5">
        <v>45356</v>
      </c>
      <c r="E282" s="4" t="s">
        <v>530</v>
      </c>
      <c r="F282" s="4" t="s">
        <v>929</v>
      </c>
      <c r="G282" s="4" t="s">
        <v>1218</v>
      </c>
      <c r="H282" s="4">
        <v>2</v>
      </c>
      <c r="I282" s="13">
        <v>187</v>
      </c>
      <c r="J282" s="4" t="s">
        <v>1223</v>
      </c>
      <c r="K282" s="13">
        <f t="shared" si="4"/>
        <v>374</v>
      </c>
      <c r="L282" s="4">
        <f>_xlfn.XLOOKUP(Table1[[#This Row],[Customer ID]],REVIEW!$F$2:$F$401,REVIEW!$G$2:$G$401,,0)</f>
        <v>4</v>
      </c>
      <c r="M282" s="4" t="str">
        <f>INDEX(REVIEW!$A$1:$L$401,MATCH('SALES&amp;REVIEW'!$F282,REVIEW!$F$1:$F$401,0),MATCH('SALES&amp;REVIEW'!M$1,REVIEW!$A$1:$L$1,0))</f>
        <v>The Caramel Macchiato was excellent coffee and service.</v>
      </c>
      <c r="N282" s="4" t="str">
        <f>INDEX(REVIEW!$A$1:$L$401,MATCH('SALES&amp;REVIEW'!$F282,REVIEW!$F$1:$F$401,0),MATCH('SALES&amp;REVIEW'!N$1,REVIEW!$A$1:$L$1,0))</f>
        <v>Excellent coffee and service</v>
      </c>
      <c r="O282" s="4" t="str">
        <f>IF(Table1[[#This Row],[Ratings(1-5)]]&gt;=4,"Positive",IF(Table1[[#This Row],[Ratings(1-5)]]=3,"Neutral",IF(Table1[[#This Row],[Ratings(1-5)]]&lt;3,"Negative","No")))</f>
        <v>Positive</v>
      </c>
      <c r="P282" s="4">
        <f>INDEX(REVIEW!$A$1:$L$401,MATCH('SALES&amp;REVIEW'!$F282,REVIEW!$F$1:$F$401,0),MATCH('SALES&amp;REVIEW'!P$1,REVIEW!$A$1:$L$1,0))</f>
        <v>7</v>
      </c>
      <c r="Q282" s="4">
        <f>INDEX(REVIEW!$A$1:$L$401,MATCH('SALES&amp;REVIEW'!$F282,REVIEW!$F$1:$F$401,0),MATCH('SALES&amp;REVIEW'!Q$1,REVIEW!$A$1:$L$1,0))</f>
        <v>5</v>
      </c>
      <c r="R282" s="4" t="str">
        <f>IF(Table1[[#This Row],[Service Speed (min)]]&lt;=6,"4-6mins",IF(Table1[[#This Row],[Service Speed (min)]]&lt;=9,"7-9mins",IF(Table1[[#This Row],[Service Speed (min)]]&lt;=12,"10-12mins",IF(Table1[[#This Row],[Service Speed (min)]]&lt;=15,"13-15mins","1-3mins"))))</f>
        <v>7-9mins</v>
      </c>
    </row>
    <row r="283" spans="1:18" x14ac:dyDescent="0.35">
      <c r="A283" s="4" t="s">
        <v>154</v>
      </c>
      <c r="B283" s="4" t="s">
        <v>409</v>
      </c>
      <c r="C283" s="4" t="s">
        <v>415</v>
      </c>
      <c r="D283" s="5">
        <v>45431</v>
      </c>
      <c r="E283" s="4" t="s">
        <v>561</v>
      </c>
      <c r="F283" s="4" t="s">
        <v>960</v>
      </c>
      <c r="G283" s="4" t="s">
        <v>1218</v>
      </c>
      <c r="H283" s="4">
        <v>2</v>
      </c>
      <c r="I283" s="13">
        <v>194</v>
      </c>
      <c r="J283" s="4" t="s">
        <v>1223</v>
      </c>
      <c r="K283" s="13">
        <f t="shared" si="4"/>
        <v>388</v>
      </c>
      <c r="L283" s="4">
        <f>_xlfn.XLOOKUP(Table1[[#This Row],[Customer ID]],REVIEW!$F$2:$F$401,REVIEW!$G$2:$G$401,,0)</f>
        <v>4</v>
      </c>
      <c r="M283" s="4" t="str">
        <f>INDEX(REVIEW!$A$1:$L$401,MATCH('SALES&amp;REVIEW'!$F283,REVIEW!$F$1:$F$401,0),MATCH('SALES&amp;REVIEW'!M$1,REVIEW!$A$1:$L$1,0))</f>
        <v>The Caramel Macchiato was great coffee and ambiance.</v>
      </c>
      <c r="N283" s="4" t="str">
        <f>INDEX(REVIEW!$A$1:$L$401,MATCH('SALES&amp;REVIEW'!$F283,REVIEW!$F$1:$F$401,0),MATCH('SALES&amp;REVIEW'!N$1,REVIEW!$A$1:$L$1,0))</f>
        <v>Great coffee and ambiance</v>
      </c>
      <c r="O283" s="4" t="str">
        <f>IF(Table1[[#This Row],[Ratings(1-5)]]&gt;=4,"Positive",IF(Table1[[#This Row],[Ratings(1-5)]]=3,"Neutral",IF(Table1[[#This Row],[Ratings(1-5)]]&lt;3,"Negative","No")))</f>
        <v>Positive</v>
      </c>
      <c r="P283" s="4">
        <f>INDEX(REVIEW!$A$1:$L$401,MATCH('SALES&amp;REVIEW'!$F283,REVIEW!$F$1:$F$401,0),MATCH('SALES&amp;REVIEW'!P$1,REVIEW!$A$1:$L$1,0))</f>
        <v>6</v>
      </c>
      <c r="Q283" s="4">
        <f>INDEX(REVIEW!$A$1:$L$401,MATCH('SALES&amp;REVIEW'!$F283,REVIEW!$F$1:$F$401,0),MATCH('SALES&amp;REVIEW'!Q$1,REVIEW!$A$1:$L$1,0))</f>
        <v>3</v>
      </c>
      <c r="R283" s="4" t="str">
        <f>IF(Table1[[#This Row],[Service Speed (min)]]&lt;=6,"4-6mins",IF(Table1[[#This Row],[Service Speed (min)]]&lt;=9,"7-9mins",IF(Table1[[#This Row],[Service Speed (min)]]&lt;=12,"10-12mins",IF(Table1[[#This Row],[Service Speed (min)]]&lt;=15,"13-15mins","1-3mins"))))</f>
        <v>4-6mins</v>
      </c>
    </row>
    <row r="284" spans="1:18" x14ac:dyDescent="0.35">
      <c r="A284" s="4" t="s">
        <v>218</v>
      </c>
      <c r="B284" s="4" t="s">
        <v>409</v>
      </c>
      <c r="C284" s="4" t="s">
        <v>413</v>
      </c>
      <c r="D284" s="5">
        <v>45295</v>
      </c>
      <c r="E284" s="4" t="s">
        <v>625</v>
      </c>
      <c r="F284" s="4" t="s">
        <v>1024</v>
      </c>
      <c r="G284" s="4" t="s">
        <v>1218</v>
      </c>
      <c r="H284" s="4">
        <v>5</v>
      </c>
      <c r="I284" s="13">
        <v>100</v>
      </c>
      <c r="J284" s="4" t="s">
        <v>1225</v>
      </c>
      <c r="K284" s="13">
        <f t="shared" si="4"/>
        <v>500</v>
      </c>
      <c r="L284" s="4">
        <f>_xlfn.XLOOKUP(Table1[[#This Row],[Customer ID]],REVIEW!$F$2:$F$401,REVIEW!$G$2:$G$401,,0)</f>
        <v>4</v>
      </c>
      <c r="M284" s="4" t="str">
        <f>INDEX(REVIEW!$A$1:$L$401,MATCH('SALES&amp;REVIEW'!$F284,REVIEW!$F$1:$F$401,0),MATCH('SALES&amp;REVIEW'!M$1,REVIEW!$A$1:$L$1,0))</f>
        <v>The Caramel Macchiato was cozy seating and great coffee.</v>
      </c>
      <c r="N284" s="4" t="str">
        <f>INDEX(REVIEW!$A$1:$L$401,MATCH('SALES&amp;REVIEW'!$F284,REVIEW!$F$1:$F$401,0),MATCH('SALES&amp;REVIEW'!N$1,REVIEW!$A$1:$L$1,0))</f>
        <v>Cozy seating and great coffee</v>
      </c>
      <c r="O284" s="4" t="str">
        <f>IF(Table1[[#This Row],[Ratings(1-5)]]&gt;=4,"Positive",IF(Table1[[#This Row],[Ratings(1-5)]]=3,"Neutral",IF(Table1[[#This Row],[Ratings(1-5)]]&lt;3,"Negative","No")))</f>
        <v>Positive</v>
      </c>
      <c r="P284" s="4">
        <f>INDEX(REVIEW!$A$1:$L$401,MATCH('SALES&amp;REVIEW'!$F284,REVIEW!$F$1:$F$401,0),MATCH('SALES&amp;REVIEW'!P$1,REVIEW!$A$1:$L$1,0))</f>
        <v>10</v>
      </c>
      <c r="Q284" s="4">
        <f>INDEX(REVIEW!$A$1:$L$401,MATCH('SALES&amp;REVIEW'!$F284,REVIEW!$F$1:$F$401,0),MATCH('SALES&amp;REVIEW'!Q$1,REVIEW!$A$1:$L$1,0))</f>
        <v>5</v>
      </c>
      <c r="R284" s="4" t="str">
        <f>IF(Table1[[#This Row],[Service Speed (min)]]&lt;=6,"4-6mins",IF(Table1[[#This Row],[Service Speed (min)]]&lt;=9,"7-9mins",IF(Table1[[#This Row],[Service Speed (min)]]&lt;=12,"10-12mins",IF(Table1[[#This Row],[Service Speed (min)]]&lt;=15,"13-15mins","1-3mins"))))</f>
        <v>10-12mins</v>
      </c>
    </row>
    <row r="285" spans="1:18" x14ac:dyDescent="0.35">
      <c r="A285" s="4" t="s">
        <v>269</v>
      </c>
      <c r="B285" s="4" t="s">
        <v>411</v>
      </c>
      <c r="C285" s="4" t="s">
        <v>415</v>
      </c>
      <c r="D285" s="5">
        <v>45300</v>
      </c>
      <c r="E285" s="4" t="s">
        <v>676</v>
      </c>
      <c r="F285" s="4" t="s">
        <v>1075</v>
      </c>
      <c r="G285" s="4" t="s">
        <v>1218</v>
      </c>
      <c r="H285" s="4">
        <v>5</v>
      </c>
      <c r="I285" s="13">
        <v>124</v>
      </c>
      <c r="J285" s="4" t="s">
        <v>1225</v>
      </c>
      <c r="K285" s="13">
        <f t="shared" si="4"/>
        <v>620</v>
      </c>
      <c r="L285" s="4">
        <f>_xlfn.XLOOKUP(Table1[[#This Row],[Customer ID]],REVIEW!$F$2:$F$401,REVIEW!$G$2:$G$401,,0)</f>
        <v>4</v>
      </c>
      <c r="M285" s="4" t="str">
        <f>INDEX(REVIEW!$A$1:$L$401,MATCH('SALES&amp;REVIEW'!$F285,REVIEW!$F$1:$F$401,0),MATCH('SALES&amp;REVIEW'!M$1,REVIEW!$A$1:$L$1,0))</f>
        <v>The Caramel Macchiato was slow service.</v>
      </c>
      <c r="N285" s="4" t="str">
        <f>INDEX(REVIEW!$A$1:$L$401,MATCH('SALES&amp;REVIEW'!$F285,REVIEW!$F$1:$F$401,0),MATCH('SALES&amp;REVIEW'!N$1,REVIEW!$A$1:$L$1,0))</f>
        <v>Slow service</v>
      </c>
      <c r="O285" s="4" t="str">
        <f>IF(Table1[[#This Row],[Ratings(1-5)]]&gt;=4,"Positive",IF(Table1[[#This Row],[Ratings(1-5)]]=3,"Neutral",IF(Table1[[#This Row],[Ratings(1-5)]]&lt;3,"Negative","No")))</f>
        <v>Positive</v>
      </c>
      <c r="P285" s="4">
        <f>INDEX(REVIEW!$A$1:$L$401,MATCH('SALES&amp;REVIEW'!$F285,REVIEW!$F$1:$F$401,0),MATCH('SALES&amp;REVIEW'!P$1,REVIEW!$A$1:$L$1,0))</f>
        <v>5</v>
      </c>
      <c r="Q285" s="4">
        <f>INDEX(REVIEW!$A$1:$L$401,MATCH('SALES&amp;REVIEW'!$F285,REVIEW!$F$1:$F$401,0),MATCH('SALES&amp;REVIEW'!Q$1,REVIEW!$A$1:$L$1,0))</f>
        <v>1</v>
      </c>
      <c r="R285" s="4" t="str">
        <f>IF(Table1[[#This Row],[Service Speed (min)]]&lt;=6,"4-6mins",IF(Table1[[#This Row],[Service Speed (min)]]&lt;=9,"7-9mins",IF(Table1[[#This Row],[Service Speed (min)]]&lt;=12,"10-12mins",IF(Table1[[#This Row],[Service Speed (min)]]&lt;=15,"13-15mins","1-3mins"))))</f>
        <v>4-6mins</v>
      </c>
    </row>
    <row r="286" spans="1:18" x14ac:dyDescent="0.35">
      <c r="A286" s="4" t="s">
        <v>341</v>
      </c>
      <c r="B286" s="4" t="s">
        <v>409</v>
      </c>
      <c r="C286" s="4" t="s">
        <v>413</v>
      </c>
      <c r="D286" s="5">
        <v>45376</v>
      </c>
      <c r="E286" s="4" t="s">
        <v>747</v>
      </c>
      <c r="F286" s="4" t="s">
        <v>1147</v>
      </c>
      <c r="G286" s="4" t="s">
        <v>1218</v>
      </c>
      <c r="H286" s="4">
        <v>5</v>
      </c>
      <c r="I286" s="13">
        <v>113</v>
      </c>
      <c r="J286" s="4" t="s">
        <v>1224</v>
      </c>
      <c r="K286" s="13">
        <f t="shared" si="4"/>
        <v>565</v>
      </c>
      <c r="L286" s="4">
        <f>_xlfn.XLOOKUP(Table1[[#This Row],[Customer ID]],REVIEW!$F$2:$F$401,REVIEW!$G$2:$G$401,,0)</f>
        <v>4</v>
      </c>
      <c r="M286" s="4" t="str">
        <f>INDEX(REVIEW!$A$1:$L$401,MATCH('SALES&amp;REVIEW'!$F286,REVIEW!$F$1:$F$401,0),MATCH('SALES&amp;REVIEW'!M$1,REVIEW!$A$1:$L$1,0))</f>
        <v>The Caramel Macchiato was bitter coffee and slow service.</v>
      </c>
      <c r="N286" s="4" t="str">
        <f>INDEX(REVIEW!$A$1:$L$401,MATCH('SALES&amp;REVIEW'!$F286,REVIEW!$F$1:$F$401,0),MATCH('SALES&amp;REVIEW'!N$1,REVIEW!$A$1:$L$1,0))</f>
        <v>Bitter coffee and slow service</v>
      </c>
      <c r="O286" s="4" t="str">
        <f>IF(Table1[[#This Row],[Ratings(1-5)]]&gt;=4,"Positive",IF(Table1[[#This Row],[Ratings(1-5)]]=3,"Neutral",IF(Table1[[#This Row],[Ratings(1-5)]]&lt;3,"Negative","No")))</f>
        <v>Positive</v>
      </c>
      <c r="P286" s="4">
        <f>INDEX(REVIEW!$A$1:$L$401,MATCH('SALES&amp;REVIEW'!$F286,REVIEW!$F$1:$F$401,0),MATCH('SALES&amp;REVIEW'!P$1,REVIEW!$A$1:$L$1,0))</f>
        <v>9</v>
      </c>
      <c r="Q286" s="4">
        <f>INDEX(REVIEW!$A$1:$L$401,MATCH('SALES&amp;REVIEW'!$F286,REVIEW!$F$1:$F$401,0),MATCH('SALES&amp;REVIEW'!Q$1,REVIEW!$A$1:$L$1,0))</f>
        <v>2</v>
      </c>
      <c r="R286" s="4" t="str">
        <f>IF(Table1[[#This Row],[Service Speed (min)]]&lt;=6,"4-6mins",IF(Table1[[#This Row],[Service Speed (min)]]&lt;=9,"7-9mins",IF(Table1[[#This Row],[Service Speed (min)]]&lt;=12,"10-12mins",IF(Table1[[#This Row],[Service Speed (min)]]&lt;=15,"13-15mins","1-3mins"))))</f>
        <v>7-9mins</v>
      </c>
    </row>
    <row r="287" spans="1:18" x14ac:dyDescent="0.35">
      <c r="A287" s="4" t="s">
        <v>376</v>
      </c>
      <c r="B287" s="4" t="s">
        <v>412</v>
      </c>
      <c r="C287" s="4" t="s">
        <v>413</v>
      </c>
      <c r="D287" s="5">
        <v>45434</v>
      </c>
      <c r="E287" s="4" t="s">
        <v>782</v>
      </c>
      <c r="F287" s="4" t="s">
        <v>1182</v>
      </c>
      <c r="G287" s="4" t="s">
        <v>1218</v>
      </c>
      <c r="H287" s="4">
        <v>2</v>
      </c>
      <c r="I287" s="13">
        <v>109</v>
      </c>
      <c r="J287" s="4" t="s">
        <v>1225</v>
      </c>
      <c r="K287" s="13">
        <f t="shared" si="4"/>
        <v>218</v>
      </c>
      <c r="L287" s="4">
        <f>_xlfn.XLOOKUP(Table1[[#This Row],[Customer ID]],REVIEW!$F$2:$F$401,REVIEW!$G$2:$G$401,,0)</f>
        <v>4</v>
      </c>
      <c r="M287" s="4" t="str">
        <f>INDEX(REVIEW!$A$1:$L$401,MATCH('SALES&amp;REVIEW'!$F287,REVIEW!$F$1:$F$401,0),MATCH('SALES&amp;REVIEW'!M$1,REVIEW!$A$1:$L$1,0))</f>
        <v>The Caramel Macchiato was excellent coffee and service.</v>
      </c>
      <c r="N287" s="4" t="str">
        <f>INDEX(REVIEW!$A$1:$L$401,MATCH('SALES&amp;REVIEW'!$F287,REVIEW!$F$1:$F$401,0),MATCH('SALES&amp;REVIEW'!N$1,REVIEW!$A$1:$L$1,0))</f>
        <v>Excellent coffee and service</v>
      </c>
      <c r="O287" s="4" t="str">
        <f>IF(Table1[[#This Row],[Ratings(1-5)]]&gt;=4,"Positive",IF(Table1[[#This Row],[Ratings(1-5)]]=3,"Neutral",IF(Table1[[#This Row],[Ratings(1-5)]]&lt;3,"Negative","No")))</f>
        <v>Positive</v>
      </c>
      <c r="P287" s="4">
        <f>INDEX(REVIEW!$A$1:$L$401,MATCH('SALES&amp;REVIEW'!$F287,REVIEW!$F$1:$F$401,0),MATCH('SALES&amp;REVIEW'!P$1,REVIEW!$A$1:$L$1,0))</f>
        <v>9</v>
      </c>
      <c r="Q287" s="4">
        <f>INDEX(REVIEW!$A$1:$L$401,MATCH('SALES&amp;REVIEW'!$F287,REVIEW!$F$1:$F$401,0),MATCH('SALES&amp;REVIEW'!Q$1,REVIEW!$A$1:$L$1,0))</f>
        <v>1</v>
      </c>
      <c r="R287" s="4" t="str">
        <f>IF(Table1[[#This Row],[Service Speed (min)]]&lt;=6,"4-6mins",IF(Table1[[#This Row],[Service Speed (min)]]&lt;=9,"7-9mins",IF(Table1[[#This Row],[Service Speed (min)]]&lt;=12,"10-12mins",IF(Table1[[#This Row],[Service Speed (min)]]&lt;=15,"13-15mins","1-3mins"))))</f>
        <v>7-9mins</v>
      </c>
    </row>
    <row r="288" spans="1:18" x14ac:dyDescent="0.35">
      <c r="A288" s="4" t="s">
        <v>388</v>
      </c>
      <c r="B288" s="4" t="s">
        <v>411</v>
      </c>
      <c r="C288" s="4" t="s">
        <v>414</v>
      </c>
      <c r="D288" s="5">
        <v>45361</v>
      </c>
      <c r="E288" s="4" t="s">
        <v>794</v>
      </c>
      <c r="F288" s="4" t="s">
        <v>1194</v>
      </c>
      <c r="G288" s="4" t="s">
        <v>1218</v>
      </c>
      <c r="H288" s="4">
        <v>3</v>
      </c>
      <c r="I288" s="13">
        <v>183</v>
      </c>
      <c r="J288" s="4" t="s">
        <v>1223</v>
      </c>
      <c r="K288" s="13">
        <f t="shared" si="4"/>
        <v>549</v>
      </c>
      <c r="L288" s="4">
        <f>_xlfn.XLOOKUP(Table1[[#This Row],[Customer ID]],REVIEW!$F$2:$F$401,REVIEW!$G$2:$G$401,,0)</f>
        <v>4</v>
      </c>
      <c r="M288" s="4" t="str">
        <f>INDEX(REVIEW!$A$1:$L$401,MATCH('SALES&amp;REVIEW'!$F288,REVIEW!$F$1:$F$401,0),MATCH('SALES&amp;REVIEW'!M$1,REVIEW!$A$1:$L$1,0))</f>
        <v>The Caramel Macchiato was excellent coffee and service.</v>
      </c>
      <c r="N288" s="4" t="str">
        <f>INDEX(REVIEW!$A$1:$L$401,MATCH('SALES&amp;REVIEW'!$F288,REVIEW!$F$1:$F$401,0),MATCH('SALES&amp;REVIEW'!N$1,REVIEW!$A$1:$L$1,0))</f>
        <v>Excellent coffee and service</v>
      </c>
      <c r="O288" s="4" t="str">
        <f>IF(Table1[[#This Row],[Ratings(1-5)]]&gt;=4,"Positive",IF(Table1[[#This Row],[Ratings(1-5)]]=3,"Neutral",IF(Table1[[#This Row],[Ratings(1-5)]]&lt;3,"Negative","No")))</f>
        <v>Positive</v>
      </c>
      <c r="P288" s="4">
        <f>INDEX(REVIEW!$A$1:$L$401,MATCH('SALES&amp;REVIEW'!$F288,REVIEW!$F$1:$F$401,0),MATCH('SALES&amp;REVIEW'!P$1,REVIEW!$A$1:$L$1,0))</f>
        <v>10</v>
      </c>
      <c r="Q288" s="4">
        <f>INDEX(REVIEW!$A$1:$L$401,MATCH('SALES&amp;REVIEW'!$F288,REVIEW!$F$1:$F$401,0),MATCH('SALES&amp;REVIEW'!Q$1,REVIEW!$A$1:$L$1,0))</f>
        <v>2</v>
      </c>
      <c r="R288" s="4" t="str">
        <f>IF(Table1[[#This Row],[Service Speed (min)]]&lt;=6,"4-6mins",IF(Table1[[#This Row],[Service Speed (min)]]&lt;=9,"7-9mins",IF(Table1[[#This Row],[Service Speed (min)]]&lt;=12,"10-12mins",IF(Table1[[#This Row],[Service Speed (min)]]&lt;=15,"13-15mins","1-3mins"))))</f>
        <v>10-12mins</v>
      </c>
    </row>
    <row r="289" spans="1:18" x14ac:dyDescent="0.35">
      <c r="A289" s="4" t="s">
        <v>403</v>
      </c>
      <c r="B289" s="4" t="s">
        <v>409</v>
      </c>
      <c r="C289" s="4" t="s">
        <v>413</v>
      </c>
      <c r="D289" s="5">
        <v>45408</v>
      </c>
      <c r="E289" s="4" t="s">
        <v>809</v>
      </c>
      <c r="F289" s="4" t="s">
        <v>1209</v>
      </c>
      <c r="G289" s="4" t="s">
        <v>1218</v>
      </c>
      <c r="H289" s="4">
        <v>4</v>
      </c>
      <c r="I289" s="13">
        <v>160</v>
      </c>
      <c r="J289" s="4" t="s">
        <v>1225</v>
      </c>
      <c r="K289" s="13">
        <f t="shared" si="4"/>
        <v>640</v>
      </c>
      <c r="L289" s="4">
        <f>_xlfn.XLOOKUP(Table1[[#This Row],[Customer ID]],REVIEW!$F$2:$F$401,REVIEW!$G$2:$G$401,,0)</f>
        <v>4</v>
      </c>
      <c r="M289" s="4" t="str">
        <f>INDEX(REVIEW!$A$1:$L$401,MATCH('SALES&amp;REVIEW'!$F289,REVIEW!$F$1:$F$401,0),MATCH('SALES&amp;REVIEW'!M$1,REVIEW!$A$1:$L$1,0))</f>
        <v>The Caramel Macchiato was poor coffee and service.</v>
      </c>
      <c r="N289" s="4" t="str">
        <f>INDEX(REVIEW!$A$1:$L$401,MATCH('SALES&amp;REVIEW'!$F289,REVIEW!$F$1:$F$401,0),MATCH('SALES&amp;REVIEW'!N$1,REVIEW!$A$1:$L$1,0))</f>
        <v>Poor coffee and service</v>
      </c>
      <c r="O289" s="4" t="str">
        <f>IF(Table1[[#This Row],[Ratings(1-5)]]&gt;=4,"Positive",IF(Table1[[#This Row],[Ratings(1-5)]]=3,"Neutral",IF(Table1[[#This Row],[Ratings(1-5)]]&lt;3,"Negative","No")))</f>
        <v>Positive</v>
      </c>
      <c r="P289" s="4">
        <f>INDEX(REVIEW!$A$1:$L$401,MATCH('SALES&amp;REVIEW'!$F289,REVIEW!$F$1:$F$401,0),MATCH('SALES&amp;REVIEW'!P$1,REVIEW!$A$1:$L$1,0))</f>
        <v>11</v>
      </c>
      <c r="Q289" s="4">
        <f>INDEX(REVIEW!$A$1:$L$401,MATCH('SALES&amp;REVIEW'!$F289,REVIEW!$F$1:$F$401,0),MATCH('SALES&amp;REVIEW'!Q$1,REVIEW!$A$1:$L$1,0))</f>
        <v>5</v>
      </c>
      <c r="R289" s="4" t="str">
        <f>IF(Table1[[#This Row],[Service Speed (min)]]&lt;=6,"4-6mins",IF(Table1[[#This Row],[Service Speed (min)]]&lt;=9,"7-9mins",IF(Table1[[#This Row],[Service Speed (min)]]&lt;=12,"10-12mins",IF(Table1[[#This Row],[Service Speed (min)]]&lt;=15,"13-15mins","1-3mins"))))</f>
        <v>10-12mins</v>
      </c>
    </row>
    <row r="290" spans="1:18" x14ac:dyDescent="0.35">
      <c r="A290" s="4" t="s">
        <v>12</v>
      </c>
      <c r="B290" s="4" t="s">
        <v>411</v>
      </c>
      <c r="C290" s="4" t="s">
        <v>415</v>
      </c>
      <c r="D290" s="5">
        <v>45461</v>
      </c>
      <c r="E290" s="4" t="s">
        <v>419</v>
      </c>
      <c r="F290" s="4" t="s">
        <v>818</v>
      </c>
      <c r="G290" s="4" t="s">
        <v>1217</v>
      </c>
      <c r="H290" s="4">
        <v>2</v>
      </c>
      <c r="I290" s="13">
        <v>190</v>
      </c>
      <c r="J290" s="4" t="s">
        <v>1225</v>
      </c>
      <c r="K290" s="13">
        <f t="shared" si="4"/>
        <v>380</v>
      </c>
      <c r="L290" s="4">
        <f>_xlfn.XLOOKUP(Table1[[#This Row],[Customer ID]],REVIEW!$F$2:$F$401,REVIEW!$G$2:$G$401,,0)</f>
        <v>4</v>
      </c>
      <c r="M290" s="4" t="str">
        <f>INDEX(REVIEW!$A$1:$L$401,MATCH('SALES&amp;REVIEW'!$F290,REVIEW!$F$1:$F$401,0),MATCH('SALES&amp;REVIEW'!M$1,REVIEW!$A$1:$L$1,0))</f>
        <v>The Cold Brew was expensive.</v>
      </c>
      <c r="N290" s="4" t="str">
        <f>INDEX(REVIEW!$A$1:$L$401,MATCH('SALES&amp;REVIEW'!$F290,REVIEW!$F$1:$F$401,0),MATCH('SALES&amp;REVIEW'!N$1,REVIEW!$A$1:$L$1,0))</f>
        <v>Expensive</v>
      </c>
      <c r="O290" s="4" t="str">
        <f>IF(Table1[[#This Row],[Ratings(1-5)]]&gt;=4,"Positive",IF(Table1[[#This Row],[Ratings(1-5)]]=3,"Neutral",IF(Table1[[#This Row],[Ratings(1-5)]]&lt;3,"Negative","No")))</f>
        <v>Positive</v>
      </c>
      <c r="P290" s="4">
        <f>INDEX(REVIEW!$A$1:$L$401,MATCH('SALES&amp;REVIEW'!$F290,REVIEW!$F$1:$F$401,0),MATCH('SALES&amp;REVIEW'!P$1,REVIEW!$A$1:$L$1,0))</f>
        <v>12</v>
      </c>
      <c r="Q290" s="4">
        <f>INDEX(REVIEW!$A$1:$L$401,MATCH('SALES&amp;REVIEW'!$F290,REVIEW!$F$1:$F$401,0),MATCH('SALES&amp;REVIEW'!Q$1,REVIEW!$A$1:$L$1,0))</f>
        <v>2</v>
      </c>
      <c r="R290" s="4" t="str">
        <f>IF(Table1[[#This Row],[Service Speed (min)]]&lt;=6,"4-6mins",IF(Table1[[#This Row],[Service Speed (min)]]&lt;=9,"7-9mins",IF(Table1[[#This Row],[Service Speed (min)]]&lt;=12,"10-12mins",IF(Table1[[#This Row],[Service Speed (min)]]&lt;=15,"13-15mins","1-3mins"))))</f>
        <v>10-12mins</v>
      </c>
    </row>
    <row r="291" spans="1:18" x14ac:dyDescent="0.35">
      <c r="A291" s="4" t="s">
        <v>32</v>
      </c>
      <c r="B291" s="4" t="s">
        <v>412</v>
      </c>
      <c r="C291" s="4" t="s">
        <v>414</v>
      </c>
      <c r="D291" s="5">
        <v>45413</v>
      </c>
      <c r="E291" s="4" t="s">
        <v>439</v>
      </c>
      <c r="F291" s="4" t="s">
        <v>838</v>
      </c>
      <c r="G291" s="4" t="s">
        <v>1217</v>
      </c>
      <c r="H291" s="4">
        <v>1</v>
      </c>
      <c r="I291" s="13">
        <v>185</v>
      </c>
      <c r="J291" s="4" t="s">
        <v>1224</v>
      </c>
      <c r="K291" s="13">
        <f t="shared" si="4"/>
        <v>185</v>
      </c>
      <c r="L291" s="4">
        <f>_xlfn.XLOOKUP(Table1[[#This Row],[Customer ID]],REVIEW!$F$2:$F$401,REVIEW!$G$2:$G$401,,0)</f>
        <v>4</v>
      </c>
      <c r="M291" s="4" t="str">
        <f>INDEX(REVIEW!$A$1:$L$401,MATCH('SALES&amp;REVIEW'!$F291,REVIEW!$F$1:$F$401,0),MATCH('SALES&amp;REVIEW'!M$1,REVIEW!$A$1:$L$1,0))</f>
        <v>The Cold Brew was uninterested staff and average coffee.</v>
      </c>
      <c r="N291" s="4" t="str">
        <f>INDEX(REVIEW!$A$1:$L$401,MATCH('SALES&amp;REVIEW'!$F291,REVIEW!$F$1:$F$401,0),MATCH('SALES&amp;REVIEW'!N$1,REVIEW!$A$1:$L$1,0))</f>
        <v>Uninterested staff and average coffee</v>
      </c>
      <c r="O291" s="4" t="str">
        <f>IF(Table1[[#This Row],[Ratings(1-5)]]&gt;=4,"Positive",IF(Table1[[#This Row],[Ratings(1-5)]]=3,"Neutral",IF(Table1[[#This Row],[Ratings(1-5)]]&lt;3,"Negative","No")))</f>
        <v>Positive</v>
      </c>
      <c r="P291" s="4">
        <f>INDEX(REVIEW!$A$1:$L$401,MATCH('SALES&amp;REVIEW'!$F291,REVIEW!$F$1:$F$401,0),MATCH('SALES&amp;REVIEW'!P$1,REVIEW!$A$1:$L$1,0))</f>
        <v>8</v>
      </c>
      <c r="Q291" s="4">
        <f>INDEX(REVIEW!$A$1:$L$401,MATCH('SALES&amp;REVIEW'!$F291,REVIEW!$F$1:$F$401,0),MATCH('SALES&amp;REVIEW'!Q$1,REVIEW!$A$1:$L$1,0))</f>
        <v>2</v>
      </c>
      <c r="R291" s="4" t="str">
        <f>IF(Table1[[#This Row],[Service Speed (min)]]&lt;=6,"4-6mins",IF(Table1[[#This Row],[Service Speed (min)]]&lt;=9,"7-9mins",IF(Table1[[#This Row],[Service Speed (min)]]&lt;=12,"10-12mins",IF(Table1[[#This Row],[Service Speed (min)]]&lt;=15,"13-15mins","1-3mins"))))</f>
        <v>7-9mins</v>
      </c>
    </row>
    <row r="292" spans="1:18" x14ac:dyDescent="0.35">
      <c r="A292" s="4" t="s">
        <v>45</v>
      </c>
      <c r="B292" s="4" t="s">
        <v>412</v>
      </c>
      <c r="C292" s="4" t="s">
        <v>413</v>
      </c>
      <c r="D292" s="5">
        <v>45440</v>
      </c>
      <c r="E292" s="4" t="s">
        <v>452</v>
      </c>
      <c r="F292" s="4" t="s">
        <v>851</v>
      </c>
      <c r="G292" s="4" t="s">
        <v>1217</v>
      </c>
      <c r="H292" s="4">
        <v>2</v>
      </c>
      <c r="I292" s="13">
        <v>150</v>
      </c>
      <c r="J292" s="4" t="s">
        <v>1225</v>
      </c>
      <c r="K292" s="13">
        <f t="shared" si="4"/>
        <v>300</v>
      </c>
      <c r="L292" s="4">
        <f>_xlfn.XLOOKUP(Table1[[#This Row],[Customer ID]],REVIEW!$F$2:$F$401,REVIEW!$G$2:$G$401,,0)</f>
        <v>4</v>
      </c>
      <c r="M292" s="4" t="str">
        <f>INDEX(REVIEW!$A$1:$L$401,MATCH('SALES&amp;REVIEW'!$F292,REVIEW!$F$1:$F$401,0),MATCH('SALES&amp;REVIEW'!M$1,REVIEW!$A$1:$L$1,0))</f>
        <v>The Cold Brew was great coffee and ambiance.</v>
      </c>
      <c r="N292" s="4" t="str">
        <f>INDEX(REVIEW!$A$1:$L$401,MATCH('SALES&amp;REVIEW'!$F292,REVIEW!$F$1:$F$401,0),MATCH('SALES&amp;REVIEW'!N$1,REVIEW!$A$1:$L$1,0))</f>
        <v>Great coffee and ambiance</v>
      </c>
      <c r="O292" s="4" t="str">
        <f>IF(Table1[[#This Row],[Ratings(1-5)]]&gt;=4,"Positive",IF(Table1[[#This Row],[Ratings(1-5)]]=3,"Neutral",IF(Table1[[#This Row],[Ratings(1-5)]]&lt;3,"Negative","No")))</f>
        <v>Positive</v>
      </c>
      <c r="P292" s="4">
        <f>INDEX(REVIEW!$A$1:$L$401,MATCH('SALES&amp;REVIEW'!$F292,REVIEW!$F$1:$F$401,0),MATCH('SALES&amp;REVIEW'!P$1,REVIEW!$A$1:$L$1,0))</f>
        <v>7</v>
      </c>
      <c r="Q292" s="4">
        <f>INDEX(REVIEW!$A$1:$L$401,MATCH('SALES&amp;REVIEW'!$F292,REVIEW!$F$1:$F$401,0),MATCH('SALES&amp;REVIEW'!Q$1,REVIEW!$A$1:$L$1,0))</f>
        <v>2</v>
      </c>
      <c r="R292" s="4" t="str">
        <f>IF(Table1[[#This Row],[Service Speed (min)]]&lt;=6,"4-6mins",IF(Table1[[#This Row],[Service Speed (min)]]&lt;=9,"7-9mins",IF(Table1[[#This Row],[Service Speed (min)]]&lt;=12,"10-12mins",IF(Table1[[#This Row],[Service Speed (min)]]&lt;=15,"13-15mins","1-3mins"))))</f>
        <v>7-9mins</v>
      </c>
    </row>
    <row r="293" spans="1:18" x14ac:dyDescent="0.35">
      <c r="A293" s="4" t="s">
        <v>50</v>
      </c>
      <c r="B293" s="4" t="s">
        <v>412</v>
      </c>
      <c r="C293" s="4" t="s">
        <v>414</v>
      </c>
      <c r="D293" s="5">
        <v>45500</v>
      </c>
      <c r="E293" s="4" t="s">
        <v>457</v>
      </c>
      <c r="F293" s="4" t="s">
        <v>856</v>
      </c>
      <c r="G293" s="4" t="s">
        <v>1217</v>
      </c>
      <c r="H293" s="4">
        <v>4</v>
      </c>
      <c r="I293" s="13">
        <v>197</v>
      </c>
      <c r="J293" s="4" t="s">
        <v>1224</v>
      </c>
      <c r="K293" s="13">
        <f t="shared" si="4"/>
        <v>788</v>
      </c>
      <c r="L293" s="4">
        <f>_xlfn.XLOOKUP(Table1[[#This Row],[Customer ID]],REVIEW!$F$2:$F$401,REVIEW!$G$2:$G$401,,0)</f>
        <v>4</v>
      </c>
      <c r="M293" s="4" t="str">
        <f>INDEX(REVIEW!$A$1:$L$401,MATCH('SALES&amp;REVIEW'!$F293,REVIEW!$F$1:$F$401,0),MATCH('SALES&amp;REVIEW'!M$1,REVIEW!$A$1:$L$1,0))</f>
        <v>The Cold Brew was poor coffee and service.</v>
      </c>
      <c r="N293" s="4" t="str">
        <f>INDEX(REVIEW!$A$1:$L$401,MATCH('SALES&amp;REVIEW'!$F293,REVIEW!$F$1:$F$401,0),MATCH('SALES&amp;REVIEW'!N$1,REVIEW!$A$1:$L$1,0))</f>
        <v>Poor coffee and service</v>
      </c>
      <c r="O293" s="4" t="str">
        <f>IF(Table1[[#This Row],[Ratings(1-5)]]&gt;=4,"Positive",IF(Table1[[#This Row],[Ratings(1-5)]]=3,"Neutral",IF(Table1[[#This Row],[Ratings(1-5)]]&lt;3,"Negative","No")))</f>
        <v>Positive</v>
      </c>
      <c r="P293" s="4">
        <f>INDEX(REVIEW!$A$1:$L$401,MATCH('SALES&amp;REVIEW'!$F293,REVIEW!$F$1:$F$401,0),MATCH('SALES&amp;REVIEW'!P$1,REVIEW!$A$1:$L$1,0))</f>
        <v>13</v>
      </c>
      <c r="Q293" s="4">
        <f>INDEX(REVIEW!$A$1:$L$401,MATCH('SALES&amp;REVIEW'!$F293,REVIEW!$F$1:$F$401,0),MATCH('SALES&amp;REVIEW'!Q$1,REVIEW!$A$1:$L$1,0))</f>
        <v>2</v>
      </c>
      <c r="R293" s="4" t="str">
        <f>IF(Table1[[#This Row],[Service Speed (min)]]&lt;=6,"4-6mins",IF(Table1[[#This Row],[Service Speed (min)]]&lt;=9,"7-9mins",IF(Table1[[#This Row],[Service Speed (min)]]&lt;=12,"10-12mins",IF(Table1[[#This Row],[Service Speed (min)]]&lt;=15,"13-15mins","1-3mins"))))</f>
        <v>13-15mins</v>
      </c>
    </row>
    <row r="294" spans="1:18" x14ac:dyDescent="0.35">
      <c r="A294" s="4" t="s">
        <v>58</v>
      </c>
      <c r="B294" s="4" t="s">
        <v>412</v>
      </c>
      <c r="C294" s="4" t="s">
        <v>413</v>
      </c>
      <c r="D294" s="5">
        <v>45381</v>
      </c>
      <c r="E294" s="4" t="s">
        <v>465</v>
      </c>
      <c r="F294" s="4" t="s">
        <v>864</v>
      </c>
      <c r="G294" s="4" t="s">
        <v>1217</v>
      </c>
      <c r="H294" s="4">
        <v>3</v>
      </c>
      <c r="I294" s="13">
        <v>110</v>
      </c>
      <c r="J294" s="4" t="s">
        <v>1224</v>
      </c>
      <c r="K294" s="13">
        <f t="shared" si="4"/>
        <v>330</v>
      </c>
      <c r="L294" s="4">
        <f>_xlfn.XLOOKUP(Table1[[#This Row],[Customer ID]],REVIEW!$F$2:$F$401,REVIEW!$G$2:$G$401,,0)</f>
        <v>4</v>
      </c>
      <c r="M294" s="4" t="str">
        <f>INDEX(REVIEW!$A$1:$L$401,MATCH('SALES&amp;REVIEW'!$F294,REVIEW!$F$1:$F$401,0),MATCH('SALES&amp;REVIEW'!M$1,REVIEW!$A$1:$L$1,0))</f>
        <v>The Cold Brew was great coffee and ambiance.</v>
      </c>
      <c r="N294" s="4" t="str">
        <f>INDEX(REVIEW!$A$1:$L$401,MATCH('SALES&amp;REVIEW'!$F294,REVIEW!$F$1:$F$401,0),MATCH('SALES&amp;REVIEW'!N$1,REVIEW!$A$1:$L$1,0))</f>
        <v>Great coffee and ambiance</v>
      </c>
      <c r="O294" s="4" t="str">
        <f>IF(Table1[[#This Row],[Ratings(1-5)]]&gt;=4,"Positive",IF(Table1[[#This Row],[Ratings(1-5)]]=3,"Neutral",IF(Table1[[#This Row],[Ratings(1-5)]]&lt;3,"Negative","No")))</f>
        <v>Positive</v>
      </c>
      <c r="P294" s="4">
        <f>INDEX(REVIEW!$A$1:$L$401,MATCH('SALES&amp;REVIEW'!$F294,REVIEW!$F$1:$F$401,0),MATCH('SALES&amp;REVIEW'!P$1,REVIEW!$A$1:$L$1,0))</f>
        <v>12</v>
      </c>
      <c r="Q294" s="4">
        <f>INDEX(REVIEW!$A$1:$L$401,MATCH('SALES&amp;REVIEW'!$F294,REVIEW!$F$1:$F$401,0),MATCH('SALES&amp;REVIEW'!Q$1,REVIEW!$A$1:$L$1,0))</f>
        <v>1</v>
      </c>
      <c r="R294" s="4" t="str">
        <f>IF(Table1[[#This Row],[Service Speed (min)]]&lt;=6,"4-6mins",IF(Table1[[#This Row],[Service Speed (min)]]&lt;=9,"7-9mins",IF(Table1[[#This Row],[Service Speed (min)]]&lt;=12,"10-12mins",IF(Table1[[#This Row],[Service Speed (min)]]&lt;=15,"13-15mins","1-3mins"))))</f>
        <v>10-12mins</v>
      </c>
    </row>
    <row r="295" spans="1:18" x14ac:dyDescent="0.35">
      <c r="A295" s="4" t="s">
        <v>91</v>
      </c>
      <c r="B295" s="4" t="s">
        <v>411</v>
      </c>
      <c r="C295" s="4" t="s">
        <v>413</v>
      </c>
      <c r="D295" s="5">
        <v>45394</v>
      </c>
      <c r="E295" s="4" t="s">
        <v>498</v>
      </c>
      <c r="F295" s="4" t="s">
        <v>897</v>
      </c>
      <c r="G295" s="4" t="s">
        <v>1217</v>
      </c>
      <c r="H295" s="4">
        <v>3</v>
      </c>
      <c r="I295" s="13">
        <v>194</v>
      </c>
      <c r="J295" s="4" t="s">
        <v>1223</v>
      </c>
      <c r="K295" s="13">
        <f t="shared" si="4"/>
        <v>582</v>
      </c>
      <c r="L295" s="4">
        <f>_xlfn.XLOOKUP(Table1[[#This Row],[Customer ID]],REVIEW!$F$2:$F$401,REVIEW!$G$2:$G$401,,0)</f>
        <v>4</v>
      </c>
      <c r="M295" s="4" t="str">
        <f>INDEX(REVIEW!$A$1:$L$401,MATCH('SALES&amp;REVIEW'!$F295,REVIEW!$F$1:$F$401,0),MATCH('SALES&amp;REVIEW'!M$1,REVIEW!$A$1:$L$1,0))</f>
        <v>The Cold Brew was uninterested staff and average coffee.</v>
      </c>
      <c r="N295" s="4" t="str">
        <f>INDEX(REVIEW!$A$1:$L$401,MATCH('SALES&amp;REVIEW'!$F295,REVIEW!$F$1:$F$401,0),MATCH('SALES&amp;REVIEW'!N$1,REVIEW!$A$1:$L$1,0))</f>
        <v>Uninterested staff and average coffee</v>
      </c>
      <c r="O295" s="4" t="str">
        <f>IF(Table1[[#This Row],[Ratings(1-5)]]&gt;=4,"Positive",IF(Table1[[#This Row],[Ratings(1-5)]]=3,"Neutral",IF(Table1[[#This Row],[Ratings(1-5)]]&lt;3,"Negative","No")))</f>
        <v>Positive</v>
      </c>
      <c r="P295" s="4">
        <f>INDEX(REVIEW!$A$1:$L$401,MATCH('SALES&amp;REVIEW'!$F295,REVIEW!$F$1:$F$401,0),MATCH('SALES&amp;REVIEW'!P$1,REVIEW!$A$1:$L$1,0))</f>
        <v>15</v>
      </c>
      <c r="Q295" s="4">
        <f>INDEX(REVIEW!$A$1:$L$401,MATCH('SALES&amp;REVIEW'!$F295,REVIEW!$F$1:$F$401,0),MATCH('SALES&amp;REVIEW'!Q$1,REVIEW!$A$1:$L$1,0))</f>
        <v>1</v>
      </c>
      <c r="R295" s="4" t="str">
        <f>IF(Table1[[#This Row],[Service Speed (min)]]&lt;=6,"4-6mins",IF(Table1[[#This Row],[Service Speed (min)]]&lt;=9,"7-9mins",IF(Table1[[#This Row],[Service Speed (min)]]&lt;=12,"10-12mins",IF(Table1[[#This Row],[Service Speed (min)]]&lt;=15,"13-15mins","1-3mins"))))</f>
        <v>13-15mins</v>
      </c>
    </row>
    <row r="296" spans="1:18" x14ac:dyDescent="0.35">
      <c r="A296" s="4" t="s">
        <v>134</v>
      </c>
      <c r="B296" s="4" t="s">
        <v>412</v>
      </c>
      <c r="C296" s="4" t="s">
        <v>415</v>
      </c>
      <c r="D296" s="5">
        <v>45490</v>
      </c>
      <c r="E296" s="4" t="s">
        <v>541</v>
      </c>
      <c r="F296" s="4" t="s">
        <v>940</v>
      </c>
      <c r="G296" s="4" t="s">
        <v>1217</v>
      </c>
      <c r="H296" s="4">
        <v>5</v>
      </c>
      <c r="I296" s="13">
        <v>179</v>
      </c>
      <c r="J296" s="4" t="s">
        <v>1223</v>
      </c>
      <c r="K296" s="13">
        <f t="shared" si="4"/>
        <v>895</v>
      </c>
      <c r="L296" s="4">
        <f>_xlfn.XLOOKUP(Table1[[#This Row],[Customer ID]],REVIEW!$F$2:$F$401,REVIEW!$G$2:$G$401,,0)</f>
        <v>4</v>
      </c>
      <c r="M296" s="4" t="str">
        <f>INDEX(REVIEW!$A$1:$L$401,MATCH('SALES&amp;REVIEW'!$F296,REVIEW!$F$1:$F$401,0),MATCH('SALES&amp;REVIEW'!M$1,REVIEW!$A$1:$L$1,0))</f>
        <v>The Cold Brew was expensive.</v>
      </c>
      <c r="N296" s="4" t="str">
        <f>INDEX(REVIEW!$A$1:$L$401,MATCH('SALES&amp;REVIEW'!$F296,REVIEW!$F$1:$F$401,0),MATCH('SALES&amp;REVIEW'!N$1,REVIEW!$A$1:$L$1,0))</f>
        <v>Expensive</v>
      </c>
      <c r="O296" s="4" t="str">
        <f>IF(Table1[[#This Row],[Ratings(1-5)]]&gt;=4,"Positive",IF(Table1[[#This Row],[Ratings(1-5)]]=3,"Neutral",IF(Table1[[#This Row],[Ratings(1-5)]]&lt;3,"Negative","No")))</f>
        <v>Positive</v>
      </c>
      <c r="P296" s="4">
        <f>INDEX(REVIEW!$A$1:$L$401,MATCH('SALES&amp;REVIEW'!$F296,REVIEW!$F$1:$F$401,0),MATCH('SALES&amp;REVIEW'!P$1,REVIEW!$A$1:$L$1,0))</f>
        <v>12</v>
      </c>
      <c r="Q296" s="4">
        <f>INDEX(REVIEW!$A$1:$L$401,MATCH('SALES&amp;REVIEW'!$F296,REVIEW!$F$1:$F$401,0),MATCH('SALES&amp;REVIEW'!Q$1,REVIEW!$A$1:$L$1,0))</f>
        <v>5</v>
      </c>
      <c r="R296" s="4" t="str">
        <f>IF(Table1[[#This Row],[Service Speed (min)]]&lt;=6,"4-6mins",IF(Table1[[#This Row],[Service Speed (min)]]&lt;=9,"7-9mins",IF(Table1[[#This Row],[Service Speed (min)]]&lt;=12,"10-12mins",IF(Table1[[#This Row],[Service Speed (min)]]&lt;=15,"13-15mins","1-3mins"))))</f>
        <v>10-12mins</v>
      </c>
    </row>
    <row r="297" spans="1:18" x14ac:dyDescent="0.35">
      <c r="A297" s="4" t="s">
        <v>136</v>
      </c>
      <c r="B297" s="4" t="s">
        <v>411</v>
      </c>
      <c r="C297" s="4" t="s">
        <v>413</v>
      </c>
      <c r="D297" s="5">
        <v>45432</v>
      </c>
      <c r="E297" s="4" t="s">
        <v>543</v>
      </c>
      <c r="F297" s="4" t="s">
        <v>942</v>
      </c>
      <c r="G297" s="4" t="s">
        <v>1217</v>
      </c>
      <c r="H297" s="4">
        <v>5</v>
      </c>
      <c r="I297" s="13">
        <v>200</v>
      </c>
      <c r="J297" s="4" t="s">
        <v>1223</v>
      </c>
      <c r="K297" s="13">
        <f t="shared" si="4"/>
        <v>1000</v>
      </c>
      <c r="L297" s="4">
        <f>_xlfn.XLOOKUP(Table1[[#This Row],[Customer ID]],REVIEW!$F$2:$F$401,REVIEW!$G$2:$G$401,,0)</f>
        <v>4</v>
      </c>
      <c r="M297" s="4" t="str">
        <f>INDEX(REVIEW!$A$1:$L$401,MATCH('SALES&amp;REVIEW'!$F297,REVIEW!$F$1:$F$401,0),MATCH('SALES&amp;REVIEW'!M$1,REVIEW!$A$1:$L$1,0))</f>
        <v>The Cold Brew was slow wi-fi.</v>
      </c>
      <c r="N297" s="4" t="str">
        <f>INDEX(REVIEW!$A$1:$L$401,MATCH('SALES&amp;REVIEW'!$F297,REVIEW!$F$1:$F$401,0),MATCH('SALES&amp;REVIEW'!N$1,REVIEW!$A$1:$L$1,0))</f>
        <v>Slow Wi-Fi</v>
      </c>
      <c r="O297" s="4" t="str">
        <f>IF(Table1[[#This Row],[Ratings(1-5)]]&gt;=4,"Positive",IF(Table1[[#This Row],[Ratings(1-5)]]=3,"Neutral",IF(Table1[[#This Row],[Ratings(1-5)]]&lt;3,"Negative","No")))</f>
        <v>Positive</v>
      </c>
      <c r="P297" s="4">
        <f>INDEX(REVIEW!$A$1:$L$401,MATCH('SALES&amp;REVIEW'!$F297,REVIEW!$F$1:$F$401,0),MATCH('SALES&amp;REVIEW'!P$1,REVIEW!$A$1:$L$1,0))</f>
        <v>7</v>
      </c>
      <c r="Q297" s="4">
        <f>INDEX(REVIEW!$A$1:$L$401,MATCH('SALES&amp;REVIEW'!$F297,REVIEW!$F$1:$F$401,0),MATCH('SALES&amp;REVIEW'!Q$1,REVIEW!$A$1:$L$1,0))</f>
        <v>5</v>
      </c>
      <c r="R297" s="4" t="str">
        <f>IF(Table1[[#This Row],[Service Speed (min)]]&lt;=6,"4-6mins",IF(Table1[[#This Row],[Service Speed (min)]]&lt;=9,"7-9mins",IF(Table1[[#This Row],[Service Speed (min)]]&lt;=12,"10-12mins",IF(Table1[[#This Row],[Service Speed (min)]]&lt;=15,"13-15mins","1-3mins"))))</f>
        <v>7-9mins</v>
      </c>
    </row>
    <row r="298" spans="1:18" x14ac:dyDescent="0.35">
      <c r="A298" s="4" t="s">
        <v>164</v>
      </c>
      <c r="B298" s="4" t="s">
        <v>412</v>
      </c>
      <c r="C298" s="4" t="s">
        <v>413</v>
      </c>
      <c r="D298" s="5">
        <v>45374</v>
      </c>
      <c r="E298" s="4" t="s">
        <v>571</v>
      </c>
      <c r="F298" s="4" t="s">
        <v>970</v>
      </c>
      <c r="G298" s="4" t="s">
        <v>1217</v>
      </c>
      <c r="H298" s="4">
        <v>5</v>
      </c>
      <c r="I298" s="13">
        <v>174</v>
      </c>
      <c r="J298" s="4" t="s">
        <v>1225</v>
      </c>
      <c r="K298" s="13">
        <f t="shared" si="4"/>
        <v>870</v>
      </c>
      <c r="L298" s="4">
        <f>_xlfn.XLOOKUP(Table1[[#This Row],[Customer ID]],REVIEW!$F$2:$F$401,REVIEW!$G$2:$G$401,,0)</f>
        <v>4</v>
      </c>
      <c r="M298" s="4" t="str">
        <f>INDEX(REVIEW!$A$1:$L$401,MATCH('SALES&amp;REVIEW'!$F298,REVIEW!$F$1:$F$401,0),MATCH('SALES&amp;REVIEW'!M$1,REVIEW!$A$1:$L$1,0))</f>
        <v>The Cold Brew was slow service.</v>
      </c>
      <c r="N298" s="4" t="str">
        <f>INDEX(REVIEW!$A$1:$L$401,MATCH('SALES&amp;REVIEW'!$F298,REVIEW!$F$1:$F$401,0),MATCH('SALES&amp;REVIEW'!N$1,REVIEW!$A$1:$L$1,0))</f>
        <v>Slow service</v>
      </c>
      <c r="O298" s="4" t="str">
        <f>IF(Table1[[#This Row],[Ratings(1-5)]]&gt;=4,"Positive",IF(Table1[[#This Row],[Ratings(1-5)]]=3,"Neutral",IF(Table1[[#This Row],[Ratings(1-5)]]&lt;3,"Negative","No")))</f>
        <v>Positive</v>
      </c>
      <c r="P298" s="4">
        <f>INDEX(REVIEW!$A$1:$L$401,MATCH('SALES&amp;REVIEW'!$F298,REVIEW!$F$1:$F$401,0),MATCH('SALES&amp;REVIEW'!P$1,REVIEW!$A$1:$L$1,0))</f>
        <v>9</v>
      </c>
      <c r="Q298" s="4">
        <f>INDEX(REVIEW!$A$1:$L$401,MATCH('SALES&amp;REVIEW'!$F298,REVIEW!$F$1:$F$401,0),MATCH('SALES&amp;REVIEW'!Q$1,REVIEW!$A$1:$L$1,0))</f>
        <v>2</v>
      </c>
      <c r="R298" s="4" t="str">
        <f>IF(Table1[[#This Row],[Service Speed (min)]]&lt;=6,"4-6mins",IF(Table1[[#This Row],[Service Speed (min)]]&lt;=9,"7-9mins",IF(Table1[[#This Row],[Service Speed (min)]]&lt;=12,"10-12mins",IF(Table1[[#This Row],[Service Speed (min)]]&lt;=15,"13-15mins","1-3mins"))))</f>
        <v>7-9mins</v>
      </c>
    </row>
    <row r="299" spans="1:18" x14ac:dyDescent="0.35">
      <c r="A299" s="4" t="s">
        <v>265</v>
      </c>
      <c r="B299" s="4" t="s">
        <v>411</v>
      </c>
      <c r="C299" s="4" t="s">
        <v>413</v>
      </c>
      <c r="D299" s="5">
        <v>45392</v>
      </c>
      <c r="E299" s="4" t="s">
        <v>672</v>
      </c>
      <c r="F299" s="4" t="s">
        <v>1071</v>
      </c>
      <c r="G299" s="4" t="s">
        <v>1217</v>
      </c>
      <c r="H299" s="4">
        <v>3</v>
      </c>
      <c r="I299" s="13">
        <v>141</v>
      </c>
      <c r="J299" s="4" t="s">
        <v>1223</v>
      </c>
      <c r="K299" s="13">
        <f t="shared" si="4"/>
        <v>423</v>
      </c>
      <c r="L299" s="4">
        <f>_xlfn.XLOOKUP(Table1[[#This Row],[Customer ID]],REVIEW!$F$2:$F$401,REVIEW!$G$2:$G$401,,0)</f>
        <v>4</v>
      </c>
      <c r="M299" s="4" t="str">
        <f>INDEX(REVIEW!$A$1:$L$401,MATCH('SALES&amp;REVIEW'!$F299,REVIEW!$F$1:$F$401,0),MATCH('SALES&amp;REVIEW'!M$1,REVIEW!$A$1:$L$1,0))</f>
        <v>The Cold Brew was expensive.</v>
      </c>
      <c r="N299" s="4" t="str">
        <f>INDEX(REVIEW!$A$1:$L$401,MATCH('SALES&amp;REVIEW'!$F299,REVIEW!$F$1:$F$401,0),MATCH('SALES&amp;REVIEW'!N$1,REVIEW!$A$1:$L$1,0))</f>
        <v>Expensive</v>
      </c>
      <c r="O299" s="4" t="str">
        <f>IF(Table1[[#This Row],[Ratings(1-5)]]&gt;=4,"Positive",IF(Table1[[#This Row],[Ratings(1-5)]]=3,"Neutral",IF(Table1[[#This Row],[Ratings(1-5)]]&lt;3,"Negative","No")))</f>
        <v>Positive</v>
      </c>
      <c r="P299" s="4">
        <f>INDEX(REVIEW!$A$1:$L$401,MATCH('SALES&amp;REVIEW'!$F299,REVIEW!$F$1:$F$401,0),MATCH('SALES&amp;REVIEW'!P$1,REVIEW!$A$1:$L$1,0))</f>
        <v>6</v>
      </c>
      <c r="Q299" s="4">
        <f>INDEX(REVIEW!$A$1:$L$401,MATCH('SALES&amp;REVIEW'!$F299,REVIEW!$F$1:$F$401,0),MATCH('SALES&amp;REVIEW'!Q$1,REVIEW!$A$1:$L$1,0))</f>
        <v>2</v>
      </c>
      <c r="R299" s="4" t="str">
        <f>IF(Table1[[#This Row],[Service Speed (min)]]&lt;=6,"4-6mins",IF(Table1[[#This Row],[Service Speed (min)]]&lt;=9,"7-9mins",IF(Table1[[#This Row],[Service Speed (min)]]&lt;=12,"10-12mins",IF(Table1[[#This Row],[Service Speed (min)]]&lt;=15,"13-15mins","1-3mins"))))</f>
        <v>4-6mins</v>
      </c>
    </row>
    <row r="300" spans="1:18" x14ac:dyDescent="0.35">
      <c r="A300" s="4" t="s">
        <v>292</v>
      </c>
      <c r="B300" s="4" t="s">
        <v>409</v>
      </c>
      <c r="C300" s="4" t="s">
        <v>413</v>
      </c>
      <c r="D300" s="5">
        <v>45473</v>
      </c>
      <c r="E300" s="4" t="s">
        <v>699</v>
      </c>
      <c r="F300" s="4" t="s">
        <v>1098</v>
      </c>
      <c r="G300" s="4" t="s">
        <v>1217</v>
      </c>
      <c r="H300" s="4">
        <v>2</v>
      </c>
      <c r="I300" s="13">
        <v>168</v>
      </c>
      <c r="J300" s="4" t="s">
        <v>1224</v>
      </c>
      <c r="K300" s="13">
        <f t="shared" si="4"/>
        <v>336</v>
      </c>
      <c r="L300" s="4">
        <f>_xlfn.XLOOKUP(Table1[[#This Row],[Customer ID]],REVIEW!$F$2:$F$401,REVIEW!$G$2:$G$401,,0)</f>
        <v>4</v>
      </c>
      <c r="M300" s="4" t="str">
        <f>INDEX(REVIEW!$A$1:$L$401,MATCH('SALES&amp;REVIEW'!$F300,REVIEW!$F$1:$F$401,0),MATCH('SALES&amp;REVIEW'!M$1,REVIEW!$A$1:$L$1,0))</f>
        <v>The Cold Brew was noisy environment.</v>
      </c>
      <c r="N300" s="4" t="str">
        <f>INDEX(REVIEW!$A$1:$L$401,MATCH('SALES&amp;REVIEW'!$F300,REVIEW!$F$1:$F$401,0),MATCH('SALES&amp;REVIEW'!N$1,REVIEW!$A$1:$L$1,0))</f>
        <v>Noisy environment</v>
      </c>
      <c r="O300" s="4" t="str">
        <f>IF(Table1[[#This Row],[Ratings(1-5)]]&gt;=4,"Positive",IF(Table1[[#This Row],[Ratings(1-5)]]=3,"Neutral",IF(Table1[[#This Row],[Ratings(1-5)]]&lt;3,"Negative","No")))</f>
        <v>Positive</v>
      </c>
      <c r="P300" s="4">
        <f>INDEX(REVIEW!$A$1:$L$401,MATCH('SALES&amp;REVIEW'!$F300,REVIEW!$F$1:$F$401,0),MATCH('SALES&amp;REVIEW'!P$1,REVIEW!$A$1:$L$1,0))</f>
        <v>15</v>
      </c>
      <c r="Q300" s="4">
        <f>INDEX(REVIEW!$A$1:$L$401,MATCH('SALES&amp;REVIEW'!$F300,REVIEW!$F$1:$F$401,0),MATCH('SALES&amp;REVIEW'!Q$1,REVIEW!$A$1:$L$1,0))</f>
        <v>2</v>
      </c>
      <c r="R300" s="4" t="str">
        <f>IF(Table1[[#This Row],[Service Speed (min)]]&lt;=6,"4-6mins",IF(Table1[[#This Row],[Service Speed (min)]]&lt;=9,"7-9mins",IF(Table1[[#This Row],[Service Speed (min)]]&lt;=12,"10-12mins",IF(Table1[[#This Row],[Service Speed (min)]]&lt;=15,"13-15mins","1-3mins"))))</f>
        <v>13-15mins</v>
      </c>
    </row>
    <row r="301" spans="1:18" x14ac:dyDescent="0.35">
      <c r="A301" s="4" t="s">
        <v>405</v>
      </c>
      <c r="B301" s="4" t="s">
        <v>412</v>
      </c>
      <c r="C301" s="4" t="s">
        <v>413</v>
      </c>
      <c r="D301" s="5">
        <v>45504</v>
      </c>
      <c r="E301" s="4" t="s">
        <v>811</v>
      </c>
      <c r="F301" s="4" t="s">
        <v>1211</v>
      </c>
      <c r="G301" s="4" t="s">
        <v>1217</v>
      </c>
      <c r="H301" s="4">
        <v>1</v>
      </c>
      <c r="I301" s="13">
        <v>135</v>
      </c>
      <c r="J301" s="4" t="s">
        <v>1225</v>
      </c>
      <c r="K301" s="13">
        <f t="shared" si="4"/>
        <v>135</v>
      </c>
      <c r="L301" s="4">
        <f>_xlfn.XLOOKUP(Table1[[#This Row],[Customer ID]],REVIEW!$F$2:$F$401,REVIEW!$G$2:$G$401,,0)</f>
        <v>4</v>
      </c>
      <c r="M301" s="4" t="str">
        <f>INDEX(REVIEW!$A$1:$L$401,MATCH('SALES&amp;REVIEW'!$F301,REVIEW!$F$1:$F$401,0),MATCH('SALES&amp;REVIEW'!M$1,REVIEW!$A$1:$L$1,0))</f>
        <v>The Cold Brew was uninterested staff and average coffee.</v>
      </c>
      <c r="N301" s="4" t="str">
        <f>INDEX(REVIEW!$A$1:$L$401,MATCH('SALES&amp;REVIEW'!$F301,REVIEW!$F$1:$F$401,0),MATCH('SALES&amp;REVIEW'!N$1,REVIEW!$A$1:$L$1,0))</f>
        <v>Uninterested staff and average coffee</v>
      </c>
      <c r="O301" s="4" t="str">
        <f>IF(Table1[[#This Row],[Ratings(1-5)]]&gt;=4,"Positive",IF(Table1[[#This Row],[Ratings(1-5)]]=3,"Neutral",IF(Table1[[#This Row],[Ratings(1-5)]]&lt;3,"Negative","No")))</f>
        <v>Positive</v>
      </c>
      <c r="P301" s="4">
        <f>INDEX(REVIEW!$A$1:$L$401,MATCH('SALES&amp;REVIEW'!$F301,REVIEW!$F$1:$F$401,0),MATCH('SALES&amp;REVIEW'!P$1,REVIEW!$A$1:$L$1,0))</f>
        <v>10</v>
      </c>
      <c r="Q301" s="4">
        <f>INDEX(REVIEW!$A$1:$L$401,MATCH('SALES&amp;REVIEW'!$F301,REVIEW!$F$1:$F$401,0),MATCH('SALES&amp;REVIEW'!Q$1,REVIEW!$A$1:$L$1,0))</f>
        <v>2</v>
      </c>
      <c r="R301" s="4" t="str">
        <f>IF(Table1[[#This Row],[Service Speed (min)]]&lt;=6,"4-6mins",IF(Table1[[#This Row],[Service Speed (min)]]&lt;=9,"7-9mins",IF(Table1[[#This Row],[Service Speed (min)]]&lt;=12,"10-12mins",IF(Table1[[#This Row],[Service Speed (min)]]&lt;=15,"13-15mins","1-3mins"))))</f>
        <v>10-12mins</v>
      </c>
    </row>
    <row r="302" spans="1:18" x14ac:dyDescent="0.35">
      <c r="A302" s="4" t="s">
        <v>35</v>
      </c>
      <c r="B302" s="4" t="s">
        <v>412</v>
      </c>
      <c r="C302" s="4" t="s">
        <v>414</v>
      </c>
      <c r="D302" s="5">
        <v>45321</v>
      </c>
      <c r="E302" s="4" t="s">
        <v>442</v>
      </c>
      <c r="F302" s="4" t="s">
        <v>841</v>
      </c>
      <c r="G302" s="4" t="s">
        <v>1220</v>
      </c>
      <c r="H302" s="4">
        <v>2</v>
      </c>
      <c r="I302" s="13">
        <v>143</v>
      </c>
      <c r="J302" s="4" t="s">
        <v>1223</v>
      </c>
      <c r="K302" s="13">
        <f t="shared" si="4"/>
        <v>286</v>
      </c>
      <c r="L302" s="4">
        <f>_xlfn.XLOOKUP(Table1[[#This Row],[Customer ID]],REVIEW!$F$2:$F$401,REVIEW!$G$2:$G$401,,0)</f>
        <v>4</v>
      </c>
      <c r="M302" s="4" t="str">
        <f>INDEX(REVIEW!$A$1:$L$401,MATCH('SALES&amp;REVIEW'!$F302,REVIEW!$F$1:$F$401,0),MATCH('SALES&amp;REVIEW'!M$1,REVIEW!$A$1:$L$1,0))</f>
        <v>The Espresso was bitter coffee and slow service.</v>
      </c>
      <c r="N302" s="4" t="str">
        <f>INDEX(REVIEW!$A$1:$L$401,MATCH('SALES&amp;REVIEW'!$F302,REVIEW!$F$1:$F$401,0),MATCH('SALES&amp;REVIEW'!N$1,REVIEW!$A$1:$L$1,0))</f>
        <v>Bitter coffee and slow service</v>
      </c>
      <c r="O302" s="4" t="str">
        <f>IF(Table1[[#This Row],[Ratings(1-5)]]&gt;=4,"Positive",IF(Table1[[#This Row],[Ratings(1-5)]]=3,"Neutral",IF(Table1[[#This Row],[Ratings(1-5)]]&lt;3,"Negative","No")))</f>
        <v>Positive</v>
      </c>
      <c r="P302" s="4">
        <f>INDEX(REVIEW!$A$1:$L$401,MATCH('SALES&amp;REVIEW'!$F302,REVIEW!$F$1:$F$401,0),MATCH('SALES&amp;REVIEW'!P$1,REVIEW!$A$1:$L$1,0))</f>
        <v>14</v>
      </c>
      <c r="Q302" s="4">
        <f>INDEX(REVIEW!$A$1:$L$401,MATCH('SALES&amp;REVIEW'!$F302,REVIEW!$F$1:$F$401,0),MATCH('SALES&amp;REVIEW'!Q$1,REVIEW!$A$1:$L$1,0))</f>
        <v>4</v>
      </c>
      <c r="R302" s="4" t="str">
        <f>IF(Table1[[#This Row],[Service Speed (min)]]&lt;=6,"4-6mins",IF(Table1[[#This Row],[Service Speed (min)]]&lt;=9,"7-9mins",IF(Table1[[#This Row],[Service Speed (min)]]&lt;=12,"10-12mins",IF(Table1[[#This Row],[Service Speed (min)]]&lt;=15,"13-15mins","1-3mins"))))</f>
        <v>13-15mins</v>
      </c>
    </row>
    <row r="303" spans="1:18" x14ac:dyDescent="0.35">
      <c r="A303" s="4" t="s">
        <v>47</v>
      </c>
      <c r="B303" s="4" t="s">
        <v>410</v>
      </c>
      <c r="C303" s="4" t="s">
        <v>413</v>
      </c>
      <c r="D303" s="5">
        <v>45378</v>
      </c>
      <c r="E303" s="4" t="s">
        <v>454</v>
      </c>
      <c r="F303" s="4" t="s">
        <v>853</v>
      </c>
      <c r="G303" s="4" t="s">
        <v>1220</v>
      </c>
      <c r="H303" s="4">
        <v>3</v>
      </c>
      <c r="I303" s="13">
        <v>141</v>
      </c>
      <c r="J303" s="4" t="s">
        <v>1223</v>
      </c>
      <c r="K303" s="13">
        <f t="shared" si="4"/>
        <v>423</v>
      </c>
      <c r="L303" s="4">
        <f>_xlfn.XLOOKUP(Table1[[#This Row],[Customer ID]],REVIEW!$F$2:$F$401,REVIEW!$G$2:$G$401,,0)</f>
        <v>4</v>
      </c>
      <c r="M303" s="4" t="str">
        <f>INDEX(REVIEW!$A$1:$L$401,MATCH('SALES&amp;REVIEW'!$F303,REVIEW!$F$1:$F$401,0),MATCH('SALES&amp;REVIEW'!M$1,REVIEW!$A$1:$L$1,0))</f>
        <v>The Espresso was slow wi-fi.</v>
      </c>
      <c r="N303" s="4" t="str">
        <f>INDEX(REVIEW!$A$1:$L$401,MATCH('SALES&amp;REVIEW'!$F303,REVIEW!$F$1:$F$401,0),MATCH('SALES&amp;REVIEW'!N$1,REVIEW!$A$1:$L$1,0))</f>
        <v>Slow Wi-Fi</v>
      </c>
      <c r="O303" s="4" t="str">
        <f>IF(Table1[[#This Row],[Ratings(1-5)]]&gt;=4,"Positive",IF(Table1[[#This Row],[Ratings(1-5)]]=3,"Neutral",IF(Table1[[#This Row],[Ratings(1-5)]]&lt;3,"Negative","No")))</f>
        <v>Positive</v>
      </c>
      <c r="P303" s="4">
        <f>INDEX(REVIEW!$A$1:$L$401,MATCH('SALES&amp;REVIEW'!$F303,REVIEW!$F$1:$F$401,0),MATCH('SALES&amp;REVIEW'!P$1,REVIEW!$A$1:$L$1,0))</f>
        <v>6</v>
      </c>
      <c r="Q303" s="4">
        <f>INDEX(REVIEW!$A$1:$L$401,MATCH('SALES&amp;REVIEW'!$F303,REVIEW!$F$1:$F$401,0),MATCH('SALES&amp;REVIEW'!Q$1,REVIEW!$A$1:$L$1,0))</f>
        <v>3</v>
      </c>
      <c r="R303" s="4" t="str">
        <f>IF(Table1[[#This Row],[Service Speed (min)]]&lt;=6,"4-6mins",IF(Table1[[#This Row],[Service Speed (min)]]&lt;=9,"7-9mins",IF(Table1[[#This Row],[Service Speed (min)]]&lt;=12,"10-12mins",IF(Table1[[#This Row],[Service Speed (min)]]&lt;=15,"13-15mins","1-3mins"))))</f>
        <v>4-6mins</v>
      </c>
    </row>
    <row r="304" spans="1:18" x14ac:dyDescent="0.35">
      <c r="A304" s="4" t="s">
        <v>68</v>
      </c>
      <c r="B304" s="4" t="s">
        <v>411</v>
      </c>
      <c r="C304" s="4" t="s">
        <v>415</v>
      </c>
      <c r="D304" s="5">
        <v>45339</v>
      </c>
      <c r="E304" s="4" t="s">
        <v>475</v>
      </c>
      <c r="F304" s="4" t="s">
        <v>874</v>
      </c>
      <c r="G304" s="4" t="s">
        <v>1220</v>
      </c>
      <c r="H304" s="4">
        <v>4</v>
      </c>
      <c r="I304" s="13">
        <v>195</v>
      </c>
      <c r="J304" s="4" t="s">
        <v>1223</v>
      </c>
      <c r="K304" s="13">
        <f t="shared" si="4"/>
        <v>780</v>
      </c>
      <c r="L304" s="4">
        <f>_xlfn.XLOOKUP(Table1[[#This Row],[Customer ID]],REVIEW!$F$2:$F$401,REVIEW!$G$2:$G$401,,0)</f>
        <v>4</v>
      </c>
      <c r="M304" s="4" t="str">
        <f>INDEX(REVIEW!$A$1:$L$401,MATCH('SALES&amp;REVIEW'!$F304,REVIEW!$F$1:$F$401,0),MATCH('SALES&amp;REVIEW'!M$1,REVIEW!$A$1:$L$1,0))</f>
        <v>The Espresso was crowded place.</v>
      </c>
      <c r="N304" s="4" t="str">
        <f>INDEX(REVIEW!$A$1:$L$401,MATCH('SALES&amp;REVIEW'!$F304,REVIEW!$F$1:$F$401,0),MATCH('SALES&amp;REVIEW'!N$1,REVIEW!$A$1:$L$1,0))</f>
        <v>Crowded place</v>
      </c>
      <c r="O304" s="4" t="str">
        <f>IF(Table1[[#This Row],[Ratings(1-5)]]&gt;=4,"Positive",IF(Table1[[#This Row],[Ratings(1-5)]]=3,"Neutral",IF(Table1[[#This Row],[Ratings(1-5)]]&lt;3,"Negative","No")))</f>
        <v>Positive</v>
      </c>
      <c r="P304" s="4">
        <f>INDEX(REVIEW!$A$1:$L$401,MATCH('SALES&amp;REVIEW'!$F304,REVIEW!$F$1:$F$401,0),MATCH('SALES&amp;REVIEW'!P$1,REVIEW!$A$1:$L$1,0))</f>
        <v>11</v>
      </c>
      <c r="Q304" s="4">
        <f>INDEX(REVIEW!$A$1:$L$401,MATCH('SALES&amp;REVIEW'!$F304,REVIEW!$F$1:$F$401,0),MATCH('SALES&amp;REVIEW'!Q$1,REVIEW!$A$1:$L$1,0))</f>
        <v>4</v>
      </c>
      <c r="R304" s="4" t="str">
        <f>IF(Table1[[#This Row],[Service Speed (min)]]&lt;=6,"4-6mins",IF(Table1[[#This Row],[Service Speed (min)]]&lt;=9,"7-9mins",IF(Table1[[#This Row],[Service Speed (min)]]&lt;=12,"10-12mins",IF(Table1[[#This Row],[Service Speed (min)]]&lt;=15,"13-15mins","1-3mins"))))</f>
        <v>10-12mins</v>
      </c>
    </row>
    <row r="305" spans="1:18" x14ac:dyDescent="0.35">
      <c r="A305" s="4" t="s">
        <v>168</v>
      </c>
      <c r="B305" s="4" t="s">
        <v>412</v>
      </c>
      <c r="C305" s="4" t="s">
        <v>415</v>
      </c>
      <c r="D305" s="5">
        <v>45465</v>
      </c>
      <c r="E305" s="4" t="s">
        <v>575</v>
      </c>
      <c r="F305" s="4" t="s">
        <v>974</v>
      </c>
      <c r="G305" s="4" t="s">
        <v>1220</v>
      </c>
      <c r="H305" s="4">
        <v>1</v>
      </c>
      <c r="I305" s="13">
        <v>133</v>
      </c>
      <c r="J305" s="4" t="s">
        <v>1225</v>
      </c>
      <c r="K305" s="13">
        <f t="shared" si="4"/>
        <v>133</v>
      </c>
      <c r="L305" s="4">
        <f>_xlfn.XLOOKUP(Table1[[#This Row],[Customer ID]],REVIEW!$F$2:$F$401,REVIEW!$G$2:$G$401,,0)</f>
        <v>4</v>
      </c>
      <c r="M305" s="4" t="str">
        <f>INDEX(REVIEW!$A$1:$L$401,MATCH('SALES&amp;REVIEW'!$F305,REVIEW!$F$1:$F$401,0),MATCH('SALES&amp;REVIEW'!M$1,REVIEW!$A$1:$L$1,0))</f>
        <v>The Espresso was great coffee and ambiance.</v>
      </c>
      <c r="N305" s="4" t="str">
        <f>INDEX(REVIEW!$A$1:$L$401,MATCH('SALES&amp;REVIEW'!$F305,REVIEW!$F$1:$F$401,0),MATCH('SALES&amp;REVIEW'!N$1,REVIEW!$A$1:$L$1,0))</f>
        <v>Great coffee and ambiance</v>
      </c>
      <c r="O305" s="4" t="str">
        <f>IF(Table1[[#This Row],[Ratings(1-5)]]&gt;=4,"Positive",IF(Table1[[#This Row],[Ratings(1-5)]]=3,"Neutral",IF(Table1[[#This Row],[Ratings(1-5)]]&lt;3,"Negative","No")))</f>
        <v>Positive</v>
      </c>
      <c r="P305" s="4">
        <f>INDEX(REVIEW!$A$1:$L$401,MATCH('SALES&amp;REVIEW'!$F305,REVIEW!$F$1:$F$401,0),MATCH('SALES&amp;REVIEW'!P$1,REVIEW!$A$1:$L$1,0))</f>
        <v>13</v>
      </c>
      <c r="Q305" s="4">
        <f>INDEX(REVIEW!$A$1:$L$401,MATCH('SALES&amp;REVIEW'!$F305,REVIEW!$F$1:$F$401,0),MATCH('SALES&amp;REVIEW'!Q$1,REVIEW!$A$1:$L$1,0))</f>
        <v>4</v>
      </c>
      <c r="R305" s="4" t="str">
        <f>IF(Table1[[#This Row],[Service Speed (min)]]&lt;=6,"4-6mins",IF(Table1[[#This Row],[Service Speed (min)]]&lt;=9,"7-9mins",IF(Table1[[#This Row],[Service Speed (min)]]&lt;=12,"10-12mins",IF(Table1[[#This Row],[Service Speed (min)]]&lt;=15,"13-15mins","1-3mins"))))</f>
        <v>13-15mins</v>
      </c>
    </row>
    <row r="306" spans="1:18" x14ac:dyDescent="0.35">
      <c r="A306" s="4" t="s">
        <v>173</v>
      </c>
      <c r="B306" s="4" t="s">
        <v>412</v>
      </c>
      <c r="C306" s="4" t="s">
        <v>414</v>
      </c>
      <c r="D306" s="5">
        <v>45479</v>
      </c>
      <c r="E306" s="4" t="s">
        <v>580</v>
      </c>
      <c r="F306" s="4" t="s">
        <v>979</v>
      </c>
      <c r="G306" s="4" t="s">
        <v>1220</v>
      </c>
      <c r="H306" s="4">
        <v>1</v>
      </c>
      <c r="I306" s="13">
        <v>185</v>
      </c>
      <c r="J306" s="4" t="s">
        <v>1223</v>
      </c>
      <c r="K306" s="13">
        <f t="shared" si="4"/>
        <v>185</v>
      </c>
      <c r="L306" s="4">
        <f>_xlfn.XLOOKUP(Table1[[#This Row],[Customer ID]],REVIEW!$F$2:$F$401,REVIEW!$G$2:$G$401,,0)</f>
        <v>4</v>
      </c>
      <c r="M306" s="4" t="str">
        <f>INDEX(REVIEW!$A$1:$L$401,MATCH('SALES&amp;REVIEW'!$F306,REVIEW!$F$1:$F$401,0),MATCH('SALES&amp;REVIEW'!M$1,REVIEW!$A$1:$L$1,0))</f>
        <v>The Espresso was expensive.</v>
      </c>
      <c r="N306" s="4" t="str">
        <f>INDEX(REVIEW!$A$1:$L$401,MATCH('SALES&amp;REVIEW'!$F306,REVIEW!$F$1:$F$401,0),MATCH('SALES&amp;REVIEW'!N$1,REVIEW!$A$1:$L$1,0))</f>
        <v>Expensive</v>
      </c>
      <c r="O306" s="4" t="str">
        <f>IF(Table1[[#This Row],[Ratings(1-5)]]&gt;=4,"Positive",IF(Table1[[#This Row],[Ratings(1-5)]]=3,"Neutral",IF(Table1[[#This Row],[Ratings(1-5)]]&lt;3,"Negative","No")))</f>
        <v>Positive</v>
      </c>
      <c r="P306" s="4">
        <f>INDEX(REVIEW!$A$1:$L$401,MATCH('SALES&amp;REVIEW'!$F306,REVIEW!$F$1:$F$401,0),MATCH('SALES&amp;REVIEW'!P$1,REVIEW!$A$1:$L$1,0))</f>
        <v>5</v>
      </c>
      <c r="Q306" s="4">
        <f>INDEX(REVIEW!$A$1:$L$401,MATCH('SALES&amp;REVIEW'!$F306,REVIEW!$F$1:$F$401,0),MATCH('SALES&amp;REVIEW'!Q$1,REVIEW!$A$1:$L$1,0))</f>
        <v>1</v>
      </c>
      <c r="R306" s="4" t="str">
        <f>IF(Table1[[#This Row],[Service Speed (min)]]&lt;=6,"4-6mins",IF(Table1[[#This Row],[Service Speed (min)]]&lt;=9,"7-9mins",IF(Table1[[#This Row],[Service Speed (min)]]&lt;=12,"10-12mins",IF(Table1[[#This Row],[Service Speed (min)]]&lt;=15,"13-15mins","1-3mins"))))</f>
        <v>4-6mins</v>
      </c>
    </row>
    <row r="307" spans="1:18" x14ac:dyDescent="0.35">
      <c r="A307" s="4" t="s">
        <v>207</v>
      </c>
      <c r="B307" s="4" t="s">
        <v>412</v>
      </c>
      <c r="C307" s="4" t="s">
        <v>414</v>
      </c>
      <c r="D307" s="5">
        <v>45356</v>
      </c>
      <c r="E307" s="4" t="s">
        <v>614</v>
      </c>
      <c r="F307" s="4" t="s">
        <v>1013</v>
      </c>
      <c r="G307" s="4" t="s">
        <v>1220</v>
      </c>
      <c r="H307" s="4">
        <v>3</v>
      </c>
      <c r="I307" s="13">
        <v>144</v>
      </c>
      <c r="J307" s="4" t="s">
        <v>1224</v>
      </c>
      <c r="K307" s="13">
        <f t="shared" si="4"/>
        <v>432</v>
      </c>
      <c r="L307" s="4">
        <f>_xlfn.XLOOKUP(Table1[[#This Row],[Customer ID]],REVIEW!$F$2:$F$401,REVIEW!$G$2:$G$401,,0)</f>
        <v>4</v>
      </c>
      <c r="M307" s="4" t="str">
        <f>INDEX(REVIEW!$A$1:$L$401,MATCH('SALES&amp;REVIEW'!$F307,REVIEW!$F$1:$F$401,0),MATCH('SALES&amp;REVIEW'!M$1,REVIEW!$A$1:$L$1,0))</f>
        <v>The Espresso was slow wi-fi.</v>
      </c>
      <c r="N307" s="4" t="str">
        <f>INDEX(REVIEW!$A$1:$L$401,MATCH('SALES&amp;REVIEW'!$F307,REVIEW!$F$1:$F$401,0),MATCH('SALES&amp;REVIEW'!N$1,REVIEW!$A$1:$L$1,0))</f>
        <v>Slow Wi-Fi</v>
      </c>
      <c r="O307" s="4" t="str">
        <f>IF(Table1[[#This Row],[Ratings(1-5)]]&gt;=4,"Positive",IF(Table1[[#This Row],[Ratings(1-5)]]=3,"Neutral",IF(Table1[[#This Row],[Ratings(1-5)]]&lt;3,"Negative","No")))</f>
        <v>Positive</v>
      </c>
      <c r="P307" s="4">
        <f>INDEX(REVIEW!$A$1:$L$401,MATCH('SALES&amp;REVIEW'!$F307,REVIEW!$F$1:$F$401,0),MATCH('SALES&amp;REVIEW'!P$1,REVIEW!$A$1:$L$1,0))</f>
        <v>6</v>
      </c>
      <c r="Q307" s="4">
        <f>INDEX(REVIEW!$A$1:$L$401,MATCH('SALES&amp;REVIEW'!$F307,REVIEW!$F$1:$F$401,0),MATCH('SALES&amp;REVIEW'!Q$1,REVIEW!$A$1:$L$1,0))</f>
        <v>4</v>
      </c>
      <c r="R307" s="4" t="str">
        <f>IF(Table1[[#This Row],[Service Speed (min)]]&lt;=6,"4-6mins",IF(Table1[[#This Row],[Service Speed (min)]]&lt;=9,"7-9mins",IF(Table1[[#This Row],[Service Speed (min)]]&lt;=12,"10-12mins",IF(Table1[[#This Row],[Service Speed (min)]]&lt;=15,"13-15mins","1-3mins"))))</f>
        <v>4-6mins</v>
      </c>
    </row>
    <row r="308" spans="1:18" x14ac:dyDescent="0.35">
      <c r="A308" s="4" t="s">
        <v>240</v>
      </c>
      <c r="B308" s="4" t="s">
        <v>410</v>
      </c>
      <c r="C308" s="4" t="s">
        <v>414</v>
      </c>
      <c r="D308" s="5">
        <v>45467</v>
      </c>
      <c r="E308" s="4" t="s">
        <v>647</v>
      </c>
      <c r="F308" s="4" t="s">
        <v>1046</v>
      </c>
      <c r="G308" s="4" t="s">
        <v>1220</v>
      </c>
      <c r="H308" s="4">
        <v>3</v>
      </c>
      <c r="I308" s="13">
        <v>162</v>
      </c>
      <c r="J308" s="4" t="s">
        <v>1224</v>
      </c>
      <c r="K308" s="13">
        <f t="shared" si="4"/>
        <v>486</v>
      </c>
      <c r="L308" s="4">
        <f>_xlfn.XLOOKUP(Table1[[#This Row],[Customer ID]],REVIEW!$F$2:$F$401,REVIEW!$G$2:$G$401,,0)</f>
        <v>4</v>
      </c>
      <c r="M308" s="4" t="str">
        <f>INDEX(REVIEW!$A$1:$L$401,MATCH('SALES&amp;REVIEW'!$F308,REVIEW!$F$1:$F$401,0),MATCH('SALES&amp;REVIEW'!M$1,REVIEW!$A$1:$L$1,0))</f>
        <v>The Espresso was best coffee and friendly staff.</v>
      </c>
      <c r="N308" s="4" t="str">
        <f>INDEX(REVIEW!$A$1:$L$401,MATCH('SALES&amp;REVIEW'!$F308,REVIEW!$F$1:$F$401,0),MATCH('SALES&amp;REVIEW'!N$1,REVIEW!$A$1:$L$1,0))</f>
        <v>Best coffee and friendly staff</v>
      </c>
      <c r="O308" s="4" t="str">
        <f>IF(Table1[[#This Row],[Ratings(1-5)]]&gt;=4,"Positive",IF(Table1[[#This Row],[Ratings(1-5)]]=3,"Neutral",IF(Table1[[#This Row],[Ratings(1-5)]]&lt;3,"Negative","No")))</f>
        <v>Positive</v>
      </c>
      <c r="P308" s="4">
        <f>INDEX(REVIEW!$A$1:$L$401,MATCH('SALES&amp;REVIEW'!$F308,REVIEW!$F$1:$F$401,0),MATCH('SALES&amp;REVIEW'!P$1,REVIEW!$A$1:$L$1,0))</f>
        <v>7</v>
      </c>
      <c r="Q308" s="4">
        <f>INDEX(REVIEW!$A$1:$L$401,MATCH('SALES&amp;REVIEW'!$F308,REVIEW!$F$1:$F$401,0),MATCH('SALES&amp;REVIEW'!Q$1,REVIEW!$A$1:$L$1,0))</f>
        <v>2</v>
      </c>
      <c r="R308" s="4" t="str">
        <f>IF(Table1[[#This Row],[Service Speed (min)]]&lt;=6,"4-6mins",IF(Table1[[#This Row],[Service Speed (min)]]&lt;=9,"7-9mins",IF(Table1[[#This Row],[Service Speed (min)]]&lt;=12,"10-12mins",IF(Table1[[#This Row],[Service Speed (min)]]&lt;=15,"13-15mins","1-3mins"))))</f>
        <v>7-9mins</v>
      </c>
    </row>
    <row r="309" spans="1:18" x14ac:dyDescent="0.35">
      <c r="A309" s="4" t="s">
        <v>247</v>
      </c>
      <c r="B309" s="4" t="s">
        <v>411</v>
      </c>
      <c r="C309" s="4" t="s">
        <v>413</v>
      </c>
      <c r="D309" s="5">
        <v>45292</v>
      </c>
      <c r="E309" s="4" t="s">
        <v>654</v>
      </c>
      <c r="F309" s="4" t="s">
        <v>1053</v>
      </c>
      <c r="G309" s="4" t="s">
        <v>1220</v>
      </c>
      <c r="H309" s="4">
        <v>3</v>
      </c>
      <c r="I309" s="13">
        <v>136</v>
      </c>
      <c r="J309" s="4" t="s">
        <v>1225</v>
      </c>
      <c r="K309" s="13">
        <f t="shared" si="4"/>
        <v>408</v>
      </c>
      <c r="L309" s="4">
        <f>_xlfn.XLOOKUP(Table1[[#This Row],[Customer ID]],REVIEW!$F$2:$F$401,REVIEW!$G$2:$G$401,,0)</f>
        <v>4</v>
      </c>
      <c r="M309" s="4" t="str">
        <f>INDEX(REVIEW!$A$1:$L$401,MATCH('SALES&amp;REVIEW'!$F309,REVIEW!$F$1:$F$401,0),MATCH('SALES&amp;REVIEW'!M$1,REVIEW!$A$1:$L$1,0))</f>
        <v>The Espresso was crowded place.</v>
      </c>
      <c r="N309" s="4" t="str">
        <f>INDEX(REVIEW!$A$1:$L$401,MATCH('SALES&amp;REVIEW'!$F309,REVIEW!$F$1:$F$401,0),MATCH('SALES&amp;REVIEW'!N$1,REVIEW!$A$1:$L$1,0))</f>
        <v>Crowded place</v>
      </c>
      <c r="O309" s="4" t="str">
        <f>IF(Table1[[#This Row],[Ratings(1-5)]]&gt;=4,"Positive",IF(Table1[[#This Row],[Ratings(1-5)]]=3,"Neutral",IF(Table1[[#This Row],[Ratings(1-5)]]&lt;3,"Negative","No")))</f>
        <v>Positive</v>
      </c>
      <c r="P309" s="4">
        <f>INDEX(REVIEW!$A$1:$L$401,MATCH('SALES&amp;REVIEW'!$F309,REVIEW!$F$1:$F$401,0),MATCH('SALES&amp;REVIEW'!P$1,REVIEW!$A$1:$L$1,0))</f>
        <v>11</v>
      </c>
      <c r="Q309" s="4">
        <f>INDEX(REVIEW!$A$1:$L$401,MATCH('SALES&amp;REVIEW'!$F309,REVIEW!$F$1:$F$401,0),MATCH('SALES&amp;REVIEW'!Q$1,REVIEW!$A$1:$L$1,0))</f>
        <v>2</v>
      </c>
      <c r="R309" s="4" t="str">
        <f>IF(Table1[[#This Row],[Service Speed (min)]]&lt;=6,"4-6mins",IF(Table1[[#This Row],[Service Speed (min)]]&lt;=9,"7-9mins",IF(Table1[[#This Row],[Service Speed (min)]]&lt;=12,"10-12mins",IF(Table1[[#This Row],[Service Speed (min)]]&lt;=15,"13-15mins","1-3mins"))))</f>
        <v>10-12mins</v>
      </c>
    </row>
    <row r="310" spans="1:18" x14ac:dyDescent="0.35">
      <c r="A310" s="4" t="s">
        <v>253</v>
      </c>
      <c r="B310" s="4" t="s">
        <v>409</v>
      </c>
      <c r="C310" s="4" t="s">
        <v>414</v>
      </c>
      <c r="D310" s="5">
        <v>45310</v>
      </c>
      <c r="E310" s="4" t="s">
        <v>660</v>
      </c>
      <c r="F310" s="4" t="s">
        <v>1059</v>
      </c>
      <c r="G310" s="4" t="s">
        <v>1220</v>
      </c>
      <c r="H310" s="4">
        <v>2</v>
      </c>
      <c r="I310" s="13">
        <v>179</v>
      </c>
      <c r="J310" s="4" t="s">
        <v>1225</v>
      </c>
      <c r="K310" s="13">
        <f t="shared" si="4"/>
        <v>358</v>
      </c>
      <c r="L310" s="4">
        <f>_xlfn.XLOOKUP(Table1[[#This Row],[Customer ID]],REVIEW!$F$2:$F$401,REVIEW!$G$2:$G$401,,0)</f>
        <v>4</v>
      </c>
      <c r="M310" s="4" t="str">
        <f>INDEX(REVIEW!$A$1:$L$401,MATCH('SALES&amp;REVIEW'!$F310,REVIEW!$F$1:$F$401,0),MATCH('SALES&amp;REVIEW'!M$1,REVIEW!$A$1:$L$1,0))</f>
        <v>The Espresso was excellent coffee and service.</v>
      </c>
      <c r="N310" s="4" t="str">
        <f>INDEX(REVIEW!$A$1:$L$401,MATCH('SALES&amp;REVIEW'!$F310,REVIEW!$F$1:$F$401,0),MATCH('SALES&amp;REVIEW'!N$1,REVIEW!$A$1:$L$1,0))</f>
        <v>Excellent coffee and service</v>
      </c>
      <c r="O310" s="4" t="str">
        <f>IF(Table1[[#This Row],[Ratings(1-5)]]&gt;=4,"Positive",IF(Table1[[#This Row],[Ratings(1-5)]]=3,"Neutral",IF(Table1[[#This Row],[Ratings(1-5)]]&lt;3,"Negative","No")))</f>
        <v>Positive</v>
      </c>
      <c r="P310" s="4">
        <f>INDEX(REVIEW!$A$1:$L$401,MATCH('SALES&amp;REVIEW'!$F310,REVIEW!$F$1:$F$401,0),MATCH('SALES&amp;REVIEW'!P$1,REVIEW!$A$1:$L$1,0))</f>
        <v>7</v>
      </c>
      <c r="Q310" s="4">
        <f>INDEX(REVIEW!$A$1:$L$401,MATCH('SALES&amp;REVIEW'!$F310,REVIEW!$F$1:$F$401,0),MATCH('SALES&amp;REVIEW'!Q$1,REVIEW!$A$1:$L$1,0))</f>
        <v>3</v>
      </c>
      <c r="R310" s="4" t="str">
        <f>IF(Table1[[#This Row],[Service Speed (min)]]&lt;=6,"4-6mins",IF(Table1[[#This Row],[Service Speed (min)]]&lt;=9,"7-9mins",IF(Table1[[#This Row],[Service Speed (min)]]&lt;=12,"10-12mins",IF(Table1[[#This Row],[Service Speed (min)]]&lt;=15,"13-15mins","1-3mins"))))</f>
        <v>7-9mins</v>
      </c>
    </row>
    <row r="311" spans="1:18" x14ac:dyDescent="0.35">
      <c r="A311" s="4" t="s">
        <v>303</v>
      </c>
      <c r="B311" s="4" t="s">
        <v>410</v>
      </c>
      <c r="C311" s="4" t="s">
        <v>414</v>
      </c>
      <c r="D311" s="5">
        <v>45408</v>
      </c>
      <c r="E311" s="4" t="s">
        <v>710</v>
      </c>
      <c r="F311" s="4" t="s">
        <v>1109</v>
      </c>
      <c r="G311" s="4" t="s">
        <v>1220</v>
      </c>
      <c r="H311" s="4">
        <v>5</v>
      </c>
      <c r="I311" s="13">
        <v>197</v>
      </c>
      <c r="J311" s="4" t="s">
        <v>1225</v>
      </c>
      <c r="K311" s="13">
        <f t="shared" si="4"/>
        <v>985</v>
      </c>
      <c r="L311" s="4">
        <f>_xlfn.XLOOKUP(Table1[[#This Row],[Customer ID]],REVIEW!$F$2:$F$401,REVIEW!$G$2:$G$401,,0)</f>
        <v>4</v>
      </c>
      <c r="M311" s="4" t="str">
        <f>INDEX(REVIEW!$A$1:$L$401,MATCH('SALES&amp;REVIEW'!$F311,REVIEW!$F$1:$F$401,0),MATCH('SALES&amp;REVIEW'!M$1,REVIEW!$A$1:$L$1,0))</f>
        <v>The Espresso was cozy atmosphere.</v>
      </c>
      <c r="N311" s="4" t="str">
        <f>INDEX(REVIEW!$A$1:$L$401,MATCH('SALES&amp;REVIEW'!$F311,REVIEW!$F$1:$F$401,0),MATCH('SALES&amp;REVIEW'!N$1,REVIEW!$A$1:$L$1,0))</f>
        <v>Cozy atmosphere</v>
      </c>
      <c r="O311" s="4" t="str">
        <f>IF(Table1[[#This Row],[Ratings(1-5)]]&gt;=4,"Positive",IF(Table1[[#This Row],[Ratings(1-5)]]=3,"Neutral",IF(Table1[[#This Row],[Ratings(1-5)]]&lt;3,"Negative","No")))</f>
        <v>Positive</v>
      </c>
      <c r="P311" s="4">
        <f>INDEX(REVIEW!$A$1:$L$401,MATCH('SALES&amp;REVIEW'!$F311,REVIEW!$F$1:$F$401,0),MATCH('SALES&amp;REVIEW'!P$1,REVIEW!$A$1:$L$1,0))</f>
        <v>8</v>
      </c>
      <c r="Q311" s="4">
        <f>INDEX(REVIEW!$A$1:$L$401,MATCH('SALES&amp;REVIEW'!$F311,REVIEW!$F$1:$F$401,0),MATCH('SALES&amp;REVIEW'!Q$1,REVIEW!$A$1:$L$1,0))</f>
        <v>4</v>
      </c>
      <c r="R311" s="4" t="str">
        <f>IF(Table1[[#This Row],[Service Speed (min)]]&lt;=6,"4-6mins",IF(Table1[[#This Row],[Service Speed (min)]]&lt;=9,"7-9mins",IF(Table1[[#This Row],[Service Speed (min)]]&lt;=12,"10-12mins",IF(Table1[[#This Row],[Service Speed (min)]]&lt;=15,"13-15mins","1-3mins"))))</f>
        <v>7-9mins</v>
      </c>
    </row>
    <row r="312" spans="1:18" x14ac:dyDescent="0.35">
      <c r="A312" s="4" t="s">
        <v>349</v>
      </c>
      <c r="B312" s="4" t="s">
        <v>411</v>
      </c>
      <c r="C312" s="4" t="s">
        <v>414</v>
      </c>
      <c r="D312" s="5">
        <v>45455</v>
      </c>
      <c r="E312" s="4" t="s">
        <v>755</v>
      </c>
      <c r="F312" s="4" t="s">
        <v>1155</v>
      </c>
      <c r="G312" s="4" t="s">
        <v>1220</v>
      </c>
      <c r="H312" s="4">
        <v>3</v>
      </c>
      <c r="I312" s="13">
        <v>153</v>
      </c>
      <c r="J312" s="4" t="s">
        <v>1223</v>
      </c>
      <c r="K312" s="13">
        <f t="shared" si="4"/>
        <v>459</v>
      </c>
      <c r="L312" s="4">
        <f>_xlfn.XLOOKUP(Table1[[#This Row],[Customer ID]],REVIEW!$F$2:$F$401,REVIEW!$G$2:$G$401,,0)</f>
        <v>4</v>
      </c>
      <c r="M312" s="4" t="str">
        <f>INDEX(REVIEW!$A$1:$L$401,MATCH('SALES&amp;REVIEW'!$F312,REVIEW!$F$1:$F$401,0),MATCH('SALES&amp;REVIEW'!M$1,REVIEW!$A$1:$L$1,0))</f>
        <v>The Espresso was slow service.</v>
      </c>
      <c r="N312" s="4" t="str">
        <f>INDEX(REVIEW!$A$1:$L$401,MATCH('SALES&amp;REVIEW'!$F312,REVIEW!$F$1:$F$401,0),MATCH('SALES&amp;REVIEW'!N$1,REVIEW!$A$1:$L$1,0))</f>
        <v>Slow service</v>
      </c>
      <c r="O312" s="4" t="str">
        <f>IF(Table1[[#This Row],[Ratings(1-5)]]&gt;=4,"Positive",IF(Table1[[#This Row],[Ratings(1-5)]]=3,"Neutral",IF(Table1[[#This Row],[Ratings(1-5)]]&lt;3,"Negative","No")))</f>
        <v>Positive</v>
      </c>
      <c r="P312" s="4">
        <f>INDEX(REVIEW!$A$1:$L$401,MATCH('SALES&amp;REVIEW'!$F312,REVIEW!$F$1:$F$401,0),MATCH('SALES&amp;REVIEW'!P$1,REVIEW!$A$1:$L$1,0))</f>
        <v>11</v>
      </c>
      <c r="Q312" s="4">
        <f>INDEX(REVIEW!$A$1:$L$401,MATCH('SALES&amp;REVIEW'!$F312,REVIEW!$F$1:$F$401,0),MATCH('SALES&amp;REVIEW'!Q$1,REVIEW!$A$1:$L$1,0))</f>
        <v>5</v>
      </c>
      <c r="R312" s="4" t="str">
        <f>IF(Table1[[#This Row],[Service Speed (min)]]&lt;=6,"4-6mins",IF(Table1[[#This Row],[Service Speed (min)]]&lt;=9,"7-9mins",IF(Table1[[#This Row],[Service Speed (min)]]&lt;=12,"10-12mins",IF(Table1[[#This Row],[Service Speed (min)]]&lt;=15,"13-15mins","1-3mins"))))</f>
        <v>10-12mins</v>
      </c>
    </row>
    <row r="313" spans="1:18" x14ac:dyDescent="0.35">
      <c r="A313" s="4" t="s">
        <v>120</v>
      </c>
      <c r="B313" s="4" t="s">
        <v>411</v>
      </c>
      <c r="C313" s="4" t="s">
        <v>413</v>
      </c>
      <c r="D313" s="5">
        <v>45347</v>
      </c>
      <c r="E313" s="4" t="s">
        <v>527</v>
      </c>
      <c r="F313" s="4" t="s">
        <v>926</v>
      </c>
      <c r="G313" s="4" t="s">
        <v>1219</v>
      </c>
      <c r="H313" s="4">
        <v>3</v>
      </c>
      <c r="I313" s="13">
        <v>151</v>
      </c>
      <c r="J313" s="4" t="s">
        <v>1224</v>
      </c>
      <c r="K313" s="13">
        <f t="shared" si="4"/>
        <v>453</v>
      </c>
      <c r="L313" s="4">
        <f>_xlfn.XLOOKUP(Table1[[#This Row],[Customer ID]],REVIEW!$F$2:$F$401,REVIEW!$G$2:$G$401,,0)</f>
        <v>4</v>
      </c>
      <c r="M313" s="4" t="str">
        <f>INDEX(REVIEW!$A$1:$L$401,MATCH('SALES&amp;REVIEW'!$F313,REVIEW!$F$1:$F$401,0),MATCH('SALES&amp;REVIEW'!M$1,REVIEW!$A$1:$L$1,0))</f>
        <v>The Flat White was best coffee and friendly staff.</v>
      </c>
      <c r="N313" s="4" t="str">
        <f>INDEX(REVIEW!$A$1:$L$401,MATCH('SALES&amp;REVIEW'!$F313,REVIEW!$F$1:$F$401,0),MATCH('SALES&amp;REVIEW'!N$1,REVIEW!$A$1:$L$1,0))</f>
        <v>Best coffee and friendly staff</v>
      </c>
      <c r="O313" s="4" t="str">
        <f>IF(Table1[[#This Row],[Ratings(1-5)]]&gt;=4,"Positive",IF(Table1[[#This Row],[Ratings(1-5)]]=3,"Neutral",IF(Table1[[#This Row],[Ratings(1-5)]]&lt;3,"Negative","No")))</f>
        <v>Positive</v>
      </c>
      <c r="P313" s="4">
        <f>INDEX(REVIEW!$A$1:$L$401,MATCH('SALES&amp;REVIEW'!$F313,REVIEW!$F$1:$F$401,0),MATCH('SALES&amp;REVIEW'!P$1,REVIEW!$A$1:$L$1,0))</f>
        <v>14</v>
      </c>
      <c r="Q313" s="4">
        <f>INDEX(REVIEW!$A$1:$L$401,MATCH('SALES&amp;REVIEW'!$F313,REVIEW!$F$1:$F$401,0),MATCH('SALES&amp;REVIEW'!Q$1,REVIEW!$A$1:$L$1,0))</f>
        <v>3</v>
      </c>
      <c r="R313" s="4" t="str">
        <f>IF(Table1[[#This Row],[Service Speed (min)]]&lt;=6,"4-6mins",IF(Table1[[#This Row],[Service Speed (min)]]&lt;=9,"7-9mins",IF(Table1[[#This Row],[Service Speed (min)]]&lt;=12,"10-12mins",IF(Table1[[#This Row],[Service Speed (min)]]&lt;=15,"13-15mins","1-3mins"))))</f>
        <v>13-15mins</v>
      </c>
    </row>
    <row r="314" spans="1:18" x14ac:dyDescent="0.35">
      <c r="A314" s="4" t="s">
        <v>143</v>
      </c>
      <c r="B314" s="4" t="s">
        <v>411</v>
      </c>
      <c r="C314" s="4" t="s">
        <v>413</v>
      </c>
      <c r="D314" s="5">
        <v>45365</v>
      </c>
      <c r="E314" s="4" t="s">
        <v>550</v>
      </c>
      <c r="F314" s="4" t="s">
        <v>949</v>
      </c>
      <c r="G314" s="4" t="s">
        <v>1219</v>
      </c>
      <c r="H314" s="4">
        <v>2</v>
      </c>
      <c r="I314" s="13">
        <v>150</v>
      </c>
      <c r="J314" s="4" t="s">
        <v>1223</v>
      </c>
      <c r="K314" s="13">
        <f t="shared" si="4"/>
        <v>300</v>
      </c>
      <c r="L314" s="4">
        <f>_xlfn.XLOOKUP(Table1[[#This Row],[Customer ID]],REVIEW!$F$2:$F$401,REVIEW!$G$2:$G$401,,0)</f>
        <v>4</v>
      </c>
      <c r="M314" s="4" t="str">
        <f>INDEX(REVIEW!$A$1:$L$401,MATCH('SALES&amp;REVIEW'!$F314,REVIEW!$F$1:$F$401,0),MATCH('SALES&amp;REVIEW'!M$1,REVIEW!$A$1:$L$1,0))</f>
        <v>The Flat White was cozy seating and great coffee.</v>
      </c>
      <c r="N314" s="4" t="str">
        <f>INDEX(REVIEW!$A$1:$L$401,MATCH('SALES&amp;REVIEW'!$F314,REVIEW!$F$1:$F$401,0),MATCH('SALES&amp;REVIEW'!N$1,REVIEW!$A$1:$L$1,0))</f>
        <v>Cozy seating and great coffee</v>
      </c>
      <c r="O314" s="4" t="str">
        <f>IF(Table1[[#This Row],[Ratings(1-5)]]&gt;=4,"Positive",IF(Table1[[#This Row],[Ratings(1-5)]]=3,"Neutral",IF(Table1[[#This Row],[Ratings(1-5)]]&lt;3,"Negative","No")))</f>
        <v>Positive</v>
      </c>
      <c r="P314" s="4">
        <f>INDEX(REVIEW!$A$1:$L$401,MATCH('SALES&amp;REVIEW'!$F314,REVIEW!$F$1:$F$401,0),MATCH('SALES&amp;REVIEW'!P$1,REVIEW!$A$1:$L$1,0))</f>
        <v>8</v>
      </c>
      <c r="Q314" s="4">
        <f>INDEX(REVIEW!$A$1:$L$401,MATCH('SALES&amp;REVIEW'!$F314,REVIEW!$F$1:$F$401,0),MATCH('SALES&amp;REVIEW'!Q$1,REVIEW!$A$1:$L$1,0))</f>
        <v>5</v>
      </c>
      <c r="R314" s="4" t="str">
        <f>IF(Table1[[#This Row],[Service Speed (min)]]&lt;=6,"4-6mins",IF(Table1[[#This Row],[Service Speed (min)]]&lt;=9,"7-9mins",IF(Table1[[#This Row],[Service Speed (min)]]&lt;=12,"10-12mins",IF(Table1[[#This Row],[Service Speed (min)]]&lt;=15,"13-15mins","1-3mins"))))</f>
        <v>7-9mins</v>
      </c>
    </row>
    <row r="315" spans="1:18" x14ac:dyDescent="0.35">
      <c r="A315" s="4" t="s">
        <v>162</v>
      </c>
      <c r="B315" s="4" t="s">
        <v>412</v>
      </c>
      <c r="C315" s="4" t="s">
        <v>413</v>
      </c>
      <c r="D315" s="5">
        <v>45421</v>
      </c>
      <c r="E315" s="4" t="s">
        <v>569</v>
      </c>
      <c r="F315" s="4" t="s">
        <v>968</v>
      </c>
      <c r="G315" s="4" t="s">
        <v>1219</v>
      </c>
      <c r="H315" s="4">
        <v>4</v>
      </c>
      <c r="I315" s="13">
        <v>143</v>
      </c>
      <c r="J315" s="4" t="s">
        <v>1225</v>
      </c>
      <c r="K315" s="13">
        <f t="shared" si="4"/>
        <v>572</v>
      </c>
      <c r="L315" s="4">
        <f>_xlfn.XLOOKUP(Table1[[#This Row],[Customer ID]],REVIEW!$F$2:$F$401,REVIEW!$G$2:$G$401,,0)</f>
        <v>4</v>
      </c>
      <c r="M315" s="4" t="str">
        <f>INDEX(REVIEW!$A$1:$L$401,MATCH('SALES&amp;REVIEW'!$F315,REVIEW!$F$1:$F$401,0),MATCH('SALES&amp;REVIEW'!M$1,REVIEW!$A$1:$L$1,0))</f>
        <v>The Flat White was cold coffee and rude staff.</v>
      </c>
      <c r="N315" s="4" t="str">
        <f>INDEX(REVIEW!$A$1:$L$401,MATCH('SALES&amp;REVIEW'!$F315,REVIEW!$F$1:$F$401,0),MATCH('SALES&amp;REVIEW'!N$1,REVIEW!$A$1:$L$1,0))</f>
        <v>Cold coffee and rude staff</v>
      </c>
      <c r="O315" s="4" t="str">
        <f>IF(Table1[[#This Row],[Ratings(1-5)]]&gt;=4,"Positive",IF(Table1[[#This Row],[Ratings(1-5)]]=3,"Neutral",IF(Table1[[#This Row],[Ratings(1-5)]]&lt;3,"Negative","No")))</f>
        <v>Positive</v>
      </c>
      <c r="P315" s="4">
        <f>INDEX(REVIEW!$A$1:$L$401,MATCH('SALES&amp;REVIEW'!$F315,REVIEW!$F$1:$F$401,0),MATCH('SALES&amp;REVIEW'!P$1,REVIEW!$A$1:$L$1,0))</f>
        <v>8</v>
      </c>
      <c r="Q315" s="4">
        <f>INDEX(REVIEW!$A$1:$L$401,MATCH('SALES&amp;REVIEW'!$F315,REVIEW!$F$1:$F$401,0),MATCH('SALES&amp;REVIEW'!Q$1,REVIEW!$A$1:$L$1,0))</f>
        <v>5</v>
      </c>
      <c r="R315" s="4" t="str">
        <f>IF(Table1[[#This Row],[Service Speed (min)]]&lt;=6,"4-6mins",IF(Table1[[#This Row],[Service Speed (min)]]&lt;=9,"7-9mins",IF(Table1[[#This Row],[Service Speed (min)]]&lt;=12,"10-12mins",IF(Table1[[#This Row],[Service Speed (min)]]&lt;=15,"13-15mins","1-3mins"))))</f>
        <v>7-9mins</v>
      </c>
    </row>
    <row r="316" spans="1:18" x14ac:dyDescent="0.35">
      <c r="A316" s="4" t="s">
        <v>186</v>
      </c>
      <c r="B316" s="4" t="s">
        <v>410</v>
      </c>
      <c r="C316" s="4" t="s">
        <v>415</v>
      </c>
      <c r="D316" s="5">
        <v>45489</v>
      </c>
      <c r="E316" s="4" t="s">
        <v>593</v>
      </c>
      <c r="F316" s="4" t="s">
        <v>992</v>
      </c>
      <c r="G316" s="4" t="s">
        <v>1219</v>
      </c>
      <c r="H316" s="4">
        <v>5</v>
      </c>
      <c r="I316" s="13">
        <v>130</v>
      </c>
      <c r="J316" s="4" t="s">
        <v>1223</v>
      </c>
      <c r="K316" s="13">
        <f t="shared" si="4"/>
        <v>650</v>
      </c>
      <c r="L316" s="4">
        <f>_xlfn.XLOOKUP(Table1[[#This Row],[Customer ID]],REVIEW!$F$2:$F$401,REVIEW!$G$2:$G$401,,0)</f>
        <v>4</v>
      </c>
      <c r="M316" s="4" t="str">
        <f>INDEX(REVIEW!$A$1:$L$401,MATCH('SALES&amp;REVIEW'!$F316,REVIEW!$F$1:$F$401,0),MATCH('SALES&amp;REVIEW'!M$1,REVIEW!$A$1:$L$1,0))</f>
        <v>The Flat White was slow wi-fi.</v>
      </c>
      <c r="N316" s="4" t="str">
        <f>INDEX(REVIEW!$A$1:$L$401,MATCH('SALES&amp;REVIEW'!$F316,REVIEW!$F$1:$F$401,0),MATCH('SALES&amp;REVIEW'!N$1,REVIEW!$A$1:$L$1,0))</f>
        <v>Slow Wi-Fi</v>
      </c>
      <c r="O316" s="4" t="str">
        <f>IF(Table1[[#This Row],[Ratings(1-5)]]&gt;=4,"Positive",IF(Table1[[#This Row],[Ratings(1-5)]]=3,"Neutral",IF(Table1[[#This Row],[Ratings(1-5)]]&lt;3,"Negative","No")))</f>
        <v>Positive</v>
      </c>
      <c r="P316" s="4">
        <f>INDEX(REVIEW!$A$1:$L$401,MATCH('SALES&amp;REVIEW'!$F316,REVIEW!$F$1:$F$401,0),MATCH('SALES&amp;REVIEW'!P$1,REVIEW!$A$1:$L$1,0))</f>
        <v>14</v>
      </c>
      <c r="Q316" s="4">
        <f>INDEX(REVIEW!$A$1:$L$401,MATCH('SALES&amp;REVIEW'!$F316,REVIEW!$F$1:$F$401,0),MATCH('SALES&amp;REVIEW'!Q$1,REVIEW!$A$1:$L$1,0))</f>
        <v>5</v>
      </c>
      <c r="R316" s="4" t="str">
        <f>IF(Table1[[#This Row],[Service Speed (min)]]&lt;=6,"4-6mins",IF(Table1[[#This Row],[Service Speed (min)]]&lt;=9,"7-9mins",IF(Table1[[#This Row],[Service Speed (min)]]&lt;=12,"10-12mins",IF(Table1[[#This Row],[Service Speed (min)]]&lt;=15,"13-15mins","1-3mins"))))</f>
        <v>13-15mins</v>
      </c>
    </row>
    <row r="317" spans="1:18" x14ac:dyDescent="0.35">
      <c r="A317" s="4" t="s">
        <v>221</v>
      </c>
      <c r="B317" s="4" t="s">
        <v>410</v>
      </c>
      <c r="C317" s="4" t="s">
        <v>415</v>
      </c>
      <c r="D317" s="5">
        <v>45431</v>
      </c>
      <c r="E317" s="4" t="s">
        <v>628</v>
      </c>
      <c r="F317" s="4" t="s">
        <v>1027</v>
      </c>
      <c r="G317" s="4" t="s">
        <v>1219</v>
      </c>
      <c r="H317" s="4">
        <v>2</v>
      </c>
      <c r="I317" s="13">
        <v>166</v>
      </c>
      <c r="J317" s="4" t="s">
        <v>1225</v>
      </c>
      <c r="K317" s="13">
        <f t="shared" si="4"/>
        <v>332</v>
      </c>
      <c r="L317" s="4">
        <f>_xlfn.XLOOKUP(Table1[[#This Row],[Customer ID]],REVIEW!$F$2:$F$401,REVIEW!$G$2:$G$401,,0)</f>
        <v>4</v>
      </c>
      <c r="M317" s="4" t="str">
        <f>INDEX(REVIEW!$A$1:$L$401,MATCH('SALES&amp;REVIEW'!$F317,REVIEW!$F$1:$F$401,0),MATCH('SALES&amp;REVIEW'!M$1,REVIEW!$A$1:$L$1,0))</f>
        <v>The Flat White was great coffee and ambiance.</v>
      </c>
      <c r="N317" s="4" t="str">
        <f>INDEX(REVIEW!$A$1:$L$401,MATCH('SALES&amp;REVIEW'!$F317,REVIEW!$F$1:$F$401,0),MATCH('SALES&amp;REVIEW'!N$1,REVIEW!$A$1:$L$1,0))</f>
        <v>Great coffee and ambiance</v>
      </c>
      <c r="O317" s="4" t="str">
        <f>IF(Table1[[#This Row],[Ratings(1-5)]]&gt;=4,"Positive",IF(Table1[[#This Row],[Ratings(1-5)]]=3,"Neutral",IF(Table1[[#This Row],[Ratings(1-5)]]&lt;3,"Negative","No")))</f>
        <v>Positive</v>
      </c>
      <c r="P317" s="4">
        <f>INDEX(REVIEW!$A$1:$L$401,MATCH('SALES&amp;REVIEW'!$F317,REVIEW!$F$1:$F$401,0),MATCH('SALES&amp;REVIEW'!P$1,REVIEW!$A$1:$L$1,0))</f>
        <v>12</v>
      </c>
      <c r="Q317" s="4">
        <f>INDEX(REVIEW!$A$1:$L$401,MATCH('SALES&amp;REVIEW'!$F317,REVIEW!$F$1:$F$401,0),MATCH('SALES&amp;REVIEW'!Q$1,REVIEW!$A$1:$L$1,0))</f>
        <v>2</v>
      </c>
      <c r="R317" s="4" t="str">
        <f>IF(Table1[[#This Row],[Service Speed (min)]]&lt;=6,"4-6mins",IF(Table1[[#This Row],[Service Speed (min)]]&lt;=9,"7-9mins",IF(Table1[[#This Row],[Service Speed (min)]]&lt;=12,"10-12mins",IF(Table1[[#This Row],[Service Speed (min)]]&lt;=15,"13-15mins","1-3mins"))))</f>
        <v>10-12mins</v>
      </c>
    </row>
    <row r="318" spans="1:18" x14ac:dyDescent="0.35">
      <c r="A318" s="4" t="s">
        <v>280</v>
      </c>
      <c r="B318" s="4" t="s">
        <v>411</v>
      </c>
      <c r="C318" s="4" t="s">
        <v>415</v>
      </c>
      <c r="D318" s="5">
        <v>45301</v>
      </c>
      <c r="E318" s="4" t="s">
        <v>687</v>
      </c>
      <c r="F318" s="4" t="s">
        <v>1086</v>
      </c>
      <c r="G318" s="4" t="s">
        <v>1219</v>
      </c>
      <c r="H318" s="4">
        <v>5</v>
      </c>
      <c r="I318" s="13">
        <v>116</v>
      </c>
      <c r="J318" s="4" t="s">
        <v>1223</v>
      </c>
      <c r="K318" s="13">
        <f t="shared" si="4"/>
        <v>580</v>
      </c>
      <c r="L318" s="4">
        <f>_xlfn.XLOOKUP(Table1[[#This Row],[Customer ID]],REVIEW!$F$2:$F$401,REVIEW!$G$2:$G$401,,0)</f>
        <v>4</v>
      </c>
      <c r="M318" s="4" t="str">
        <f>INDEX(REVIEW!$A$1:$L$401,MATCH('SALES&amp;REVIEW'!$F318,REVIEW!$F$1:$F$401,0),MATCH('SALES&amp;REVIEW'!M$1,REVIEW!$A$1:$L$1,0))</f>
        <v>The Flat White was average taste.</v>
      </c>
      <c r="N318" s="4" t="str">
        <f>INDEX(REVIEW!$A$1:$L$401,MATCH('SALES&amp;REVIEW'!$F318,REVIEW!$F$1:$F$401,0),MATCH('SALES&amp;REVIEW'!N$1,REVIEW!$A$1:$L$1,0))</f>
        <v>Average taste</v>
      </c>
      <c r="O318" s="4" t="str">
        <f>IF(Table1[[#This Row],[Ratings(1-5)]]&gt;=4,"Positive",IF(Table1[[#This Row],[Ratings(1-5)]]=3,"Neutral",IF(Table1[[#This Row],[Ratings(1-5)]]&lt;3,"Negative","No")))</f>
        <v>Positive</v>
      </c>
      <c r="P318" s="4">
        <f>INDEX(REVIEW!$A$1:$L$401,MATCH('SALES&amp;REVIEW'!$F318,REVIEW!$F$1:$F$401,0),MATCH('SALES&amp;REVIEW'!P$1,REVIEW!$A$1:$L$1,0))</f>
        <v>15</v>
      </c>
      <c r="Q318" s="4">
        <f>INDEX(REVIEW!$A$1:$L$401,MATCH('SALES&amp;REVIEW'!$F318,REVIEW!$F$1:$F$401,0),MATCH('SALES&amp;REVIEW'!Q$1,REVIEW!$A$1:$L$1,0))</f>
        <v>3</v>
      </c>
      <c r="R318" s="4" t="str">
        <f>IF(Table1[[#This Row],[Service Speed (min)]]&lt;=6,"4-6mins",IF(Table1[[#This Row],[Service Speed (min)]]&lt;=9,"7-9mins",IF(Table1[[#This Row],[Service Speed (min)]]&lt;=12,"10-12mins",IF(Table1[[#This Row],[Service Speed (min)]]&lt;=15,"13-15mins","1-3mins"))))</f>
        <v>13-15mins</v>
      </c>
    </row>
    <row r="319" spans="1:18" x14ac:dyDescent="0.35">
      <c r="A319" s="4" t="s">
        <v>307</v>
      </c>
      <c r="B319" s="4" t="s">
        <v>409</v>
      </c>
      <c r="C319" s="4" t="s">
        <v>415</v>
      </c>
      <c r="D319" s="5">
        <v>45396</v>
      </c>
      <c r="E319" s="4" t="s">
        <v>714</v>
      </c>
      <c r="F319" s="4" t="s">
        <v>1113</v>
      </c>
      <c r="G319" s="4" t="s">
        <v>1219</v>
      </c>
      <c r="H319" s="4">
        <v>1</v>
      </c>
      <c r="I319" s="13">
        <v>136</v>
      </c>
      <c r="J319" s="4" t="s">
        <v>1225</v>
      </c>
      <c r="K319" s="13">
        <f t="shared" si="4"/>
        <v>136</v>
      </c>
      <c r="L319" s="4">
        <f>_xlfn.XLOOKUP(Table1[[#This Row],[Customer ID]],REVIEW!$F$2:$F$401,REVIEW!$G$2:$G$401,,0)</f>
        <v>4</v>
      </c>
      <c r="M319" s="4" t="str">
        <f>INDEX(REVIEW!$A$1:$L$401,MATCH('SALES&amp;REVIEW'!$F319,REVIEW!$F$1:$F$401,0),MATCH('SALES&amp;REVIEW'!M$1,REVIEW!$A$1:$L$1,0))</f>
        <v>The Flat White was slow service.</v>
      </c>
      <c r="N319" s="4" t="str">
        <f>INDEX(REVIEW!$A$1:$L$401,MATCH('SALES&amp;REVIEW'!$F319,REVIEW!$F$1:$F$401,0),MATCH('SALES&amp;REVIEW'!N$1,REVIEW!$A$1:$L$1,0))</f>
        <v>Slow service</v>
      </c>
      <c r="O319" s="4" t="str">
        <f>IF(Table1[[#This Row],[Ratings(1-5)]]&gt;=4,"Positive",IF(Table1[[#This Row],[Ratings(1-5)]]=3,"Neutral",IF(Table1[[#This Row],[Ratings(1-5)]]&lt;3,"Negative","No")))</f>
        <v>Positive</v>
      </c>
      <c r="P319" s="4">
        <f>INDEX(REVIEW!$A$1:$L$401,MATCH('SALES&amp;REVIEW'!$F319,REVIEW!$F$1:$F$401,0),MATCH('SALES&amp;REVIEW'!P$1,REVIEW!$A$1:$L$1,0))</f>
        <v>10</v>
      </c>
      <c r="Q319" s="4">
        <f>INDEX(REVIEW!$A$1:$L$401,MATCH('SALES&amp;REVIEW'!$F319,REVIEW!$F$1:$F$401,0),MATCH('SALES&amp;REVIEW'!Q$1,REVIEW!$A$1:$L$1,0))</f>
        <v>2</v>
      </c>
      <c r="R319" s="4" t="str">
        <f>IF(Table1[[#This Row],[Service Speed (min)]]&lt;=6,"4-6mins",IF(Table1[[#This Row],[Service Speed (min)]]&lt;=9,"7-9mins",IF(Table1[[#This Row],[Service Speed (min)]]&lt;=12,"10-12mins",IF(Table1[[#This Row],[Service Speed (min)]]&lt;=15,"13-15mins","1-3mins"))))</f>
        <v>10-12mins</v>
      </c>
    </row>
    <row r="320" spans="1:18" x14ac:dyDescent="0.35">
      <c r="A320" s="4" t="s">
        <v>383</v>
      </c>
      <c r="B320" s="4" t="s">
        <v>411</v>
      </c>
      <c r="C320" s="4" t="s">
        <v>413</v>
      </c>
      <c r="D320" s="5">
        <v>45494</v>
      </c>
      <c r="E320" s="4" t="s">
        <v>789</v>
      </c>
      <c r="F320" s="4" t="s">
        <v>1189</v>
      </c>
      <c r="G320" s="4" t="s">
        <v>1219</v>
      </c>
      <c r="H320" s="4">
        <v>1</v>
      </c>
      <c r="I320" s="13">
        <v>193</v>
      </c>
      <c r="J320" s="4" t="s">
        <v>1225</v>
      </c>
      <c r="K320" s="13">
        <f t="shared" si="4"/>
        <v>193</v>
      </c>
      <c r="L320" s="4">
        <f>_xlfn.XLOOKUP(Table1[[#This Row],[Customer ID]],REVIEW!$F$2:$F$401,REVIEW!$G$2:$G$401,,0)</f>
        <v>4</v>
      </c>
      <c r="M320" s="4" t="str">
        <f>INDEX(REVIEW!$A$1:$L$401,MATCH('SALES&amp;REVIEW'!$F320,REVIEW!$F$1:$F$401,0),MATCH('SALES&amp;REVIEW'!M$1,REVIEW!$A$1:$L$1,0))</f>
        <v>The Flat White was cozy atmosphere.</v>
      </c>
      <c r="N320" s="4" t="str">
        <f>INDEX(REVIEW!$A$1:$L$401,MATCH('SALES&amp;REVIEW'!$F320,REVIEW!$F$1:$F$401,0),MATCH('SALES&amp;REVIEW'!N$1,REVIEW!$A$1:$L$1,0))</f>
        <v>Cozy atmosphere</v>
      </c>
      <c r="O320" s="4" t="str">
        <f>IF(Table1[[#This Row],[Ratings(1-5)]]&gt;=4,"Positive",IF(Table1[[#This Row],[Ratings(1-5)]]=3,"Neutral",IF(Table1[[#This Row],[Ratings(1-5)]]&lt;3,"Negative","No")))</f>
        <v>Positive</v>
      </c>
      <c r="P320" s="4">
        <f>INDEX(REVIEW!$A$1:$L$401,MATCH('SALES&amp;REVIEW'!$F320,REVIEW!$F$1:$F$401,0),MATCH('SALES&amp;REVIEW'!P$1,REVIEW!$A$1:$L$1,0))</f>
        <v>13</v>
      </c>
      <c r="Q320" s="4">
        <f>INDEX(REVIEW!$A$1:$L$401,MATCH('SALES&amp;REVIEW'!$F320,REVIEW!$F$1:$F$401,0),MATCH('SALES&amp;REVIEW'!Q$1,REVIEW!$A$1:$L$1,0))</f>
        <v>3</v>
      </c>
      <c r="R320" s="4" t="str">
        <f>IF(Table1[[#This Row],[Service Speed (min)]]&lt;=6,"4-6mins",IF(Table1[[#This Row],[Service Speed (min)]]&lt;=9,"7-9mins",IF(Table1[[#This Row],[Service Speed (min)]]&lt;=12,"10-12mins",IF(Table1[[#This Row],[Service Speed (min)]]&lt;=15,"13-15mins","1-3mins"))))</f>
        <v>13-15mins</v>
      </c>
    </row>
    <row r="321" spans="1:18" x14ac:dyDescent="0.35">
      <c r="A321" s="4" t="s">
        <v>69</v>
      </c>
      <c r="B321" s="4" t="s">
        <v>412</v>
      </c>
      <c r="C321" s="4" t="s">
        <v>413</v>
      </c>
      <c r="D321" s="5">
        <v>45346</v>
      </c>
      <c r="E321" s="4" t="s">
        <v>476</v>
      </c>
      <c r="F321" s="4" t="s">
        <v>875</v>
      </c>
      <c r="G321" s="4" t="s">
        <v>1221</v>
      </c>
      <c r="H321" s="4">
        <v>3</v>
      </c>
      <c r="I321" s="13">
        <v>151</v>
      </c>
      <c r="J321" s="4" t="s">
        <v>1224</v>
      </c>
      <c r="K321" s="13">
        <f t="shared" si="4"/>
        <v>453</v>
      </c>
      <c r="L321" s="4">
        <f>_xlfn.XLOOKUP(Table1[[#This Row],[Customer ID]],REVIEW!$F$2:$F$401,REVIEW!$G$2:$G$401,,0)</f>
        <v>4</v>
      </c>
      <c r="M321" s="4" t="str">
        <f>INDEX(REVIEW!$A$1:$L$401,MATCH('SALES&amp;REVIEW'!$F321,REVIEW!$F$1:$F$401,0),MATCH('SALES&amp;REVIEW'!M$1,REVIEW!$A$1:$L$1,0))</f>
        <v>The Latte was best coffee and friendly staff.</v>
      </c>
      <c r="N321" s="4" t="str">
        <f>INDEX(REVIEW!$A$1:$L$401,MATCH('SALES&amp;REVIEW'!$F321,REVIEW!$F$1:$F$401,0),MATCH('SALES&amp;REVIEW'!N$1,REVIEW!$A$1:$L$1,0))</f>
        <v>Best coffee and friendly staff</v>
      </c>
      <c r="O321" s="4" t="str">
        <f>IF(Table1[[#This Row],[Ratings(1-5)]]&gt;=4,"Positive",IF(Table1[[#This Row],[Ratings(1-5)]]=3,"Neutral",IF(Table1[[#This Row],[Ratings(1-5)]]&lt;3,"Negative","No")))</f>
        <v>Positive</v>
      </c>
      <c r="P321" s="4">
        <f>INDEX(REVIEW!$A$1:$L$401,MATCH('SALES&amp;REVIEW'!$F321,REVIEW!$F$1:$F$401,0),MATCH('SALES&amp;REVIEW'!P$1,REVIEW!$A$1:$L$1,0))</f>
        <v>6</v>
      </c>
      <c r="Q321" s="4">
        <f>INDEX(REVIEW!$A$1:$L$401,MATCH('SALES&amp;REVIEW'!$F321,REVIEW!$F$1:$F$401,0),MATCH('SALES&amp;REVIEW'!Q$1,REVIEW!$A$1:$L$1,0))</f>
        <v>3</v>
      </c>
      <c r="R321" s="4" t="str">
        <f>IF(Table1[[#This Row],[Service Speed (min)]]&lt;=6,"4-6mins",IF(Table1[[#This Row],[Service Speed (min)]]&lt;=9,"7-9mins",IF(Table1[[#This Row],[Service Speed (min)]]&lt;=12,"10-12mins",IF(Table1[[#This Row],[Service Speed (min)]]&lt;=15,"13-15mins","1-3mins"))))</f>
        <v>4-6mins</v>
      </c>
    </row>
    <row r="322" spans="1:18" x14ac:dyDescent="0.35">
      <c r="A322" s="4" t="s">
        <v>95</v>
      </c>
      <c r="B322" s="4" t="s">
        <v>410</v>
      </c>
      <c r="C322" s="4" t="s">
        <v>413</v>
      </c>
      <c r="D322" s="5">
        <v>45361</v>
      </c>
      <c r="E322" s="4" t="s">
        <v>502</v>
      </c>
      <c r="F322" s="4" t="s">
        <v>901</v>
      </c>
      <c r="G322" s="4" t="s">
        <v>1221</v>
      </c>
      <c r="H322" s="4">
        <v>5</v>
      </c>
      <c r="I322" s="13">
        <v>108</v>
      </c>
      <c r="J322" s="4" t="s">
        <v>1223</v>
      </c>
      <c r="K322" s="13">
        <f t="shared" ref="K322:K385" si="5">H322*I322</f>
        <v>540</v>
      </c>
      <c r="L322" s="4">
        <f>_xlfn.XLOOKUP(Table1[[#This Row],[Customer ID]],REVIEW!$F$2:$F$401,REVIEW!$G$2:$G$401,,0)</f>
        <v>4</v>
      </c>
      <c r="M322" s="4" t="str">
        <f>INDEX(REVIEW!$A$1:$L$401,MATCH('SALES&amp;REVIEW'!$F322,REVIEW!$F$1:$F$401,0),MATCH('SALES&amp;REVIEW'!M$1,REVIEW!$A$1:$L$1,0))</f>
        <v>The Latte was cold coffee and rude staff.</v>
      </c>
      <c r="N322" s="4" t="str">
        <f>INDEX(REVIEW!$A$1:$L$401,MATCH('SALES&amp;REVIEW'!$F322,REVIEW!$F$1:$F$401,0),MATCH('SALES&amp;REVIEW'!N$1,REVIEW!$A$1:$L$1,0))</f>
        <v>Cold coffee and rude staff</v>
      </c>
      <c r="O322" s="4" t="str">
        <f>IF(Table1[[#This Row],[Ratings(1-5)]]&gt;=4,"Positive",IF(Table1[[#This Row],[Ratings(1-5)]]=3,"Neutral",IF(Table1[[#This Row],[Ratings(1-5)]]&lt;3,"Negative","No")))</f>
        <v>Positive</v>
      </c>
      <c r="P322" s="4">
        <f>INDEX(REVIEW!$A$1:$L$401,MATCH('SALES&amp;REVIEW'!$F322,REVIEW!$F$1:$F$401,0),MATCH('SALES&amp;REVIEW'!P$1,REVIEW!$A$1:$L$1,0))</f>
        <v>4</v>
      </c>
      <c r="Q322" s="4">
        <f>INDEX(REVIEW!$A$1:$L$401,MATCH('SALES&amp;REVIEW'!$F322,REVIEW!$F$1:$F$401,0),MATCH('SALES&amp;REVIEW'!Q$1,REVIEW!$A$1:$L$1,0))</f>
        <v>2</v>
      </c>
      <c r="R322" s="4" t="str">
        <f>IF(Table1[[#This Row],[Service Speed (min)]]&lt;=6,"4-6mins",IF(Table1[[#This Row],[Service Speed (min)]]&lt;=9,"7-9mins",IF(Table1[[#This Row],[Service Speed (min)]]&lt;=12,"10-12mins",IF(Table1[[#This Row],[Service Speed (min)]]&lt;=15,"13-15mins","1-3mins"))))</f>
        <v>4-6mins</v>
      </c>
    </row>
    <row r="323" spans="1:18" x14ac:dyDescent="0.35">
      <c r="A323" s="4" t="s">
        <v>176</v>
      </c>
      <c r="B323" s="4" t="s">
        <v>411</v>
      </c>
      <c r="C323" s="4" t="s">
        <v>414</v>
      </c>
      <c r="D323" s="5">
        <v>45502</v>
      </c>
      <c r="E323" s="4" t="s">
        <v>583</v>
      </c>
      <c r="F323" s="4" t="s">
        <v>982</v>
      </c>
      <c r="G323" s="4" t="s">
        <v>1221</v>
      </c>
      <c r="H323" s="4">
        <v>4</v>
      </c>
      <c r="I323" s="13">
        <v>155</v>
      </c>
      <c r="J323" s="4" t="s">
        <v>1224</v>
      </c>
      <c r="K323" s="13">
        <f t="shared" si="5"/>
        <v>620</v>
      </c>
      <c r="L323" s="4">
        <f>_xlfn.XLOOKUP(Table1[[#This Row],[Customer ID]],REVIEW!$F$2:$F$401,REVIEW!$G$2:$G$401,,0)</f>
        <v>4</v>
      </c>
      <c r="M323" s="4" t="str">
        <f>INDEX(REVIEW!$A$1:$L$401,MATCH('SALES&amp;REVIEW'!$F323,REVIEW!$F$1:$F$401,0),MATCH('SALES&amp;REVIEW'!M$1,REVIEW!$A$1:$L$1,0))</f>
        <v>The Latte was slow service.</v>
      </c>
      <c r="N323" s="4" t="str">
        <f>INDEX(REVIEW!$A$1:$L$401,MATCH('SALES&amp;REVIEW'!$F323,REVIEW!$F$1:$F$401,0),MATCH('SALES&amp;REVIEW'!N$1,REVIEW!$A$1:$L$1,0))</f>
        <v>Slow service</v>
      </c>
      <c r="O323" s="4" t="str">
        <f>IF(Table1[[#This Row],[Ratings(1-5)]]&gt;=4,"Positive",IF(Table1[[#This Row],[Ratings(1-5)]]=3,"Neutral",IF(Table1[[#This Row],[Ratings(1-5)]]&lt;3,"Negative","No")))</f>
        <v>Positive</v>
      </c>
      <c r="P323" s="4">
        <f>INDEX(REVIEW!$A$1:$L$401,MATCH('SALES&amp;REVIEW'!$F323,REVIEW!$F$1:$F$401,0),MATCH('SALES&amp;REVIEW'!P$1,REVIEW!$A$1:$L$1,0))</f>
        <v>11</v>
      </c>
      <c r="Q323" s="4">
        <f>INDEX(REVIEW!$A$1:$L$401,MATCH('SALES&amp;REVIEW'!$F323,REVIEW!$F$1:$F$401,0),MATCH('SALES&amp;REVIEW'!Q$1,REVIEW!$A$1:$L$1,0))</f>
        <v>5</v>
      </c>
      <c r="R323" s="4" t="str">
        <f>IF(Table1[[#This Row],[Service Speed (min)]]&lt;=6,"4-6mins",IF(Table1[[#This Row],[Service Speed (min)]]&lt;=9,"7-9mins",IF(Table1[[#This Row],[Service Speed (min)]]&lt;=12,"10-12mins",IF(Table1[[#This Row],[Service Speed (min)]]&lt;=15,"13-15mins","1-3mins"))))</f>
        <v>10-12mins</v>
      </c>
    </row>
    <row r="324" spans="1:18" x14ac:dyDescent="0.35">
      <c r="A324" s="4" t="s">
        <v>193</v>
      </c>
      <c r="B324" s="4" t="s">
        <v>409</v>
      </c>
      <c r="C324" s="4" t="s">
        <v>414</v>
      </c>
      <c r="D324" s="5">
        <v>45487</v>
      </c>
      <c r="E324" s="4" t="s">
        <v>600</v>
      </c>
      <c r="F324" s="4" t="s">
        <v>999</v>
      </c>
      <c r="G324" s="4" t="s">
        <v>1221</v>
      </c>
      <c r="H324" s="4">
        <v>4</v>
      </c>
      <c r="I324" s="13">
        <v>161</v>
      </c>
      <c r="J324" s="4" t="s">
        <v>1225</v>
      </c>
      <c r="K324" s="13">
        <f t="shared" si="5"/>
        <v>644</v>
      </c>
      <c r="L324" s="4">
        <f>_xlfn.XLOOKUP(Table1[[#This Row],[Customer ID]],REVIEW!$F$2:$F$401,REVIEW!$G$2:$G$401,,0)</f>
        <v>4</v>
      </c>
      <c r="M324" s="4" t="str">
        <f>INDEX(REVIEW!$A$1:$L$401,MATCH('SALES&amp;REVIEW'!$F324,REVIEW!$F$1:$F$401,0),MATCH('SALES&amp;REVIEW'!M$1,REVIEW!$A$1:$L$1,0))</f>
        <v>The Latte was slow service.</v>
      </c>
      <c r="N324" s="4" t="str">
        <f>INDEX(REVIEW!$A$1:$L$401,MATCH('SALES&amp;REVIEW'!$F324,REVIEW!$F$1:$F$401,0),MATCH('SALES&amp;REVIEW'!N$1,REVIEW!$A$1:$L$1,0))</f>
        <v>Slow service</v>
      </c>
      <c r="O324" s="4" t="str">
        <f>IF(Table1[[#This Row],[Ratings(1-5)]]&gt;=4,"Positive",IF(Table1[[#This Row],[Ratings(1-5)]]=3,"Neutral",IF(Table1[[#This Row],[Ratings(1-5)]]&lt;3,"Negative","No")))</f>
        <v>Positive</v>
      </c>
      <c r="P324" s="4">
        <f>INDEX(REVIEW!$A$1:$L$401,MATCH('SALES&amp;REVIEW'!$F324,REVIEW!$F$1:$F$401,0),MATCH('SALES&amp;REVIEW'!P$1,REVIEW!$A$1:$L$1,0))</f>
        <v>10</v>
      </c>
      <c r="Q324" s="4">
        <f>INDEX(REVIEW!$A$1:$L$401,MATCH('SALES&amp;REVIEW'!$F324,REVIEW!$F$1:$F$401,0),MATCH('SALES&amp;REVIEW'!Q$1,REVIEW!$A$1:$L$1,0))</f>
        <v>3</v>
      </c>
      <c r="R324" s="4" t="str">
        <f>IF(Table1[[#This Row],[Service Speed (min)]]&lt;=6,"4-6mins",IF(Table1[[#This Row],[Service Speed (min)]]&lt;=9,"7-9mins",IF(Table1[[#This Row],[Service Speed (min)]]&lt;=12,"10-12mins",IF(Table1[[#This Row],[Service Speed (min)]]&lt;=15,"13-15mins","1-3mins"))))</f>
        <v>10-12mins</v>
      </c>
    </row>
    <row r="325" spans="1:18" x14ac:dyDescent="0.35">
      <c r="A325" s="4" t="s">
        <v>397</v>
      </c>
      <c r="B325" s="4" t="s">
        <v>410</v>
      </c>
      <c r="C325" s="4" t="s">
        <v>415</v>
      </c>
      <c r="D325" s="5">
        <v>45362</v>
      </c>
      <c r="E325" s="4" t="s">
        <v>803</v>
      </c>
      <c r="F325" s="4" t="s">
        <v>1203</v>
      </c>
      <c r="G325" s="4" t="s">
        <v>1221</v>
      </c>
      <c r="H325" s="4">
        <v>3</v>
      </c>
      <c r="I325" s="13">
        <v>116</v>
      </c>
      <c r="J325" s="4" t="s">
        <v>1225</v>
      </c>
      <c r="K325" s="13">
        <f t="shared" si="5"/>
        <v>348</v>
      </c>
      <c r="L325" s="4">
        <f>_xlfn.XLOOKUP(Table1[[#This Row],[Customer ID]],REVIEW!$F$2:$F$401,REVIEW!$G$2:$G$401,,0)</f>
        <v>4</v>
      </c>
      <c r="M325" s="4" t="str">
        <f>INDEX(REVIEW!$A$1:$L$401,MATCH('SALES&amp;REVIEW'!$F325,REVIEW!$F$1:$F$401,0),MATCH('SALES&amp;REVIEW'!M$1,REVIEW!$A$1:$L$1,0))</f>
        <v>The Latte was noisy environment.</v>
      </c>
      <c r="N325" s="4" t="str">
        <f>INDEX(REVIEW!$A$1:$L$401,MATCH('SALES&amp;REVIEW'!$F325,REVIEW!$F$1:$F$401,0),MATCH('SALES&amp;REVIEW'!N$1,REVIEW!$A$1:$L$1,0))</f>
        <v>Noisy environment</v>
      </c>
      <c r="O325" s="4" t="str">
        <f>IF(Table1[[#This Row],[Ratings(1-5)]]&gt;=4,"Positive",IF(Table1[[#This Row],[Ratings(1-5)]]=3,"Neutral",IF(Table1[[#This Row],[Ratings(1-5)]]&lt;3,"Negative","No")))</f>
        <v>Positive</v>
      </c>
      <c r="P325" s="4">
        <f>INDEX(REVIEW!$A$1:$L$401,MATCH('SALES&amp;REVIEW'!$F325,REVIEW!$F$1:$F$401,0),MATCH('SALES&amp;REVIEW'!P$1,REVIEW!$A$1:$L$1,0))</f>
        <v>13</v>
      </c>
      <c r="Q325" s="4">
        <f>INDEX(REVIEW!$A$1:$L$401,MATCH('SALES&amp;REVIEW'!$F325,REVIEW!$F$1:$F$401,0),MATCH('SALES&amp;REVIEW'!Q$1,REVIEW!$A$1:$L$1,0))</f>
        <v>2</v>
      </c>
      <c r="R325" s="4" t="str">
        <f>IF(Table1[[#This Row],[Service Speed (min)]]&lt;=6,"4-6mins",IF(Table1[[#This Row],[Service Speed (min)]]&lt;=9,"7-9mins",IF(Table1[[#This Row],[Service Speed (min)]]&lt;=12,"10-12mins",IF(Table1[[#This Row],[Service Speed (min)]]&lt;=15,"13-15mins","1-3mins"))))</f>
        <v>13-15mins</v>
      </c>
    </row>
    <row r="326" spans="1:18" x14ac:dyDescent="0.35">
      <c r="A326" s="4" t="s">
        <v>399</v>
      </c>
      <c r="B326" s="4" t="s">
        <v>409</v>
      </c>
      <c r="C326" s="4" t="s">
        <v>415</v>
      </c>
      <c r="D326" s="5">
        <v>45498</v>
      </c>
      <c r="E326" s="4" t="s">
        <v>805</v>
      </c>
      <c r="F326" s="4" t="s">
        <v>1205</v>
      </c>
      <c r="G326" s="4" t="s">
        <v>1221</v>
      </c>
      <c r="H326" s="4">
        <v>4</v>
      </c>
      <c r="I326" s="13">
        <v>177</v>
      </c>
      <c r="J326" s="4" t="s">
        <v>1225</v>
      </c>
      <c r="K326" s="13">
        <f t="shared" si="5"/>
        <v>708</v>
      </c>
      <c r="L326" s="4">
        <f>_xlfn.XLOOKUP(Table1[[#This Row],[Customer ID]],REVIEW!$F$2:$F$401,REVIEW!$G$2:$G$401,,0)</f>
        <v>4</v>
      </c>
      <c r="M326" s="4" t="str">
        <f>INDEX(REVIEW!$A$1:$L$401,MATCH('SALES&amp;REVIEW'!$F326,REVIEW!$F$1:$F$401,0),MATCH('SALES&amp;REVIEW'!M$1,REVIEW!$A$1:$L$1,0))</f>
        <v>The Latte was noisy environment.</v>
      </c>
      <c r="N326" s="4" t="str">
        <f>INDEX(REVIEW!$A$1:$L$401,MATCH('SALES&amp;REVIEW'!$F326,REVIEW!$F$1:$F$401,0),MATCH('SALES&amp;REVIEW'!N$1,REVIEW!$A$1:$L$1,0))</f>
        <v>Noisy environment</v>
      </c>
      <c r="O326" s="4" t="str">
        <f>IF(Table1[[#This Row],[Ratings(1-5)]]&gt;=4,"Positive",IF(Table1[[#This Row],[Ratings(1-5)]]=3,"Neutral",IF(Table1[[#This Row],[Ratings(1-5)]]&lt;3,"Negative","No")))</f>
        <v>Positive</v>
      </c>
      <c r="P326" s="4">
        <f>INDEX(REVIEW!$A$1:$L$401,MATCH('SALES&amp;REVIEW'!$F326,REVIEW!$F$1:$F$401,0),MATCH('SALES&amp;REVIEW'!P$1,REVIEW!$A$1:$L$1,0))</f>
        <v>14</v>
      </c>
      <c r="Q326" s="4">
        <f>INDEX(REVIEW!$A$1:$L$401,MATCH('SALES&amp;REVIEW'!$F326,REVIEW!$F$1:$F$401,0),MATCH('SALES&amp;REVIEW'!Q$1,REVIEW!$A$1:$L$1,0))</f>
        <v>2</v>
      </c>
      <c r="R326" s="4" t="str">
        <f>IF(Table1[[#This Row],[Service Speed (min)]]&lt;=6,"4-6mins",IF(Table1[[#This Row],[Service Speed (min)]]&lt;=9,"7-9mins",IF(Table1[[#This Row],[Service Speed (min)]]&lt;=12,"10-12mins",IF(Table1[[#This Row],[Service Speed (min)]]&lt;=15,"13-15mins","1-3mins"))))</f>
        <v>13-15mins</v>
      </c>
    </row>
    <row r="327" spans="1:18" x14ac:dyDescent="0.35">
      <c r="A327" s="4" t="s">
        <v>10</v>
      </c>
      <c r="B327" s="4" t="s">
        <v>410</v>
      </c>
      <c r="C327" s="4" t="s">
        <v>414</v>
      </c>
      <c r="D327" s="5">
        <v>45427</v>
      </c>
      <c r="E327" s="4" t="s">
        <v>417</v>
      </c>
      <c r="F327" s="4" t="s">
        <v>816</v>
      </c>
      <c r="G327" s="4" t="s">
        <v>1216</v>
      </c>
      <c r="H327" s="4">
        <v>5</v>
      </c>
      <c r="I327" s="13">
        <v>143</v>
      </c>
      <c r="J327" s="4" t="s">
        <v>1224</v>
      </c>
      <c r="K327" s="13">
        <f t="shared" si="5"/>
        <v>715</v>
      </c>
      <c r="L327" s="4">
        <f>_xlfn.XLOOKUP(Table1[[#This Row],[Customer ID]],REVIEW!$F$2:$F$401,REVIEW!$G$2:$G$401,,0)</f>
        <v>4</v>
      </c>
      <c r="M327" s="4" t="str">
        <f>INDEX(REVIEW!$A$1:$L$401,MATCH('SALES&amp;REVIEW'!$F327,REVIEW!$F$1:$F$401,0),MATCH('SALES&amp;REVIEW'!M$1,REVIEW!$A$1:$L$1,0))</f>
        <v>The Mocha was best coffee and friendly staff.</v>
      </c>
      <c r="N327" s="4" t="str">
        <f>INDEX(REVIEW!$A$1:$L$401,MATCH('SALES&amp;REVIEW'!$F327,REVIEW!$F$1:$F$401,0),MATCH('SALES&amp;REVIEW'!N$1,REVIEW!$A$1:$L$1,0))</f>
        <v>Best coffee and friendly staff</v>
      </c>
      <c r="O327" s="4" t="str">
        <f>IF(Table1[[#This Row],[Ratings(1-5)]]&gt;=4,"Positive",IF(Table1[[#This Row],[Ratings(1-5)]]=3,"Neutral",IF(Table1[[#This Row],[Ratings(1-5)]]&lt;3,"Negative","No")))</f>
        <v>Positive</v>
      </c>
      <c r="P327" s="4">
        <f>INDEX(REVIEW!$A$1:$L$401,MATCH('SALES&amp;REVIEW'!$F327,REVIEW!$F$1:$F$401,0),MATCH('SALES&amp;REVIEW'!P$1,REVIEW!$A$1:$L$1,0))</f>
        <v>13</v>
      </c>
      <c r="Q327" s="4">
        <f>INDEX(REVIEW!$A$1:$L$401,MATCH('SALES&amp;REVIEW'!$F327,REVIEW!$F$1:$F$401,0),MATCH('SALES&amp;REVIEW'!Q$1,REVIEW!$A$1:$L$1,0))</f>
        <v>1</v>
      </c>
      <c r="R327" s="4" t="str">
        <f>IF(Table1[[#This Row],[Service Speed (min)]]&lt;=6,"4-6mins",IF(Table1[[#This Row],[Service Speed (min)]]&lt;=9,"7-9mins",IF(Table1[[#This Row],[Service Speed (min)]]&lt;=12,"10-12mins",IF(Table1[[#This Row],[Service Speed (min)]]&lt;=15,"13-15mins","1-3mins"))))</f>
        <v>13-15mins</v>
      </c>
    </row>
    <row r="328" spans="1:18" x14ac:dyDescent="0.35">
      <c r="A328" s="4" t="s">
        <v>57</v>
      </c>
      <c r="B328" s="4" t="s">
        <v>409</v>
      </c>
      <c r="C328" s="4" t="s">
        <v>413</v>
      </c>
      <c r="D328" s="5">
        <v>45509</v>
      </c>
      <c r="E328" s="4" t="s">
        <v>464</v>
      </c>
      <c r="F328" s="4" t="s">
        <v>863</v>
      </c>
      <c r="G328" s="4" t="s">
        <v>1216</v>
      </c>
      <c r="H328" s="4">
        <v>1</v>
      </c>
      <c r="I328" s="13">
        <v>169</v>
      </c>
      <c r="J328" s="4" t="s">
        <v>1224</v>
      </c>
      <c r="K328" s="13">
        <f t="shared" si="5"/>
        <v>169</v>
      </c>
      <c r="L328" s="4">
        <f>_xlfn.XLOOKUP(Table1[[#This Row],[Customer ID]],REVIEW!$F$2:$F$401,REVIEW!$G$2:$G$401,,0)</f>
        <v>4</v>
      </c>
      <c r="M328" s="4" t="str">
        <f>INDEX(REVIEW!$A$1:$L$401,MATCH('SALES&amp;REVIEW'!$F328,REVIEW!$F$1:$F$401,0),MATCH('SALES&amp;REVIEW'!M$1,REVIEW!$A$1:$L$1,0))</f>
        <v>The Mocha was great coffee and ambiance.</v>
      </c>
      <c r="N328" s="4" t="str">
        <f>INDEX(REVIEW!$A$1:$L$401,MATCH('SALES&amp;REVIEW'!$F328,REVIEW!$F$1:$F$401,0),MATCH('SALES&amp;REVIEW'!N$1,REVIEW!$A$1:$L$1,0))</f>
        <v>Great coffee and ambiance</v>
      </c>
      <c r="O328" s="4" t="str">
        <f>IF(Table1[[#This Row],[Ratings(1-5)]]&gt;=4,"Positive",IF(Table1[[#This Row],[Ratings(1-5)]]=3,"Neutral",IF(Table1[[#This Row],[Ratings(1-5)]]&lt;3,"Negative","No")))</f>
        <v>Positive</v>
      </c>
      <c r="P328" s="4">
        <f>INDEX(REVIEW!$A$1:$L$401,MATCH('SALES&amp;REVIEW'!$F328,REVIEW!$F$1:$F$401,0),MATCH('SALES&amp;REVIEW'!P$1,REVIEW!$A$1:$L$1,0))</f>
        <v>7</v>
      </c>
      <c r="Q328" s="4">
        <f>INDEX(REVIEW!$A$1:$L$401,MATCH('SALES&amp;REVIEW'!$F328,REVIEW!$F$1:$F$401,0),MATCH('SALES&amp;REVIEW'!Q$1,REVIEW!$A$1:$L$1,0))</f>
        <v>3</v>
      </c>
      <c r="R328" s="4" t="str">
        <f>IF(Table1[[#This Row],[Service Speed (min)]]&lt;=6,"4-6mins",IF(Table1[[#This Row],[Service Speed (min)]]&lt;=9,"7-9mins",IF(Table1[[#This Row],[Service Speed (min)]]&lt;=12,"10-12mins",IF(Table1[[#This Row],[Service Speed (min)]]&lt;=15,"13-15mins","1-3mins"))))</f>
        <v>7-9mins</v>
      </c>
    </row>
    <row r="329" spans="1:18" x14ac:dyDescent="0.35">
      <c r="A329" s="4" t="s">
        <v>67</v>
      </c>
      <c r="B329" s="4" t="s">
        <v>411</v>
      </c>
      <c r="C329" s="4" t="s">
        <v>414</v>
      </c>
      <c r="D329" s="5">
        <v>45378</v>
      </c>
      <c r="E329" s="4" t="s">
        <v>474</v>
      </c>
      <c r="F329" s="4" t="s">
        <v>873</v>
      </c>
      <c r="G329" s="4" t="s">
        <v>1216</v>
      </c>
      <c r="H329" s="4">
        <v>4</v>
      </c>
      <c r="I329" s="13">
        <v>119</v>
      </c>
      <c r="J329" s="4" t="s">
        <v>1224</v>
      </c>
      <c r="K329" s="13">
        <f t="shared" si="5"/>
        <v>476</v>
      </c>
      <c r="L329" s="4">
        <f>_xlfn.XLOOKUP(Table1[[#This Row],[Customer ID]],REVIEW!$F$2:$F$401,REVIEW!$G$2:$G$401,,0)</f>
        <v>4</v>
      </c>
      <c r="M329" s="4" t="str">
        <f>INDEX(REVIEW!$A$1:$L$401,MATCH('SALES&amp;REVIEW'!$F329,REVIEW!$F$1:$F$401,0),MATCH('SALES&amp;REVIEW'!M$1,REVIEW!$A$1:$L$1,0))</f>
        <v>The Mocha was best coffee and friendly staff.</v>
      </c>
      <c r="N329" s="4" t="str">
        <f>INDEX(REVIEW!$A$1:$L$401,MATCH('SALES&amp;REVIEW'!$F329,REVIEW!$F$1:$F$401,0),MATCH('SALES&amp;REVIEW'!N$1,REVIEW!$A$1:$L$1,0))</f>
        <v>Best coffee and friendly staff</v>
      </c>
      <c r="O329" s="4" t="str">
        <f>IF(Table1[[#This Row],[Ratings(1-5)]]&gt;=4,"Positive",IF(Table1[[#This Row],[Ratings(1-5)]]=3,"Neutral",IF(Table1[[#This Row],[Ratings(1-5)]]&lt;3,"Negative","No")))</f>
        <v>Positive</v>
      </c>
      <c r="P329" s="4">
        <f>INDEX(REVIEW!$A$1:$L$401,MATCH('SALES&amp;REVIEW'!$F329,REVIEW!$F$1:$F$401,0),MATCH('SALES&amp;REVIEW'!P$1,REVIEW!$A$1:$L$1,0))</f>
        <v>14</v>
      </c>
      <c r="Q329" s="4">
        <f>INDEX(REVIEW!$A$1:$L$401,MATCH('SALES&amp;REVIEW'!$F329,REVIEW!$F$1:$F$401,0),MATCH('SALES&amp;REVIEW'!Q$1,REVIEW!$A$1:$L$1,0))</f>
        <v>5</v>
      </c>
      <c r="R329" s="4" t="str">
        <f>IF(Table1[[#This Row],[Service Speed (min)]]&lt;=6,"4-6mins",IF(Table1[[#This Row],[Service Speed (min)]]&lt;=9,"7-9mins",IF(Table1[[#This Row],[Service Speed (min)]]&lt;=12,"10-12mins",IF(Table1[[#This Row],[Service Speed (min)]]&lt;=15,"13-15mins","1-3mins"))))</f>
        <v>13-15mins</v>
      </c>
    </row>
    <row r="330" spans="1:18" x14ac:dyDescent="0.35">
      <c r="A330" s="4" t="s">
        <v>89</v>
      </c>
      <c r="B330" s="4" t="s">
        <v>411</v>
      </c>
      <c r="C330" s="4" t="s">
        <v>414</v>
      </c>
      <c r="D330" s="5">
        <v>45490</v>
      </c>
      <c r="E330" s="4" t="s">
        <v>496</v>
      </c>
      <c r="F330" s="4" t="s">
        <v>895</v>
      </c>
      <c r="G330" s="4" t="s">
        <v>1216</v>
      </c>
      <c r="H330" s="4">
        <v>3</v>
      </c>
      <c r="I330" s="13">
        <v>105</v>
      </c>
      <c r="J330" s="4" t="s">
        <v>1223</v>
      </c>
      <c r="K330" s="13">
        <f t="shared" si="5"/>
        <v>315</v>
      </c>
      <c r="L330" s="4">
        <f>_xlfn.XLOOKUP(Table1[[#This Row],[Customer ID]],REVIEW!$F$2:$F$401,REVIEW!$G$2:$G$401,,0)</f>
        <v>4</v>
      </c>
      <c r="M330" s="4" t="str">
        <f>INDEX(REVIEW!$A$1:$L$401,MATCH('SALES&amp;REVIEW'!$F330,REVIEW!$F$1:$F$401,0),MATCH('SALES&amp;REVIEW'!M$1,REVIEW!$A$1:$L$1,0))</f>
        <v>The Mocha was cozy seating and great coffee.</v>
      </c>
      <c r="N330" s="4" t="str">
        <f>INDEX(REVIEW!$A$1:$L$401,MATCH('SALES&amp;REVIEW'!$F330,REVIEW!$F$1:$F$401,0),MATCH('SALES&amp;REVIEW'!N$1,REVIEW!$A$1:$L$1,0))</f>
        <v>Cozy seating and great coffee</v>
      </c>
      <c r="O330" s="4" t="str">
        <f>IF(Table1[[#This Row],[Ratings(1-5)]]&gt;=4,"Positive",IF(Table1[[#This Row],[Ratings(1-5)]]=3,"Neutral",IF(Table1[[#This Row],[Ratings(1-5)]]&lt;3,"Negative","No")))</f>
        <v>Positive</v>
      </c>
      <c r="P330" s="4">
        <f>INDEX(REVIEW!$A$1:$L$401,MATCH('SALES&amp;REVIEW'!$F330,REVIEW!$F$1:$F$401,0),MATCH('SALES&amp;REVIEW'!P$1,REVIEW!$A$1:$L$1,0))</f>
        <v>11</v>
      </c>
      <c r="Q330" s="4">
        <f>INDEX(REVIEW!$A$1:$L$401,MATCH('SALES&amp;REVIEW'!$F330,REVIEW!$F$1:$F$401,0),MATCH('SALES&amp;REVIEW'!Q$1,REVIEW!$A$1:$L$1,0))</f>
        <v>2</v>
      </c>
      <c r="R330" s="4" t="str">
        <f>IF(Table1[[#This Row],[Service Speed (min)]]&lt;=6,"4-6mins",IF(Table1[[#This Row],[Service Speed (min)]]&lt;=9,"7-9mins",IF(Table1[[#This Row],[Service Speed (min)]]&lt;=12,"10-12mins",IF(Table1[[#This Row],[Service Speed (min)]]&lt;=15,"13-15mins","1-3mins"))))</f>
        <v>10-12mins</v>
      </c>
    </row>
    <row r="331" spans="1:18" x14ac:dyDescent="0.35">
      <c r="A331" s="4" t="s">
        <v>94</v>
      </c>
      <c r="B331" s="4" t="s">
        <v>412</v>
      </c>
      <c r="C331" s="4" t="s">
        <v>413</v>
      </c>
      <c r="D331" s="5">
        <v>45511</v>
      </c>
      <c r="E331" s="4" t="s">
        <v>501</v>
      </c>
      <c r="F331" s="4" t="s">
        <v>900</v>
      </c>
      <c r="G331" s="4" t="s">
        <v>1216</v>
      </c>
      <c r="H331" s="4">
        <v>1</v>
      </c>
      <c r="I331" s="13">
        <v>153</v>
      </c>
      <c r="J331" s="4" t="s">
        <v>1224</v>
      </c>
      <c r="K331" s="13">
        <f t="shared" si="5"/>
        <v>153</v>
      </c>
      <c r="L331" s="4">
        <f>_xlfn.XLOOKUP(Table1[[#This Row],[Customer ID]],REVIEW!$F$2:$F$401,REVIEW!$G$2:$G$401,,0)</f>
        <v>4</v>
      </c>
      <c r="M331" s="4" t="str">
        <f>INDEX(REVIEW!$A$1:$L$401,MATCH('SALES&amp;REVIEW'!$F331,REVIEW!$F$1:$F$401,0),MATCH('SALES&amp;REVIEW'!M$1,REVIEW!$A$1:$L$1,0))</f>
        <v>The Mocha was poor coffee and service.</v>
      </c>
      <c r="N331" s="4" t="str">
        <f>INDEX(REVIEW!$A$1:$L$401,MATCH('SALES&amp;REVIEW'!$F331,REVIEW!$F$1:$F$401,0),MATCH('SALES&amp;REVIEW'!N$1,REVIEW!$A$1:$L$1,0))</f>
        <v>Poor coffee and service</v>
      </c>
      <c r="O331" s="4" t="str">
        <f>IF(Table1[[#This Row],[Ratings(1-5)]]&gt;=4,"Positive",IF(Table1[[#This Row],[Ratings(1-5)]]=3,"Neutral",IF(Table1[[#This Row],[Ratings(1-5)]]&lt;3,"Negative","No")))</f>
        <v>Positive</v>
      </c>
      <c r="P331" s="4">
        <f>INDEX(REVIEW!$A$1:$L$401,MATCH('SALES&amp;REVIEW'!$F331,REVIEW!$F$1:$F$401,0),MATCH('SALES&amp;REVIEW'!P$1,REVIEW!$A$1:$L$1,0))</f>
        <v>15</v>
      </c>
      <c r="Q331" s="4">
        <f>INDEX(REVIEW!$A$1:$L$401,MATCH('SALES&amp;REVIEW'!$F331,REVIEW!$F$1:$F$401,0),MATCH('SALES&amp;REVIEW'!Q$1,REVIEW!$A$1:$L$1,0))</f>
        <v>5</v>
      </c>
      <c r="R331" s="4" t="str">
        <f>IF(Table1[[#This Row],[Service Speed (min)]]&lt;=6,"4-6mins",IF(Table1[[#This Row],[Service Speed (min)]]&lt;=9,"7-9mins",IF(Table1[[#This Row],[Service Speed (min)]]&lt;=12,"10-12mins",IF(Table1[[#This Row],[Service Speed (min)]]&lt;=15,"13-15mins","1-3mins"))))</f>
        <v>13-15mins</v>
      </c>
    </row>
    <row r="332" spans="1:18" x14ac:dyDescent="0.35">
      <c r="A332" s="4" t="s">
        <v>161</v>
      </c>
      <c r="B332" s="4" t="s">
        <v>411</v>
      </c>
      <c r="C332" s="4" t="s">
        <v>413</v>
      </c>
      <c r="D332" s="5">
        <v>45368</v>
      </c>
      <c r="E332" s="4" t="s">
        <v>568</v>
      </c>
      <c r="F332" s="4" t="s">
        <v>967</v>
      </c>
      <c r="G332" s="4" t="s">
        <v>1216</v>
      </c>
      <c r="H332" s="4">
        <v>4</v>
      </c>
      <c r="I332" s="13">
        <v>198</v>
      </c>
      <c r="J332" s="4" t="s">
        <v>1225</v>
      </c>
      <c r="K332" s="13">
        <f t="shared" si="5"/>
        <v>792</v>
      </c>
      <c r="L332" s="4">
        <f>_xlfn.XLOOKUP(Table1[[#This Row],[Customer ID]],REVIEW!$F$2:$F$401,REVIEW!$G$2:$G$401,,0)</f>
        <v>4</v>
      </c>
      <c r="M332" s="4" t="str">
        <f>INDEX(REVIEW!$A$1:$L$401,MATCH('SALES&amp;REVIEW'!$F332,REVIEW!$F$1:$F$401,0),MATCH('SALES&amp;REVIEW'!M$1,REVIEW!$A$1:$L$1,0))</f>
        <v>The Mocha was excellent coffee and service.</v>
      </c>
      <c r="N332" s="4" t="str">
        <f>INDEX(REVIEW!$A$1:$L$401,MATCH('SALES&amp;REVIEW'!$F332,REVIEW!$F$1:$F$401,0),MATCH('SALES&amp;REVIEW'!N$1,REVIEW!$A$1:$L$1,0))</f>
        <v>Excellent coffee and service</v>
      </c>
      <c r="O332" s="4" t="str">
        <f>IF(Table1[[#This Row],[Ratings(1-5)]]&gt;=4,"Positive",IF(Table1[[#This Row],[Ratings(1-5)]]=3,"Neutral",IF(Table1[[#This Row],[Ratings(1-5)]]&lt;3,"Negative","No")))</f>
        <v>Positive</v>
      </c>
      <c r="P332" s="4">
        <f>INDEX(REVIEW!$A$1:$L$401,MATCH('SALES&amp;REVIEW'!$F332,REVIEW!$F$1:$F$401,0),MATCH('SALES&amp;REVIEW'!P$1,REVIEW!$A$1:$L$1,0))</f>
        <v>4</v>
      </c>
      <c r="Q332" s="4">
        <f>INDEX(REVIEW!$A$1:$L$401,MATCH('SALES&amp;REVIEW'!$F332,REVIEW!$F$1:$F$401,0),MATCH('SALES&amp;REVIEW'!Q$1,REVIEW!$A$1:$L$1,0))</f>
        <v>5</v>
      </c>
      <c r="R332" s="4" t="str">
        <f>IF(Table1[[#This Row],[Service Speed (min)]]&lt;=6,"4-6mins",IF(Table1[[#This Row],[Service Speed (min)]]&lt;=9,"7-9mins",IF(Table1[[#This Row],[Service Speed (min)]]&lt;=12,"10-12mins",IF(Table1[[#This Row],[Service Speed (min)]]&lt;=15,"13-15mins","1-3mins"))))</f>
        <v>4-6mins</v>
      </c>
    </row>
    <row r="333" spans="1:18" x14ac:dyDescent="0.35">
      <c r="A333" s="4" t="s">
        <v>165</v>
      </c>
      <c r="B333" s="4" t="s">
        <v>410</v>
      </c>
      <c r="C333" s="4" t="s">
        <v>413</v>
      </c>
      <c r="D333" s="5">
        <v>45508</v>
      </c>
      <c r="E333" s="4" t="s">
        <v>572</v>
      </c>
      <c r="F333" s="4" t="s">
        <v>971</v>
      </c>
      <c r="G333" s="4" t="s">
        <v>1216</v>
      </c>
      <c r="H333" s="4">
        <v>2</v>
      </c>
      <c r="I333" s="13">
        <v>126</v>
      </c>
      <c r="J333" s="4" t="s">
        <v>1224</v>
      </c>
      <c r="K333" s="13">
        <f t="shared" si="5"/>
        <v>252</v>
      </c>
      <c r="L333" s="4">
        <f>_xlfn.XLOOKUP(Table1[[#This Row],[Customer ID]],REVIEW!$F$2:$F$401,REVIEW!$G$2:$G$401,,0)</f>
        <v>4</v>
      </c>
      <c r="M333" s="4" t="str">
        <f>INDEX(REVIEW!$A$1:$L$401,MATCH('SALES&amp;REVIEW'!$F333,REVIEW!$F$1:$F$401,0),MATCH('SALES&amp;REVIEW'!M$1,REVIEW!$A$1:$L$1,0))</f>
        <v>The Mocha was uninterested staff and average coffee.</v>
      </c>
      <c r="N333" s="4" t="str">
        <f>INDEX(REVIEW!$A$1:$L$401,MATCH('SALES&amp;REVIEW'!$F333,REVIEW!$F$1:$F$401,0),MATCH('SALES&amp;REVIEW'!N$1,REVIEW!$A$1:$L$1,0))</f>
        <v>Uninterested staff and average coffee</v>
      </c>
      <c r="O333" s="4" t="str">
        <f>IF(Table1[[#This Row],[Ratings(1-5)]]&gt;=4,"Positive",IF(Table1[[#This Row],[Ratings(1-5)]]=3,"Neutral",IF(Table1[[#This Row],[Ratings(1-5)]]&lt;3,"Negative","No")))</f>
        <v>Positive</v>
      </c>
      <c r="P333" s="4">
        <f>INDEX(REVIEW!$A$1:$L$401,MATCH('SALES&amp;REVIEW'!$F333,REVIEW!$F$1:$F$401,0),MATCH('SALES&amp;REVIEW'!P$1,REVIEW!$A$1:$L$1,0))</f>
        <v>11</v>
      </c>
      <c r="Q333" s="4">
        <f>INDEX(REVIEW!$A$1:$L$401,MATCH('SALES&amp;REVIEW'!$F333,REVIEW!$F$1:$F$401,0),MATCH('SALES&amp;REVIEW'!Q$1,REVIEW!$A$1:$L$1,0))</f>
        <v>5</v>
      </c>
      <c r="R333" s="4" t="str">
        <f>IF(Table1[[#This Row],[Service Speed (min)]]&lt;=6,"4-6mins",IF(Table1[[#This Row],[Service Speed (min)]]&lt;=9,"7-9mins",IF(Table1[[#This Row],[Service Speed (min)]]&lt;=12,"10-12mins",IF(Table1[[#This Row],[Service Speed (min)]]&lt;=15,"13-15mins","1-3mins"))))</f>
        <v>10-12mins</v>
      </c>
    </row>
    <row r="334" spans="1:18" x14ac:dyDescent="0.35">
      <c r="A334" s="4" t="s">
        <v>181</v>
      </c>
      <c r="B334" s="4" t="s">
        <v>409</v>
      </c>
      <c r="C334" s="4" t="s">
        <v>413</v>
      </c>
      <c r="D334" s="5">
        <v>45331</v>
      </c>
      <c r="E334" s="4" t="s">
        <v>588</v>
      </c>
      <c r="F334" s="4" t="s">
        <v>987</v>
      </c>
      <c r="G334" s="4" t="s">
        <v>1216</v>
      </c>
      <c r="H334" s="4">
        <v>4</v>
      </c>
      <c r="I334" s="13">
        <v>174</v>
      </c>
      <c r="J334" s="4" t="s">
        <v>1224</v>
      </c>
      <c r="K334" s="13">
        <f t="shared" si="5"/>
        <v>696</v>
      </c>
      <c r="L334" s="4">
        <f>_xlfn.XLOOKUP(Table1[[#This Row],[Customer ID]],REVIEW!$F$2:$F$401,REVIEW!$G$2:$G$401,,0)</f>
        <v>4</v>
      </c>
      <c r="M334" s="4" t="str">
        <f>INDEX(REVIEW!$A$1:$L$401,MATCH('SALES&amp;REVIEW'!$F334,REVIEW!$F$1:$F$401,0),MATCH('SALES&amp;REVIEW'!M$1,REVIEW!$A$1:$L$1,0))</f>
        <v>The Mocha was bitter coffee and slow service.</v>
      </c>
      <c r="N334" s="4" t="str">
        <f>INDEX(REVIEW!$A$1:$L$401,MATCH('SALES&amp;REVIEW'!$F334,REVIEW!$F$1:$F$401,0),MATCH('SALES&amp;REVIEW'!N$1,REVIEW!$A$1:$L$1,0))</f>
        <v>Bitter coffee and slow service</v>
      </c>
      <c r="O334" s="4" t="str">
        <f>IF(Table1[[#This Row],[Ratings(1-5)]]&gt;=4,"Positive",IF(Table1[[#This Row],[Ratings(1-5)]]=3,"Neutral",IF(Table1[[#This Row],[Ratings(1-5)]]&lt;3,"Negative","No")))</f>
        <v>Positive</v>
      </c>
      <c r="P334" s="4">
        <f>INDEX(REVIEW!$A$1:$L$401,MATCH('SALES&amp;REVIEW'!$F334,REVIEW!$F$1:$F$401,0),MATCH('SALES&amp;REVIEW'!P$1,REVIEW!$A$1:$L$1,0))</f>
        <v>12</v>
      </c>
      <c r="Q334" s="4">
        <f>INDEX(REVIEW!$A$1:$L$401,MATCH('SALES&amp;REVIEW'!$F334,REVIEW!$F$1:$F$401,0),MATCH('SALES&amp;REVIEW'!Q$1,REVIEW!$A$1:$L$1,0))</f>
        <v>4</v>
      </c>
      <c r="R334" s="4" t="str">
        <f>IF(Table1[[#This Row],[Service Speed (min)]]&lt;=6,"4-6mins",IF(Table1[[#This Row],[Service Speed (min)]]&lt;=9,"7-9mins",IF(Table1[[#This Row],[Service Speed (min)]]&lt;=12,"10-12mins",IF(Table1[[#This Row],[Service Speed (min)]]&lt;=15,"13-15mins","1-3mins"))))</f>
        <v>10-12mins</v>
      </c>
    </row>
    <row r="335" spans="1:18" x14ac:dyDescent="0.35">
      <c r="A335" s="4" t="s">
        <v>299</v>
      </c>
      <c r="B335" s="4" t="s">
        <v>410</v>
      </c>
      <c r="C335" s="4" t="s">
        <v>414</v>
      </c>
      <c r="D335" s="5">
        <v>45451</v>
      </c>
      <c r="E335" s="4" t="s">
        <v>706</v>
      </c>
      <c r="F335" s="4" t="s">
        <v>1105</v>
      </c>
      <c r="G335" s="4" t="s">
        <v>1216</v>
      </c>
      <c r="H335" s="4">
        <v>1</v>
      </c>
      <c r="I335" s="13">
        <v>128</v>
      </c>
      <c r="J335" s="4" t="s">
        <v>1224</v>
      </c>
      <c r="K335" s="13">
        <f t="shared" si="5"/>
        <v>128</v>
      </c>
      <c r="L335" s="4">
        <f>_xlfn.XLOOKUP(Table1[[#This Row],[Customer ID]],REVIEW!$F$2:$F$401,REVIEW!$G$2:$G$401,,0)</f>
        <v>4</v>
      </c>
      <c r="M335" s="4" t="str">
        <f>INDEX(REVIEW!$A$1:$L$401,MATCH('SALES&amp;REVIEW'!$F335,REVIEW!$F$1:$F$401,0),MATCH('SALES&amp;REVIEW'!M$1,REVIEW!$A$1:$L$1,0))</f>
        <v>The Mocha was excellent coffee and service.</v>
      </c>
      <c r="N335" s="4" t="str">
        <f>INDEX(REVIEW!$A$1:$L$401,MATCH('SALES&amp;REVIEW'!$F335,REVIEW!$F$1:$F$401,0),MATCH('SALES&amp;REVIEW'!N$1,REVIEW!$A$1:$L$1,0))</f>
        <v>Excellent coffee and service</v>
      </c>
      <c r="O335" s="4" t="str">
        <f>IF(Table1[[#This Row],[Ratings(1-5)]]&gt;=4,"Positive",IF(Table1[[#This Row],[Ratings(1-5)]]=3,"Neutral",IF(Table1[[#This Row],[Ratings(1-5)]]&lt;3,"Negative","No")))</f>
        <v>Positive</v>
      </c>
      <c r="P335" s="4">
        <f>INDEX(REVIEW!$A$1:$L$401,MATCH('SALES&amp;REVIEW'!$F335,REVIEW!$F$1:$F$401,0),MATCH('SALES&amp;REVIEW'!P$1,REVIEW!$A$1:$L$1,0))</f>
        <v>11</v>
      </c>
      <c r="Q335" s="4">
        <f>INDEX(REVIEW!$A$1:$L$401,MATCH('SALES&amp;REVIEW'!$F335,REVIEW!$F$1:$F$401,0),MATCH('SALES&amp;REVIEW'!Q$1,REVIEW!$A$1:$L$1,0))</f>
        <v>1</v>
      </c>
      <c r="R335" s="4" t="str">
        <f>IF(Table1[[#This Row],[Service Speed (min)]]&lt;=6,"4-6mins",IF(Table1[[#This Row],[Service Speed (min)]]&lt;=9,"7-9mins",IF(Table1[[#This Row],[Service Speed (min)]]&lt;=12,"10-12mins",IF(Table1[[#This Row],[Service Speed (min)]]&lt;=15,"13-15mins","1-3mins"))))</f>
        <v>10-12mins</v>
      </c>
    </row>
    <row r="336" spans="1:18" x14ac:dyDescent="0.35">
      <c r="A336" s="4" t="s">
        <v>306</v>
      </c>
      <c r="B336" s="4" t="s">
        <v>410</v>
      </c>
      <c r="C336" s="4" t="s">
        <v>413</v>
      </c>
      <c r="D336" s="5">
        <v>45322</v>
      </c>
      <c r="E336" s="4" t="s">
        <v>713</v>
      </c>
      <c r="F336" s="4" t="s">
        <v>1112</v>
      </c>
      <c r="G336" s="4" t="s">
        <v>1216</v>
      </c>
      <c r="H336" s="4">
        <v>1</v>
      </c>
      <c r="I336" s="13">
        <v>159</v>
      </c>
      <c r="J336" s="4" t="s">
        <v>1224</v>
      </c>
      <c r="K336" s="13">
        <f t="shared" si="5"/>
        <v>159</v>
      </c>
      <c r="L336" s="4">
        <f>_xlfn.XLOOKUP(Table1[[#This Row],[Customer ID]],REVIEW!$F$2:$F$401,REVIEW!$G$2:$G$401,,0)</f>
        <v>4</v>
      </c>
      <c r="M336" s="4" t="str">
        <f>INDEX(REVIEW!$A$1:$L$401,MATCH('SALES&amp;REVIEW'!$F336,REVIEW!$F$1:$F$401,0),MATCH('SALES&amp;REVIEW'!M$1,REVIEW!$A$1:$L$1,0))</f>
        <v>The Mocha was poor coffee and service.</v>
      </c>
      <c r="N336" s="4" t="str">
        <f>INDEX(REVIEW!$A$1:$L$401,MATCH('SALES&amp;REVIEW'!$F336,REVIEW!$F$1:$F$401,0),MATCH('SALES&amp;REVIEW'!N$1,REVIEW!$A$1:$L$1,0))</f>
        <v>Poor coffee and service</v>
      </c>
      <c r="O336" s="4" t="str">
        <f>IF(Table1[[#This Row],[Ratings(1-5)]]&gt;=4,"Positive",IF(Table1[[#This Row],[Ratings(1-5)]]=3,"Neutral",IF(Table1[[#This Row],[Ratings(1-5)]]&lt;3,"Negative","No")))</f>
        <v>Positive</v>
      </c>
      <c r="P336" s="4">
        <f>INDEX(REVIEW!$A$1:$L$401,MATCH('SALES&amp;REVIEW'!$F336,REVIEW!$F$1:$F$401,0),MATCH('SALES&amp;REVIEW'!P$1,REVIEW!$A$1:$L$1,0))</f>
        <v>5</v>
      </c>
      <c r="Q336" s="4">
        <f>INDEX(REVIEW!$A$1:$L$401,MATCH('SALES&amp;REVIEW'!$F336,REVIEW!$F$1:$F$401,0),MATCH('SALES&amp;REVIEW'!Q$1,REVIEW!$A$1:$L$1,0))</f>
        <v>5</v>
      </c>
      <c r="R336" s="4" t="str">
        <f>IF(Table1[[#This Row],[Service Speed (min)]]&lt;=6,"4-6mins",IF(Table1[[#This Row],[Service Speed (min)]]&lt;=9,"7-9mins",IF(Table1[[#This Row],[Service Speed (min)]]&lt;=12,"10-12mins",IF(Table1[[#This Row],[Service Speed (min)]]&lt;=15,"13-15mins","1-3mins"))))</f>
        <v>4-6mins</v>
      </c>
    </row>
    <row r="337" spans="1:18" x14ac:dyDescent="0.35">
      <c r="A337" s="4" t="s">
        <v>361</v>
      </c>
      <c r="B337" s="4" t="s">
        <v>411</v>
      </c>
      <c r="C337" s="4" t="s">
        <v>413</v>
      </c>
      <c r="D337" s="5">
        <v>45514</v>
      </c>
      <c r="E337" s="4" t="s">
        <v>767</v>
      </c>
      <c r="F337" s="4" t="s">
        <v>1167</v>
      </c>
      <c r="G337" s="4" t="s">
        <v>1216</v>
      </c>
      <c r="H337" s="4">
        <v>5</v>
      </c>
      <c r="I337" s="13">
        <v>152</v>
      </c>
      <c r="J337" s="4" t="s">
        <v>1224</v>
      </c>
      <c r="K337" s="13">
        <f t="shared" si="5"/>
        <v>760</v>
      </c>
      <c r="L337" s="4">
        <f>_xlfn.XLOOKUP(Table1[[#This Row],[Customer ID]],REVIEW!$F$2:$F$401,REVIEW!$G$2:$G$401,,0)</f>
        <v>4</v>
      </c>
      <c r="M337" s="4" t="str">
        <f>INDEX(REVIEW!$A$1:$L$401,MATCH('SALES&amp;REVIEW'!$F337,REVIEW!$F$1:$F$401,0),MATCH('SALES&amp;REVIEW'!M$1,REVIEW!$A$1:$L$1,0))</f>
        <v>The Mocha was cozy seating and great coffee.</v>
      </c>
      <c r="N337" s="4" t="str">
        <f>INDEX(REVIEW!$A$1:$L$401,MATCH('SALES&amp;REVIEW'!$F337,REVIEW!$F$1:$F$401,0),MATCH('SALES&amp;REVIEW'!N$1,REVIEW!$A$1:$L$1,0))</f>
        <v>Cozy seating and great coffee</v>
      </c>
      <c r="O337" s="4" t="str">
        <f>IF(Table1[[#This Row],[Ratings(1-5)]]&gt;=4,"Positive",IF(Table1[[#This Row],[Ratings(1-5)]]=3,"Neutral",IF(Table1[[#This Row],[Ratings(1-5)]]&lt;3,"Negative","No")))</f>
        <v>Positive</v>
      </c>
      <c r="P337" s="4">
        <f>INDEX(REVIEW!$A$1:$L$401,MATCH('SALES&amp;REVIEW'!$F337,REVIEW!$F$1:$F$401,0),MATCH('SALES&amp;REVIEW'!P$1,REVIEW!$A$1:$L$1,0))</f>
        <v>5</v>
      </c>
      <c r="Q337" s="4">
        <f>INDEX(REVIEW!$A$1:$L$401,MATCH('SALES&amp;REVIEW'!$F337,REVIEW!$F$1:$F$401,0),MATCH('SALES&amp;REVIEW'!Q$1,REVIEW!$A$1:$L$1,0))</f>
        <v>2</v>
      </c>
      <c r="R337" s="4" t="str">
        <f>IF(Table1[[#This Row],[Service Speed (min)]]&lt;=6,"4-6mins",IF(Table1[[#This Row],[Service Speed (min)]]&lt;=9,"7-9mins",IF(Table1[[#This Row],[Service Speed (min)]]&lt;=12,"10-12mins",IF(Table1[[#This Row],[Service Speed (min)]]&lt;=15,"13-15mins","1-3mins"))))</f>
        <v>4-6mins</v>
      </c>
    </row>
    <row r="338" spans="1:18" x14ac:dyDescent="0.35">
      <c r="A338" s="4" t="s">
        <v>9</v>
      </c>
      <c r="B338" s="4" t="s">
        <v>409</v>
      </c>
      <c r="C338" s="4" t="s">
        <v>413</v>
      </c>
      <c r="D338" s="5">
        <v>45485</v>
      </c>
      <c r="E338" s="4" t="s">
        <v>416</v>
      </c>
      <c r="F338" s="4" t="s">
        <v>815</v>
      </c>
      <c r="G338" s="4" t="s">
        <v>1215</v>
      </c>
      <c r="H338" s="4">
        <v>4</v>
      </c>
      <c r="I338" s="13">
        <v>115</v>
      </c>
      <c r="J338" s="4" t="s">
        <v>1223</v>
      </c>
      <c r="K338" s="13">
        <f t="shared" si="5"/>
        <v>460</v>
      </c>
      <c r="L338" s="4">
        <f>_xlfn.XLOOKUP(Table1[[#This Row],[Customer ID]],REVIEW!$F$2:$F$401,REVIEW!$G$2:$G$401,,0)</f>
        <v>5</v>
      </c>
      <c r="M338" s="4" t="str">
        <f>INDEX(REVIEW!$A$1:$L$401,MATCH('SALES&amp;REVIEW'!$F338,REVIEW!$F$1:$F$401,0),MATCH('SALES&amp;REVIEW'!M$1,REVIEW!$A$1:$L$1,0))</f>
        <v>The Americano was best coffee and friendly staff.</v>
      </c>
      <c r="N338" s="4" t="str">
        <f>INDEX(REVIEW!$A$1:$L$401,MATCH('SALES&amp;REVIEW'!$F338,REVIEW!$F$1:$F$401,0),MATCH('SALES&amp;REVIEW'!N$1,REVIEW!$A$1:$L$1,0))</f>
        <v>Best coffee and friendly staff</v>
      </c>
      <c r="O338" s="4" t="str">
        <f>IF(Table1[[#This Row],[Ratings(1-5)]]&gt;=4,"Positive",IF(Table1[[#This Row],[Ratings(1-5)]]=3,"Neutral",IF(Table1[[#This Row],[Ratings(1-5)]]&lt;3,"Negative","No")))</f>
        <v>Positive</v>
      </c>
      <c r="P338" s="4">
        <f>INDEX(REVIEW!$A$1:$L$401,MATCH('SALES&amp;REVIEW'!$F338,REVIEW!$F$1:$F$401,0),MATCH('SALES&amp;REVIEW'!P$1,REVIEW!$A$1:$L$1,0))</f>
        <v>12</v>
      </c>
      <c r="Q338" s="4">
        <f>INDEX(REVIEW!$A$1:$L$401,MATCH('SALES&amp;REVIEW'!$F338,REVIEW!$F$1:$F$401,0),MATCH('SALES&amp;REVIEW'!Q$1,REVIEW!$A$1:$L$1,0))</f>
        <v>5</v>
      </c>
      <c r="R338" s="4" t="str">
        <f>IF(Table1[[#This Row],[Service Speed (min)]]&lt;=6,"4-6mins",IF(Table1[[#This Row],[Service Speed (min)]]&lt;=9,"7-9mins",IF(Table1[[#This Row],[Service Speed (min)]]&lt;=12,"10-12mins",IF(Table1[[#This Row],[Service Speed (min)]]&lt;=15,"13-15mins","1-3mins"))))</f>
        <v>10-12mins</v>
      </c>
    </row>
    <row r="339" spans="1:18" x14ac:dyDescent="0.35">
      <c r="A339" s="4" t="s">
        <v>17</v>
      </c>
      <c r="B339" s="4" t="s">
        <v>409</v>
      </c>
      <c r="C339" s="4" t="s">
        <v>414</v>
      </c>
      <c r="D339" s="5">
        <v>45481</v>
      </c>
      <c r="E339" s="4" t="s">
        <v>424</v>
      </c>
      <c r="F339" s="4" t="s">
        <v>823</v>
      </c>
      <c r="G339" s="4" t="s">
        <v>1215</v>
      </c>
      <c r="H339" s="4">
        <v>3</v>
      </c>
      <c r="I339" s="13">
        <v>117</v>
      </c>
      <c r="J339" s="4" t="s">
        <v>1224</v>
      </c>
      <c r="K339" s="13">
        <f t="shared" si="5"/>
        <v>351</v>
      </c>
      <c r="L339" s="4">
        <f>_xlfn.XLOOKUP(Table1[[#This Row],[Customer ID]],REVIEW!$F$2:$F$401,REVIEW!$G$2:$G$401,,0)</f>
        <v>5</v>
      </c>
      <c r="M339" s="4" t="str">
        <f>INDEX(REVIEW!$A$1:$L$401,MATCH('SALES&amp;REVIEW'!$F339,REVIEW!$F$1:$F$401,0),MATCH('SALES&amp;REVIEW'!M$1,REVIEW!$A$1:$L$1,0))</f>
        <v>The Americano was great coffee and ambiance.</v>
      </c>
      <c r="N339" s="4" t="str">
        <f>INDEX(REVIEW!$A$1:$L$401,MATCH('SALES&amp;REVIEW'!$F339,REVIEW!$F$1:$F$401,0),MATCH('SALES&amp;REVIEW'!N$1,REVIEW!$A$1:$L$1,0))</f>
        <v>Great coffee and ambiance</v>
      </c>
      <c r="O339" s="4" t="str">
        <f>IF(Table1[[#This Row],[Ratings(1-5)]]&gt;=4,"Positive",IF(Table1[[#This Row],[Ratings(1-5)]]=3,"Neutral",IF(Table1[[#This Row],[Ratings(1-5)]]&lt;3,"Negative","No")))</f>
        <v>Positive</v>
      </c>
      <c r="P339" s="4">
        <f>INDEX(REVIEW!$A$1:$L$401,MATCH('SALES&amp;REVIEW'!$F339,REVIEW!$F$1:$F$401,0),MATCH('SALES&amp;REVIEW'!P$1,REVIEW!$A$1:$L$1,0))</f>
        <v>11</v>
      </c>
      <c r="Q339" s="4">
        <f>INDEX(REVIEW!$A$1:$L$401,MATCH('SALES&amp;REVIEW'!$F339,REVIEW!$F$1:$F$401,0),MATCH('SALES&amp;REVIEW'!Q$1,REVIEW!$A$1:$L$1,0))</f>
        <v>2</v>
      </c>
      <c r="R339" s="4" t="str">
        <f>IF(Table1[[#This Row],[Service Speed (min)]]&lt;=6,"4-6mins",IF(Table1[[#This Row],[Service Speed (min)]]&lt;=9,"7-9mins",IF(Table1[[#This Row],[Service Speed (min)]]&lt;=12,"10-12mins",IF(Table1[[#This Row],[Service Speed (min)]]&lt;=15,"13-15mins","1-3mins"))))</f>
        <v>10-12mins</v>
      </c>
    </row>
    <row r="340" spans="1:18" x14ac:dyDescent="0.35">
      <c r="A340" s="4" t="s">
        <v>62</v>
      </c>
      <c r="B340" s="4" t="s">
        <v>411</v>
      </c>
      <c r="C340" s="4" t="s">
        <v>413</v>
      </c>
      <c r="D340" s="5">
        <v>45487</v>
      </c>
      <c r="E340" s="4" t="s">
        <v>469</v>
      </c>
      <c r="F340" s="4" t="s">
        <v>868</v>
      </c>
      <c r="G340" s="4" t="s">
        <v>1215</v>
      </c>
      <c r="H340" s="4">
        <v>5</v>
      </c>
      <c r="I340" s="13">
        <v>121</v>
      </c>
      <c r="J340" s="4" t="s">
        <v>1224</v>
      </c>
      <c r="K340" s="13">
        <f t="shared" si="5"/>
        <v>605</v>
      </c>
      <c r="L340" s="4">
        <f>_xlfn.XLOOKUP(Table1[[#This Row],[Customer ID]],REVIEW!$F$2:$F$401,REVIEW!$G$2:$G$401,,0)</f>
        <v>5</v>
      </c>
      <c r="M340" s="4" t="str">
        <f>INDEX(REVIEW!$A$1:$L$401,MATCH('SALES&amp;REVIEW'!$F340,REVIEW!$F$1:$F$401,0),MATCH('SALES&amp;REVIEW'!M$1,REVIEW!$A$1:$L$1,0))</f>
        <v>The Americano was poor coffee and service.</v>
      </c>
      <c r="N340" s="4" t="str">
        <f>INDEX(REVIEW!$A$1:$L$401,MATCH('SALES&amp;REVIEW'!$F340,REVIEW!$F$1:$F$401,0),MATCH('SALES&amp;REVIEW'!N$1,REVIEW!$A$1:$L$1,0))</f>
        <v>Poor coffee and service</v>
      </c>
      <c r="O340" s="4" t="str">
        <f>IF(Table1[[#This Row],[Ratings(1-5)]]&gt;=4,"Positive",IF(Table1[[#This Row],[Ratings(1-5)]]=3,"Neutral",IF(Table1[[#This Row],[Ratings(1-5)]]&lt;3,"Negative","No")))</f>
        <v>Positive</v>
      </c>
      <c r="P340" s="4">
        <f>INDEX(REVIEW!$A$1:$L$401,MATCH('SALES&amp;REVIEW'!$F340,REVIEW!$F$1:$F$401,0),MATCH('SALES&amp;REVIEW'!P$1,REVIEW!$A$1:$L$1,0))</f>
        <v>11</v>
      </c>
      <c r="Q340" s="4">
        <f>INDEX(REVIEW!$A$1:$L$401,MATCH('SALES&amp;REVIEW'!$F340,REVIEW!$F$1:$F$401,0),MATCH('SALES&amp;REVIEW'!Q$1,REVIEW!$A$1:$L$1,0))</f>
        <v>5</v>
      </c>
      <c r="R340" s="4" t="str">
        <f>IF(Table1[[#This Row],[Service Speed (min)]]&lt;=6,"4-6mins",IF(Table1[[#This Row],[Service Speed (min)]]&lt;=9,"7-9mins",IF(Table1[[#This Row],[Service Speed (min)]]&lt;=12,"10-12mins",IF(Table1[[#This Row],[Service Speed (min)]]&lt;=15,"13-15mins","1-3mins"))))</f>
        <v>10-12mins</v>
      </c>
    </row>
    <row r="341" spans="1:18" x14ac:dyDescent="0.35">
      <c r="A341" s="4" t="s">
        <v>116</v>
      </c>
      <c r="B341" s="4" t="s">
        <v>410</v>
      </c>
      <c r="C341" s="4" t="s">
        <v>415</v>
      </c>
      <c r="D341" s="5">
        <v>45375</v>
      </c>
      <c r="E341" s="4" t="s">
        <v>523</v>
      </c>
      <c r="F341" s="4" t="s">
        <v>922</v>
      </c>
      <c r="G341" s="4" t="s">
        <v>1215</v>
      </c>
      <c r="H341" s="4">
        <v>2</v>
      </c>
      <c r="I341" s="13">
        <v>192</v>
      </c>
      <c r="J341" s="4" t="s">
        <v>1223</v>
      </c>
      <c r="K341" s="13">
        <f t="shared" si="5"/>
        <v>384</v>
      </c>
      <c r="L341" s="4">
        <f>_xlfn.XLOOKUP(Table1[[#This Row],[Customer ID]],REVIEW!$F$2:$F$401,REVIEW!$G$2:$G$401,,0)</f>
        <v>5</v>
      </c>
      <c r="M341" s="4" t="str">
        <f>INDEX(REVIEW!$A$1:$L$401,MATCH('SALES&amp;REVIEW'!$F341,REVIEW!$F$1:$F$401,0),MATCH('SALES&amp;REVIEW'!M$1,REVIEW!$A$1:$L$1,0))</f>
        <v>The Americano was expensive.</v>
      </c>
      <c r="N341" s="4" t="str">
        <f>INDEX(REVIEW!$A$1:$L$401,MATCH('SALES&amp;REVIEW'!$F341,REVIEW!$F$1:$F$401,0),MATCH('SALES&amp;REVIEW'!N$1,REVIEW!$A$1:$L$1,0))</f>
        <v>Expensive</v>
      </c>
      <c r="O341" s="4" t="str">
        <f>IF(Table1[[#This Row],[Ratings(1-5)]]&gt;=4,"Positive",IF(Table1[[#This Row],[Ratings(1-5)]]=3,"Neutral",IF(Table1[[#This Row],[Ratings(1-5)]]&lt;3,"Negative","No")))</f>
        <v>Positive</v>
      </c>
      <c r="P341" s="4">
        <f>INDEX(REVIEW!$A$1:$L$401,MATCH('SALES&amp;REVIEW'!$F341,REVIEW!$F$1:$F$401,0),MATCH('SALES&amp;REVIEW'!P$1,REVIEW!$A$1:$L$1,0))</f>
        <v>5</v>
      </c>
      <c r="Q341" s="4">
        <f>INDEX(REVIEW!$A$1:$L$401,MATCH('SALES&amp;REVIEW'!$F341,REVIEW!$F$1:$F$401,0),MATCH('SALES&amp;REVIEW'!Q$1,REVIEW!$A$1:$L$1,0))</f>
        <v>3</v>
      </c>
      <c r="R341" s="4" t="str">
        <f>IF(Table1[[#This Row],[Service Speed (min)]]&lt;=6,"4-6mins",IF(Table1[[#This Row],[Service Speed (min)]]&lt;=9,"7-9mins",IF(Table1[[#This Row],[Service Speed (min)]]&lt;=12,"10-12mins",IF(Table1[[#This Row],[Service Speed (min)]]&lt;=15,"13-15mins","1-3mins"))))</f>
        <v>4-6mins</v>
      </c>
    </row>
    <row r="342" spans="1:18" x14ac:dyDescent="0.35">
      <c r="A342" s="4" t="s">
        <v>128</v>
      </c>
      <c r="B342" s="4" t="s">
        <v>409</v>
      </c>
      <c r="C342" s="4" t="s">
        <v>415</v>
      </c>
      <c r="D342" s="5">
        <v>45376</v>
      </c>
      <c r="E342" s="4" t="s">
        <v>535</v>
      </c>
      <c r="F342" s="4" t="s">
        <v>934</v>
      </c>
      <c r="G342" s="4" t="s">
        <v>1215</v>
      </c>
      <c r="H342" s="4">
        <v>1</v>
      </c>
      <c r="I342" s="13">
        <v>115</v>
      </c>
      <c r="J342" s="4" t="s">
        <v>1223</v>
      </c>
      <c r="K342" s="13">
        <f t="shared" si="5"/>
        <v>115</v>
      </c>
      <c r="L342" s="4">
        <f>_xlfn.XLOOKUP(Table1[[#This Row],[Customer ID]],REVIEW!$F$2:$F$401,REVIEW!$G$2:$G$401,,0)</f>
        <v>5</v>
      </c>
      <c r="M342" s="4" t="str">
        <f>INDEX(REVIEW!$A$1:$L$401,MATCH('SALES&amp;REVIEW'!$F342,REVIEW!$F$1:$F$401,0),MATCH('SALES&amp;REVIEW'!M$1,REVIEW!$A$1:$L$1,0))</f>
        <v>The Americano was cold coffee and rude staff.</v>
      </c>
      <c r="N342" s="4" t="str">
        <f>INDEX(REVIEW!$A$1:$L$401,MATCH('SALES&amp;REVIEW'!$F342,REVIEW!$F$1:$F$401,0),MATCH('SALES&amp;REVIEW'!N$1,REVIEW!$A$1:$L$1,0))</f>
        <v>Cold coffee and rude staff</v>
      </c>
      <c r="O342" s="4" t="str">
        <f>IF(Table1[[#This Row],[Ratings(1-5)]]&gt;=4,"Positive",IF(Table1[[#This Row],[Ratings(1-5)]]=3,"Neutral",IF(Table1[[#This Row],[Ratings(1-5)]]&lt;3,"Negative","No")))</f>
        <v>Positive</v>
      </c>
      <c r="P342" s="4">
        <f>INDEX(REVIEW!$A$1:$L$401,MATCH('SALES&amp;REVIEW'!$F342,REVIEW!$F$1:$F$401,0),MATCH('SALES&amp;REVIEW'!P$1,REVIEW!$A$1:$L$1,0))</f>
        <v>13</v>
      </c>
      <c r="Q342" s="4">
        <f>INDEX(REVIEW!$A$1:$L$401,MATCH('SALES&amp;REVIEW'!$F342,REVIEW!$F$1:$F$401,0),MATCH('SALES&amp;REVIEW'!Q$1,REVIEW!$A$1:$L$1,0))</f>
        <v>4</v>
      </c>
      <c r="R342" s="4" t="str">
        <f>IF(Table1[[#This Row],[Service Speed (min)]]&lt;=6,"4-6mins",IF(Table1[[#This Row],[Service Speed (min)]]&lt;=9,"7-9mins",IF(Table1[[#This Row],[Service Speed (min)]]&lt;=12,"10-12mins",IF(Table1[[#This Row],[Service Speed (min)]]&lt;=15,"13-15mins","1-3mins"))))</f>
        <v>13-15mins</v>
      </c>
    </row>
    <row r="343" spans="1:18" x14ac:dyDescent="0.35">
      <c r="A343" s="4" t="s">
        <v>192</v>
      </c>
      <c r="B343" s="4" t="s">
        <v>411</v>
      </c>
      <c r="C343" s="4" t="s">
        <v>414</v>
      </c>
      <c r="D343" s="5">
        <v>45401</v>
      </c>
      <c r="E343" s="4" t="s">
        <v>599</v>
      </c>
      <c r="F343" s="4" t="s">
        <v>998</v>
      </c>
      <c r="G343" s="4" t="s">
        <v>1215</v>
      </c>
      <c r="H343" s="4">
        <v>1</v>
      </c>
      <c r="I343" s="13">
        <v>133</v>
      </c>
      <c r="J343" s="4" t="s">
        <v>1223</v>
      </c>
      <c r="K343" s="13">
        <f t="shared" si="5"/>
        <v>133</v>
      </c>
      <c r="L343" s="4">
        <f>_xlfn.XLOOKUP(Table1[[#This Row],[Customer ID]],REVIEW!$F$2:$F$401,REVIEW!$G$2:$G$401,,0)</f>
        <v>5</v>
      </c>
      <c r="M343" s="4" t="str">
        <f>INDEX(REVIEW!$A$1:$L$401,MATCH('SALES&amp;REVIEW'!$F343,REVIEW!$F$1:$F$401,0),MATCH('SALES&amp;REVIEW'!M$1,REVIEW!$A$1:$L$1,0))</f>
        <v>The Americano was noisy environment.</v>
      </c>
      <c r="N343" s="4" t="str">
        <f>INDEX(REVIEW!$A$1:$L$401,MATCH('SALES&amp;REVIEW'!$F343,REVIEW!$F$1:$F$401,0),MATCH('SALES&amp;REVIEW'!N$1,REVIEW!$A$1:$L$1,0))</f>
        <v>Noisy environment</v>
      </c>
      <c r="O343" s="4" t="str">
        <f>IF(Table1[[#This Row],[Ratings(1-5)]]&gt;=4,"Positive",IF(Table1[[#This Row],[Ratings(1-5)]]=3,"Neutral",IF(Table1[[#This Row],[Ratings(1-5)]]&lt;3,"Negative","No")))</f>
        <v>Positive</v>
      </c>
      <c r="P343" s="4">
        <f>INDEX(REVIEW!$A$1:$L$401,MATCH('SALES&amp;REVIEW'!$F343,REVIEW!$F$1:$F$401,0),MATCH('SALES&amp;REVIEW'!P$1,REVIEW!$A$1:$L$1,0))</f>
        <v>12</v>
      </c>
      <c r="Q343" s="4">
        <f>INDEX(REVIEW!$A$1:$L$401,MATCH('SALES&amp;REVIEW'!$F343,REVIEW!$F$1:$F$401,0),MATCH('SALES&amp;REVIEW'!Q$1,REVIEW!$A$1:$L$1,0))</f>
        <v>3</v>
      </c>
      <c r="R343" s="4" t="str">
        <f>IF(Table1[[#This Row],[Service Speed (min)]]&lt;=6,"4-6mins",IF(Table1[[#This Row],[Service Speed (min)]]&lt;=9,"7-9mins",IF(Table1[[#This Row],[Service Speed (min)]]&lt;=12,"10-12mins",IF(Table1[[#This Row],[Service Speed (min)]]&lt;=15,"13-15mins","1-3mins"))))</f>
        <v>10-12mins</v>
      </c>
    </row>
    <row r="344" spans="1:18" x14ac:dyDescent="0.35">
      <c r="A344" s="4" t="s">
        <v>196</v>
      </c>
      <c r="B344" s="4" t="s">
        <v>410</v>
      </c>
      <c r="C344" s="4" t="s">
        <v>414</v>
      </c>
      <c r="D344" s="5">
        <v>45398</v>
      </c>
      <c r="E344" s="4" t="s">
        <v>603</v>
      </c>
      <c r="F344" s="4" t="s">
        <v>1002</v>
      </c>
      <c r="G344" s="4" t="s">
        <v>1215</v>
      </c>
      <c r="H344" s="4">
        <v>2</v>
      </c>
      <c r="I344" s="13">
        <v>103</v>
      </c>
      <c r="J344" s="4" t="s">
        <v>1223</v>
      </c>
      <c r="K344" s="13">
        <f t="shared" si="5"/>
        <v>206</v>
      </c>
      <c r="L344" s="4">
        <f>_xlfn.XLOOKUP(Table1[[#This Row],[Customer ID]],REVIEW!$F$2:$F$401,REVIEW!$G$2:$G$401,,0)</f>
        <v>5</v>
      </c>
      <c r="M344" s="4" t="str">
        <f>INDEX(REVIEW!$A$1:$L$401,MATCH('SALES&amp;REVIEW'!$F344,REVIEW!$F$1:$F$401,0),MATCH('SALES&amp;REVIEW'!M$1,REVIEW!$A$1:$L$1,0))</f>
        <v>The Americano was cold coffee and rude staff.</v>
      </c>
      <c r="N344" s="4" t="str">
        <f>INDEX(REVIEW!$A$1:$L$401,MATCH('SALES&amp;REVIEW'!$F344,REVIEW!$F$1:$F$401,0),MATCH('SALES&amp;REVIEW'!N$1,REVIEW!$A$1:$L$1,0))</f>
        <v>Cold coffee and rude staff</v>
      </c>
      <c r="O344" s="4" t="str">
        <f>IF(Table1[[#This Row],[Ratings(1-5)]]&gt;=4,"Positive",IF(Table1[[#This Row],[Ratings(1-5)]]=3,"Neutral",IF(Table1[[#This Row],[Ratings(1-5)]]&lt;3,"Negative","No")))</f>
        <v>Positive</v>
      </c>
      <c r="P344" s="4">
        <f>INDEX(REVIEW!$A$1:$L$401,MATCH('SALES&amp;REVIEW'!$F344,REVIEW!$F$1:$F$401,0),MATCH('SALES&amp;REVIEW'!P$1,REVIEW!$A$1:$L$1,0))</f>
        <v>14</v>
      </c>
      <c r="Q344" s="4">
        <f>INDEX(REVIEW!$A$1:$L$401,MATCH('SALES&amp;REVIEW'!$F344,REVIEW!$F$1:$F$401,0),MATCH('SALES&amp;REVIEW'!Q$1,REVIEW!$A$1:$L$1,0))</f>
        <v>1</v>
      </c>
      <c r="R344" s="4" t="str">
        <f>IF(Table1[[#This Row],[Service Speed (min)]]&lt;=6,"4-6mins",IF(Table1[[#This Row],[Service Speed (min)]]&lt;=9,"7-9mins",IF(Table1[[#This Row],[Service Speed (min)]]&lt;=12,"10-12mins",IF(Table1[[#This Row],[Service Speed (min)]]&lt;=15,"13-15mins","1-3mins"))))</f>
        <v>13-15mins</v>
      </c>
    </row>
    <row r="345" spans="1:18" x14ac:dyDescent="0.35">
      <c r="A345" s="4" t="s">
        <v>225</v>
      </c>
      <c r="B345" s="4" t="s">
        <v>411</v>
      </c>
      <c r="C345" s="4" t="s">
        <v>413</v>
      </c>
      <c r="D345" s="5">
        <v>45425</v>
      </c>
      <c r="E345" s="4" t="s">
        <v>632</v>
      </c>
      <c r="F345" s="4" t="s">
        <v>1031</v>
      </c>
      <c r="G345" s="4" t="s">
        <v>1215</v>
      </c>
      <c r="H345" s="4">
        <v>5</v>
      </c>
      <c r="I345" s="13">
        <v>127</v>
      </c>
      <c r="J345" s="4" t="s">
        <v>1225</v>
      </c>
      <c r="K345" s="13">
        <f t="shared" si="5"/>
        <v>635</v>
      </c>
      <c r="L345" s="4">
        <f>_xlfn.XLOOKUP(Table1[[#This Row],[Customer ID]],REVIEW!$F$2:$F$401,REVIEW!$G$2:$G$401,,0)</f>
        <v>5</v>
      </c>
      <c r="M345" s="4" t="str">
        <f>INDEX(REVIEW!$A$1:$L$401,MATCH('SALES&amp;REVIEW'!$F345,REVIEW!$F$1:$F$401,0),MATCH('SALES&amp;REVIEW'!M$1,REVIEW!$A$1:$L$1,0))</f>
        <v>The Americano was slow service.</v>
      </c>
      <c r="N345" s="4" t="str">
        <f>INDEX(REVIEW!$A$1:$L$401,MATCH('SALES&amp;REVIEW'!$F345,REVIEW!$F$1:$F$401,0),MATCH('SALES&amp;REVIEW'!N$1,REVIEW!$A$1:$L$1,0))</f>
        <v>Slow service</v>
      </c>
      <c r="O345" s="4" t="str">
        <f>IF(Table1[[#This Row],[Ratings(1-5)]]&gt;=4,"Positive",IF(Table1[[#This Row],[Ratings(1-5)]]=3,"Neutral",IF(Table1[[#This Row],[Ratings(1-5)]]&lt;3,"Negative","No")))</f>
        <v>Positive</v>
      </c>
      <c r="P345" s="4">
        <f>INDEX(REVIEW!$A$1:$L$401,MATCH('SALES&amp;REVIEW'!$F345,REVIEW!$F$1:$F$401,0),MATCH('SALES&amp;REVIEW'!P$1,REVIEW!$A$1:$L$1,0))</f>
        <v>11</v>
      </c>
      <c r="Q345" s="4">
        <f>INDEX(REVIEW!$A$1:$L$401,MATCH('SALES&amp;REVIEW'!$F345,REVIEW!$F$1:$F$401,0),MATCH('SALES&amp;REVIEW'!Q$1,REVIEW!$A$1:$L$1,0))</f>
        <v>1</v>
      </c>
      <c r="R345" s="4" t="str">
        <f>IF(Table1[[#This Row],[Service Speed (min)]]&lt;=6,"4-6mins",IF(Table1[[#This Row],[Service Speed (min)]]&lt;=9,"7-9mins",IF(Table1[[#This Row],[Service Speed (min)]]&lt;=12,"10-12mins",IF(Table1[[#This Row],[Service Speed (min)]]&lt;=15,"13-15mins","1-3mins"))))</f>
        <v>10-12mins</v>
      </c>
    </row>
    <row r="346" spans="1:18" x14ac:dyDescent="0.35">
      <c r="A346" s="4" t="s">
        <v>248</v>
      </c>
      <c r="B346" s="4" t="s">
        <v>412</v>
      </c>
      <c r="C346" s="4" t="s">
        <v>415</v>
      </c>
      <c r="D346" s="5">
        <v>45313</v>
      </c>
      <c r="E346" s="4" t="s">
        <v>655</v>
      </c>
      <c r="F346" s="4" t="s">
        <v>1054</v>
      </c>
      <c r="G346" s="4" t="s">
        <v>1215</v>
      </c>
      <c r="H346" s="4">
        <v>4</v>
      </c>
      <c r="I346" s="13">
        <v>161</v>
      </c>
      <c r="J346" s="4" t="s">
        <v>1225</v>
      </c>
      <c r="K346" s="13">
        <f t="shared" si="5"/>
        <v>644</v>
      </c>
      <c r="L346" s="4">
        <f>_xlfn.XLOOKUP(Table1[[#This Row],[Customer ID]],REVIEW!$F$2:$F$401,REVIEW!$G$2:$G$401,,0)</f>
        <v>5</v>
      </c>
      <c r="M346" s="4" t="str">
        <f>INDEX(REVIEW!$A$1:$L$401,MATCH('SALES&amp;REVIEW'!$F346,REVIEW!$F$1:$F$401,0),MATCH('SALES&amp;REVIEW'!M$1,REVIEW!$A$1:$L$1,0))</f>
        <v>The Americano was best coffee and friendly staff.</v>
      </c>
      <c r="N346" s="4" t="str">
        <f>INDEX(REVIEW!$A$1:$L$401,MATCH('SALES&amp;REVIEW'!$F346,REVIEW!$F$1:$F$401,0),MATCH('SALES&amp;REVIEW'!N$1,REVIEW!$A$1:$L$1,0))</f>
        <v>Best coffee and friendly staff</v>
      </c>
      <c r="O346" s="4" t="str">
        <f>IF(Table1[[#This Row],[Ratings(1-5)]]&gt;=4,"Positive",IF(Table1[[#This Row],[Ratings(1-5)]]=3,"Neutral",IF(Table1[[#This Row],[Ratings(1-5)]]&lt;3,"Negative","No")))</f>
        <v>Positive</v>
      </c>
      <c r="P346" s="4">
        <f>INDEX(REVIEW!$A$1:$L$401,MATCH('SALES&amp;REVIEW'!$F346,REVIEW!$F$1:$F$401,0),MATCH('SALES&amp;REVIEW'!P$1,REVIEW!$A$1:$L$1,0))</f>
        <v>5</v>
      </c>
      <c r="Q346" s="4">
        <f>INDEX(REVIEW!$A$1:$L$401,MATCH('SALES&amp;REVIEW'!$F346,REVIEW!$F$1:$F$401,0),MATCH('SALES&amp;REVIEW'!Q$1,REVIEW!$A$1:$L$1,0))</f>
        <v>5</v>
      </c>
      <c r="R346" s="4" t="str">
        <f>IF(Table1[[#This Row],[Service Speed (min)]]&lt;=6,"4-6mins",IF(Table1[[#This Row],[Service Speed (min)]]&lt;=9,"7-9mins",IF(Table1[[#This Row],[Service Speed (min)]]&lt;=12,"10-12mins",IF(Table1[[#This Row],[Service Speed (min)]]&lt;=15,"13-15mins","1-3mins"))))</f>
        <v>4-6mins</v>
      </c>
    </row>
    <row r="347" spans="1:18" x14ac:dyDescent="0.35">
      <c r="A347" s="4" t="s">
        <v>257</v>
      </c>
      <c r="B347" s="4" t="s">
        <v>411</v>
      </c>
      <c r="C347" s="4" t="s">
        <v>414</v>
      </c>
      <c r="D347" s="5">
        <v>45318</v>
      </c>
      <c r="E347" s="4" t="s">
        <v>664</v>
      </c>
      <c r="F347" s="4" t="s">
        <v>1063</v>
      </c>
      <c r="G347" s="4" t="s">
        <v>1215</v>
      </c>
      <c r="H347" s="4">
        <v>3</v>
      </c>
      <c r="I347" s="13">
        <v>173</v>
      </c>
      <c r="J347" s="4" t="s">
        <v>1224</v>
      </c>
      <c r="K347" s="13">
        <f t="shared" si="5"/>
        <v>519</v>
      </c>
      <c r="L347" s="4">
        <f>_xlfn.XLOOKUP(Table1[[#This Row],[Customer ID]],REVIEW!$F$2:$F$401,REVIEW!$G$2:$G$401,,0)</f>
        <v>5</v>
      </c>
      <c r="M347" s="4" t="str">
        <f>INDEX(REVIEW!$A$1:$L$401,MATCH('SALES&amp;REVIEW'!$F347,REVIEW!$F$1:$F$401,0),MATCH('SALES&amp;REVIEW'!M$1,REVIEW!$A$1:$L$1,0))</f>
        <v>The Americano was cozy atmosphere.</v>
      </c>
      <c r="N347" s="4" t="str">
        <f>INDEX(REVIEW!$A$1:$L$401,MATCH('SALES&amp;REVIEW'!$F347,REVIEW!$F$1:$F$401,0),MATCH('SALES&amp;REVIEW'!N$1,REVIEW!$A$1:$L$1,0))</f>
        <v>Cozy atmosphere</v>
      </c>
      <c r="O347" s="4" t="str">
        <f>IF(Table1[[#This Row],[Ratings(1-5)]]&gt;=4,"Positive",IF(Table1[[#This Row],[Ratings(1-5)]]=3,"Neutral",IF(Table1[[#This Row],[Ratings(1-5)]]&lt;3,"Negative","No")))</f>
        <v>Positive</v>
      </c>
      <c r="P347" s="4">
        <f>INDEX(REVIEW!$A$1:$L$401,MATCH('SALES&amp;REVIEW'!$F347,REVIEW!$F$1:$F$401,0),MATCH('SALES&amp;REVIEW'!P$1,REVIEW!$A$1:$L$1,0))</f>
        <v>11</v>
      </c>
      <c r="Q347" s="4">
        <f>INDEX(REVIEW!$A$1:$L$401,MATCH('SALES&amp;REVIEW'!$F347,REVIEW!$F$1:$F$401,0),MATCH('SALES&amp;REVIEW'!Q$1,REVIEW!$A$1:$L$1,0))</f>
        <v>2</v>
      </c>
      <c r="R347" s="4" t="str">
        <f>IF(Table1[[#This Row],[Service Speed (min)]]&lt;=6,"4-6mins",IF(Table1[[#This Row],[Service Speed (min)]]&lt;=9,"7-9mins",IF(Table1[[#This Row],[Service Speed (min)]]&lt;=12,"10-12mins",IF(Table1[[#This Row],[Service Speed (min)]]&lt;=15,"13-15mins","1-3mins"))))</f>
        <v>10-12mins</v>
      </c>
    </row>
    <row r="348" spans="1:18" x14ac:dyDescent="0.35">
      <c r="A348" s="4" t="s">
        <v>271</v>
      </c>
      <c r="B348" s="4" t="s">
        <v>412</v>
      </c>
      <c r="C348" s="4" t="s">
        <v>415</v>
      </c>
      <c r="D348" s="5">
        <v>45423</v>
      </c>
      <c r="E348" s="4" t="s">
        <v>678</v>
      </c>
      <c r="F348" s="4" t="s">
        <v>1077</v>
      </c>
      <c r="G348" s="4" t="s">
        <v>1215</v>
      </c>
      <c r="H348" s="4">
        <v>5</v>
      </c>
      <c r="I348" s="13">
        <v>187</v>
      </c>
      <c r="J348" s="4" t="s">
        <v>1225</v>
      </c>
      <c r="K348" s="13">
        <f t="shared" si="5"/>
        <v>935</v>
      </c>
      <c r="L348" s="4">
        <f>_xlfn.XLOOKUP(Table1[[#This Row],[Customer ID]],REVIEW!$F$2:$F$401,REVIEW!$G$2:$G$401,,0)</f>
        <v>5</v>
      </c>
      <c r="M348" s="4" t="str">
        <f>INDEX(REVIEW!$A$1:$L$401,MATCH('SALES&amp;REVIEW'!$F348,REVIEW!$F$1:$F$401,0),MATCH('SALES&amp;REVIEW'!M$1,REVIEW!$A$1:$L$1,0))</f>
        <v>The Americano was expensive.</v>
      </c>
      <c r="N348" s="4" t="str">
        <f>INDEX(REVIEW!$A$1:$L$401,MATCH('SALES&amp;REVIEW'!$F348,REVIEW!$F$1:$F$401,0),MATCH('SALES&amp;REVIEW'!N$1,REVIEW!$A$1:$L$1,0))</f>
        <v>Expensive</v>
      </c>
      <c r="O348" s="4" t="str">
        <f>IF(Table1[[#This Row],[Ratings(1-5)]]&gt;=4,"Positive",IF(Table1[[#This Row],[Ratings(1-5)]]=3,"Neutral",IF(Table1[[#This Row],[Ratings(1-5)]]&lt;3,"Negative","No")))</f>
        <v>Positive</v>
      </c>
      <c r="P348" s="4">
        <f>INDEX(REVIEW!$A$1:$L$401,MATCH('SALES&amp;REVIEW'!$F348,REVIEW!$F$1:$F$401,0),MATCH('SALES&amp;REVIEW'!P$1,REVIEW!$A$1:$L$1,0))</f>
        <v>10</v>
      </c>
      <c r="Q348" s="4">
        <f>INDEX(REVIEW!$A$1:$L$401,MATCH('SALES&amp;REVIEW'!$F348,REVIEW!$F$1:$F$401,0),MATCH('SALES&amp;REVIEW'!Q$1,REVIEW!$A$1:$L$1,0))</f>
        <v>3</v>
      </c>
      <c r="R348" s="4" t="str">
        <f>IF(Table1[[#This Row],[Service Speed (min)]]&lt;=6,"4-6mins",IF(Table1[[#This Row],[Service Speed (min)]]&lt;=9,"7-9mins",IF(Table1[[#This Row],[Service Speed (min)]]&lt;=12,"10-12mins",IF(Table1[[#This Row],[Service Speed (min)]]&lt;=15,"13-15mins","1-3mins"))))</f>
        <v>10-12mins</v>
      </c>
    </row>
    <row r="349" spans="1:18" x14ac:dyDescent="0.35">
      <c r="A349" s="4" t="s">
        <v>63</v>
      </c>
      <c r="B349" s="4" t="s">
        <v>411</v>
      </c>
      <c r="C349" s="4" t="s">
        <v>415</v>
      </c>
      <c r="D349" s="5">
        <v>45484</v>
      </c>
      <c r="E349" s="4" t="s">
        <v>470</v>
      </c>
      <c r="F349" s="4" t="s">
        <v>869</v>
      </c>
      <c r="G349" s="4" t="s">
        <v>1222</v>
      </c>
      <c r="H349" s="4">
        <v>3</v>
      </c>
      <c r="I349" s="13">
        <v>170</v>
      </c>
      <c r="J349" s="4" t="s">
        <v>1223</v>
      </c>
      <c r="K349" s="13">
        <f t="shared" si="5"/>
        <v>510</v>
      </c>
      <c r="L349" s="4">
        <f>_xlfn.XLOOKUP(Table1[[#This Row],[Customer ID]],REVIEW!$F$2:$F$401,REVIEW!$G$2:$G$401,,0)</f>
        <v>5</v>
      </c>
      <c r="M349" s="4" t="str">
        <f>INDEX(REVIEW!$A$1:$L$401,MATCH('SALES&amp;REVIEW'!$F349,REVIEW!$F$1:$F$401,0),MATCH('SALES&amp;REVIEW'!M$1,REVIEW!$A$1:$L$1,0))</f>
        <v>The Cappuccino was noisy environment.</v>
      </c>
      <c r="N349" s="4" t="str">
        <f>INDEX(REVIEW!$A$1:$L$401,MATCH('SALES&amp;REVIEW'!$F349,REVIEW!$F$1:$F$401,0),MATCH('SALES&amp;REVIEW'!N$1,REVIEW!$A$1:$L$1,0))</f>
        <v>Noisy environment</v>
      </c>
      <c r="O349" s="4" t="str">
        <f>IF(Table1[[#This Row],[Ratings(1-5)]]&gt;=4,"Positive",IF(Table1[[#This Row],[Ratings(1-5)]]=3,"Neutral",IF(Table1[[#This Row],[Ratings(1-5)]]&lt;3,"Negative","No")))</f>
        <v>Positive</v>
      </c>
      <c r="P349" s="4">
        <f>INDEX(REVIEW!$A$1:$L$401,MATCH('SALES&amp;REVIEW'!$F349,REVIEW!$F$1:$F$401,0),MATCH('SALES&amp;REVIEW'!P$1,REVIEW!$A$1:$L$1,0))</f>
        <v>8</v>
      </c>
      <c r="Q349" s="4">
        <f>INDEX(REVIEW!$A$1:$L$401,MATCH('SALES&amp;REVIEW'!$F349,REVIEW!$F$1:$F$401,0),MATCH('SALES&amp;REVIEW'!Q$1,REVIEW!$A$1:$L$1,0))</f>
        <v>4</v>
      </c>
      <c r="R349" s="4" t="str">
        <f>IF(Table1[[#This Row],[Service Speed (min)]]&lt;=6,"4-6mins",IF(Table1[[#This Row],[Service Speed (min)]]&lt;=9,"7-9mins",IF(Table1[[#This Row],[Service Speed (min)]]&lt;=12,"10-12mins",IF(Table1[[#This Row],[Service Speed (min)]]&lt;=15,"13-15mins","1-3mins"))))</f>
        <v>7-9mins</v>
      </c>
    </row>
    <row r="350" spans="1:18" x14ac:dyDescent="0.35">
      <c r="A350" s="4" t="s">
        <v>112</v>
      </c>
      <c r="B350" s="4" t="s">
        <v>411</v>
      </c>
      <c r="C350" s="4" t="s">
        <v>414</v>
      </c>
      <c r="D350" s="5">
        <v>45420</v>
      </c>
      <c r="E350" s="4" t="s">
        <v>519</v>
      </c>
      <c r="F350" s="4" t="s">
        <v>918</v>
      </c>
      <c r="G350" s="4" t="s">
        <v>1222</v>
      </c>
      <c r="H350" s="4">
        <v>1</v>
      </c>
      <c r="I350" s="13">
        <v>165</v>
      </c>
      <c r="J350" s="4" t="s">
        <v>1224</v>
      </c>
      <c r="K350" s="13">
        <f t="shared" si="5"/>
        <v>165</v>
      </c>
      <c r="L350" s="4">
        <f>_xlfn.XLOOKUP(Table1[[#This Row],[Customer ID]],REVIEW!$F$2:$F$401,REVIEW!$G$2:$G$401,,0)</f>
        <v>5</v>
      </c>
      <c r="M350" s="4" t="str">
        <f>INDEX(REVIEW!$A$1:$L$401,MATCH('SALES&amp;REVIEW'!$F350,REVIEW!$F$1:$F$401,0),MATCH('SALES&amp;REVIEW'!M$1,REVIEW!$A$1:$L$1,0))</f>
        <v>The Cappuccino was slow wi-fi.</v>
      </c>
      <c r="N350" s="4" t="str">
        <f>INDEX(REVIEW!$A$1:$L$401,MATCH('SALES&amp;REVIEW'!$F350,REVIEW!$F$1:$F$401,0),MATCH('SALES&amp;REVIEW'!N$1,REVIEW!$A$1:$L$1,0))</f>
        <v>Slow Wi-Fi</v>
      </c>
      <c r="O350" s="4" t="str">
        <f>IF(Table1[[#This Row],[Ratings(1-5)]]&gt;=4,"Positive",IF(Table1[[#This Row],[Ratings(1-5)]]=3,"Neutral",IF(Table1[[#This Row],[Ratings(1-5)]]&lt;3,"Negative","No")))</f>
        <v>Positive</v>
      </c>
      <c r="P350" s="4">
        <f>INDEX(REVIEW!$A$1:$L$401,MATCH('SALES&amp;REVIEW'!$F350,REVIEW!$F$1:$F$401,0),MATCH('SALES&amp;REVIEW'!P$1,REVIEW!$A$1:$L$1,0))</f>
        <v>6</v>
      </c>
      <c r="Q350" s="4">
        <f>INDEX(REVIEW!$A$1:$L$401,MATCH('SALES&amp;REVIEW'!$F350,REVIEW!$F$1:$F$401,0),MATCH('SALES&amp;REVIEW'!Q$1,REVIEW!$A$1:$L$1,0))</f>
        <v>4</v>
      </c>
      <c r="R350" s="4" t="str">
        <f>IF(Table1[[#This Row],[Service Speed (min)]]&lt;=6,"4-6mins",IF(Table1[[#This Row],[Service Speed (min)]]&lt;=9,"7-9mins",IF(Table1[[#This Row],[Service Speed (min)]]&lt;=12,"10-12mins",IF(Table1[[#This Row],[Service Speed (min)]]&lt;=15,"13-15mins","1-3mins"))))</f>
        <v>4-6mins</v>
      </c>
    </row>
    <row r="351" spans="1:18" x14ac:dyDescent="0.35">
      <c r="A351" s="4" t="s">
        <v>204</v>
      </c>
      <c r="B351" s="4" t="s">
        <v>411</v>
      </c>
      <c r="C351" s="4" t="s">
        <v>413</v>
      </c>
      <c r="D351" s="5">
        <v>45464</v>
      </c>
      <c r="E351" s="4" t="s">
        <v>611</v>
      </c>
      <c r="F351" s="4" t="s">
        <v>1010</v>
      </c>
      <c r="G351" s="4" t="s">
        <v>1222</v>
      </c>
      <c r="H351" s="4">
        <v>4</v>
      </c>
      <c r="I351" s="13">
        <v>121</v>
      </c>
      <c r="J351" s="4" t="s">
        <v>1225</v>
      </c>
      <c r="K351" s="13">
        <f t="shared" si="5"/>
        <v>484</v>
      </c>
      <c r="L351" s="4">
        <f>_xlfn.XLOOKUP(Table1[[#This Row],[Customer ID]],REVIEW!$F$2:$F$401,REVIEW!$G$2:$G$401,,0)</f>
        <v>5</v>
      </c>
      <c r="M351" s="4" t="str">
        <f>INDEX(REVIEW!$A$1:$L$401,MATCH('SALES&amp;REVIEW'!$F351,REVIEW!$F$1:$F$401,0),MATCH('SALES&amp;REVIEW'!M$1,REVIEW!$A$1:$L$1,0))</f>
        <v>The Cappuccino was bitter coffee and slow service.</v>
      </c>
      <c r="N351" s="4" t="str">
        <f>INDEX(REVIEW!$A$1:$L$401,MATCH('SALES&amp;REVIEW'!$F351,REVIEW!$F$1:$F$401,0),MATCH('SALES&amp;REVIEW'!N$1,REVIEW!$A$1:$L$1,0))</f>
        <v>Bitter coffee and slow service</v>
      </c>
      <c r="O351" s="4" t="str">
        <f>IF(Table1[[#This Row],[Ratings(1-5)]]&gt;=4,"Positive",IF(Table1[[#This Row],[Ratings(1-5)]]=3,"Neutral",IF(Table1[[#This Row],[Ratings(1-5)]]&lt;3,"Negative","No")))</f>
        <v>Positive</v>
      </c>
      <c r="P351" s="4">
        <f>INDEX(REVIEW!$A$1:$L$401,MATCH('SALES&amp;REVIEW'!$F351,REVIEW!$F$1:$F$401,0),MATCH('SALES&amp;REVIEW'!P$1,REVIEW!$A$1:$L$1,0))</f>
        <v>7</v>
      </c>
      <c r="Q351" s="4">
        <f>INDEX(REVIEW!$A$1:$L$401,MATCH('SALES&amp;REVIEW'!$F351,REVIEW!$F$1:$F$401,0),MATCH('SALES&amp;REVIEW'!Q$1,REVIEW!$A$1:$L$1,0))</f>
        <v>2</v>
      </c>
      <c r="R351" s="4" t="str">
        <f>IF(Table1[[#This Row],[Service Speed (min)]]&lt;=6,"4-6mins",IF(Table1[[#This Row],[Service Speed (min)]]&lt;=9,"7-9mins",IF(Table1[[#This Row],[Service Speed (min)]]&lt;=12,"10-12mins",IF(Table1[[#This Row],[Service Speed (min)]]&lt;=15,"13-15mins","1-3mins"))))</f>
        <v>7-9mins</v>
      </c>
    </row>
    <row r="352" spans="1:18" x14ac:dyDescent="0.35">
      <c r="A352" s="4" t="s">
        <v>332</v>
      </c>
      <c r="B352" s="4" t="s">
        <v>410</v>
      </c>
      <c r="C352" s="4" t="s">
        <v>414</v>
      </c>
      <c r="D352" s="5">
        <v>45449</v>
      </c>
      <c r="E352" s="4" t="s">
        <v>738</v>
      </c>
      <c r="F352" s="4" t="s">
        <v>1138</v>
      </c>
      <c r="G352" s="4" t="s">
        <v>1222</v>
      </c>
      <c r="H352" s="4">
        <v>3</v>
      </c>
      <c r="I352" s="13">
        <v>141</v>
      </c>
      <c r="J352" s="4" t="s">
        <v>1223</v>
      </c>
      <c r="K352" s="13">
        <f t="shared" si="5"/>
        <v>423</v>
      </c>
      <c r="L352" s="4">
        <f>_xlfn.XLOOKUP(Table1[[#This Row],[Customer ID]],REVIEW!$F$2:$F$401,REVIEW!$G$2:$G$401,,0)</f>
        <v>5</v>
      </c>
      <c r="M352" s="4" t="str">
        <f>INDEX(REVIEW!$A$1:$L$401,MATCH('SALES&amp;REVIEW'!$F352,REVIEW!$F$1:$F$401,0),MATCH('SALES&amp;REVIEW'!M$1,REVIEW!$A$1:$L$1,0))</f>
        <v>The Cappuccino was excellent coffee and service.</v>
      </c>
      <c r="N352" s="4" t="str">
        <f>INDEX(REVIEW!$A$1:$L$401,MATCH('SALES&amp;REVIEW'!$F352,REVIEW!$F$1:$F$401,0),MATCH('SALES&amp;REVIEW'!N$1,REVIEW!$A$1:$L$1,0))</f>
        <v>Excellent coffee and service</v>
      </c>
      <c r="O352" s="4" t="str">
        <f>IF(Table1[[#This Row],[Ratings(1-5)]]&gt;=4,"Positive",IF(Table1[[#This Row],[Ratings(1-5)]]=3,"Neutral",IF(Table1[[#This Row],[Ratings(1-5)]]&lt;3,"Negative","No")))</f>
        <v>Positive</v>
      </c>
      <c r="P352" s="4">
        <f>INDEX(REVIEW!$A$1:$L$401,MATCH('SALES&amp;REVIEW'!$F352,REVIEW!$F$1:$F$401,0),MATCH('SALES&amp;REVIEW'!P$1,REVIEW!$A$1:$L$1,0))</f>
        <v>7</v>
      </c>
      <c r="Q352" s="4">
        <f>INDEX(REVIEW!$A$1:$L$401,MATCH('SALES&amp;REVIEW'!$F352,REVIEW!$F$1:$F$401,0),MATCH('SALES&amp;REVIEW'!Q$1,REVIEW!$A$1:$L$1,0))</f>
        <v>1</v>
      </c>
      <c r="R352" s="4" t="str">
        <f>IF(Table1[[#This Row],[Service Speed (min)]]&lt;=6,"4-6mins",IF(Table1[[#This Row],[Service Speed (min)]]&lt;=9,"7-9mins",IF(Table1[[#This Row],[Service Speed (min)]]&lt;=12,"10-12mins",IF(Table1[[#This Row],[Service Speed (min)]]&lt;=15,"13-15mins","1-3mins"))))</f>
        <v>7-9mins</v>
      </c>
    </row>
    <row r="353" spans="1:18" x14ac:dyDescent="0.35">
      <c r="A353" s="4" t="s">
        <v>60</v>
      </c>
      <c r="B353" s="4" t="s">
        <v>412</v>
      </c>
      <c r="C353" s="4" t="s">
        <v>413</v>
      </c>
      <c r="D353" s="5">
        <v>45451</v>
      </c>
      <c r="E353" s="4" t="s">
        <v>467</v>
      </c>
      <c r="F353" s="4" t="s">
        <v>866</v>
      </c>
      <c r="G353" s="4" t="s">
        <v>1218</v>
      </c>
      <c r="H353" s="4">
        <v>3</v>
      </c>
      <c r="I353" s="13">
        <v>103</v>
      </c>
      <c r="J353" s="4" t="s">
        <v>1224</v>
      </c>
      <c r="K353" s="13">
        <f t="shared" si="5"/>
        <v>309</v>
      </c>
      <c r="L353" s="4">
        <f>_xlfn.XLOOKUP(Table1[[#This Row],[Customer ID]],REVIEW!$F$2:$F$401,REVIEW!$G$2:$G$401,,0)</f>
        <v>5</v>
      </c>
      <c r="M353" s="4" t="str">
        <f>INDEX(REVIEW!$A$1:$L$401,MATCH('SALES&amp;REVIEW'!$F353,REVIEW!$F$1:$F$401,0),MATCH('SALES&amp;REVIEW'!M$1,REVIEW!$A$1:$L$1,0))</f>
        <v>The Caramel Macchiato was poor coffee and service.</v>
      </c>
      <c r="N353" s="4" t="str">
        <f>INDEX(REVIEW!$A$1:$L$401,MATCH('SALES&amp;REVIEW'!$F353,REVIEW!$F$1:$F$401,0),MATCH('SALES&amp;REVIEW'!N$1,REVIEW!$A$1:$L$1,0))</f>
        <v>Poor coffee and service</v>
      </c>
      <c r="O353" s="4" t="str">
        <f>IF(Table1[[#This Row],[Ratings(1-5)]]&gt;=4,"Positive",IF(Table1[[#This Row],[Ratings(1-5)]]=3,"Neutral",IF(Table1[[#This Row],[Ratings(1-5)]]&lt;3,"Negative","No")))</f>
        <v>Positive</v>
      </c>
      <c r="P353" s="4">
        <f>INDEX(REVIEW!$A$1:$L$401,MATCH('SALES&amp;REVIEW'!$F353,REVIEW!$F$1:$F$401,0),MATCH('SALES&amp;REVIEW'!P$1,REVIEW!$A$1:$L$1,0))</f>
        <v>9</v>
      </c>
      <c r="Q353" s="4">
        <f>INDEX(REVIEW!$A$1:$L$401,MATCH('SALES&amp;REVIEW'!$F353,REVIEW!$F$1:$F$401,0),MATCH('SALES&amp;REVIEW'!Q$1,REVIEW!$A$1:$L$1,0))</f>
        <v>5</v>
      </c>
      <c r="R353" s="4" t="str">
        <f>IF(Table1[[#This Row],[Service Speed (min)]]&lt;=6,"4-6mins",IF(Table1[[#This Row],[Service Speed (min)]]&lt;=9,"7-9mins",IF(Table1[[#This Row],[Service Speed (min)]]&lt;=12,"10-12mins",IF(Table1[[#This Row],[Service Speed (min)]]&lt;=15,"13-15mins","1-3mins"))))</f>
        <v>7-9mins</v>
      </c>
    </row>
    <row r="354" spans="1:18" x14ac:dyDescent="0.35">
      <c r="A354" s="4" t="s">
        <v>72</v>
      </c>
      <c r="B354" s="4" t="s">
        <v>410</v>
      </c>
      <c r="C354" s="4" t="s">
        <v>414</v>
      </c>
      <c r="D354" s="5">
        <v>45373</v>
      </c>
      <c r="E354" s="4" t="s">
        <v>479</v>
      </c>
      <c r="F354" s="4" t="s">
        <v>878</v>
      </c>
      <c r="G354" s="4" t="s">
        <v>1218</v>
      </c>
      <c r="H354" s="4">
        <v>1</v>
      </c>
      <c r="I354" s="13">
        <v>179</v>
      </c>
      <c r="J354" s="4" t="s">
        <v>1225</v>
      </c>
      <c r="K354" s="13">
        <f t="shared" si="5"/>
        <v>179</v>
      </c>
      <c r="L354" s="4">
        <f>_xlfn.XLOOKUP(Table1[[#This Row],[Customer ID]],REVIEW!$F$2:$F$401,REVIEW!$G$2:$G$401,,0)</f>
        <v>5</v>
      </c>
      <c r="M354" s="4" t="str">
        <f>INDEX(REVIEW!$A$1:$L$401,MATCH('SALES&amp;REVIEW'!$F354,REVIEW!$F$1:$F$401,0),MATCH('SALES&amp;REVIEW'!M$1,REVIEW!$A$1:$L$1,0))</f>
        <v>The Caramel Macchiato was great coffee and ambiance.</v>
      </c>
      <c r="N354" s="4" t="str">
        <f>INDEX(REVIEW!$A$1:$L$401,MATCH('SALES&amp;REVIEW'!$F354,REVIEW!$F$1:$F$401,0),MATCH('SALES&amp;REVIEW'!N$1,REVIEW!$A$1:$L$1,0))</f>
        <v>Great coffee and ambiance</v>
      </c>
      <c r="O354" s="4" t="str">
        <f>IF(Table1[[#This Row],[Ratings(1-5)]]&gt;=4,"Positive",IF(Table1[[#This Row],[Ratings(1-5)]]=3,"Neutral",IF(Table1[[#This Row],[Ratings(1-5)]]&lt;3,"Negative","No")))</f>
        <v>Positive</v>
      </c>
      <c r="P354" s="4">
        <f>INDEX(REVIEW!$A$1:$L$401,MATCH('SALES&amp;REVIEW'!$F354,REVIEW!$F$1:$F$401,0),MATCH('SALES&amp;REVIEW'!P$1,REVIEW!$A$1:$L$1,0))</f>
        <v>6</v>
      </c>
      <c r="Q354" s="4">
        <f>INDEX(REVIEW!$A$1:$L$401,MATCH('SALES&amp;REVIEW'!$F354,REVIEW!$F$1:$F$401,0),MATCH('SALES&amp;REVIEW'!Q$1,REVIEW!$A$1:$L$1,0))</f>
        <v>5</v>
      </c>
      <c r="R354" s="4" t="str">
        <f>IF(Table1[[#This Row],[Service Speed (min)]]&lt;=6,"4-6mins",IF(Table1[[#This Row],[Service Speed (min)]]&lt;=9,"7-9mins",IF(Table1[[#This Row],[Service Speed (min)]]&lt;=12,"10-12mins",IF(Table1[[#This Row],[Service Speed (min)]]&lt;=15,"13-15mins","1-3mins"))))</f>
        <v>4-6mins</v>
      </c>
    </row>
    <row r="355" spans="1:18" x14ac:dyDescent="0.35">
      <c r="A355" s="4" t="s">
        <v>124</v>
      </c>
      <c r="B355" s="4" t="s">
        <v>412</v>
      </c>
      <c r="C355" s="4" t="s">
        <v>415</v>
      </c>
      <c r="D355" s="5">
        <v>45373</v>
      </c>
      <c r="E355" s="4" t="s">
        <v>531</v>
      </c>
      <c r="F355" s="4" t="s">
        <v>930</v>
      </c>
      <c r="G355" s="4" t="s">
        <v>1218</v>
      </c>
      <c r="H355" s="4">
        <v>1</v>
      </c>
      <c r="I355" s="13">
        <v>147</v>
      </c>
      <c r="J355" s="4" t="s">
        <v>1225</v>
      </c>
      <c r="K355" s="13">
        <f t="shared" si="5"/>
        <v>147</v>
      </c>
      <c r="L355" s="4">
        <f>_xlfn.XLOOKUP(Table1[[#This Row],[Customer ID]],REVIEW!$F$2:$F$401,REVIEW!$G$2:$G$401,,0)</f>
        <v>5</v>
      </c>
      <c r="M355" s="4" t="str">
        <f>INDEX(REVIEW!$A$1:$L$401,MATCH('SALES&amp;REVIEW'!$F355,REVIEW!$F$1:$F$401,0),MATCH('SALES&amp;REVIEW'!M$1,REVIEW!$A$1:$L$1,0))</f>
        <v>The Caramel Macchiato was crowded place.</v>
      </c>
      <c r="N355" s="4" t="str">
        <f>INDEX(REVIEW!$A$1:$L$401,MATCH('SALES&amp;REVIEW'!$F355,REVIEW!$F$1:$F$401,0),MATCH('SALES&amp;REVIEW'!N$1,REVIEW!$A$1:$L$1,0))</f>
        <v>Crowded place</v>
      </c>
      <c r="O355" s="4" t="str">
        <f>IF(Table1[[#This Row],[Ratings(1-5)]]&gt;=4,"Positive",IF(Table1[[#This Row],[Ratings(1-5)]]=3,"Neutral",IF(Table1[[#This Row],[Ratings(1-5)]]&lt;3,"Negative","No")))</f>
        <v>Positive</v>
      </c>
      <c r="P355" s="4">
        <f>INDEX(REVIEW!$A$1:$L$401,MATCH('SALES&amp;REVIEW'!$F355,REVIEW!$F$1:$F$401,0),MATCH('SALES&amp;REVIEW'!P$1,REVIEW!$A$1:$L$1,0))</f>
        <v>12</v>
      </c>
      <c r="Q355" s="4">
        <f>INDEX(REVIEW!$A$1:$L$401,MATCH('SALES&amp;REVIEW'!$F355,REVIEW!$F$1:$F$401,0),MATCH('SALES&amp;REVIEW'!Q$1,REVIEW!$A$1:$L$1,0))</f>
        <v>2</v>
      </c>
      <c r="R355" s="4" t="str">
        <f>IF(Table1[[#This Row],[Service Speed (min)]]&lt;=6,"4-6mins",IF(Table1[[#This Row],[Service Speed (min)]]&lt;=9,"7-9mins",IF(Table1[[#This Row],[Service Speed (min)]]&lt;=12,"10-12mins",IF(Table1[[#This Row],[Service Speed (min)]]&lt;=15,"13-15mins","1-3mins"))))</f>
        <v>10-12mins</v>
      </c>
    </row>
    <row r="356" spans="1:18" x14ac:dyDescent="0.35">
      <c r="A356" s="4" t="s">
        <v>131</v>
      </c>
      <c r="B356" s="4" t="s">
        <v>409</v>
      </c>
      <c r="C356" s="4" t="s">
        <v>414</v>
      </c>
      <c r="D356" s="5">
        <v>45324</v>
      </c>
      <c r="E356" s="4" t="s">
        <v>538</v>
      </c>
      <c r="F356" s="4" t="s">
        <v>937</v>
      </c>
      <c r="G356" s="4" t="s">
        <v>1218</v>
      </c>
      <c r="H356" s="4">
        <v>1</v>
      </c>
      <c r="I356" s="13">
        <v>140</v>
      </c>
      <c r="J356" s="4" t="s">
        <v>1224</v>
      </c>
      <c r="K356" s="13">
        <f t="shared" si="5"/>
        <v>140</v>
      </c>
      <c r="L356" s="4">
        <f>_xlfn.XLOOKUP(Table1[[#This Row],[Customer ID]],REVIEW!$F$2:$F$401,REVIEW!$G$2:$G$401,,0)</f>
        <v>5</v>
      </c>
      <c r="M356" s="4" t="str">
        <f>INDEX(REVIEW!$A$1:$L$401,MATCH('SALES&amp;REVIEW'!$F356,REVIEW!$F$1:$F$401,0),MATCH('SALES&amp;REVIEW'!M$1,REVIEW!$A$1:$L$1,0))</f>
        <v>The Caramel Macchiato was cold coffee and rude staff.</v>
      </c>
      <c r="N356" s="4" t="str">
        <f>INDEX(REVIEW!$A$1:$L$401,MATCH('SALES&amp;REVIEW'!$F356,REVIEW!$F$1:$F$401,0),MATCH('SALES&amp;REVIEW'!N$1,REVIEW!$A$1:$L$1,0))</f>
        <v>Cold coffee and rude staff</v>
      </c>
      <c r="O356" s="4" t="str">
        <f>IF(Table1[[#This Row],[Ratings(1-5)]]&gt;=4,"Positive",IF(Table1[[#This Row],[Ratings(1-5)]]=3,"Neutral",IF(Table1[[#This Row],[Ratings(1-5)]]&lt;3,"Negative","No")))</f>
        <v>Positive</v>
      </c>
      <c r="P356" s="4">
        <f>INDEX(REVIEW!$A$1:$L$401,MATCH('SALES&amp;REVIEW'!$F356,REVIEW!$F$1:$F$401,0),MATCH('SALES&amp;REVIEW'!P$1,REVIEW!$A$1:$L$1,0))</f>
        <v>14</v>
      </c>
      <c r="Q356" s="4">
        <f>INDEX(REVIEW!$A$1:$L$401,MATCH('SALES&amp;REVIEW'!$F356,REVIEW!$F$1:$F$401,0),MATCH('SALES&amp;REVIEW'!Q$1,REVIEW!$A$1:$L$1,0))</f>
        <v>2</v>
      </c>
      <c r="R356" s="4" t="str">
        <f>IF(Table1[[#This Row],[Service Speed (min)]]&lt;=6,"4-6mins",IF(Table1[[#This Row],[Service Speed (min)]]&lt;=9,"7-9mins",IF(Table1[[#This Row],[Service Speed (min)]]&lt;=12,"10-12mins",IF(Table1[[#This Row],[Service Speed (min)]]&lt;=15,"13-15mins","1-3mins"))))</f>
        <v>13-15mins</v>
      </c>
    </row>
    <row r="357" spans="1:18" x14ac:dyDescent="0.35">
      <c r="A357" s="4" t="s">
        <v>145</v>
      </c>
      <c r="B357" s="4" t="s">
        <v>410</v>
      </c>
      <c r="C357" s="4" t="s">
        <v>414</v>
      </c>
      <c r="D357" s="5">
        <v>45445</v>
      </c>
      <c r="E357" s="4" t="s">
        <v>552</v>
      </c>
      <c r="F357" s="4" t="s">
        <v>951</v>
      </c>
      <c r="G357" s="4" t="s">
        <v>1218</v>
      </c>
      <c r="H357" s="4">
        <v>4</v>
      </c>
      <c r="I357" s="13">
        <v>138</v>
      </c>
      <c r="J357" s="4" t="s">
        <v>1224</v>
      </c>
      <c r="K357" s="13">
        <f t="shared" si="5"/>
        <v>552</v>
      </c>
      <c r="L357" s="4">
        <f>_xlfn.XLOOKUP(Table1[[#This Row],[Customer ID]],REVIEW!$F$2:$F$401,REVIEW!$G$2:$G$401,,0)</f>
        <v>5</v>
      </c>
      <c r="M357" s="4" t="str">
        <f>INDEX(REVIEW!$A$1:$L$401,MATCH('SALES&amp;REVIEW'!$F357,REVIEW!$F$1:$F$401,0),MATCH('SALES&amp;REVIEW'!M$1,REVIEW!$A$1:$L$1,0))</f>
        <v>The Caramel Macchiato was crowded place.</v>
      </c>
      <c r="N357" s="4" t="str">
        <f>INDEX(REVIEW!$A$1:$L$401,MATCH('SALES&amp;REVIEW'!$F357,REVIEW!$F$1:$F$401,0),MATCH('SALES&amp;REVIEW'!N$1,REVIEW!$A$1:$L$1,0))</f>
        <v>Crowded place</v>
      </c>
      <c r="O357" s="4" t="str">
        <f>IF(Table1[[#This Row],[Ratings(1-5)]]&gt;=4,"Positive",IF(Table1[[#This Row],[Ratings(1-5)]]=3,"Neutral",IF(Table1[[#This Row],[Ratings(1-5)]]&lt;3,"Negative","No")))</f>
        <v>Positive</v>
      </c>
      <c r="P357" s="4">
        <f>INDEX(REVIEW!$A$1:$L$401,MATCH('SALES&amp;REVIEW'!$F357,REVIEW!$F$1:$F$401,0),MATCH('SALES&amp;REVIEW'!P$1,REVIEW!$A$1:$L$1,0))</f>
        <v>4</v>
      </c>
      <c r="Q357" s="4">
        <f>INDEX(REVIEW!$A$1:$L$401,MATCH('SALES&amp;REVIEW'!$F357,REVIEW!$F$1:$F$401,0),MATCH('SALES&amp;REVIEW'!Q$1,REVIEW!$A$1:$L$1,0))</f>
        <v>3</v>
      </c>
      <c r="R357" s="4" t="str">
        <f>IF(Table1[[#This Row],[Service Speed (min)]]&lt;=6,"4-6mins",IF(Table1[[#This Row],[Service Speed (min)]]&lt;=9,"7-9mins",IF(Table1[[#This Row],[Service Speed (min)]]&lt;=12,"10-12mins",IF(Table1[[#This Row],[Service Speed (min)]]&lt;=15,"13-15mins","1-3mins"))))</f>
        <v>4-6mins</v>
      </c>
    </row>
    <row r="358" spans="1:18" x14ac:dyDescent="0.35">
      <c r="A358" s="4" t="s">
        <v>159</v>
      </c>
      <c r="B358" s="4" t="s">
        <v>411</v>
      </c>
      <c r="C358" s="4" t="s">
        <v>413</v>
      </c>
      <c r="D358" s="5">
        <v>45360</v>
      </c>
      <c r="E358" s="4" t="s">
        <v>566</v>
      </c>
      <c r="F358" s="4" t="s">
        <v>965</v>
      </c>
      <c r="G358" s="4" t="s">
        <v>1218</v>
      </c>
      <c r="H358" s="4">
        <v>2</v>
      </c>
      <c r="I358" s="13">
        <v>132</v>
      </c>
      <c r="J358" s="4" t="s">
        <v>1223</v>
      </c>
      <c r="K358" s="13">
        <f t="shared" si="5"/>
        <v>264</v>
      </c>
      <c r="L358" s="4">
        <f>_xlfn.XLOOKUP(Table1[[#This Row],[Customer ID]],REVIEW!$F$2:$F$401,REVIEW!$G$2:$G$401,,0)</f>
        <v>5</v>
      </c>
      <c r="M358" s="4" t="str">
        <f>INDEX(REVIEW!$A$1:$L$401,MATCH('SALES&amp;REVIEW'!$F358,REVIEW!$F$1:$F$401,0),MATCH('SALES&amp;REVIEW'!M$1,REVIEW!$A$1:$L$1,0))</f>
        <v>The Caramel Macchiato was noisy environment.</v>
      </c>
      <c r="N358" s="4" t="str">
        <f>INDEX(REVIEW!$A$1:$L$401,MATCH('SALES&amp;REVIEW'!$F358,REVIEW!$F$1:$F$401,0),MATCH('SALES&amp;REVIEW'!N$1,REVIEW!$A$1:$L$1,0))</f>
        <v>Noisy environment</v>
      </c>
      <c r="O358" s="4" t="str">
        <f>IF(Table1[[#This Row],[Ratings(1-5)]]&gt;=4,"Positive",IF(Table1[[#This Row],[Ratings(1-5)]]=3,"Neutral",IF(Table1[[#This Row],[Ratings(1-5)]]&lt;3,"Negative","No")))</f>
        <v>Positive</v>
      </c>
      <c r="P358" s="4">
        <f>INDEX(REVIEW!$A$1:$L$401,MATCH('SALES&amp;REVIEW'!$F358,REVIEW!$F$1:$F$401,0),MATCH('SALES&amp;REVIEW'!P$1,REVIEW!$A$1:$L$1,0))</f>
        <v>10</v>
      </c>
      <c r="Q358" s="4">
        <f>INDEX(REVIEW!$A$1:$L$401,MATCH('SALES&amp;REVIEW'!$F358,REVIEW!$F$1:$F$401,0),MATCH('SALES&amp;REVIEW'!Q$1,REVIEW!$A$1:$L$1,0))</f>
        <v>5</v>
      </c>
      <c r="R358" s="4" t="str">
        <f>IF(Table1[[#This Row],[Service Speed (min)]]&lt;=6,"4-6mins",IF(Table1[[#This Row],[Service Speed (min)]]&lt;=9,"7-9mins",IF(Table1[[#This Row],[Service Speed (min)]]&lt;=12,"10-12mins",IF(Table1[[#This Row],[Service Speed (min)]]&lt;=15,"13-15mins","1-3mins"))))</f>
        <v>10-12mins</v>
      </c>
    </row>
    <row r="359" spans="1:18" x14ac:dyDescent="0.35">
      <c r="A359" s="4" t="s">
        <v>190</v>
      </c>
      <c r="B359" s="4" t="s">
        <v>409</v>
      </c>
      <c r="C359" s="4" t="s">
        <v>413</v>
      </c>
      <c r="D359" s="5">
        <v>45365</v>
      </c>
      <c r="E359" s="4" t="s">
        <v>597</v>
      </c>
      <c r="F359" s="4" t="s">
        <v>996</v>
      </c>
      <c r="G359" s="4" t="s">
        <v>1218</v>
      </c>
      <c r="H359" s="4">
        <v>2</v>
      </c>
      <c r="I359" s="13">
        <v>178</v>
      </c>
      <c r="J359" s="4" t="s">
        <v>1225</v>
      </c>
      <c r="K359" s="13">
        <f t="shared" si="5"/>
        <v>356</v>
      </c>
      <c r="L359" s="4">
        <f>_xlfn.XLOOKUP(Table1[[#This Row],[Customer ID]],REVIEW!$F$2:$F$401,REVIEW!$G$2:$G$401,,0)</f>
        <v>5</v>
      </c>
      <c r="M359" s="4" t="str">
        <f>INDEX(REVIEW!$A$1:$L$401,MATCH('SALES&amp;REVIEW'!$F359,REVIEW!$F$1:$F$401,0),MATCH('SALES&amp;REVIEW'!M$1,REVIEW!$A$1:$L$1,0))</f>
        <v>The Caramel Macchiato was uninterested staff and average coffee.</v>
      </c>
      <c r="N359" s="4" t="str">
        <f>INDEX(REVIEW!$A$1:$L$401,MATCH('SALES&amp;REVIEW'!$F359,REVIEW!$F$1:$F$401,0),MATCH('SALES&amp;REVIEW'!N$1,REVIEW!$A$1:$L$1,0))</f>
        <v>Uninterested staff and average coffee</v>
      </c>
      <c r="O359" s="4" t="str">
        <f>IF(Table1[[#This Row],[Ratings(1-5)]]&gt;=4,"Positive",IF(Table1[[#This Row],[Ratings(1-5)]]=3,"Neutral",IF(Table1[[#This Row],[Ratings(1-5)]]&lt;3,"Negative","No")))</f>
        <v>Positive</v>
      </c>
      <c r="P359" s="4">
        <f>INDEX(REVIEW!$A$1:$L$401,MATCH('SALES&amp;REVIEW'!$F359,REVIEW!$F$1:$F$401,0),MATCH('SALES&amp;REVIEW'!P$1,REVIEW!$A$1:$L$1,0))</f>
        <v>13</v>
      </c>
      <c r="Q359" s="4">
        <f>INDEX(REVIEW!$A$1:$L$401,MATCH('SALES&amp;REVIEW'!$F359,REVIEW!$F$1:$F$401,0),MATCH('SALES&amp;REVIEW'!Q$1,REVIEW!$A$1:$L$1,0))</f>
        <v>4</v>
      </c>
      <c r="R359" s="4" t="str">
        <f>IF(Table1[[#This Row],[Service Speed (min)]]&lt;=6,"4-6mins",IF(Table1[[#This Row],[Service Speed (min)]]&lt;=9,"7-9mins",IF(Table1[[#This Row],[Service Speed (min)]]&lt;=12,"10-12mins",IF(Table1[[#This Row],[Service Speed (min)]]&lt;=15,"13-15mins","1-3mins"))))</f>
        <v>13-15mins</v>
      </c>
    </row>
    <row r="360" spans="1:18" x14ac:dyDescent="0.35">
      <c r="A360" s="4" t="s">
        <v>216</v>
      </c>
      <c r="B360" s="4" t="s">
        <v>410</v>
      </c>
      <c r="C360" s="4" t="s">
        <v>414</v>
      </c>
      <c r="D360" s="5">
        <v>45300</v>
      </c>
      <c r="E360" s="4" t="s">
        <v>623</v>
      </c>
      <c r="F360" s="4" t="s">
        <v>1022</v>
      </c>
      <c r="G360" s="4" t="s">
        <v>1218</v>
      </c>
      <c r="H360" s="4">
        <v>1</v>
      </c>
      <c r="I360" s="13">
        <v>169</v>
      </c>
      <c r="J360" s="4" t="s">
        <v>1225</v>
      </c>
      <c r="K360" s="13">
        <f t="shared" si="5"/>
        <v>169</v>
      </c>
      <c r="L360" s="4">
        <f>_xlfn.XLOOKUP(Table1[[#This Row],[Customer ID]],REVIEW!$F$2:$F$401,REVIEW!$G$2:$G$401,,0)</f>
        <v>5</v>
      </c>
      <c r="M360" s="4" t="str">
        <f>INDEX(REVIEW!$A$1:$L$401,MATCH('SALES&amp;REVIEW'!$F360,REVIEW!$F$1:$F$401,0),MATCH('SALES&amp;REVIEW'!M$1,REVIEW!$A$1:$L$1,0))</f>
        <v>The Caramel Macchiato was poor coffee and service.</v>
      </c>
      <c r="N360" s="4" t="str">
        <f>INDEX(REVIEW!$A$1:$L$401,MATCH('SALES&amp;REVIEW'!$F360,REVIEW!$F$1:$F$401,0),MATCH('SALES&amp;REVIEW'!N$1,REVIEW!$A$1:$L$1,0))</f>
        <v>Poor coffee and service</v>
      </c>
      <c r="O360" s="4" t="str">
        <f>IF(Table1[[#This Row],[Ratings(1-5)]]&gt;=4,"Positive",IF(Table1[[#This Row],[Ratings(1-5)]]=3,"Neutral",IF(Table1[[#This Row],[Ratings(1-5)]]&lt;3,"Negative","No")))</f>
        <v>Positive</v>
      </c>
      <c r="P360" s="4">
        <f>INDEX(REVIEW!$A$1:$L$401,MATCH('SALES&amp;REVIEW'!$F360,REVIEW!$F$1:$F$401,0),MATCH('SALES&amp;REVIEW'!P$1,REVIEW!$A$1:$L$1,0))</f>
        <v>11</v>
      </c>
      <c r="Q360" s="4">
        <f>INDEX(REVIEW!$A$1:$L$401,MATCH('SALES&amp;REVIEW'!$F360,REVIEW!$F$1:$F$401,0),MATCH('SALES&amp;REVIEW'!Q$1,REVIEW!$A$1:$L$1,0))</f>
        <v>4</v>
      </c>
      <c r="R360" s="4" t="str">
        <f>IF(Table1[[#This Row],[Service Speed (min)]]&lt;=6,"4-6mins",IF(Table1[[#This Row],[Service Speed (min)]]&lt;=9,"7-9mins",IF(Table1[[#This Row],[Service Speed (min)]]&lt;=12,"10-12mins",IF(Table1[[#This Row],[Service Speed (min)]]&lt;=15,"13-15mins","1-3mins"))))</f>
        <v>10-12mins</v>
      </c>
    </row>
    <row r="361" spans="1:18" x14ac:dyDescent="0.35">
      <c r="A361" s="4" t="s">
        <v>256</v>
      </c>
      <c r="B361" s="4" t="s">
        <v>412</v>
      </c>
      <c r="C361" s="4" t="s">
        <v>413</v>
      </c>
      <c r="D361" s="5">
        <v>45324</v>
      </c>
      <c r="E361" s="4" t="s">
        <v>663</v>
      </c>
      <c r="F361" s="4" t="s">
        <v>1062</v>
      </c>
      <c r="G361" s="4" t="s">
        <v>1218</v>
      </c>
      <c r="H361" s="4">
        <v>4</v>
      </c>
      <c r="I361" s="13">
        <v>121</v>
      </c>
      <c r="J361" s="4" t="s">
        <v>1223</v>
      </c>
      <c r="K361" s="13">
        <f t="shared" si="5"/>
        <v>484</v>
      </c>
      <c r="L361" s="4">
        <f>_xlfn.XLOOKUP(Table1[[#This Row],[Customer ID]],REVIEW!$F$2:$F$401,REVIEW!$G$2:$G$401,,0)</f>
        <v>5</v>
      </c>
      <c r="M361" s="4" t="str">
        <f>INDEX(REVIEW!$A$1:$L$401,MATCH('SALES&amp;REVIEW'!$F361,REVIEW!$F$1:$F$401,0),MATCH('SALES&amp;REVIEW'!M$1,REVIEW!$A$1:$L$1,0))</f>
        <v>The Caramel Macchiato was crowded place.</v>
      </c>
      <c r="N361" s="4" t="str">
        <f>INDEX(REVIEW!$A$1:$L$401,MATCH('SALES&amp;REVIEW'!$F361,REVIEW!$F$1:$F$401,0),MATCH('SALES&amp;REVIEW'!N$1,REVIEW!$A$1:$L$1,0))</f>
        <v>Crowded place</v>
      </c>
      <c r="O361" s="4" t="str">
        <f>IF(Table1[[#This Row],[Ratings(1-5)]]&gt;=4,"Positive",IF(Table1[[#This Row],[Ratings(1-5)]]=3,"Neutral",IF(Table1[[#This Row],[Ratings(1-5)]]&lt;3,"Negative","No")))</f>
        <v>Positive</v>
      </c>
      <c r="P361" s="4">
        <f>INDEX(REVIEW!$A$1:$L$401,MATCH('SALES&amp;REVIEW'!$F361,REVIEW!$F$1:$F$401,0),MATCH('SALES&amp;REVIEW'!P$1,REVIEW!$A$1:$L$1,0))</f>
        <v>6</v>
      </c>
      <c r="Q361" s="4">
        <f>INDEX(REVIEW!$A$1:$L$401,MATCH('SALES&amp;REVIEW'!$F361,REVIEW!$F$1:$F$401,0),MATCH('SALES&amp;REVIEW'!Q$1,REVIEW!$A$1:$L$1,0))</f>
        <v>2</v>
      </c>
      <c r="R361" s="4" t="str">
        <f>IF(Table1[[#This Row],[Service Speed (min)]]&lt;=6,"4-6mins",IF(Table1[[#This Row],[Service Speed (min)]]&lt;=9,"7-9mins",IF(Table1[[#This Row],[Service Speed (min)]]&lt;=12,"10-12mins",IF(Table1[[#This Row],[Service Speed (min)]]&lt;=15,"13-15mins","1-3mins"))))</f>
        <v>4-6mins</v>
      </c>
    </row>
    <row r="362" spans="1:18" x14ac:dyDescent="0.35">
      <c r="A362" s="4" t="s">
        <v>357</v>
      </c>
      <c r="B362" s="4" t="s">
        <v>411</v>
      </c>
      <c r="C362" s="4" t="s">
        <v>415</v>
      </c>
      <c r="D362" s="5">
        <v>45464</v>
      </c>
      <c r="E362" s="4" t="s">
        <v>763</v>
      </c>
      <c r="F362" s="4" t="s">
        <v>1163</v>
      </c>
      <c r="G362" s="4" t="s">
        <v>1218</v>
      </c>
      <c r="H362" s="4">
        <v>1</v>
      </c>
      <c r="I362" s="13">
        <v>185</v>
      </c>
      <c r="J362" s="4" t="s">
        <v>1223</v>
      </c>
      <c r="K362" s="13">
        <f t="shared" si="5"/>
        <v>185</v>
      </c>
      <c r="L362" s="4">
        <f>_xlfn.XLOOKUP(Table1[[#This Row],[Customer ID]],REVIEW!$F$2:$F$401,REVIEW!$G$2:$G$401,,0)</f>
        <v>5</v>
      </c>
      <c r="M362" s="4" t="str">
        <f>INDEX(REVIEW!$A$1:$L$401,MATCH('SALES&amp;REVIEW'!$F362,REVIEW!$F$1:$F$401,0),MATCH('SALES&amp;REVIEW'!M$1,REVIEW!$A$1:$L$1,0))</f>
        <v>The Caramel Macchiato was noisy environment.</v>
      </c>
      <c r="N362" s="4" t="str">
        <f>INDEX(REVIEW!$A$1:$L$401,MATCH('SALES&amp;REVIEW'!$F362,REVIEW!$F$1:$F$401,0),MATCH('SALES&amp;REVIEW'!N$1,REVIEW!$A$1:$L$1,0))</f>
        <v>Noisy environment</v>
      </c>
      <c r="O362" s="4" t="str">
        <f>IF(Table1[[#This Row],[Ratings(1-5)]]&gt;=4,"Positive",IF(Table1[[#This Row],[Ratings(1-5)]]=3,"Neutral",IF(Table1[[#This Row],[Ratings(1-5)]]&lt;3,"Negative","No")))</f>
        <v>Positive</v>
      </c>
      <c r="P362" s="4">
        <f>INDEX(REVIEW!$A$1:$L$401,MATCH('SALES&amp;REVIEW'!$F362,REVIEW!$F$1:$F$401,0),MATCH('SALES&amp;REVIEW'!P$1,REVIEW!$A$1:$L$1,0))</f>
        <v>7</v>
      </c>
      <c r="Q362" s="4">
        <f>INDEX(REVIEW!$A$1:$L$401,MATCH('SALES&amp;REVIEW'!$F362,REVIEW!$F$1:$F$401,0),MATCH('SALES&amp;REVIEW'!Q$1,REVIEW!$A$1:$L$1,0))</f>
        <v>1</v>
      </c>
      <c r="R362" s="4" t="str">
        <f>IF(Table1[[#This Row],[Service Speed (min)]]&lt;=6,"4-6mins",IF(Table1[[#This Row],[Service Speed (min)]]&lt;=9,"7-9mins",IF(Table1[[#This Row],[Service Speed (min)]]&lt;=12,"10-12mins",IF(Table1[[#This Row],[Service Speed (min)]]&lt;=15,"13-15mins","1-3mins"))))</f>
        <v>7-9mins</v>
      </c>
    </row>
    <row r="363" spans="1:18" x14ac:dyDescent="0.35">
      <c r="A363" s="4" t="s">
        <v>52</v>
      </c>
      <c r="B363" s="4" t="s">
        <v>412</v>
      </c>
      <c r="C363" s="4" t="s">
        <v>413</v>
      </c>
      <c r="D363" s="5">
        <v>45501</v>
      </c>
      <c r="E363" s="4" t="s">
        <v>459</v>
      </c>
      <c r="F363" s="4" t="s">
        <v>858</v>
      </c>
      <c r="G363" s="4" t="s">
        <v>1217</v>
      </c>
      <c r="H363" s="4">
        <v>5</v>
      </c>
      <c r="I363" s="13">
        <v>108</v>
      </c>
      <c r="J363" s="4" t="s">
        <v>1223</v>
      </c>
      <c r="K363" s="13">
        <f t="shared" si="5"/>
        <v>540</v>
      </c>
      <c r="L363" s="4">
        <f>_xlfn.XLOOKUP(Table1[[#This Row],[Customer ID]],REVIEW!$F$2:$F$401,REVIEW!$G$2:$G$401,,0)</f>
        <v>5</v>
      </c>
      <c r="M363" s="4" t="str">
        <f>INDEX(REVIEW!$A$1:$L$401,MATCH('SALES&amp;REVIEW'!$F363,REVIEW!$F$1:$F$401,0),MATCH('SALES&amp;REVIEW'!M$1,REVIEW!$A$1:$L$1,0))</f>
        <v>The Cold Brew was noisy environment.</v>
      </c>
      <c r="N363" s="4" t="str">
        <f>INDEX(REVIEW!$A$1:$L$401,MATCH('SALES&amp;REVIEW'!$F363,REVIEW!$F$1:$F$401,0),MATCH('SALES&amp;REVIEW'!N$1,REVIEW!$A$1:$L$1,0))</f>
        <v>Noisy environment</v>
      </c>
      <c r="O363" s="4" t="str">
        <f>IF(Table1[[#This Row],[Ratings(1-5)]]&gt;=4,"Positive",IF(Table1[[#This Row],[Ratings(1-5)]]=3,"Neutral",IF(Table1[[#This Row],[Ratings(1-5)]]&lt;3,"Negative","No")))</f>
        <v>Positive</v>
      </c>
      <c r="P363" s="4">
        <f>INDEX(REVIEW!$A$1:$L$401,MATCH('SALES&amp;REVIEW'!$F363,REVIEW!$F$1:$F$401,0),MATCH('SALES&amp;REVIEW'!P$1,REVIEW!$A$1:$L$1,0))</f>
        <v>13</v>
      </c>
      <c r="Q363" s="4">
        <f>INDEX(REVIEW!$A$1:$L$401,MATCH('SALES&amp;REVIEW'!$F363,REVIEW!$F$1:$F$401,0),MATCH('SALES&amp;REVIEW'!Q$1,REVIEW!$A$1:$L$1,0))</f>
        <v>3</v>
      </c>
      <c r="R363" s="4" t="str">
        <f>IF(Table1[[#This Row],[Service Speed (min)]]&lt;=6,"4-6mins",IF(Table1[[#This Row],[Service Speed (min)]]&lt;=9,"7-9mins",IF(Table1[[#This Row],[Service Speed (min)]]&lt;=12,"10-12mins",IF(Table1[[#This Row],[Service Speed (min)]]&lt;=15,"13-15mins","1-3mins"))))</f>
        <v>13-15mins</v>
      </c>
    </row>
    <row r="364" spans="1:18" x14ac:dyDescent="0.35">
      <c r="A364" s="4" t="s">
        <v>86</v>
      </c>
      <c r="B364" s="4" t="s">
        <v>411</v>
      </c>
      <c r="C364" s="4" t="s">
        <v>415</v>
      </c>
      <c r="D364" s="5">
        <v>45493</v>
      </c>
      <c r="E364" s="4" t="s">
        <v>493</v>
      </c>
      <c r="F364" s="4" t="s">
        <v>892</v>
      </c>
      <c r="G364" s="4" t="s">
        <v>1217</v>
      </c>
      <c r="H364" s="4">
        <v>3</v>
      </c>
      <c r="I364" s="13">
        <v>136</v>
      </c>
      <c r="J364" s="4" t="s">
        <v>1225</v>
      </c>
      <c r="K364" s="13">
        <f t="shared" si="5"/>
        <v>408</v>
      </c>
      <c r="L364" s="4">
        <f>_xlfn.XLOOKUP(Table1[[#This Row],[Customer ID]],REVIEW!$F$2:$F$401,REVIEW!$G$2:$G$401,,0)</f>
        <v>5</v>
      </c>
      <c r="M364" s="4" t="str">
        <f>INDEX(REVIEW!$A$1:$L$401,MATCH('SALES&amp;REVIEW'!$F364,REVIEW!$F$1:$F$401,0),MATCH('SALES&amp;REVIEW'!M$1,REVIEW!$A$1:$L$1,0))</f>
        <v>The Cold Brew was slow service.</v>
      </c>
      <c r="N364" s="4" t="str">
        <f>INDEX(REVIEW!$A$1:$L$401,MATCH('SALES&amp;REVIEW'!$F364,REVIEW!$F$1:$F$401,0),MATCH('SALES&amp;REVIEW'!N$1,REVIEW!$A$1:$L$1,0))</f>
        <v>Slow service</v>
      </c>
      <c r="O364" s="4" t="str">
        <f>IF(Table1[[#This Row],[Ratings(1-5)]]&gt;=4,"Positive",IF(Table1[[#This Row],[Ratings(1-5)]]=3,"Neutral",IF(Table1[[#This Row],[Ratings(1-5)]]&lt;3,"Negative","No")))</f>
        <v>Positive</v>
      </c>
      <c r="P364" s="4">
        <f>INDEX(REVIEW!$A$1:$L$401,MATCH('SALES&amp;REVIEW'!$F364,REVIEW!$F$1:$F$401,0),MATCH('SALES&amp;REVIEW'!P$1,REVIEW!$A$1:$L$1,0))</f>
        <v>14</v>
      </c>
      <c r="Q364" s="4">
        <f>INDEX(REVIEW!$A$1:$L$401,MATCH('SALES&amp;REVIEW'!$F364,REVIEW!$F$1:$F$401,0),MATCH('SALES&amp;REVIEW'!Q$1,REVIEW!$A$1:$L$1,0))</f>
        <v>2</v>
      </c>
      <c r="R364" s="4" t="str">
        <f>IF(Table1[[#This Row],[Service Speed (min)]]&lt;=6,"4-6mins",IF(Table1[[#This Row],[Service Speed (min)]]&lt;=9,"7-9mins",IF(Table1[[#This Row],[Service Speed (min)]]&lt;=12,"10-12mins",IF(Table1[[#This Row],[Service Speed (min)]]&lt;=15,"13-15mins","1-3mins"))))</f>
        <v>13-15mins</v>
      </c>
    </row>
    <row r="365" spans="1:18" x14ac:dyDescent="0.35">
      <c r="A365" s="4" t="s">
        <v>119</v>
      </c>
      <c r="B365" s="4" t="s">
        <v>410</v>
      </c>
      <c r="C365" s="4" t="s">
        <v>413</v>
      </c>
      <c r="D365" s="5">
        <v>45434</v>
      </c>
      <c r="E365" s="4" t="s">
        <v>526</v>
      </c>
      <c r="F365" s="4" t="s">
        <v>925</v>
      </c>
      <c r="G365" s="4" t="s">
        <v>1217</v>
      </c>
      <c r="H365" s="4">
        <v>1</v>
      </c>
      <c r="I365" s="13">
        <v>135</v>
      </c>
      <c r="J365" s="4" t="s">
        <v>1224</v>
      </c>
      <c r="K365" s="13">
        <f t="shared" si="5"/>
        <v>135</v>
      </c>
      <c r="L365" s="4">
        <f>_xlfn.XLOOKUP(Table1[[#This Row],[Customer ID]],REVIEW!$F$2:$F$401,REVIEW!$G$2:$G$401,,0)</f>
        <v>5</v>
      </c>
      <c r="M365" s="4" t="str">
        <f>INDEX(REVIEW!$A$1:$L$401,MATCH('SALES&amp;REVIEW'!$F365,REVIEW!$F$1:$F$401,0),MATCH('SALES&amp;REVIEW'!M$1,REVIEW!$A$1:$L$1,0))</f>
        <v>The Cold Brew was best coffee and friendly staff.</v>
      </c>
      <c r="N365" s="4" t="str">
        <f>INDEX(REVIEW!$A$1:$L$401,MATCH('SALES&amp;REVIEW'!$F365,REVIEW!$F$1:$F$401,0),MATCH('SALES&amp;REVIEW'!N$1,REVIEW!$A$1:$L$1,0))</f>
        <v>Best coffee and friendly staff</v>
      </c>
      <c r="O365" s="4" t="str">
        <f>IF(Table1[[#This Row],[Ratings(1-5)]]&gt;=4,"Positive",IF(Table1[[#This Row],[Ratings(1-5)]]=3,"Neutral",IF(Table1[[#This Row],[Ratings(1-5)]]&lt;3,"Negative","No")))</f>
        <v>Positive</v>
      </c>
      <c r="P365" s="4">
        <f>INDEX(REVIEW!$A$1:$L$401,MATCH('SALES&amp;REVIEW'!$F365,REVIEW!$F$1:$F$401,0),MATCH('SALES&amp;REVIEW'!P$1,REVIEW!$A$1:$L$1,0))</f>
        <v>13</v>
      </c>
      <c r="Q365" s="4">
        <f>INDEX(REVIEW!$A$1:$L$401,MATCH('SALES&amp;REVIEW'!$F365,REVIEW!$F$1:$F$401,0),MATCH('SALES&amp;REVIEW'!Q$1,REVIEW!$A$1:$L$1,0))</f>
        <v>2</v>
      </c>
      <c r="R365" s="4" t="str">
        <f>IF(Table1[[#This Row],[Service Speed (min)]]&lt;=6,"4-6mins",IF(Table1[[#This Row],[Service Speed (min)]]&lt;=9,"7-9mins",IF(Table1[[#This Row],[Service Speed (min)]]&lt;=12,"10-12mins",IF(Table1[[#This Row],[Service Speed (min)]]&lt;=15,"13-15mins","1-3mins"))))</f>
        <v>13-15mins</v>
      </c>
    </row>
    <row r="366" spans="1:18" x14ac:dyDescent="0.35">
      <c r="A366" s="4" t="s">
        <v>152</v>
      </c>
      <c r="B366" s="4" t="s">
        <v>410</v>
      </c>
      <c r="C366" s="4" t="s">
        <v>415</v>
      </c>
      <c r="D366" s="5">
        <v>45321</v>
      </c>
      <c r="E366" s="4" t="s">
        <v>559</v>
      </c>
      <c r="F366" s="4" t="s">
        <v>958</v>
      </c>
      <c r="G366" s="4" t="s">
        <v>1217</v>
      </c>
      <c r="H366" s="4">
        <v>3</v>
      </c>
      <c r="I366" s="13">
        <v>110</v>
      </c>
      <c r="J366" s="4" t="s">
        <v>1223</v>
      </c>
      <c r="K366" s="13">
        <f t="shared" si="5"/>
        <v>330</v>
      </c>
      <c r="L366" s="4">
        <f>_xlfn.XLOOKUP(Table1[[#This Row],[Customer ID]],REVIEW!$F$2:$F$401,REVIEW!$G$2:$G$401,,0)</f>
        <v>5</v>
      </c>
      <c r="M366" s="4" t="str">
        <f>INDEX(REVIEW!$A$1:$L$401,MATCH('SALES&amp;REVIEW'!$F366,REVIEW!$F$1:$F$401,0),MATCH('SALES&amp;REVIEW'!M$1,REVIEW!$A$1:$L$1,0))</f>
        <v>The Cold Brew was cozy seating and great coffee.</v>
      </c>
      <c r="N366" s="4" t="str">
        <f>INDEX(REVIEW!$A$1:$L$401,MATCH('SALES&amp;REVIEW'!$F366,REVIEW!$F$1:$F$401,0),MATCH('SALES&amp;REVIEW'!N$1,REVIEW!$A$1:$L$1,0))</f>
        <v>Cozy seating and great coffee</v>
      </c>
      <c r="O366" s="4" t="str">
        <f>IF(Table1[[#This Row],[Ratings(1-5)]]&gt;=4,"Positive",IF(Table1[[#This Row],[Ratings(1-5)]]=3,"Neutral",IF(Table1[[#This Row],[Ratings(1-5)]]&lt;3,"Negative","No")))</f>
        <v>Positive</v>
      </c>
      <c r="P366" s="4">
        <f>INDEX(REVIEW!$A$1:$L$401,MATCH('SALES&amp;REVIEW'!$F366,REVIEW!$F$1:$F$401,0),MATCH('SALES&amp;REVIEW'!P$1,REVIEW!$A$1:$L$1,0))</f>
        <v>14</v>
      </c>
      <c r="Q366" s="4">
        <f>INDEX(REVIEW!$A$1:$L$401,MATCH('SALES&amp;REVIEW'!$F366,REVIEW!$F$1:$F$401,0),MATCH('SALES&amp;REVIEW'!Q$1,REVIEW!$A$1:$L$1,0))</f>
        <v>3</v>
      </c>
      <c r="R366" s="4" t="str">
        <f>IF(Table1[[#This Row],[Service Speed (min)]]&lt;=6,"4-6mins",IF(Table1[[#This Row],[Service Speed (min)]]&lt;=9,"7-9mins",IF(Table1[[#This Row],[Service Speed (min)]]&lt;=12,"10-12mins",IF(Table1[[#This Row],[Service Speed (min)]]&lt;=15,"13-15mins","1-3mins"))))</f>
        <v>13-15mins</v>
      </c>
    </row>
    <row r="367" spans="1:18" x14ac:dyDescent="0.35">
      <c r="A367" s="4" t="s">
        <v>182</v>
      </c>
      <c r="B367" s="4" t="s">
        <v>410</v>
      </c>
      <c r="C367" s="4" t="s">
        <v>414</v>
      </c>
      <c r="D367" s="5">
        <v>45293</v>
      </c>
      <c r="E367" s="4" t="s">
        <v>589</v>
      </c>
      <c r="F367" s="4" t="s">
        <v>988</v>
      </c>
      <c r="G367" s="4" t="s">
        <v>1217</v>
      </c>
      <c r="H367" s="4">
        <v>1</v>
      </c>
      <c r="I367" s="13">
        <v>173</v>
      </c>
      <c r="J367" s="4" t="s">
        <v>1224</v>
      </c>
      <c r="K367" s="13">
        <f t="shared" si="5"/>
        <v>173</v>
      </c>
      <c r="L367" s="4">
        <f>_xlfn.XLOOKUP(Table1[[#This Row],[Customer ID]],REVIEW!$F$2:$F$401,REVIEW!$G$2:$G$401,,0)</f>
        <v>5</v>
      </c>
      <c r="M367" s="4" t="str">
        <f>INDEX(REVIEW!$A$1:$L$401,MATCH('SALES&amp;REVIEW'!$F367,REVIEW!$F$1:$F$401,0),MATCH('SALES&amp;REVIEW'!M$1,REVIEW!$A$1:$L$1,0))</f>
        <v>The Cold Brew was noisy environment.</v>
      </c>
      <c r="N367" s="4" t="str">
        <f>INDEX(REVIEW!$A$1:$L$401,MATCH('SALES&amp;REVIEW'!$F367,REVIEW!$F$1:$F$401,0),MATCH('SALES&amp;REVIEW'!N$1,REVIEW!$A$1:$L$1,0))</f>
        <v>Noisy environment</v>
      </c>
      <c r="O367" s="4" t="str">
        <f>IF(Table1[[#This Row],[Ratings(1-5)]]&gt;=4,"Positive",IF(Table1[[#This Row],[Ratings(1-5)]]=3,"Neutral",IF(Table1[[#This Row],[Ratings(1-5)]]&lt;3,"Negative","No")))</f>
        <v>Positive</v>
      </c>
      <c r="P367" s="4">
        <f>INDEX(REVIEW!$A$1:$L$401,MATCH('SALES&amp;REVIEW'!$F367,REVIEW!$F$1:$F$401,0),MATCH('SALES&amp;REVIEW'!P$1,REVIEW!$A$1:$L$1,0))</f>
        <v>12</v>
      </c>
      <c r="Q367" s="4">
        <f>INDEX(REVIEW!$A$1:$L$401,MATCH('SALES&amp;REVIEW'!$F367,REVIEW!$F$1:$F$401,0),MATCH('SALES&amp;REVIEW'!Q$1,REVIEW!$A$1:$L$1,0))</f>
        <v>5</v>
      </c>
      <c r="R367" s="4" t="str">
        <f>IF(Table1[[#This Row],[Service Speed (min)]]&lt;=6,"4-6mins",IF(Table1[[#This Row],[Service Speed (min)]]&lt;=9,"7-9mins",IF(Table1[[#This Row],[Service Speed (min)]]&lt;=12,"10-12mins",IF(Table1[[#This Row],[Service Speed (min)]]&lt;=15,"13-15mins","1-3mins"))))</f>
        <v>10-12mins</v>
      </c>
    </row>
    <row r="368" spans="1:18" x14ac:dyDescent="0.35">
      <c r="A368" s="4" t="s">
        <v>209</v>
      </c>
      <c r="B368" s="4" t="s">
        <v>409</v>
      </c>
      <c r="C368" s="4" t="s">
        <v>414</v>
      </c>
      <c r="D368" s="5">
        <v>45343</v>
      </c>
      <c r="E368" s="4" t="s">
        <v>616</v>
      </c>
      <c r="F368" s="4" t="s">
        <v>1015</v>
      </c>
      <c r="G368" s="4" t="s">
        <v>1217</v>
      </c>
      <c r="H368" s="4">
        <v>3</v>
      </c>
      <c r="I368" s="13">
        <v>100</v>
      </c>
      <c r="J368" s="4" t="s">
        <v>1224</v>
      </c>
      <c r="K368" s="13">
        <f t="shared" si="5"/>
        <v>300</v>
      </c>
      <c r="L368" s="4">
        <f>_xlfn.XLOOKUP(Table1[[#This Row],[Customer ID]],REVIEW!$F$2:$F$401,REVIEW!$G$2:$G$401,,0)</f>
        <v>5</v>
      </c>
      <c r="M368" s="4" t="str">
        <f>INDEX(REVIEW!$A$1:$L$401,MATCH('SALES&amp;REVIEW'!$F368,REVIEW!$F$1:$F$401,0),MATCH('SALES&amp;REVIEW'!M$1,REVIEW!$A$1:$L$1,0))</f>
        <v>The Cold Brew was cozy seating and great coffee.</v>
      </c>
      <c r="N368" s="4" t="str">
        <f>INDEX(REVIEW!$A$1:$L$401,MATCH('SALES&amp;REVIEW'!$F368,REVIEW!$F$1:$F$401,0),MATCH('SALES&amp;REVIEW'!N$1,REVIEW!$A$1:$L$1,0))</f>
        <v>Cozy seating and great coffee</v>
      </c>
      <c r="O368" s="4" t="str">
        <f>IF(Table1[[#This Row],[Ratings(1-5)]]&gt;=4,"Positive",IF(Table1[[#This Row],[Ratings(1-5)]]=3,"Neutral",IF(Table1[[#This Row],[Ratings(1-5)]]&lt;3,"Negative","No")))</f>
        <v>Positive</v>
      </c>
      <c r="P368" s="4">
        <f>INDEX(REVIEW!$A$1:$L$401,MATCH('SALES&amp;REVIEW'!$F368,REVIEW!$F$1:$F$401,0),MATCH('SALES&amp;REVIEW'!P$1,REVIEW!$A$1:$L$1,0))</f>
        <v>15</v>
      </c>
      <c r="Q368" s="4">
        <f>INDEX(REVIEW!$A$1:$L$401,MATCH('SALES&amp;REVIEW'!$F368,REVIEW!$F$1:$F$401,0),MATCH('SALES&amp;REVIEW'!Q$1,REVIEW!$A$1:$L$1,0))</f>
        <v>5</v>
      </c>
      <c r="R368" s="4" t="str">
        <f>IF(Table1[[#This Row],[Service Speed (min)]]&lt;=6,"4-6mins",IF(Table1[[#This Row],[Service Speed (min)]]&lt;=9,"7-9mins",IF(Table1[[#This Row],[Service Speed (min)]]&lt;=12,"10-12mins",IF(Table1[[#This Row],[Service Speed (min)]]&lt;=15,"13-15mins","1-3mins"))))</f>
        <v>13-15mins</v>
      </c>
    </row>
    <row r="369" spans="1:18" x14ac:dyDescent="0.35">
      <c r="A369" s="4" t="s">
        <v>228</v>
      </c>
      <c r="B369" s="4" t="s">
        <v>409</v>
      </c>
      <c r="C369" s="4" t="s">
        <v>415</v>
      </c>
      <c r="D369" s="5">
        <v>45422</v>
      </c>
      <c r="E369" s="4" t="s">
        <v>635</v>
      </c>
      <c r="F369" s="4" t="s">
        <v>1034</v>
      </c>
      <c r="G369" s="4" t="s">
        <v>1217</v>
      </c>
      <c r="H369" s="4">
        <v>3</v>
      </c>
      <c r="I369" s="13">
        <v>147</v>
      </c>
      <c r="J369" s="4" t="s">
        <v>1225</v>
      </c>
      <c r="K369" s="13">
        <f t="shared" si="5"/>
        <v>441</v>
      </c>
      <c r="L369" s="4">
        <f>_xlfn.XLOOKUP(Table1[[#This Row],[Customer ID]],REVIEW!$F$2:$F$401,REVIEW!$G$2:$G$401,,0)</f>
        <v>5</v>
      </c>
      <c r="M369" s="4" t="str">
        <f>INDEX(REVIEW!$A$1:$L$401,MATCH('SALES&amp;REVIEW'!$F369,REVIEW!$F$1:$F$401,0),MATCH('SALES&amp;REVIEW'!M$1,REVIEW!$A$1:$L$1,0))</f>
        <v>The Cold Brew was crowded place.</v>
      </c>
      <c r="N369" s="4" t="str">
        <f>INDEX(REVIEW!$A$1:$L$401,MATCH('SALES&amp;REVIEW'!$F369,REVIEW!$F$1:$F$401,0),MATCH('SALES&amp;REVIEW'!N$1,REVIEW!$A$1:$L$1,0))</f>
        <v>Crowded place</v>
      </c>
      <c r="O369" s="4" t="str">
        <f>IF(Table1[[#This Row],[Ratings(1-5)]]&gt;=4,"Positive",IF(Table1[[#This Row],[Ratings(1-5)]]=3,"Neutral",IF(Table1[[#This Row],[Ratings(1-5)]]&lt;3,"Negative","No")))</f>
        <v>Positive</v>
      </c>
      <c r="P369" s="4">
        <f>INDEX(REVIEW!$A$1:$L$401,MATCH('SALES&amp;REVIEW'!$F369,REVIEW!$F$1:$F$401,0),MATCH('SALES&amp;REVIEW'!P$1,REVIEW!$A$1:$L$1,0))</f>
        <v>4</v>
      </c>
      <c r="Q369" s="4">
        <f>INDEX(REVIEW!$A$1:$L$401,MATCH('SALES&amp;REVIEW'!$F369,REVIEW!$F$1:$F$401,0),MATCH('SALES&amp;REVIEW'!Q$1,REVIEW!$A$1:$L$1,0))</f>
        <v>2</v>
      </c>
      <c r="R369" s="4" t="str">
        <f>IF(Table1[[#This Row],[Service Speed (min)]]&lt;=6,"4-6mins",IF(Table1[[#This Row],[Service Speed (min)]]&lt;=9,"7-9mins",IF(Table1[[#This Row],[Service Speed (min)]]&lt;=12,"10-12mins",IF(Table1[[#This Row],[Service Speed (min)]]&lt;=15,"13-15mins","1-3mins"))))</f>
        <v>4-6mins</v>
      </c>
    </row>
    <row r="370" spans="1:18" x14ac:dyDescent="0.35">
      <c r="A370" s="4" t="s">
        <v>309</v>
      </c>
      <c r="B370" s="4" t="s">
        <v>411</v>
      </c>
      <c r="C370" s="4" t="s">
        <v>415</v>
      </c>
      <c r="D370" s="5">
        <v>45343</v>
      </c>
      <c r="E370" s="4" t="s">
        <v>716</v>
      </c>
      <c r="F370" s="4" t="s">
        <v>1115</v>
      </c>
      <c r="G370" s="4" t="s">
        <v>1217</v>
      </c>
      <c r="H370" s="4">
        <v>5</v>
      </c>
      <c r="I370" s="13">
        <v>138</v>
      </c>
      <c r="J370" s="4" t="s">
        <v>1224</v>
      </c>
      <c r="K370" s="13">
        <f t="shared" si="5"/>
        <v>690</v>
      </c>
      <c r="L370" s="4">
        <f>_xlfn.XLOOKUP(Table1[[#This Row],[Customer ID]],REVIEW!$F$2:$F$401,REVIEW!$G$2:$G$401,,0)</f>
        <v>5</v>
      </c>
      <c r="M370" s="4" t="str">
        <f>INDEX(REVIEW!$A$1:$L$401,MATCH('SALES&amp;REVIEW'!$F370,REVIEW!$F$1:$F$401,0),MATCH('SALES&amp;REVIEW'!M$1,REVIEW!$A$1:$L$1,0))</f>
        <v>The Cold Brew was slow wi-fi.</v>
      </c>
      <c r="N370" s="4" t="str">
        <f>INDEX(REVIEW!$A$1:$L$401,MATCH('SALES&amp;REVIEW'!$F370,REVIEW!$F$1:$F$401,0),MATCH('SALES&amp;REVIEW'!N$1,REVIEW!$A$1:$L$1,0))</f>
        <v>Slow Wi-Fi</v>
      </c>
      <c r="O370" s="4" t="str">
        <f>IF(Table1[[#This Row],[Ratings(1-5)]]&gt;=4,"Positive",IF(Table1[[#This Row],[Ratings(1-5)]]=3,"Neutral",IF(Table1[[#This Row],[Ratings(1-5)]]&lt;3,"Negative","No")))</f>
        <v>Positive</v>
      </c>
      <c r="P370" s="4">
        <f>INDEX(REVIEW!$A$1:$L$401,MATCH('SALES&amp;REVIEW'!$F370,REVIEW!$F$1:$F$401,0),MATCH('SALES&amp;REVIEW'!P$1,REVIEW!$A$1:$L$1,0))</f>
        <v>14</v>
      </c>
      <c r="Q370" s="4">
        <f>INDEX(REVIEW!$A$1:$L$401,MATCH('SALES&amp;REVIEW'!$F370,REVIEW!$F$1:$F$401,0),MATCH('SALES&amp;REVIEW'!Q$1,REVIEW!$A$1:$L$1,0))</f>
        <v>2</v>
      </c>
      <c r="R370" s="4" t="str">
        <f>IF(Table1[[#This Row],[Service Speed (min)]]&lt;=6,"4-6mins",IF(Table1[[#This Row],[Service Speed (min)]]&lt;=9,"7-9mins",IF(Table1[[#This Row],[Service Speed (min)]]&lt;=12,"10-12mins",IF(Table1[[#This Row],[Service Speed (min)]]&lt;=15,"13-15mins","1-3mins"))))</f>
        <v>13-15mins</v>
      </c>
    </row>
    <row r="371" spans="1:18" x14ac:dyDescent="0.35">
      <c r="A371" s="4" t="s">
        <v>384</v>
      </c>
      <c r="B371" s="4" t="s">
        <v>409</v>
      </c>
      <c r="C371" s="4" t="s">
        <v>415</v>
      </c>
      <c r="D371" s="5">
        <v>45392</v>
      </c>
      <c r="E371" s="4" t="s">
        <v>790</v>
      </c>
      <c r="F371" s="4" t="s">
        <v>1190</v>
      </c>
      <c r="G371" s="4" t="s">
        <v>1217</v>
      </c>
      <c r="H371" s="4">
        <v>2</v>
      </c>
      <c r="I371" s="13">
        <v>149</v>
      </c>
      <c r="J371" s="4" t="s">
        <v>1223</v>
      </c>
      <c r="K371" s="13">
        <f t="shared" si="5"/>
        <v>298</v>
      </c>
      <c r="L371" s="4">
        <f>_xlfn.XLOOKUP(Table1[[#This Row],[Customer ID]],REVIEW!$F$2:$F$401,REVIEW!$G$2:$G$401,,0)</f>
        <v>5</v>
      </c>
      <c r="M371" s="4" t="str">
        <f>INDEX(REVIEW!$A$1:$L$401,MATCH('SALES&amp;REVIEW'!$F371,REVIEW!$F$1:$F$401,0),MATCH('SALES&amp;REVIEW'!M$1,REVIEW!$A$1:$L$1,0))</f>
        <v>The Cold Brew was expensive.</v>
      </c>
      <c r="N371" s="4" t="str">
        <f>INDEX(REVIEW!$A$1:$L$401,MATCH('SALES&amp;REVIEW'!$F371,REVIEW!$F$1:$F$401,0),MATCH('SALES&amp;REVIEW'!N$1,REVIEW!$A$1:$L$1,0))</f>
        <v>Expensive</v>
      </c>
      <c r="O371" s="4" t="str">
        <f>IF(Table1[[#This Row],[Ratings(1-5)]]&gt;=4,"Positive",IF(Table1[[#This Row],[Ratings(1-5)]]=3,"Neutral",IF(Table1[[#This Row],[Ratings(1-5)]]&lt;3,"Negative","No")))</f>
        <v>Positive</v>
      </c>
      <c r="P371" s="4">
        <f>INDEX(REVIEW!$A$1:$L$401,MATCH('SALES&amp;REVIEW'!$F371,REVIEW!$F$1:$F$401,0),MATCH('SALES&amp;REVIEW'!P$1,REVIEW!$A$1:$L$1,0))</f>
        <v>5</v>
      </c>
      <c r="Q371" s="4">
        <f>INDEX(REVIEW!$A$1:$L$401,MATCH('SALES&amp;REVIEW'!$F371,REVIEW!$F$1:$F$401,0),MATCH('SALES&amp;REVIEW'!Q$1,REVIEW!$A$1:$L$1,0))</f>
        <v>3</v>
      </c>
      <c r="R371" s="4" t="str">
        <f>IF(Table1[[#This Row],[Service Speed (min)]]&lt;=6,"4-6mins",IF(Table1[[#This Row],[Service Speed (min)]]&lt;=9,"7-9mins",IF(Table1[[#This Row],[Service Speed (min)]]&lt;=12,"10-12mins",IF(Table1[[#This Row],[Service Speed (min)]]&lt;=15,"13-15mins","1-3mins"))))</f>
        <v>4-6mins</v>
      </c>
    </row>
    <row r="372" spans="1:18" x14ac:dyDescent="0.35">
      <c r="A372" s="4" t="s">
        <v>242</v>
      </c>
      <c r="B372" s="4" t="s">
        <v>411</v>
      </c>
      <c r="C372" s="4" t="s">
        <v>414</v>
      </c>
      <c r="D372" s="5">
        <v>45514</v>
      </c>
      <c r="E372" s="4" t="s">
        <v>649</v>
      </c>
      <c r="F372" s="4" t="s">
        <v>1048</v>
      </c>
      <c r="G372" s="4" t="s">
        <v>1220</v>
      </c>
      <c r="H372" s="4">
        <v>5</v>
      </c>
      <c r="I372" s="13">
        <v>152</v>
      </c>
      <c r="J372" s="4" t="s">
        <v>1223</v>
      </c>
      <c r="K372" s="13">
        <f t="shared" si="5"/>
        <v>760</v>
      </c>
      <c r="L372" s="4">
        <f>_xlfn.XLOOKUP(Table1[[#This Row],[Customer ID]],REVIEW!$F$2:$F$401,REVIEW!$G$2:$G$401,,0)</f>
        <v>5</v>
      </c>
      <c r="M372" s="4" t="str">
        <f>INDEX(REVIEW!$A$1:$L$401,MATCH('SALES&amp;REVIEW'!$F372,REVIEW!$F$1:$F$401,0),MATCH('SALES&amp;REVIEW'!M$1,REVIEW!$A$1:$L$1,0))</f>
        <v>The Espresso was best coffee and friendly staff.</v>
      </c>
      <c r="N372" s="4" t="str">
        <f>INDEX(REVIEW!$A$1:$L$401,MATCH('SALES&amp;REVIEW'!$F372,REVIEW!$F$1:$F$401,0),MATCH('SALES&amp;REVIEW'!N$1,REVIEW!$A$1:$L$1,0))</f>
        <v>Best coffee and friendly staff</v>
      </c>
      <c r="O372" s="4" t="str">
        <f>IF(Table1[[#This Row],[Ratings(1-5)]]&gt;=4,"Positive",IF(Table1[[#This Row],[Ratings(1-5)]]=3,"Neutral",IF(Table1[[#This Row],[Ratings(1-5)]]&lt;3,"Negative","No")))</f>
        <v>Positive</v>
      </c>
      <c r="P372" s="4">
        <f>INDEX(REVIEW!$A$1:$L$401,MATCH('SALES&amp;REVIEW'!$F372,REVIEW!$F$1:$F$401,0),MATCH('SALES&amp;REVIEW'!P$1,REVIEW!$A$1:$L$1,0))</f>
        <v>6</v>
      </c>
      <c r="Q372" s="4">
        <f>INDEX(REVIEW!$A$1:$L$401,MATCH('SALES&amp;REVIEW'!$F372,REVIEW!$F$1:$F$401,0),MATCH('SALES&amp;REVIEW'!Q$1,REVIEW!$A$1:$L$1,0))</f>
        <v>3</v>
      </c>
      <c r="R372" s="4" t="str">
        <f>IF(Table1[[#This Row],[Service Speed (min)]]&lt;=6,"4-6mins",IF(Table1[[#This Row],[Service Speed (min)]]&lt;=9,"7-9mins",IF(Table1[[#This Row],[Service Speed (min)]]&lt;=12,"10-12mins",IF(Table1[[#This Row],[Service Speed (min)]]&lt;=15,"13-15mins","1-3mins"))))</f>
        <v>4-6mins</v>
      </c>
    </row>
    <row r="373" spans="1:18" x14ac:dyDescent="0.35">
      <c r="A373" s="4" t="s">
        <v>243</v>
      </c>
      <c r="B373" s="4" t="s">
        <v>411</v>
      </c>
      <c r="C373" s="4" t="s">
        <v>413</v>
      </c>
      <c r="D373" s="5">
        <v>45299</v>
      </c>
      <c r="E373" s="4" t="s">
        <v>650</v>
      </c>
      <c r="F373" s="4" t="s">
        <v>1049</v>
      </c>
      <c r="G373" s="4" t="s">
        <v>1220</v>
      </c>
      <c r="H373" s="4">
        <v>5</v>
      </c>
      <c r="I373" s="13">
        <v>156</v>
      </c>
      <c r="J373" s="4" t="s">
        <v>1224</v>
      </c>
      <c r="K373" s="13">
        <f t="shared" si="5"/>
        <v>780</v>
      </c>
      <c r="L373" s="4">
        <f>_xlfn.XLOOKUP(Table1[[#This Row],[Customer ID]],REVIEW!$F$2:$F$401,REVIEW!$G$2:$G$401,,0)</f>
        <v>5</v>
      </c>
      <c r="M373" s="4" t="str">
        <f>INDEX(REVIEW!$A$1:$L$401,MATCH('SALES&amp;REVIEW'!$F373,REVIEW!$F$1:$F$401,0),MATCH('SALES&amp;REVIEW'!M$1,REVIEW!$A$1:$L$1,0))</f>
        <v>The Espresso was uninterested staff and average coffee.</v>
      </c>
      <c r="N373" s="4" t="str">
        <f>INDEX(REVIEW!$A$1:$L$401,MATCH('SALES&amp;REVIEW'!$F373,REVIEW!$F$1:$F$401,0),MATCH('SALES&amp;REVIEW'!N$1,REVIEW!$A$1:$L$1,0))</f>
        <v>Uninterested staff and average coffee</v>
      </c>
      <c r="O373" s="4" t="str">
        <f>IF(Table1[[#This Row],[Ratings(1-5)]]&gt;=4,"Positive",IF(Table1[[#This Row],[Ratings(1-5)]]=3,"Neutral",IF(Table1[[#This Row],[Ratings(1-5)]]&lt;3,"Negative","No")))</f>
        <v>Positive</v>
      </c>
      <c r="P373" s="4">
        <f>INDEX(REVIEW!$A$1:$L$401,MATCH('SALES&amp;REVIEW'!$F373,REVIEW!$F$1:$F$401,0),MATCH('SALES&amp;REVIEW'!P$1,REVIEW!$A$1:$L$1,0))</f>
        <v>6</v>
      </c>
      <c r="Q373" s="4">
        <f>INDEX(REVIEW!$A$1:$L$401,MATCH('SALES&amp;REVIEW'!$F373,REVIEW!$F$1:$F$401,0),MATCH('SALES&amp;REVIEW'!Q$1,REVIEW!$A$1:$L$1,0))</f>
        <v>3</v>
      </c>
      <c r="R373" s="4" t="str">
        <f>IF(Table1[[#This Row],[Service Speed (min)]]&lt;=6,"4-6mins",IF(Table1[[#This Row],[Service Speed (min)]]&lt;=9,"7-9mins",IF(Table1[[#This Row],[Service Speed (min)]]&lt;=12,"10-12mins",IF(Table1[[#This Row],[Service Speed (min)]]&lt;=15,"13-15mins","1-3mins"))))</f>
        <v>4-6mins</v>
      </c>
    </row>
    <row r="374" spans="1:18" x14ac:dyDescent="0.35">
      <c r="A374" s="4" t="s">
        <v>259</v>
      </c>
      <c r="B374" s="4" t="s">
        <v>411</v>
      </c>
      <c r="C374" s="4" t="s">
        <v>413</v>
      </c>
      <c r="D374" s="5">
        <v>45340</v>
      </c>
      <c r="E374" s="4" t="s">
        <v>666</v>
      </c>
      <c r="F374" s="4" t="s">
        <v>1065</v>
      </c>
      <c r="G374" s="4" t="s">
        <v>1220</v>
      </c>
      <c r="H374" s="4">
        <v>3</v>
      </c>
      <c r="I374" s="13">
        <v>175</v>
      </c>
      <c r="J374" s="4" t="s">
        <v>1225</v>
      </c>
      <c r="K374" s="13">
        <f t="shared" si="5"/>
        <v>525</v>
      </c>
      <c r="L374" s="4">
        <f>_xlfn.XLOOKUP(Table1[[#This Row],[Customer ID]],REVIEW!$F$2:$F$401,REVIEW!$G$2:$G$401,,0)</f>
        <v>5</v>
      </c>
      <c r="M374" s="4" t="str">
        <f>INDEX(REVIEW!$A$1:$L$401,MATCH('SALES&amp;REVIEW'!$F374,REVIEW!$F$1:$F$401,0),MATCH('SALES&amp;REVIEW'!M$1,REVIEW!$A$1:$L$1,0))</f>
        <v>The Espresso was poor coffee and service.</v>
      </c>
      <c r="N374" s="4" t="str">
        <f>INDEX(REVIEW!$A$1:$L$401,MATCH('SALES&amp;REVIEW'!$F374,REVIEW!$F$1:$F$401,0),MATCH('SALES&amp;REVIEW'!N$1,REVIEW!$A$1:$L$1,0))</f>
        <v>Poor coffee and service</v>
      </c>
      <c r="O374" s="4" t="str">
        <f>IF(Table1[[#This Row],[Ratings(1-5)]]&gt;=4,"Positive",IF(Table1[[#This Row],[Ratings(1-5)]]=3,"Neutral",IF(Table1[[#This Row],[Ratings(1-5)]]&lt;3,"Negative","No")))</f>
        <v>Positive</v>
      </c>
      <c r="P374" s="4">
        <f>INDEX(REVIEW!$A$1:$L$401,MATCH('SALES&amp;REVIEW'!$F374,REVIEW!$F$1:$F$401,0),MATCH('SALES&amp;REVIEW'!P$1,REVIEW!$A$1:$L$1,0))</f>
        <v>4</v>
      </c>
      <c r="Q374" s="4">
        <f>INDEX(REVIEW!$A$1:$L$401,MATCH('SALES&amp;REVIEW'!$F374,REVIEW!$F$1:$F$401,0),MATCH('SALES&amp;REVIEW'!Q$1,REVIEW!$A$1:$L$1,0))</f>
        <v>1</v>
      </c>
      <c r="R374" s="4" t="str">
        <f>IF(Table1[[#This Row],[Service Speed (min)]]&lt;=6,"4-6mins",IF(Table1[[#This Row],[Service Speed (min)]]&lt;=9,"7-9mins",IF(Table1[[#This Row],[Service Speed (min)]]&lt;=12,"10-12mins",IF(Table1[[#This Row],[Service Speed (min)]]&lt;=15,"13-15mins","1-3mins"))))</f>
        <v>4-6mins</v>
      </c>
    </row>
    <row r="375" spans="1:18" x14ac:dyDescent="0.35">
      <c r="A375" s="4" t="s">
        <v>327</v>
      </c>
      <c r="B375" s="4" t="s">
        <v>412</v>
      </c>
      <c r="C375" s="4" t="s">
        <v>414</v>
      </c>
      <c r="D375" s="5">
        <v>45292</v>
      </c>
      <c r="E375" s="4" t="s">
        <v>733</v>
      </c>
      <c r="F375" s="4" t="s">
        <v>1133</v>
      </c>
      <c r="G375" s="4" t="s">
        <v>1220</v>
      </c>
      <c r="H375" s="4">
        <v>5</v>
      </c>
      <c r="I375" s="13">
        <v>104</v>
      </c>
      <c r="J375" s="4" t="s">
        <v>1225</v>
      </c>
      <c r="K375" s="13">
        <f t="shared" si="5"/>
        <v>520</v>
      </c>
      <c r="L375" s="4">
        <f>_xlfn.XLOOKUP(Table1[[#This Row],[Customer ID]],REVIEW!$F$2:$F$401,REVIEW!$G$2:$G$401,,0)</f>
        <v>5</v>
      </c>
      <c r="M375" s="4" t="str">
        <f>INDEX(REVIEW!$A$1:$L$401,MATCH('SALES&amp;REVIEW'!$F375,REVIEW!$F$1:$F$401,0),MATCH('SALES&amp;REVIEW'!M$1,REVIEW!$A$1:$L$1,0))</f>
        <v>The Espresso was crowded place.</v>
      </c>
      <c r="N375" s="4" t="str">
        <f>INDEX(REVIEW!$A$1:$L$401,MATCH('SALES&amp;REVIEW'!$F375,REVIEW!$F$1:$F$401,0),MATCH('SALES&amp;REVIEW'!N$1,REVIEW!$A$1:$L$1,0))</f>
        <v>Crowded place</v>
      </c>
      <c r="O375" s="4" t="str">
        <f>IF(Table1[[#This Row],[Ratings(1-5)]]&gt;=4,"Positive",IF(Table1[[#This Row],[Ratings(1-5)]]=3,"Neutral",IF(Table1[[#This Row],[Ratings(1-5)]]&lt;3,"Negative","No")))</f>
        <v>Positive</v>
      </c>
      <c r="P375" s="4">
        <f>INDEX(REVIEW!$A$1:$L$401,MATCH('SALES&amp;REVIEW'!$F375,REVIEW!$F$1:$F$401,0),MATCH('SALES&amp;REVIEW'!P$1,REVIEW!$A$1:$L$1,0))</f>
        <v>15</v>
      </c>
      <c r="Q375" s="4">
        <f>INDEX(REVIEW!$A$1:$L$401,MATCH('SALES&amp;REVIEW'!$F375,REVIEW!$F$1:$F$401,0),MATCH('SALES&amp;REVIEW'!Q$1,REVIEW!$A$1:$L$1,0))</f>
        <v>2</v>
      </c>
      <c r="R375" s="4" t="str">
        <f>IF(Table1[[#This Row],[Service Speed (min)]]&lt;=6,"4-6mins",IF(Table1[[#This Row],[Service Speed (min)]]&lt;=9,"7-9mins",IF(Table1[[#This Row],[Service Speed (min)]]&lt;=12,"10-12mins",IF(Table1[[#This Row],[Service Speed (min)]]&lt;=15,"13-15mins","1-3mins"))))</f>
        <v>13-15mins</v>
      </c>
    </row>
    <row r="376" spans="1:18" x14ac:dyDescent="0.35">
      <c r="A376" s="4" t="s">
        <v>329</v>
      </c>
      <c r="B376" s="4" t="s">
        <v>410</v>
      </c>
      <c r="C376" s="4" t="s">
        <v>415</v>
      </c>
      <c r="D376" s="5">
        <v>45385</v>
      </c>
      <c r="E376" s="4" t="s">
        <v>735</v>
      </c>
      <c r="F376" s="4" t="s">
        <v>1135</v>
      </c>
      <c r="G376" s="4" t="s">
        <v>1220</v>
      </c>
      <c r="H376" s="4">
        <v>2</v>
      </c>
      <c r="I376" s="13">
        <v>166</v>
      </c>
      <c r="J376" s="4" t="s">
        <v>1225</v>
      </c>
      <c r="K376" s="13">
        <f t="shared" si="5"/>
        <v>332</v>
      </c>
      <c r="L376" s="4">
        <f>_xlfn.XLOOKUP(Table1[[#This Row],[Customer ID]],REVIEW!$F$2:$F$401,REVIEW!$G$2:$G$401,,0)</f>
        <v>5</v>
      </c>
      <c r="M376" s="4" t="str">
        <f>INDEX(REVIEW!$A$1:$L$401,MATCH('SALES&amp;REVIEW'!$F376,REVIEW!$F$1:$F$401,0),MATCH('SALES&amp;REVIEW'!M$1,REVIEW!$A$1:$L$1,0))</f>
        <v>The Espresso was uninterested staff and average coffee.</v>
      </c>
      <c r="N376" s="4" t="str">
        <f>INDEX(REVIEW!$A$1:$L$401,MATCH('SALES&amp;REVIEW'!$F376,REVIEW!$F$1:$F$401,0),MATCH('SALES&amp;REVIEW'!N$1,REVIEW!$A$1:$L$1,0))</f>
        <v>Uninterested staff and average coffee</v>
      </c>
      <c r="O376" s="4" t="str">
        <f>IF(Table1[[#This Row],[Ratings(1-5)]]&gt;=4,"Positive",IF(Table1[[#This Row],[Ratings(1-5)]]=3,"Neutral",IF(Table1[[#This Row],[Ratings(1-5)]]&lt;3,"Negative","No")))</f>
        <v>Positive</v>
      </c>
      <c r="P376" s="4">
        <f>INDEX(REVIEW!$A$1:$L$401,MATCH('SALES&amp;REVIEW'!$F376,REVIEW!$F$1:$F$401,0),MATCH('SALES&amp;REVIEW'!P$1,REVIEW!$A$1:$L$1,0))</f>
        <v>12</v>
      </c>
      <c r="Q376" s="4">
        <f>INDEX(REVIEW!$A$1:$L$401,MATCH('SALES&amp;REVIEW'!$F376,REVIEW!$F$1:$F$401,0),MATCH('SALES&amp;REVIEW'!Q$1,REVIEW!$A$1:$L$1,0))</f>
        <v>1</v>
      </c>
      <c r="R376" s="4" t="str">
        <f>IF(Table1[[#This Row],[Service Speed (min)]]&lt;=6,"4-6mins",IF(Table1[[#This Row],[Service Speed (min)]]&lt;=9,"7-9mins",IF(Table1[[#This Row],[Service Speed (min)]]&lt;=12,"10-12mins",IF(Table1[[#This Row],[Service Speed (min)]]&lt;=15,"13-15mins","1-3mins"))))</f>
        <v>10-12mins</v>
      </c>
    </row>
    <row r="377" spans="1:18" x14ac:dyDescent="0.35">
      <c r="A377" s="4" t="s">
        <v>370</v>
      </c>
      <c r="B377" s="4" t="s">
        <v>409</v>
      </c>
      <c r="C377" s="4" t="s">
        <v>413</v>
      </c>
      <c r="D377" s="5">
        <v>45368</v>
      </c>
      <c r="E377" s="4" t="s">
        <v>776</v>
      </c>
      <c r="F377" s="4" t="s">
        <v>1176</v>
      </c>
      <c r="G377" s="4" t="s">
        <v>1220</v>
      </c>
      <c r="H377" s="4">
        <v>2</v>
      </c>
      <c r="I377" s="13">
        <v>179</v>
      </c>
      <c r="J377" s="4" t="s">
        <v>1223</v>
      </c>
      <c r="K377" s="13">
        <f t="shared" si="5"/>
        <v>358</v>
      </c>
      <c r="L377" s="4">
        <f>_xlfn.XLOOKUP(Table1[[#This Row],[Customer ID]],REVIEW!$F$2:$F$401,REVIEW!$G$2:$G$401,,0)</f>
        <v>5</v>
      </c>
      <c r="M377" s="4" t="str">
        <f>INDEX(REVIEW!$A$1:$L$401,MATCH('SALES&amp;REVIEW'!$F377,REVIEW!$F$1:$F$401,0),MATCH('SALES&amp;REVIEW'!M$1,REVIEW!$A$1:$L$1,0))</f>
        <v>The Espresso was cozy atmosphere.</v>
      </c>
      <c r="N377" s="4" t="str">
        <f>INDEX(REVIEW!$A$1:$L$401,MATCH('SALES&amp;REVIEW'!$F377,REVIEW!$F$1:$F$401,0),MATCH('SALES&amp;REVIEW'!N$1,REVIEW!$A$1:$L$1,0))</f>
        <v>Cozy atmosphere</v>
      </c>
      <c r="O377" s="4" t="str">
        <f>IF(Table1[[#This Row],[Ratings(1-5)]]&gt;=4,"Positive",IF(Table1[[#This Row],[Ratings(1-5)]]=3,"Neutral",IF(Table1[[#This Row],[Ratings(1-5)]]&lt;3,"Negative","No")))</f>
        <v>Positive</v>
      </c>
      <c r="P377" s="4">
        <f>INDEX(REVIEW!$A$1:$L$401,MATCH('SALES&amp;REVIEW'!$F377,REVIEW!$F$1:$F$401,0),MATCH('SALES&amp;REVIEW'!P$1,REVIEW!$A$1:$L$1,0))</f>
        <v>9</v>
      </c>
      <c r="Q377" s="4">
        <f>INDEX(REVIEW!$A$1:$L$401,MATCH('SALES&amp;REVIEW'!$F377,REVIEW!$F$1:$F$401,0),MATCH('SALES&amp;REVIEW'!Q$1,REVIEW!$A$1:$L$1,0))</f>
        <v>3</v>
      </c>
      <c r="R377" s="4" t="str">
        <f>IF(Table1[[#This Row],[Service Speed (min)]]&lt;=6,"4-6mins",IF(Table1[[#This Row],[Service Speed (min)]]&lt;=9,"7-9mins",IF(Table1[[#This Row],[Service Speed (min)]]&lt;=12,"10-12mins",IF(Table1[[#This Row],[Service Speed (min)]]&lt;=15,"13-15mins","1-3mins"))))</f>
        <v>7-9mins</v>
      </c>
    </row>
    <row r="378" spans="1:18" x14ac:dyDescent="0.35">
      <c r="A378" s="4" t="s">
        <v>382</v>
      </c>
      <c r="B378" s="4" t="s">
        <v>412</v>
      </c>
      <c r="C378" s="4" t="s">
        <v>415</v>
      </c>
      <c r="D378" s="5">
        <v>45322</v>
      </c>
      <c r="E378" s="4" t="s">
        <v>788</v>
      </c>
      <c r="F378" s="4" t="s">
        <v>1188</v>
      </c>
      <c r="G378" s="4" t="s">
        <v>1220</v>
      </c>
      <c r="H378" s="4">
        <v>4</v>
      </c>
      <c r="I378" s="13">
        <v>177</v>
      </c>
      <c r="J378" s="4" t="s">
        <v>1224</v>
      </c>
      <c r="K378" s="13">
        <f t="shared" si="5"/>
        <v>708</v>
      </c>
      <c r="L378" s="4">
        <f>_xlfn.XLOOKUP(Table1[[#This Row],[Customer ID]],REVIEW!$F$2:$F$401,REVIEW!$G$2:$G$401,,0)</f>
        <v>5</v>
      </c>
      <c r="M378" s="4" t="str">
        <f>INDEX(REVIEW!$A$1:$L$401,MATCH('SALES&amp;REVIEW'!$F378,REVIEW!$F$1:$F$401,0),MATCH('SALES&amp;REVIEW'!M$1,REVIEW!$A$1:$L$1,0))</f>
        <v>The Espresso was average taste.</v>
      </c>
      <c r="N378" s="4" t="str">
        <f>INDEX(REVIEW!$A$1:$L$401,MATCH('SALES&amp;REVIEW'!$F378,REVIEW!$F$1:$F$401,0),MATCH('SALES&amp;REVIEW'!N$1,REVIEW!$A$1:$L$1,0))</f>
        <v>Average taste</v>
      </c>
      <c r="O378" s="4" t="str">
        <f>IF(Table1[[#This Row],[Ratings(1-5)]]&gt;=4,"Positive",IF(Table1[[#This Row],[Ratings(1-5)]]=3,"Neutral",IF(Table1[[#This Row],[Ratings(1-5)]]&lt;3,"Negative","No")))</f>
        <v>Positive</v>
      </c>
      <c r="P378" s="4">
        <f>INDEX(REVIEW!$A$1:$L$401,MATCH('SALES&amp;REVIEW'!$F378,REVIEW!$F$1:$F$401,0),MATCH('SALES&amp;REVIEW'!P$1,REVIEW!$A$1:$L$1,0))</f>
        <v>15</v>
      </c>
      <c r="Q378" s="4">
        <f>INDEX(REVIEW!$A$1:$L$401,MATCH('SALES&amp;REVIEW'!$F378,REVIEW!$F$1:$F$401,0),MATCH('SALES&amp;REVIEW'!Q$1,REVIEW!$A$1:$L$1,0))</f>
        <v>3</v>
      </c>
      <c r="R378" s="4" t="str">
        <f>IF(Table1[[#This Row],[Service Speed (min)]]&lt;=6,"4-6mins",IF(Table1[[#This Row],[Service Speed (min)]]&lt;=9,"7-9mins",IF(Table1[[#This Row],[Service Speed (min)]]&lt;=12,"10-12mins",IF(Table1[[#This Row],[Service Speed (min)]]&lt;=15,"13-15mins","1-3mins"))))</f>
        <v>13-15mins</v>
      </c>
    </row>
    <row r="379" spans="1:18" x14ac:dyDescent="0.35">
      <c r="A379" s="4" t="s">
        <v>71</v>
      </c>
      <c r="B379" s="4" t="s">
        <v>409</v>
      </c>
      <c r="C379" s="4" t="s">
        <v>413</v>
      </c>
      <c r="D379" s="5">
        <v>45339</v>
      </c>
      <c r="E379" s="4" t="s">
        <v>478</v>
      </c>
      <c r="F379" s="4" t="s">
        <v>877</v>
      </c>
      <c r="G379" s="4" t="s">
        <v>1219</v>
      </c>
      <c r="H379" s="4">
        <v>3</v>
      </c>
      <c r="I379" s="13">
        <v>159</v>
      </c>
      <c r="J379" s="4" t="s">
        <v>1223</v>
      </c>
      <c r="K379" s="13">
        <f t="shared" si="5"/>
        <v>477</v>
      </c>
      <c r="L379" s="4">
        <f>_xlfn.XLOOKUP(Table1[[#This Row],[Customer ID]],REVIEW!$F$2:$F$401,REVIEW!$G$2:$G$401,,0)</f>
        <v>5</v>
      </c>
      <c r="M379" s="4" t="str">
        <f>INDEX(REVIEW!$A$1:$L$401,MATCH('SALES&amp;REVIEW'!$F379,REVIEW!$F$1:$F$401,0),MATCH('SALES&amp;REVIEW'!M$1,REVIEW!$A$1:$L$1,0))</f>
        <v>The Flat White was cold coffee and rude staff.</v>
      </c>
      <c r="N379" s="4" t="str">
        <f>INDEX(REVIEW!$A$1:$L$401,MATCH('SALES&amp;REVIEW'!$F379,REVIEW!$F$1:$F$401,0),MATCH('SALES&amp;REVIEW'!N$1,REVIEW!$A$1:$L$1,0))</f>
        <v>Cold coffee and rude staff</v>
      </c>
      <c r="O379" s="4" t="str">
        <f>IF(Table1[[#This Row],[Ratings(1-5)]]&gt;=4,"Positive",IF(Table1[[#This Row],[Ratings(1-5)]]=3,"Neutral",IF(Table1[[#This Row],[Ratings(1-5)]]&lt;3,"Negative","No")))</f>
        <v>Positive</v>
      </c>
      <c r="P379" s="4">
        <f>INDEX(REVIEW!$A$1:$L$401,MATCH('SALES&amp;REVIEW'!$F379,REVIEW!$F$1:$F$401,0),MATCH('SALES&amp;REVIEW'!P$1,REVIEW!$A$1:$L$1,0))</f>
        <v>5</v>
      </c>
      <c r="Q379" s="4">
        <f>INDEX(REVIEW!$A$1:$L$401,MATCH('SALES&amp;REVIEW'!$F379,REVIEW!$F$1:$F$401,0),MATCH('SALES&amp;REVIEW'!Q$1,REVIEW!$A$1:$L$1,0))</f>
        <v>5</v>
      </c>
      <c r="R379" s="4" t="str">
        <f>IF(Table1[[#This Row],[Service Speed (min)]]&lt;=6,"4-6mins",IF(Table1[[#This Row],[Service Speed (min)]]&lt;=9,"7-9mins",IF(Table1[[#This Row],[Service Speed (min)]]&lt;=12,"10-12mins",IF(Table1[[#This Row],[Service Speed (min)]]&lt;=15,"13-15mins","1-3mins"))))</f>
        <v>4-6mins</v>
      </c>
    </row>
    <row r="380" spans="1:18" x14ac:dyDescent="0.35">
      <c r="A380" s="4" t="s">
        <v>78</v>
      </c>
      <c r="B380" s="4" t="s">
        <v>411</v>
      </c>
      <c r="C380" s="4" t="s">
        <v>413</v>
      </c>
      <c r="D380" s="5">
        <v>45408</v>
      </c>
      <c r="E380" s="4" t="s">
        <v>485</v>
      </c>
      <c r="F380" s="4" t="s">
        <v>884</v>
      </c>
      <c r="G380" s="4" t="s">
        <v>1219</v>
      </c>
      <c r="H380" s="4">
        <v>5</v>
      </c>
      <c r="I380" s="13">
        <v>101</v>
      </c>
      <c r="J380" s="4" t="s">
        <v>1223</v>
      </c>
      <c r="K380" s="13">
        <f t="shared" si="5"/>
        <v>505</v>
      </c>
      <c r="L380" s="4">
        <f>_xlfn.XLOOKUP(Table1[[#This Row],[Customer ID]],REVIEW!$F$2:$F$401,REVIEW!$G$2:$G$401,,0)</f>
        <v>5</v>
      </c>
      <c r="M380" s="4" t="str">
        <f>INDEX(REVIEW!$A$1:$L$401,MATCH('SALES&amp;REVIEW'!$F380,REVIEW!$F$1:$F$401,0),MATCH('SALES&amp;REVIEW'!M$1,REVIEW!$A$1:$L$1,0))</f>
        <v>The Flat White was poor coffee and service.</v>
      </c>
      <c r="N380" s="4" t="str">
        <f>INDEX(REVIEW!$A$1:$L$401,MATCH('SALES&amp;REVIEW'!$F380,REVIEW!$F$1:$F$401,0),MATCH('SALES&amp;REVIEW'!N$1,REVIEW!$A$1:$L$1,0))</f>
        <v>Poor coffee and service</v>
      </c>
      <c r="O380" s="4" t="str">
        <f>IF(Table1[[#This Row],[Ratings(1-5)]]&gt;=4,"Positive",IF(Table1[[#This Row],[Ratings(1-5)]]=3,"Neutral",IF(Table1[[#This Row],[Ratings(1-5)]]&lt;3,"Negative","No")))</f>
        <v>Positive</v>
      </c>
      <c r="P380" s="4">
        <f>INDEX(REVIEW!$A$1:$L$401,MATCH('SALES&amp;REVIEW'!$F380,REVIEW!$F$1:$F$401,0),MATCH('SALES&amp;REVIEW'!P$1,REVIEW!$A$1:$L$1,0))</f>
        <v>15</v>
      </c>
      <c r="Q380" s="4">
        <f>INDEX(REVIEW!$A$1:$L$401,MATCH('SALES&amp;REVIEW'!$F380,REVIEW!$F$1:$F$401,0),MATCH('SALES&amp;REVIEW'!Q$1,REVIEW!$A$1:$L$1,0))</f>
        <v>5</v>
      </c>
      <c r="R380" s="4" t="str">
        <f>IF(Table1[[#This Row],[Service Speed (min)]]&lt;=6,"4-6mins",IF(Table1[[#This Row],[Service Speed (min)]]&lt;=9,"7-9mins",IF(Table1[[#This Row],[Service Speed (min)]]&lt;=12,"10-12mins",IF(Table1[[#This Row],[Service Speed (min)]]&lt;=15,"13-15mins","1-3mins"))))</f>
        <v>13-15mins</v>
      </c>
    </row>
    <row r="381" spans="1:18" x14ac:dyDescent="0.35">
      <c r="A381" s="4" t="s">
        <v>90</v>
      </c>
      <c r="B381" s="4" t="s">
        <v>410</v>
      </c>
      <c r="C381" s="4" t="s">
        <v>415</v>
      </c>
      <c r="D381" s="5">
        <v>45345</v>
      </c>
      <c r="E381" s="4" t="s">
        <v>497</v>
      </c>
      <c r="F381" s="4" t="s">
        <v>896</v>
      </c>
      <c r="G381" s="4" t="s">
        <v>1219</v>
      </c>
      <c r="H381" s="4">
        <v>1</v>
      </c>
      <c r="I381" s="13">
        <v>147</v>
      </c>
      <c r="J381" s="4" t="s">
        <v>1223</v>
      </c>
      <c r="K381" s="13">
        <f t="shared" si="5"/>
        <v>147</v>
      </c>
      <c r="L381" s="4">
        <f>_xlfn.XLOOKUP(Table1[[#This Row],[Customer ID]],REVIEW!$F$2:$F$401,REVIEW!$G$2:$G$401,,0)</f>
        <v>5</v>
      </c>
      <c r="M381" s="4" t="str">
        <f>INDEX(REVIEW!$A$1:$L$401,MATCH('SALES&amp;REVIEW'!$F381,REVIEW!$F$1:$F$401,0),MATCH('SALES&amp;REVIEW'!M$1,REVIEW!$A$1:$L$1,0))</f>
        <v>The Flat White was average taste.</v>
      </c>
      <c r="N381" s="4" t="str">
        <f>INDEX(REVIEW!$A$1:$L$401,MATCH('SALES&amp;REVIEW'!$F381,REVIEW!$F$1:$F$401,0),MATCH('SALES&amp;REVIEW'!N$1,REVIEW!$A$1:$L$1,0))</f>
        <v>Average taste</v>
      </c>
      <c r="O381" s="4" t="str">
        <f>IF(Table1[[#This Row],[Ratings(1-5)]]&gt;=4,"Positive",IF(Table1[[#This Row],[Ratings(1-5)]]=3,"Neutral",IF(Table1[[#This Row],[Ratings(1-5)]]&lt;3,"Negative","No")))</f>
        <v>Positive</v>
      </c>
      <c r="P381" s="4">
        <f>INDEX(REVIEW!$A$1:$L$401,MATCH('SALES&amp;REVIEW'!$F381,REVIEW!$F$1:$F$401,0),MATCH('SALES&amp;REVIEW'!P$1,REVIEW!$A$1:$L$1,0))</f>
        <v>13</v>
      </c>
      <c r="Q381" s="4">
        <f>INDEX(REVIEW!$A$1:$L$401,MATCH('SALES&amp;REVIEW'!$F381,REVIEW!$F$1:$F$401,0),MATCH('SALES&amp;REVIEW'!Q$1,REVIEW!$A$1:$L$1,0))</f>
        <v>3</v>
      </c>
      <c r="R381" s="4" t="str">
        <f>IF(Table1[[#This Row],[Service Speed (min)]]&lt;=6,"4-6mins",IF(Table1[[#This Row],[Service Speed (min)]]&lt;=9,"7-9mins",IF(Table1[[#This Row],[Service Speed (min)]]&lt;=12,"10-12mins",IF(Table1[[#This Row],[Service Speed (min)]]&lt;=15,"13-15mins","1-3mins"))))</f>
        <v>13-15mins</v>
      </c>
    </row>
    <row r="382" spans="1:18" x14ac:dyDescent="0.35">
      <c r="A382" s="4" t="s">
        <v>114</v>
      </c>
      <c r="B382" s="4" t="s">
        <v>412</v>
      </c>
      <c r="C382" s="4" t="s">
        <v>413</v>
      </c>
      <c r="D382" s="5">
        <v>45507</v>
      </c>
      <c r="E382" s="4" t="s">
        <v>521</v>
      </c>
      <c r="F382" s="4" t="s">
        <v>920</v>
      </c>
      <c r="G382" s="4" t="s">
        <v>1219</v>
      </c>
      <c r="H382" s="4">
        <v>2</v>
      </c>
      <c r="I382" s="13">
        <v>143</v>
      </c>
      <c r="J382" s="4" t="s">
        <v>1224</v>
      </c>
      <c r="K382" s="13">
        <f t="shared" si="5"/>
        <v>286</v>
      </c>
      <c r="L382" s="4">
        <f>_xlfn.XLOOKUP(Table1[[#This Row],[Customer ID]],REVIEW!$F$2:$F$401,REVIEW!$G$2:$G$401,,0)</f>
        <v>5</v>
      </c>
      <c r="M382" s="4" t="str">
        <f>INDEX(REVIEW!$A$1:$L$401,MATCH('SALES&amp;REVIEW'!$F382,REVIEW!$F$1:$F$401,0),MATCH('SALES&amp;REVIEW'!M$1,REVIEW!$A$1:$L$1,0))</f>
        <v>The Flat White was crowded place.</v>
      </c>
      <c r="N382" s="4" t="str">
        <f>INDEX(REVIEW!$A$1:$L$401,MATCH('SALES&amp;REVIEW'!$F382,REVIEW!$F$1:$F$401,0),MATCH('SALES&amp;REVIEW'!N$1,REVIEW!$A$1:$L$1,0))</f>
        <v>Crowded place</v>
      </c>
      <c r="O382" s="4" t="str">
        <f>IF(Table1[[#This Row],[Ratings(1-5)]]&gt;=4,"Positive",IF(Table1[[#This Row],[Ratings(1-5)]]=3,"Neutral",IF(Table1[[#This Row],[Ratings(1-5)]]&lt;3,"Negative","No")))</f>
        <v>Positive</v>
      </c>
      <c r="P382" s="4">
        <f>INDEX(REVIEW!$A$1:$L$401,MATCH('SALES&amp;REVIEW'!$F382,REVIEW!$F$1:$F$401,0),MATCH('SALES&amp;REVIEW'!P$1,REVIEW!$A$1:$L$1,0))</f>
        <v>5</v>
      </c>
      <c r="Q382" s="4">
        <f>INDEX(REVIEW!$A$1:$L$401,MATCH('SALES&amp;REVIEW'!$F382,REVIEW!$F$1:$F$401,0),MATCH('SALES&amp;REVIEW'!Q$1,REVIEW!$A$1:$L$1,0))</f>
        <v>2</v>
      </c>
      <c r="R382" s="4" t="str">
        <f>IF(Table1[[#This Row],[Service Speed (min)]]&lt;=6,"4-6mins",IF(Table1[[#This Row],[Service Speed (min)]]&lt;=9,"7-9mins",IF(Table1[[#This Row],[Service Speed (min)]]&lt;=12,"10-12mins",IF(Table1[[#This Row],[Service Speed (min)]]&lt;=15,"13-15mins","1-3mins"))))</f>
        <v>4-6mins</v>
      </c>
    </row>
    <row r="383" spans="1:18" x14ac:dyDescent="0.35">
      <c r="A383" s="4" t="s">
        <v>156</v>
      </c>
      <c r="B383" s="4" t="s">
        <v>409</v>
      </c>
      <c r="C383" s="4" t="s">
        <v>415</v>
      </c>
      <c r="D383" s="5">
        <v>45361</v>
      </c>
      <c r="E383" s="4" t="s">
        <v>563</v>
      </c>
      <c r="F383" s="4" t="s">
        <v>962</v>
      </c>
      <c r="G383" s="4" t="s">
        <v>1219</v>
      </c>
      <c r="H383" s="4">
        <v>2</v>
      </c>
      <c r="I383" s="13">
        <v>110</v>
      </c>
      <c r="J383" s="4" t="s">
        <v>1224</v>
      </c>
      <c r="K383" s="13">
        <f t="shared" si="5"/>
        <v>220</v>
      </c>
      <c r="L383" s="4">
        <f>_xlfn.XLOOKUP(Table1[[#This Row],[Customer ID]],REVIEW!$F$2:$F$401,REVIEW!$G$2:$G$401,,0)</f>
        <v>5</v>
      </c>
      <c r="M383" s="4" t="str">
        <f>INDEX(REVIEW!$A$1:$L$401,MATCH('SALES&amp;REVIEW'!$F383,REVIEW!$F$1:$F$401,0),MATCH('SALES&amp;REVIEW'!M$1,REVIEW!$A$1:$L$1,0))</f>
        <v>The Flat White was excellent coffee and service.</v>
      </c>
      <c r="N383" s="4" t="str">
        <f>INDEX(REVIEW!$A$1:$L$401,MATCH('SALES&amp;REVIEW'!$F383,REVIEW!$F$1:$F$401,0),MATCH('SALES&amp;REVIEW'!N$1,REVIEW!$A$1:$L$1,0))</f>
        <v>Excellent coffee and service</v>
      </c>
      <c r="O383" s="4" t="str">
        <f>IF(Table1[[#This Row],[Ratings(1-5)]]&gt;=4,"Positive",IF(Table1[[#This Row],[Ratings(1-5)]]=3,"Neutral",IF(Table1[[#This Row],[Ratings(1-5)]]&lt;3,"Negative","No")))</f>
        <v>Positive</v>
      </c>
      <c r="P383" s="4">
        <f>INDEX(REVIEW!$A$1:$L$401,MATCH('SALES&amp;REVIEW'!$F383,REVIEW!$F$1:$F$401,0),MATCH('SALES&amp;REVIEW'!P$1,REVIEW!$A$1:$L$1,0))</f>
        <v>13</v>
      </c>
      <c r="Q383" s="4">
        <f>INDEX(REVIEW!$A$1:$L$401,MATCH('SALES&amp;REVIEW'!$F383,REVIEW!$F$1:$F$401,0),MATCH('SALES&amp;REVIEW'!Q$1,REVIEW!$A$1:$L$1,0))</f>
        <v>2</v>
      </c>
      <c r="R383" s="4" t="str">
        <f>IF(Table1[[#This Row],[Service Speed (min)]]&lt;=6,"4-6mins",IF(Table1[[#This Row],[Service Speed (min)]]&lt;=9,"7-9mins",IF(Table1[[#This Row],[Service Speed (min)]]&lt;=12,"10-12mins",IF(Table1[[#This Row],[Service Speed (min)]]&lt;=15,"13-15mins","1-3mins"))))</f>
        <v>13-15mins</v>
      </c>
    </row>
    <row r="384" spans="1:18" x14ac:dyDescent="0.35">
      <c r="A384" s="4" t="s">
        <v>170</v>
      </c>
      <c r="B384" s="4" t="s">
        <v>409</v>
      </c>
      <c r="C384" s="4" t="s">
        <v>414</v>
      </c>
      <c r="D384" s="5">
        <v>45399</v>
      </c>
      <c r="E384" s="4" t="s">
        <v>577</v>
      </c>
      <c r="F384" s="4" t="s">
        <v>976</v>
      </c>
      <c r="G384" s="4" t="s">
        <v>1219</v>
      </c>
      <c r="H384" s="4">
        <v>4</v>
      </c>
      <c r="I384" s="13">
        <v>127</v>
      </c>
      <c r="J384" s="4" t="s">
        <v>1225</v>
      </c>
      <c r="K384" s="13">
        <f t="shared" si="5"/>
        <v>508</v>
      </c>
      <c r="L384" s="4">
        <f>_xlfn.XLOOKUP(Table1[[#This Row],[Customer ID]],REVIEW!$F$2:$F$401,REVIEW!$G$2:$G$401,,0)</f>
        <v>5</v>
      </c>
      <c r="M384" s="4" t="str">
        <f>INDEX(REVIEW!$A$1:$L$401,MATCH('SALES&amp;REVIEW'!$F384,REVIEW!$F$1:$F$401,0),MATCH('SALES&amp;REVIEW'!M$1,REVIEW!$A$1:$L$1,0))</f>
        <v>The Flat White was crowded place.</v>
      </c>
      <c r="N384" s="4" t="str">
        <f>INDEX(REVIEW!$A$1:$L$401,MATCH('SALES&amp;REVIEW'!$F384,REVIEW!$F$1:$F$401,0),MATCH('SALES&amp;REVIEW'!N$1,REVIEW!$A$1:$L$1,0))</f>
        <v>Crowded place</v>
      </c>
      <c r="O384" s="4" t="str">
        <f>IF(Table1[[#This Row],[Ratings(1-5)]]&gt;=4,"Positive",IF(Table1[[#This Row],[Ratings(1-5)]]=3,"Neutral",IF(Table1[[#This Row],[Ratings(1-5)]]&lt;3,"Negative","No")))</f>
        <v>Positive</v>
      </c>
      <c r="P384" s="4">
        <f>INDEX(REVIEW!$A$1:$L$401,MATCH('SALES&amp;REVIEW'!$F384,REVIEW!$F$1:$F$401,0),MATCH('SALES&amp;REVIEW'!P$1,REVIEW!$A$1:$L$1,0))</f>
        <v>7</v>
      </c>
      <c r="Q384" s="4">
        <f>INDEX(REVIEW!$A$1:$L$401,MATCH('SALES&amp;REVIEW'!$F384,REVIEW!$F$1:$F$401,0),MATCH('SALES&amp;REVIEW'!Q$1,REVIEW!$A$1:$L$1,0))</f>
        <v>5</v>
      </c>
      <c r="R384" s="4" t="str">
        <f>IF(Table1[[#This Row],[Service Speed (min)]]&lt;=6,"4-6mins",IF(Table1[[#This Row],[Service Speed (min)]]&lt;=9,"7-9mins",IF(Table1[[#This Row],[Service Speed (min)]]&lt;=12,"10-12mins",IF(Table1[[#This Row],[Service Speed (min)]]&lt;=15,"13-15mins","1-3mins"))))</f>
        <v>7-9mins</v>
      </c>
    </row>
    <row r="385" spans="1:18" x14ac:dyDescent="0.35">
      <c r="A385" s="4" t="s">
        <v>277</v>
      </c>
      <c r="B385" s="4" t="s">
        <v>412</v>
      </c>
      <c r="C385" s="4" t="s">
        <v>413</v>
      </c>
      <c r="D385" s="5">
        <v>45516</v>
      </c>
      <c r="E385" s="4" t="s">
        <v>684</v>
      </c>
      <c r="F385" s="4" t="s">
        <v>1083</v>
      </c>
      <c r="G385" s="4" t="s">
        <v>1219</v>
      </c>
      <c r="H385" s="4">
        <v>5</v>
      </c>
      <c r="I385" s="13">
        <v>177</v>
      </c>
      <c r="J385" s="4" t="s">
        <v>1224</v>
      </c>
      <c r="K385" s="13">
        <f t="shared" si="5"/>
        <v>885</v>
      </c>
      <c r="L385" s="4">
        <f>_xlfn.XLOOKUP(Table1[[#This Row],[Customer ID]],REVIEW!$F$2:$F$401,REVIEW!$G$2:$G$401,,0)</f>
        <v>5</v>
      </c>
      <c r="M385" s="4" t="str">
        <f>INDEX(REVIEW!$A$1:$L$401,MATCH('SALES&amp;REVIEW'!$F385,REVIEW!$F$1:$F$401,0),MATCH('SALES&amp;REVIEW'!M$1,REVIEW!$A$1:$L$1,0))</f>
        <v>The Flat White was average taste.</v>
      </c>
      <c r="N385" s="4" t="str">
        <f>INDEX(REVIEW!$A$1:$L$401,MATCH('SALES&amp;REVIEW'!$F385,REVIEW!$F$1:$F$401,0),MATCH('SALES&amp;REVIEW'!N$1,REVIEW!$A$1:$L$1,0))</f>
        <v>Average taste</v>
      </c>
      <c r="O385" s="4" t="str">
        <f>IF(Table1[[#This Row],[Ratings(1-5)]]&gt;=4,"Positive",IF(Table1[[#This Row],[Ratings(1-5)]]=3,"Neutral",IF(Table1[[#This Row],[Ratings(1-5)]]&lt;3,"Negative","No")))</f>
        <v>Positive</v>
      </c>
      <c r="P385" s="4">
        <f>INDEX(REVIEW!$A$1:$L$401,MATCH('SALES&amp;REVIEW'!$F385,REVIEW!$F$1:$F$401,0),MATCH('SALES&amp;REVIEW'!P$1,REVIEW!$A$1:$L$1,0))</f>
        <v>7</v>
      </c>
      <c r="Q385" s="4">
        <f>INDEX(REVIEW!$A$1:$L$401,MATCH('SALES&amp;REVIEW'!$F385,REVIEW!$F$1:$F$401,0),MATCH('SALES&amp;REVIEW'!Q$1,REVIEW!$A$1:$L$1,0))</f>
        <v>4</v>
      </c>
      <c r="R385" s="4" t="str">
        <f>IF(Table1[[#This Row],[Service Speed (min)]]&lt;=6,"4-6mins",IF(Table1[[#This Row],[Service Speed (min)]]&lt;=9,"7-9mins",IF(Table1[[#This Row],[Service Speed (min)]]&lt;=12,"10-12mins",IF(Table1[[#This Row],[Service Speed (min)]]&lt;=15,"13-15mins","1-3mins"))))</f>
        <v>7-9mins</v>
      </c>
    </row>
    <row r="386" spans="1:18" x14ac:dyDescent="0.35">
      <c r="A386" s="4" t="s">
        <v>135</v>
      </c>
      <c r="B386" s="4" t="s">
        <v>411</v>
      </c>
      <c r="C386" s="4" t="s">
        <v>413</v>
      </c>
      <c r="D386" s="5">
        <v>45333</v>
      </c>
      <c r="E386" s="4" t="s">
        <v>542</v>
      </c>
      <c r="F386" s="4" t="s">
        <v>941</v>
      </c>
      <c r="G386" s="4" t="s">
        <v>1221</v>
      </c>
      <c r="H386" s="4">
        <v>1</v>
      </c>
      <c r="I386" s="13">
        <v>112</v>
      </c>
      <c r="J386" s="4" t="s">
        <v>1224</v>
      </c>
      <c r="K386" s="13">
        <f t="shared" ref="K386:K401" si="6">H386*I386</f>
        <v>112</v>
      </c>
      <c r="L386" s="4">
        <f>_xlfn.XLOOKUP(Table1[[#This Row],[Customer ID]],REVIEW!$F$2:$F$401,REVIEW!$G$2:$G$401,,0)</f>
        <v>5</v>
      </c>
      <c r="M386" s="4" t="str">
        <f>INDEX(REVIEW!$A$1:$L$401,MATCH('SALES&amp;REVIEW'!$F386,REVIEW!$F$1:$F$401,0),MATCH('SALES&amp;REVIEW'!M$1,REVIEW!$A$1:$L$1,0))</f>
        <v>The Latte was great coffee and ambiance.</v>
      </c>
      <c r="N386" s="4" t="str">
        <f>INDEX(REVIEW!$A$1:$L$401,MATCH('SALES&amp;REVIEW'!$F386,REVIEW!$F$1:$F$401,0),MATCH('SALES&amp;REVIEW'!N$1,REVIEW!$A$1:$L$1,0))</f>
        <v>Great coffee and ambiance</v>
      </c>
      <c r="O386" s="4" t="str">
        <f>IF(Table1[[#This Row],[Ratings(1-5)]]&gt;=4,"Positive",IF(Table1[[#This Row],[Ratings(1-5)]]=3,"Neutral",IF(Table1[[#This Row],[Ratings(1-5)]]&lt;3,"Negative","No")))</f>
        <v>Positive</v>
      </c>
      <c r="P386" s="4">
        <f>INDEX(REVIEW!$A$1:$L$401,MATCH('SALES&amp;REVIEW'!$F386,REVIEW!$F$1:$F$401,0),MATCH('SALES&amp;REVIEW'!P$1,REVIEW!$A$1:$L$1,0))</f>
        <v>7</v>
      </c>
      <c r="Q386" s="4">
        <f>INDEX(REVIEW!$A$1:$L$401,MATCH('SALES&amp;REVIEW'!$F386,REVIEW!$F$1:$F$401,0),MATCH('SALES&amp;REVIEW'!Q$1,REVIEW!$A$1:$L$1,0))</f>
        <v>3</v>
      </c>
      <c r="R386" s="4" t="str">
        <f>IF(Table1[[#This Row],[Service Speed (min)]]&lt;=6,"4-6mins",IF(Table1[[#This Row],[Service Speed (min)]]&lt;=9,"7-9mins",IF(Table1[[#This Row],[Service Speed (min)]]&lt;=12,"10-12mins",IF(Table1[[#This Row],[Service Speed (min)]]&lt;=15,"13-15mins","1-3mins"))))</f>
        <v>7-9mins</v>
      </c>
    </row>
    <row r="387" spans="1:18" x14ac:dyDescent="0.35">
      <c r="A387" s="4" t="s">
        <v>146</v>
      </c>
      <c r="B387" s="4" t="s">
        <v>411</v>
      </c>
      <c r="C387" s="4" t="s">
        <v>413</v>
      </c>
      <c r="D387" s="5">
        <v>45307</v>
      </c>
      <c r="E387" s="4" t="s">
        <v>553</v>
      </c>
      <c r="F387" s="4" t="s">
        <v>952</v>
      </c>
      <c r="G387" s="4" t="s">
        <v>1221</v>
      </c>
      <c r="H387" s="4">
        <v>5</v>
      </c>
      <c r="I387" s="13">
        <v>153</v>
      </c>
      <c r="J387" s="4" t="s">
        <v>1223</v>
      </c>
      <c r="K387" s="13">
        <f t="shared" si="6"/>
        <v>765</v>
      </c>
      <c r="L387" s="4">
        <f>_xlfn.XLOOKUP(Table1[[#This Row],[Customer ID]],REVIEW!$F$2:$F$401,REVIEW!$G$2:$G$401,,0)</f>
        <v>5</v>
      </c>
      <c r="M387" s="4" t="str">
        <f>INDEX(REVIEW!$A$1:$L$401,MATCH('SALES&amp;REVIEW'!$F387,REVIEW!$F$1:$F$401,0),MATCH('SALES&amp;REVIEW'!M$1,REVIEW!$A$1:$L$1,0))</f>
        <v>The Latte was poor coffee and service.</v>
      </c>
      <c r="N387" s="4" t="str">
        <f>INDEX(REVIEW!$A$1:$L$401,MATCH('SALES&amp;REVIEW'!$F387,REVIEW!$F$1:$F$401,0),MATCH('SALES&amp;REVIEW'!N$1,REVIEW!$A$1:$L$1,0))</f>
        <v>Poor coffee and service</v>
      </c>
      <c r="O387" s="4" t="str">
        <f>IF(Table1[[#This Row],[Ratings(1-5)]]&gt;=4,"Positive",IF(Table1[[#This Row],[Ratings(1-5)]]=3,"Neutral",IF(Table1[[#This Row],[Ratings(1-5)]]&lt;3,"Negative","No")))</f>
        <v>Positive</v>
      </c>
      <c r="P387" s="4">
        <f>INDEX(REVIEW!$A$1:$L$401,MATCH('SALES&amp;REVIEW'!$F387,REVIEW!$F$1:$F$401,0),MATCH('SALES&amp;REVIEW'!P$1,REVIEW!$A$1:$L$1,0))</f>
        <v>7</v>
      </c>
      <c r="Q387" s="4">
        <f>INDEX(REVIEW!$A$1:$L$401,MATCH('SALES&amp;REVIEW'!$F387,REVIEW!$F$1:$F$401,0),MATCH('SALES&amp;REVIEW'!Q$1,REVIEW!$A$1:$L$1,0))</f>
        <v>4</v>
      </c>
      <c r="R387" s="4" t="str">
        <f>IF(Table1[[#This Row],[Service Speed (min)]]&lt;=6,"4-6mins",IF(Table1[[#This Row],[Service Speed (min)]]&lt;=9,"7-9mins",IF(Table1[[#This Row],[Service Speed (min)]]&lt;=12,"10-12mins",IF(Table1[[#This Row],[Service Speed (min)]]&lt;=15,"13-15mins","1-3mins"))))</f>
        <v>7-9mins</v>
      </c>
    </row>
    <row r="388" spans="1:18" x14ac:dyDescent="0.35">
      <c r="A388" s="4" t="s">
        <v>237</v>
      </c>
      <c r="B388" s="4" t="s">
        <v>412</v>
      </c>
      <c r="C388" s="4" t="s">
        <v>414</v>
      </c>
      <c r="D388" s="5">
        <v>45425</v>
      </c>
      <c r="E388" s="4" t="s">
        <v>644</v>
      </c>
      <c r="F388" s="4" t="s">
        <v>1043</v>
      </c>
      <c r="G388" s="4" t="s">
        <v>1221</v>
      </c>
      <c r="H388" s="4">
        <v>3</v>
      </c>
      <c r="I388" s="13">
        <v>162</v>
      </c>
      <c r="J388" s="4" t="s">
        <v>1224</v>
      </c>
      <c r="K388" s="13">
        <f t="shared" si="6"/>
        <v>486</v>
      </c>
      <c r="L388" s="4">
        <f>_xlfn.XLOOKUP(Table1[[#This Row],[Customer ID]],REVIEW!$F$2:$F$401,REVIEW!$G$2:$G$401,,0)</f>
        <v>5</v>
      </c>
      <c r="M388" s="4" t="str">
        <f>INDEX(REVIEW!$A$1:$L$401,MATCH('SALES&amp;REVIEW'!$F388,REVIEW!$F$1:$F$401,0),MATCH('SALES&amp;REVIEW'!M$1,REVIEW!$A$1:$L$1,0))</f>
        <v>The Latte was expensive.</v>
      </c>
      <c r="N388" s="4" t="str">
        <f>INDEX(REVIEW!$A$1:$L$401,MATCH('SALES&amp;REVIEW'!$F388,REVIEW!$F$1:$F$401,0),MATCH('SALES&amp;REVIEW'!N$1,REVIEW!$A$1:$L$1,0))</f>
        <v>Expensive</v>
      </c>
      <c r="O388" s="4" t="str">
        <f>IF(Table1[[#This Row],[Ratings(1-5)]]&gt;=4,"Positive",IF(Table1[[#This Row],[Ratings(1-5)]]=3,"Neutral",IF(Table1[[#This Row],[Ratings(1-5)]]&lt;3,"Negative","No")))</f>
        <v>Positive</v>
      </c>
      <c r="P388" s="4">
        <f>INDEX(REVIEW!$A$1:$L$401,MATCH('SALES&amp;REVIEW'!$F388,REVIEW!$F$1:$F$401,0),MATCH('SALES&amp;REVIEW'!P$1,REVIEW!$A$1:$L$1,0))</f>
        <v>14</v>
      </c>
      <c r="Q388" s="4">
        <f>INDEX(REVIEW!$A$1:$L$401,MATCH('SALES&amp;REVIEW'!$F388,REVIEW!$F$1:$F$401,0),MATCH('SALES&amp;REVIEW'!Q$1,REVIEW!$A$1:$L$1,0))</f>
        <v>2</v>
      </c>
      <c r="R388" s="4" t="str">
        <f>IF(Table1[[#This Row],[Service Speed (min)]]&lt;=6,"4-6mins",IF(Table1[[#This Row],[Service Speed (min)]]&lt;=9,"7-9mins",IF(Table1[[#This Row],[Service Speed (min)]]&lt;=12,"10-12mins",IF(Table1[[#This Row],[Service Speed (min)]]&lt;=15,"13-15mins","1-3mins"))))</f>
        <v>13-15mins</v>
      </c>
    </row>
    <row r="389" spans="1:18" x14ac:dyDescent="0.35">
      <c r="A389" s="4" t="s">
        <v>245</v>
      </c>
      <c r="B389" s="4" t="s">
        <v>412</v>
      </c>
      <c r="C389" s="4" t="s">
        <v>413</v>
      </c>
      <c r="D389" s="5">
        <v>45450</v>
      </c>
      <c r="E389" s="4" t="s">
        <v>652</v>
      </c>
      <c r="F389" s="4" t="s">
        <v>1051</v>
      </c>
      <c r="G389" s="4" t="s">
        <v>1221</v>
      </c>
      <c r="H389" s="4">
        <v>1</v>
      </c>
      <c r="I389" s="13">
        <v>187</v>
      </c>
      <c r="J389" s="4" t="s">
        <v>1225</v>
      </c>
      <c r="K389" s="13">
        <f t="shared" si="6"/>
        <v>187</v>
      </c>
      <c r="L389" s="4">
        <f>_xlfn.XLOOKUP(Table1[[#This Row],[Customer ID]],REVIEW!$F$2:$F$401,REVIEW!$G$2:$G$401,,0)</f>
        <v>5</v>
      </c>
      <c r="M389" s="4" t="str">
        <f>INDEX(REVIEW!$A$1:$L$401,MATCH('SALES&amp;REVIEW'!$F389,REVIEW!$F$1:$F$401,0),MATCH('SALES&amp;REVIEW'!M$1,REVIEW!$A$1:$L$1,0))</f>
        <v>The Latte was poor coffee and service.</v>
      </c>
      <c r="N389" s="4" t="str">
        <f>INDEX(REVIEW!$A$1:$L$401,MATCH('SALES&amp;REVIEW'!$F389,REVIEW!$F$1:$F$401,0),MATCH('SALES&amp;REVIEW'!N$1,REVIEW!$A$1:$L$1,0))</f>
        <v>Poor coffee and service</v>
      </c>
      <c r="O389" s="4" t="str">
        <f>IF(Table1[[#This Row],[Ratings(1-5)]]&gt;=4,"Positive",IF(Table1[[#This Row],[Ratings(1-5)]]=3,"Neutral",IF(Table1[[#This Row],[Ratings(1-5)]]&lt;3,"Negative","No")))</f>
        <v>Positive</v>
      </c>
      <c r="P389" s="4">
        <f>INDEX(REVIEW!$A$1:$L$401,MATCH('SALES&amp;REVIEW'!$F389,REVIEW!$F$1:$F$401,0),MATCH('SALES&amp;REVIEW'!P$1,REVIEW!$A$1:$L$1,0))</f>
        <v>7</v>
      </c>
      <c r="Q389" s="4">
        <f>INDEX(REVIEW!$A$1:$L$401,MATCH('SALES&amp;REVIEW'!$F389,REVIEW!$F$1:$F$401,0),MATCH('SALES&amp;REVIEW'!Q$1,REVIEW!$A$1:$L$1,0))</f>
        <v>5</v>
      </c>
      <c r="R389" s="4" t="str">
        <f>IF(Table1[[#This Row],[Service Speed (min)]]&lt;=6,"4-6mins",IF(Table1[[#This Row],[Service Speed (min)]]&lt;=9,"7-9mins",IF(Table1[[#This Row],[Service Speed (min)]]&lt;=12,"10-12mins",IF(Table1[[#This Row],[Service Speed (min)]]&lt;=15,"13-15mins","1-3mins"))))</f>
        <v>7-9mins</v>
      </c>
    </row>
    <row r="390" spans="1:18" x14ac:dyDescent="0.35">
      <c r="A390" s="4" t="s">
        <v>367</v>
      </c>
      <c r="B390" s="4" t="s">
        <v>410</v>
      </c>
      <c r="C390" s="4" t="s">
        <v>414</v>
      </c>
      <c r="D390" s="5">
        <v>45350</v>
      </c>
      <c r="E390" s="4" t="s">
        <v>773</v>
      </c>
      <c r="F390" s="4" t="s">
        <v>1173</v>
      </c>
      <c r="G390" s="4" t="s">
        <v>1221</v>
      </c>
      <c r="H390" s="4">
        <v>3</v>
      </c>
      <c r="I390" s="13">
        <v>125</v>
      </c>
      <c r="J390" s="4" t="s">
        <v>1223</v>
      </c>
      <c r="K390" s="13">
        <f t="shared" si="6"/>
        <v>375</v>
      </c>
      <c r="L390" s="4">
        <f>_xlfn.XLOOKUP(Table1[[#This Row],[Customer ID]],REVIEW!$F$2:$F$401,REVIEW!$G$2:$G$401,,0)</f>
        <v>5</v>
      </c>
      <c r="M390" s="4" t="str">
        <f>INDEX(REVIEW!$A$1:$L$401,MATCH('SALES&amp;REVIEW'!$F390,REVIEW!$F$1:$F$401,0),MATCH('SALES&amp;REVIEW'!M$1,REVIEW!$A$1:$L$1,0))</f>
        <v>The Latte was slow service.</v>
      </c>
      <c r="N390" s="4" t="str">
        <f>INDEX(REVIEW!$A$1:$L$401,MATCH('SALES&amp;REVIEW'!$F390,REVIEW!$F$1:$F$401,0),MATCH('SALES&amp;REVIEW'!N$1,REVIEW!$A$1:$L$1,0))</f>
        <v>Slow service</v>
      </c>
      <c r="O390" s="4" t="str">
        <f>IF(Table1[[#This Row],[Ratings(1-5)]]&gt;=4,"Positive",IF(Table1[[#This Row],[Ratings(1-5)]]=3,"Neutral",IF(Table1[[#This Row],[Ratings(1-5)]]&lt;3,"Negative","No")))</f>
        <v>Positive</v>
      </c>
      <c r="P390" s="4">
        <f>INDEX(REVIEW!$A$1:$L$401,MATCH('SALES&amp;REVIEW'!$F390,REVIEW!$F$1:$F$401,0),MATCH('SALES&amp;REVIEW'!P$1,REVIEW!$A$1:$L$1,0))</f>
        <v>7</v>
      </c>
      <c r="Q390" s="4">
        <f>INDEX(REVIEW!$A$1:$L$401,MATCH('SALES&amp;REVIEW'!$F390,REVIEW!$F$1:$F$401,0),MATCH('SALES&amp;REVIEW'!Q$1,REVIEW!$A$1:$L$1,0))</f>
        <v>4</v>
      </c>
      <c r="R390" s="4" t="str">
        <f>IF(Table1[[#This Row],[Service Speed (min)]]&lt;=6,"4-6mins",IF(Table1[[#This Row],[Service Speed (min)]]&lt;=9,"7-9mins",IF(Table1[[#This Row],[Service Speed (min)]]&lt;=12,"10-12mins",IF(Table1[[#This Row],[Service Speed (min)]]&lt;=15,"13-15mins","1-3mins"))))</f>
        <v>7-9mins</v>
      </c>
    </row>
    <row r="391" spans="1:18" x14ac:dyDescent="0.35">
      <c r="A391" s="4" t="s">
        <v>61</v>
      </c>
      <c r="B391" s="4" t="s">
        <v>411</v>
      </c>
      <c r="C391" s="4" t="s">
        <v>414</v>
      </c>
      <c r="D391" s="5">
        <v>45421</v>
      </c>
      <c r="E391" s="4" t="s">
        <v>468</v>
      </c>
      <c r="F391" s="4" t="s">
        <v>867</v>
      </c>
      <c r="G391" s="4" t="s">
        <v>1216</v>
      </c>
      <c r="H391" s="4">
        <v>1</v>
      </c>
      <c r="I391" s="13">
        <v>147</v>
      </c>
      <c r="J391" s="4" t="s">
        <v>1224</v>
      </c>
      <c r="K391" s="13">
        <f t="shared" si="6"/>
        <v>147</v>
      </c>
      <c r="L391" s="4">
        <f>_xlfn.XLOOKUP(Table1[[#This Row],[Customer ID]],REVIEW!$F$2:$F$401,REVIEW!$G$2:$G$401,,0)</f>
        <v>5</v>
      </c>
      <c r="M391" s="4" t="str">
        <f>INDEX(REVIEW!$A$1:$L$401,MATCH('SALES&amp;REVIEW'!$F391,REVIEW!$F$1:$F$401,0),MATCH('SALES&amp;REVIEW'!M$1,REVIEW!$A$1:$L$1,0))</f>
        <v>The Mocha was cozy seating and great coffee.</v>
      </c>
      <c r="N391" s="4" t="str">
        <f>INDEX(REVIEW!$A$1:$L$401,MATCH('SALES&amp;REVIEW'!$F391,REVIEW!$F$1:$F$401,0),MATCH('SALES&amp;REVIEW'!N$1,REVIEW!$A$1:$L$1,0))</f>
        <v>Cozy seating and great coffee</v>
      </c>
      <c r="O391" s="4" t="str">
        <f>IF(Table1[[#This Row],[Ratings(1-5)]]&gt;=4,"Positive",IF(Table1[[#This Row],[Ratings(1-5)]]=3,"Neutral",IF(Table1[[#This Row],[Ratings(1-5)]]&lt;3,"Negative","No")))</f>
        <v>Positive</v>
      </c>
      <c r="P391" s="4">
        <f>INDEX(REVIEW!$A$1:$L$401,MATCH('SALES&amp;REVIEW'!$F391,REVIEW!$F$1:$F$401,0),MATCH('SALES&amp;REVIEW'!P$1,REVIEW!$A$1:$L$1,0))</f>
        <v>11</v>
      </c>
      <c r="Q391" s="4">
        <f>INDEX(REVIEW!$A$1:$L$401,MATCH('SALES&amp;REVIEW'!$F391,REVIEW!$F$1:$F$401,0),MATCH('SALES&amp;REVIEW'!Q$1,REVIEW!$A$1:$L$1,0))</f>
        <v>2</v>
      </c>
      <c r="R391" s="4" t="str">
        <f>IF(Table1[[#This Row],[Service Speed (min)]]&lt;=6,"4-6mins",IF(Table1[[#This Row],[Service Speed (min)]]&lt;=9,"7-9mins",IF(Table1[[#This Row],[Service Speed (min)]]&lt;=12,"10-12mins",IF(Table1[[#This Row],[Service Speed (min)]]&lt;=15,"13-15mins","1-3mins"))))</f>
        <v>10-12mins</v>
      </c>
    </row>
    <row r="392" spans="1:18" x14ac:dyDescent="0.35">
      <c r="A392" s="4" t="s">
        <v>79</v>
      </c>
      <c r="B392" s="4" t="s">
        <v>410</v>
      </c>
      <c r="C392" s="4" t="s">
        <v>413</v>
      </c>
      <c r="D392" s="5">
        <v>45492</v>
      </c>
      <c r="E392" s="4" t="s">
        <v>486</v>
      </c>
      <c r="F392" s="4" t="s">
        <v>885</v>
      </c>
      <c r="G392" s="4" t="s">
        <v>1216</v>
      </c>
      <c r="H392" s="4">
        <v>2</v>
      </c>
      <c r="I392" s="13">
        <v>197</v>
      </c>
      <c r="J392" s="4" t="s">
        <v>1225</v>
      </c>
      <c r="K392" s="13">
        <f t="shared" si="6"/>
        <v>394</v>
      </c>
      <c r="L392" s="4">
        <f>_xlfn.XLOOKUP(Table1[[#This Row],[Customer ID]],REVIEW!$F$2:$F$401,REVIEW!$G$2:$G$401,,0)</f>
        <v>5</v>
      </c>
      <c r="M392" s="4" t="str">
        <f>INDEX(REVIEW!$A$1:$L$401,MATCH('SALES&amp;REVIEW'!$F392,REVIEW!$F$1:$F$401,0),MATCH('SALES&amp;REVIEW'!M$1,REVIEW!$A$1:$L$1,0))</f>
        <v>The Mocha was excellent coffee and service.</v>
      </c>
      <c r="N392" s="4" t="str">
        <f>INDEX(REVIEW!$A$1:$L$401,MATCH('SALES&amp;REVIEW'!$F392,REVIEW!$F$1:$F$401,0),MATCH('SALES&amp;REVIEW'!N$1,REVIEW!$A$1:$L$1,0))</f>
        <v>Excellent coffee and service</v>
      </c>
      <c r="O392" s="4" t="str">
        <f>IF(Table1[[#This Row],[Ratings(1-5)]]&gt;=4,"Positive",IF(Table1[[#This Row],[Ratings(1-5)]]=3,"Neutral",IF(Table1[[#This Row],[Ratings(1-5)]]&lt;3,"Negative","No")))</f>
        <v>Positive</v>
      </c>
      <c r="P392" s="4">
        <f>INDEX(REVIEW!$A$1:$L$401,MATCH('SALES&amp;REVIEW'!$F392,REVIEW!$F$1:$F$401,0),MATCH('SALES&amp;REVIEW'!P$1,REVIEW!$A$1:$L$1,0))</f>
        <v>4</v>
      </c>
      <c r="Q392" s="4">
        <f>INDEX(REVIEW!$A$1:$L$401,MATCH('SALES&amp;REVIEW'!$F392,REVIEW!$F$1:$F$401,0),MATCH('SALES&amp;REVIEW'!Q$1,REVIEW!$A$1:$L$1,0))</f>
        <v>2</v>
      </c>
      <c r="R392" s="4" t="str">
        <f>IF(Table1[[#This Row],[Service Speed (min)]]&lt;=6,"4-6mins",IF(Table1[[#This Row],[Service Speed (min)]]&lt;=9,"7-9mins",IF(Table1[[#This Row],[Service Speed (min)]]&lt;=12,"10-12mins",IF(Table1[[#This Row],[Service Speed (min)]]&lt;=15,"13-15mins","1-3mins"))))</f>
        <v>4-6mins</v>
      </c>
    </row>
    <row r="393" spans="1:18" x14ac:dyDescent="0.35">
      <c r="A393" s="4" t="s">
        <v>92</v>
      </c>
      <c r="B393" s="4" t="s">
        <v>411</v>
      </c>
      <c r="C393" s="4" t="s">
        <v>415</v>
      </c>
      <c r="D393" s="5">
        <v>45443</v>
      </c>
      <c r="E393" s="4" t="s">
        <v>499</v>
      </c>
      <c r="F393" s="4" t="s">
        <v>898</v>
      </c>
      <c r="G393" s="4" t="s">
        <v>1216</v>
      </c>
      <c r="H393" s="4">
        <v>2</v>
      </c>
      <c r="I393" s="13">
        <v>176</v>
      </c>
      <c r="J393" s="4" t="s">
        <v>1225</v>
      </c>
      <c r="K393" s="13">
        <f t="shared" si="6"/>
        <v>352</v>
      </c>
      <c r="L393" s="4">
        <f>_xlfn.XLOOKUP(Table1[[#This Row],[Customer ID]],REVIEW!$F$2:$F$401,REVIEW!$G$2:$G$401,,0)</f>
        <v>5</v>
      </c>
      <c r="M393" s="4" t="str">
        <f>INDEX(REVIEW!$A$1:$L$401,MATCH('SALES&amp;REVIEW'!$F393,REVIEW!$F$1:$F$401,0),MATCH('SALES&amp;REVIEW'!M$1,REVIEW!$A$1:$L$1,0))</f>
        <v>The Mocha was cozy seating and great coffee.</v>
      </c>
      <c r="N393" s="4" t="str">
        <f>INDEX(REVIEW!$A$1:$L$401,MATCH('SALES&amp;REVIEW'!$F393,REVIEW!$F$1:$F$401,0),MATCH('SALES&amp;REVIEW'!N$1,REVIEW!$A$1:$L$1,0))</f>
        <v>Cozy seating and great coffee</v>
      </c>
      <c r="O393" s="4" t="str">
        <f>IF(Table1[[#This Row],[Ratings(1-5)]]&gt;=4,"Positive",IF(Table1[[#This Row],[Ratings(1-5)]]=3,"Neutral",IF(Table1[[#This Row],[Ratings(1-5)]]&lt;3,"Negative","No")))</f>
        <v>Positive</v>
      </c>
      <c r="P393" s="4">
        <f>INDEX(REVIEW!$A$1:$L$401,MATCH('SALES&amp;REVIEW'!$F393,REVIEW!$F$1:$F$401,0),MATCH('SALES&amp;REVIEW'!P$1,REVIEW!$A$1:$L$1,0))</f>
        <v>8</v>
      </c>
      <c r="Q393" s="4">
        <f>INDEX(REVIEW!$A$1:$L$401,MATCH('SALES&amp;REVIEW'!$F393,REVIEW!$F$1:$F$401,0),MATCH('SALES&amp;REVIEW'!Q$1,REVIEW!$A$1:$L$1,0))</f>
        <v>5</v>
      </c>
      <c r="R393" s="4" t="str">
        <f>IF(Table1[[#This Row],[Service Speed (min)]]&lt;=6,"4-6mins",IF(Table1[[#This Row],[Service Speed (min)]]&lt;=9,"7-9mins",IF(Table1[[#This Row],[Service Speed (min)]]&lt;=12,"10-12mins",IF(Table1[[#This Row],[Service Speed (min)]]&lt;=15,"13-15mins","1-3mins"))))</f>
        <v>7-9mins</v>
      </c>
    </row>
    <row r="394" spans="1:18" x14ac:dyDescent="0.35">
      <c r="A394" s="4" t="s">
        <v>172</v>
      </c>
      <c r="B394" s="4" t="s">
        <v>410</v>
      </c>
      <c r="C394" s="4" t="s">
        <v>414</v>
      </c>
      <c r="D394" s="5">
        <v>45449</v>
      </c>
      <c r="E394" s="4" t="s">
        <v>579</v>
      </c>
      <c r="F394" s="4" t="s">
        <v>978</v>
      </c>
      <c r="G394" s="4" t="s">
        <v>1216</v>
      </c>
      <c r="H394" s="4">
        <v>1</v>
      </c>
      <c r="I394" s="13">
        <v>190</v>
      </c>
      <c r="J394" s="4" t="s">
        <v>1224</v>
      </c>
      <c r="K394" s="13">
        <f t="shared" si="6"/>
        <v>190</v>
      </c>
      <c r="L394" s="4">
        <f>_xlfn.XLOOKUP(Table1[[#This Row],[Customer ID]],REVIEW!$F$2:$F$401,REVIEW!$G$2:$G$401,,0)</f>
        <v>5</v>
      </c>
      <c r="M394" s="4" t="str">
        <f>INDEX(REVIEW!$A$1:$L$401,MATCH('SALES&amp;REVIEW'!$F394,REVIEW!$F$1:$F$401,0),MATCH('SALES&amp;REVIEW'!M$1,REVIEW!$A$1:$L$1,0))</f>
        <v>The Mocha was noisy environment.</v>
      </c>
      <c r="N394" s="4" t="str">
        <f>INDEX(REVIEW!$A$1:$L$401,MATCH('SALES&amp;REVIEW'!$F394,REVIEW!$F$1:$F$401,0),MATCH('SALES&amp;REVIEW'!N$1,REVIEW!$A$1:$L$1,0))</f>
        <v>Noisy environment</v>
      </c>
      <c r="O394" s="4" t="str">
        <f>IF(Table1[[#This Row],[Ratings(1-5)]]&gt;=4,"Positive",IF(Table1[[#This Row],[Ratings(1-5)]]=3,"Neutral",IF(Table1[[#This Row],[Ratings(1-5)]]&lt;3,"Negative","No")))</f>
        <v>Positive</v>
      </c>
      <c r="P394" s="4">
        <f>INDEX(REVIEW!$A$1:$L$401,MATCH('SALES&amp;REVIEW'!$F394,REVIEW!$F$1:$F$401,0),MATCH('SALES&amp;REVIEW'!P$1,REVIEW!$A$1:$L$1,0))</f>
        <v>8</v>
      </c>
      <c r="Q394" s="4">
        <f>INDEX(REVIEW!$A$1:$L$401,MATCH('SALES&amp;REVIEW'!$F394,REVIEW!$F$1:$F$401,0),MATCH('SALES&amp;REVIEW'!Q$1,REVIEW!$A$1:$L$1,0))</f>
        <v>1</v>
      </c>
      <c r="R394" s="4" t="str">
        <f>IF(Table1[[#This Row],[Service Speed (min)]]&lt;=6,"4-6mins",IF(Table1[[#This Row],[Service Speed (min)]]&lt;=9,"7-9mins",IF(Table1[[#This Row],[Service Speed (min)]]&lt;=12,"10-12mins",IF(Table1[[#This Row],[Service Speed (min)]]&lt;=15,"13-15mins","1-3mins"))))</f>
        <v>7-9mins</v>
      </c>
    </row>
    <row r="395" spans="1:18" x14ac:dyDescent="0.35">
      <c r="A395" s="4" t="s">
        <v>238</v>
      </c>
      <c r="B395" s="4" t="s">
        <v>410</v>
      </c>
      <c r="C395" s="4" t="s">
        <v>415</v>
      </c>
      <c r="D395" s="5">
        <v>45318</v>
      </c>
      <c r="E395" s="4" t="s">
        <v>645</v>
      </c>
      <c r="F395" s="4" t="s">
        <v>1044</v>
      </c>
      <c r="G395" s="4" t="s">
        <v>1216</v>
      </c>
      <c r="H395" s="4">
        <v>5</v>
      </c>
      <c r="I395" s="13">
        <v>168</v>
      </c>
      <c r="J395" s="4" t="s">
        <v>1223</v>
      </c>
      <c r="K395" s="13">
        <f t="shared" si="6"/>
        <v>840</v>
      </c>
      <c r="L395" s="4">
        <f>_xlfn.XLOOKUP(Table1[[#This Row],[Customer ID]],REVIEW!$F$2:$F$401,REVIEW!$G$2:$G$401,,0)</f>
        <v>5</v>
      </c>
      <c r="M395" s="4" t="str">
        <f>INDEX(REVIEW!$A$1:$L$401,MATCH('SALES&amp;REVIEW'!$F395,REVIEW!$F$1:$F$401,0),MATCH('SALES&amp;REVIEW'!M$1,REVIEW!$A$1:$L$1,0))</f>
        <v>The Mocha was noisy environment.</v>
      </c>
      <c r="N395" s="4" t="str">
        <f>INDEX(REVIEW!$A$1:$L$401,MATCH('SALES&amp;REVIEW'!$F395,REVIEW!$F$1:$F$401,0),MATCH('SALES&amp;REVIEW'!N$1,REVIEW!$A$1:$L$1,0))</f>
        <v>Noisy environment</v>
      </c>
      <c r="O395" s="4" t="str">
        <f>IF(Table1[[#This Row],[Ratings(1-5)]]&gt;=4,"Positive",IF(Table1[[#This Row],[Ratings(1-5)]]=3,"Neutral",IF(Table1[[#This Row],[Ratings(1-5)]]&lt;3,"Negative","No")))</f>
        <v>Positive</v>
      </c>
      <c r="P395" s="4">
        <f>INDEX(REVIEW!$A$1:$L$401,MATCH('SALES&amp;REVIEW'!$F395,REVIEW!$F$1:$F$401,0),MATCH('SALES&amp;REVIEW'!P$1,REVIEW!$A$1:$L$1,0))</f>
        <v>7</v>
      </c>
      <c r="Q395" s="4">
        <f>INDEX(REVIEW!$A$1:$L$401,MATCH('SALES&amp;REVIEW'!$F395,REVIEW!$F$1:$F$401,0),MATCH('SALES&amp;REVIEW'!Q$1,REVIEW!$A$1:$L$1,0))</f>
        <v>3</v>
      </c>
      <c r="R395" s="4" t="str">
        <f>IF(Table1[[#This Row],[Service Speed (min)]]&lt;=6,"4-6mins",IF(Table1[[#This Row],[Service Speed (min)]]&lt;=9,"7-9mins",IF(Table1[[#This Row],[Service Speed (min)]]&lt;=12,"10-12mins",IF(Table1[[#This Row],[Service Speed (min)]]&lt;=15,"13-15mins","1-3mins"))))</f>
        <v>7-9mins</v>
      </c>
    </row>
    <row r="396" spans="1:18" x14ac:dyDescent="0.35">
      <c r="A396" s="4" t="s">
        <v>251</v>
      </c>
      <c r="B396" s="4" t="s">
        <v>409</v>
      </c>
      <c r="C396" s="4" t="s">
        <v>414</v>
      </c>
      <c r="D396" s="5">
        <v>45371</v>
      </c>
      <c r="E396" s="4" t="s">
        <v>658</v>
      </c>
      <c r="F396" s="4" t="s">
        <v>1057</v>
      </c>
      <c r="G396" s="4" t="s">
        <v>1216</v>
      </c>
      <c r="H396" s="4">
        <v>4</v>
      </c>
      <c r="I396" s="13">
        <v>162</v>
      </c>
      <c r="J396" s="4" t="s">
        <v>1224</v>
      </c>
      <c r="K396" s="13">
        <f t="shared" si="6"/>
        <v>648</v>
      </c>
      <c r="L396" s="4">
        <f>_xlfn.XLOOKUP(Table1[[#This Row],[Customer ID]],REVIEW!$F$2:$F$401,REVIEW!$G$2:$G$401,,0)</f>
        <v>5</v>
      </c>
      <c r="M396" s="4" t="str">
        <f>INDEX(REVIEW!$A$1:$L$401,MATCH('SALES&amp;REVIEW'!$F396,REVIEW!$F$1:$F$401,0),MATCH('SALES&amp;REVIEW'!M$1,REVIEW!$A$1:$L$1,0))</f>
        <v>The Mocha was uninterested staff and average coffee.</v>
      </c>
      <c r="N396" s="4" t="str">
        <f>INDEX(REVIEW!$A$1:$L$401,MATCH('SALES&amp;REVIEW'!$F396,REVIEW!$F$1:$F$401,0),MATCH('SALES&amp;REVIEW'!N$1,REVIEW!$A$1:$L$1,0))</f>
        <v>Uninterested staff and average coffee</v>
      </c>
      <c r="O396" s="4" t="str">
        <f>IF(Table1[[#This Row],[Ratings(1-5)]]&gt;=4,"Positive",IF(Table1[[#This Row],[Ratings(1-5)]]=3,"Neutral",IF(Table1[[#This Row],[Ratings(1-5)]]&lt;3,"Negative","No")))</f>
        <v>Positive</v>
      </c>
      <c r="P396" s="4">
        <f>INDEX(REVIEW!$A$1:$L$401,MATCH('SALES&amp;REVIEW'!$F396,REVIEW!$F$1:$F$401,0),MATCH('SALES&amp;REVIEW'!P$1,REVIEW!$A$1:$L$1,0))</f>
        <v>13</v>
      </c>
      <c r="Q396" s="4">
        <f>INDEX(REVIEW!$A$1:$L$401,MATCH('SALES&amp;REVIEW'!$F396,REVIEW!$F$1:$F$401,0),MATCH('SALES&amp;REVIEW'!Q$1,REVIEW!$A$1:$L$1,0))</f>
        <v>5</v>
      </c>
      <c r="R396" s="4" t="str">
        <f>IF(Table1[[#This Row],[Service Speed (min)]]&lt;=6,"4-6mins",IF(Table1[[#This Row],[Service Speed (min)]]&lt;=9,"7-9mins",IF(Table1[[#This Row],[Service Speed (min)]]&lt;=12,"10-12mins",IF(Table1[[#This Row],[Service Speed (min)]]&lt;=15,"13-15mins","1-3mins"))))</f>
        <v>13-15mins</v>
      </c>
    </row>
    <row r="397" spans="1:18" x14ac:dyDescent="0.35">
      <c r="A397" s="4" t="s">
        <v>273</v>
      </c>
      <c r="B397" s="4" t="s">
        <v>411</v>
      </c>
      <c r="C397" s="4" t="s">
        <v>413</v>
      </c>
      <c r="D397" s="5">
        <v>45339</v>
      </c>
      <c r="E397" s="4" t="s">
        <v>680</v>
      </c>
      <c r="F397" s="4" t="s">
        <v>1079</v>
      </c>
      <c r="G397" s="4" t="s">
        <v>1216</v>
      </c>
      <c r="H397" s="4">
        <v>1</v>
      </c>
      <c r="I397" s="13">
        <v>169</v>
      </c>
      <c r="J397" s="4" t="s">
        <v>1224</v>
      </c>
      <c r="K397" s="13">
        <f t="shared" si="6"/>
        <v>169</v>
      </c>
      <c r="L397" s="4">
        <f>_xlfn.XLOOKUP(Table1[[#This Row],[Customer ID]],REVIEW!$F$2:$F$401,REVIEW!$G$2:$G$401,,0)</f>
        <v>5</v>
      </c>
      <c r="M397" s="4" t="str">
        <f>INDEX(REVIEW!$A$1:$L$401,MATCH('SALES&amp;REVIEW'!$F397,REVIEW!$F$1:$F$401,0),MATCH('SALES&amp;REVIEW'!M$1,REVIEW!$A$1:$L$1,0))</f>
        <v>The Mocha was slow service.</v>
      </c>
      <c r="N397" s="4" t="str">
        <f>INDEX(REVIEW!$A$1:$L$401,MATCH('SALES&amp;REVIEW'!$F397,REVIEW!$F$1:$F$401,0),MATCH('SALES&amp;REVIEW'!N$1,REVIEW!$A$1:$L$1,0))</f>
        <v>Slow service</v>
      </c>
      <c r="O397" s="4" t="str">
        <f>IF(Table1[[#This Row],[Ratings(1-5)]]&gt;=4,"Positive",IF(Table1[[#This Row],[Ratings(1-5)]]=3,"Neutral",IF(Table1[[#This Row],[Ratings(1-5)]]&lt;3,"Negative","No")))</f>
        <v>Positive</v>
      </c>
      <c r="P397" s="4">
        <f>INDEX(REVIEW!$A$1:$L$401,MATCH('SALES&amp;REVIEW'!$F397,REVIEW!$F$1:$F$401,0),MATCH('SALES&amp;REVIEW'!P$1,REVIEW!$A$1:$L$1,0))</f>
        <v>10</v>
      </c>
      <c r="Q397" s="4">
        <f>INDEX(REVIEW!$A$1:$L$401,MATCH('SALES&amp;REVIEW'!$F397,REVIEW!$F$1:$F$401,0),MATCH('SALES&amp;REVIEW'!Q$1,REVIEW!$A$1:$L$1,0))</f>
        <v>3</v>
      </c>
      <c r="R397" s="4" t="str">
        <f>IF(Table1[[#This Row],[Service Speed (min)]]&lt;=6,"4-6mins",IF(Table1[[#This Row],[Service Speed (min)]]&lt;=9,"7-9mins",IF(Table1[[#This Row],[Service Speed (min)]]&lt;=12,"10-12mins",IF(Table1[[#This Row],[Service Speed (min)]]&lt;=15,"13-15mins","1-3mins"))))</f>
        <v>10-12mins</v>
      </c>
    </row>
    <row r="398" spans="1:18" x14ac:dyDescent="0.35">
      <c r="A398" s="4" t="s">
        <v>353</v>
      </c>
      <c r="B398" s="4" t="s">
        <v>412</v>
      </c>
      <c r="C398" s="4" t="s">
        <v>414</v>
      </c>
      <c r="D398" s="5">
        <v>45336</v>
      </c>
      <c r="E398" s="4" t="s">
        <v>759</v>
      </c>
      <c r="F398" s="4" t="s">
        <v>1159</v>
      </c>
      <c r="G398" s="4" t="s">
        <v>1216</v>
      </c>
      <c r="H398" s="4">
        <v>2</v>
      </c>
      <c r="I398" s="13">
        <v>117</v>
      </c>
      <c r="J398" s="4" t="s">
        <v>1224</v>
      </c>
      <c r="K398" s="13">
        <f t="shared" si="6"/>
        <v>234</v>
      </c>
      <c r="L398" s="4">
        <f>_xlfn.XLOOKUP(Table1[[#This Row],[Customer ID]],REVIEW!$F$2:$F$401,REVIEW!$G$2:$G$401,,0)</f>
        <v>5</v>
      </c>
      <c r="M398" s="4" t="str">
        <f>INDEX(REVIEW!$A$1:$L$401,MATCH('SALES&amp;REVIEW'!$F398,REVIEW!$F$1:$F$401,0),MATCH('SALES&amp;REVIEW'!M$1,REVIEW!$A$1:$L$1,0))</f>
        <v>The Mocha was great coffee and ambiance.</v>
      </c>
      <c r="N398" s="4" t="str">
        <f>INDEX(REVIEW!$A$1:$L$401,MATCH('SALES&amp;REVIEW'!$F398,REVIEW!$F$1:$F$401,0),MATCH('SALES&amp;REVIEW'!N$1,REVIEW!$A$1:$L$1,0))</f>
        <v>Great coffee and ambiance</v>
      </c>
      <c r="O398" s="4" t="str">
        <f>IF(Table1[[#This Row],[Ratings(1-5)]]&gt;=4,"Positive",IF(Table1[[#This Row],[Ratings(1-5)]]=3,"Neutral",IF(Table1[[#This Row],[Ratings(1-5)]]&lt;3,"Negative","No")))</f>
        <v>Positive</v>
      </c>
      <c r="P398" s="4">
        <f>INDEX(REVIEW!$A$1:$L$401,MATCH('SALES&amp;REVIEW'!$F398,REVIEW!$F$1:$F$401,0),MATCH('SALES&amp;REVIEW'!P$1,REVIEW!$A$1:$L$1,0))</f>
        <v>11</v>
      </c>
      <c r="Q398" s="4">
        <f>INDEX(REVIEW!$A$1:$L$401,MATCH('SALES&amp;REVIEW'!$F398,REVIEW!$F$1:$F$401,0),MATCH('SALES&amp;REVIEW'!Q$1,REVIEW!$A$1:$L$1,0))</f>
        <v>1</v>
      </c>
      <c r="R398" s="4" t="str">
        <f>IF(Table1[[#This Row],[Service Speed (min)]]&lt;=6,"4-6mins",IF(Table1[[#This Row],[Service Speed (min)]]&lt;=9,"7-9mins",IF(Table1[[#This Row],[Service Speed (min)]]&lt;=12,"10-12mins",IF(Table1[[#This Row],[Service Speed (min)]]&lt;=15,"13-15mins","1-3mins"))))</f>
        <v>10-12mins</v>
      </c>
    </row>
    <row r="399" spans="1:18" x14ac:dyDescent="0.35">
      <c r="A399" s="4" t="s">
        <v>385</v>
      </c>
      <c r="B399" s="4" t="s">
        <v>412</v>
      </c>
      <c r="C399" s="4" t="s">
        <v>413</v>
      </c>
      <c r="D399" s="5">
        <v>45461</v>
      </c>
      <c r="E399" s="4" t="s">
        <v>791</v>
      </c>
      <c r="F399" s="4" t="s">
        <v>1191</v>
      </c>
      <c r="G399" s="4" t="s">
        <v>1216</v>
      </c>
      <c r="H399" s="4">
        <v>5</v>
      </c>
      <c r="I399" s="13">
        <v>159</v>
      </c>
      <c r="J399" s="4" t="s">
        <v>1225</v>
      </c>
      <c r="K399" s="13">
        <f t="shared" si="6"/>
        <v>795</v>
      </c>
      <c r="L399" s="4">
        <f>_xlfn.XLOOKUP(Table1[[#This Row],[Customer ID]],REVIEW!$F$2:$F$401,REVIEW!$G$2:$G$401,,0)</f>
        <v>5</v>
      </c>
      <c r="M399" s="4" t="str">
        <f>INDEX(REVIEW!$A$1:$L$401,MATCH('SALES&amp;REVIEW'!$F399,REVIEW!$F$1:$F$401,0),MATCH('SALES&amp;REVIEW'!M$1,REVIEW!$A$1:$L$1,0))</f>
        <v>The Mocha was slow wi-fi.</v>
      </c>
      <c r="N399" s="4" t="str">
        <f>INDEX(REVIEW!$A$1:$L$401,MATCH('SALES&amp;REVIEW'!$F399,REVIEW!$F$1:$F$401,0),MATCH('SALES&amp;REVIEW'!N$1,REVIEW!$A$1:$L$1,0))</f>
        <v>Slow Wi-Fi</v>
      </c>
      <c r="O399" s="4" t="str">
        <f>IF(Table1[[#This Row],[Ratings(1-5)]]&gt;=4,"Positive",IF(Table1[[#This Row],[Ratings(1-5)]]=3,"Neutral",IF(Table1[[#This Row],[Ratings(1-5)]]&lt;3,"Negative","No")))</f>
        <v>Positive</v>
      </c>
      <c r="P399" s="4">
        <f>INDEX(REVIEW!$A$1:$L$401,MATCH('SALES&amp;REVIEW'!$F399,REVIEW!$F$1:$F$401,0),MATCH('SALES&amp;REVIEW'!P$1,REVIEW!$A$1:$L$1,0))</f>
        <v>13</v>
      </c>
      <c r="Q399" s="4">
        <f>INDEX(REVIEW!$A$1:$L$401,MATCH('SALES&amp;REVIEW'!$F399,REVIEW!$F$1:$F$401,0),MATCH('SALES&amp;REVIEW'!Q$1,REVIEW!$A$1:$L$1,0))</f>
        <v>4</v>
      </c>
      <c r="R399" s="4" t="str">
        <f>IF(Table1[[#This Row],[Service Speed (min)]]&lt;=6,"4-6mins",IF(Table1[[#This Row],[Service Speed (min)]]&lt;=9,"7-9mins",IF(Table1[[#This Row],[Service Speed (min)]]&lt;=12,"10-12mins",IF(Table1[[#This Row],[Service Speed (min)]]&lt;=15,"13-15mins","1-3mins"))))</f>
        <v>13-15mins</v>
      </c>
    </row>
    <row r="400" spans="1:18" x14ac:dyDescent="0.35">
      <c r="A400" s="4" t="s">
        <v>391</v>
      </c>
      <c r="B400" s="4" t="s">
        <v>410</v>
      </c>
      <c r="C400" s="4" t="s">
        <v>415</v>
      </c>
      <c r="D400" s="5">
        <v>45294</v>
      </c>
      <c r="E400" s="4" t="s">
        <v>797</v>
      </c>
      <c r="F400" s="4" t="s">
        <v>1197</v>
      </c>
      <c r="G400" s="4" t="s">
        <v>1216</v>
      </c>
      <c r="H400" s="4">
        <v>3</v>
      </c>
      <c r="I400" s="13">
        <v>160</v>
      </c>
      <c r="J400" s="4" t="s">
        <v>1223</v>
      </c>
      <c r="K400" s="13">
        <f t="shared" si="6"/>
        <v>480</v>
      </c>
      <c r="L400" s="4">
        <f>_xlfn.XLOOKUP(Table1[[#This Row],[Customer ID]],REVIEW!$F$2:$F$401,REVIEW!$G$2:$G$401,,0)</f>
        <v>5</v>
      </c>
      <c r="M400" s="4" t="str">
        <f>INDEX(REVIEW!$A$1:$L$401,MATCH('SALES&amp;REVIEW'!$F400,REVIEW!$F$1:$F$401,0),MATCH('SALES&amp;REVIEW'!M$1,REVIEW!$A$1:$L$1,0))</f>
        <v>The Mocha was cozy atmosphere.</v>
      </c>
      <c r="N400" s="4" t="str">
        <f>INDEX(REVIEW!$A$1:$L$401,MATCH('SALES&amp;REVIEW'!$F400,REVIEW!$F$1:$F$401,0),MATCH('SALES&amp;REVIEW'!N$1,REVIEW!$A$1:$L$1,0))</f>
        <v>Cozy atmosphere</v>
      </c>
      <c r="O400" s="4" t="str">
        <f>IF(Table1[[#This Row],[Ratings(1-5)]]&gt;=4,"Positive",IF(Table1[[#This Row],[Ratings(1-5)]]=3,"Neutral",IF(Table1[[#This Row],[Ratings(1-5)]]&lt;3,"Negative","No")))</f>
        <v>Positive</v>
      </c>
      <c r="P400" s="4">
        <f>INDEX(REVIEW!$A$1:$L$401,MATCH('SALES&amp;REVIEW'!$F400,REVIEW!$F$1:$F$401,0),MATCH('SALES&amp;REVIEW'!P$1,REVIEW!$A$1:$L$1,0))</f>
        <v>9</v>
      </c>
      <c r="Q400" s="4">
        <f>INDEX(REVIEW!$A$1:$L$401,MATCH('SALES&amp;REVIEW'!$F400,REVIEW!$F$1:$F$401,0),MATCH('SALES&amp;REVIEW'!Q$1,REVIEW!$A$1:$L$1,0))</f>
        <v>1</v>
      </c>
      <c r="R400" s="4" t="str">
        <f>IF(Table1[[#This Row],[Service Speed (min)]]&lt;=6,"4-6mins",IF(Table1[[#This Row],[Service Speed (min)]]&lt;=9,"7-9mins",IF(Table1[[#This Row],[Service Speed (min)]]&lt;=12,"10-12mins",IF(Table1[[#This Row],[Service Speed (min)]]&lt;=15,"13-15mins","1-3mins"))))</f>
        <v>7-9mins</v>
      </c>
    </row>
    <row r="401" spans="1:18" x14ac:dyDescent="0.35">
      <c r="A401" s="4" t="s">
        <v>407</v>
      </c>
      <c r="B401" s="4" t="s">
        <v>411</v>
      </c>
      <c r="C401" s="4" t="s">
        <v>414</v>
      </c>
      <c r="D401" s="5">
        <v>45321</v>
      </c>
      <c r="E401" s="4" t="s">
        <v>813</v>
      </c>
      <c r="F401" s="4" t="s">
        <v>1213</v>
      </c>
      <c r="G401" s="4" t="s">
        <v>1216</v>
      </c>
      <c r="H401" s="4">
        <v>3</v>
      </c>
      <c r="I401" s="13">
        <v>166</v>
      </c>
      <c r="J401" s="4" t="s">
        <v>1224</v>
      </c>
      <c r="K401" s="13">
        <f t="shared" si="6"/>
        <v>498</v>
      </c>
      <c r="L401" s="4">
        <f>_xlfn.XLOOKUP(Table1[[#This Row],[Customer ID]],REVIEW!$F$2:$F$401,REVIEW!$G$2:$G$401,,0)</f>
        <v>5</v>
      </c>
      <c r="M401" s="4" t="str">
        <f>INDEX(REVIEW!$A$1:$L$401,MATCH('SALES&amp;REVIEW'!$F401,REVIEW!$F$1:$F$401,0),MATCH('SALES&amp;REVIEW'!M$1,REVIEW!$A$1:$L$1,0))</f>
        <v>The Mocha was expensive.</v>
      </c>
      <c r="N401" s="4" t="str">
        <f>INDEX(REVIEW!$A$1:$L$401,MATCH('SALES&amp;REVIEW'!$F401,REVIEW!$F$1:$F$401,0),MATCH('SALES&amp;REVIEW'!N$1,REVIEW!$A$1:$L$1,0))</f>
        <v>Expensive</v>
      </c>
      <c r="O401" s="4" t="str">
        <f>IF(Table1[[#This Row],[Ratings(1-5)]]&gt;=4,"Positive",IF(Table1[[#This Row],[Ratings(1-5)]]=3,"Neutral",IF(Table1[[#This Row],[Ratings(1-5)]]&lt;3,"Negative","No")))</f>
        <v>Positive</v>
      </c>
      <c r="P401" s="4">
        <f>INDEX(REVIEW!$A$1:$L$401,MATCH('SALES&amp;REVIEW'!$F401,REVIEW!$F$1:$F$401,0),MATCH('SALES&amp;REVIEW'!P$1,REVIEW!$A$1:$L$1,0))</f>
        <v>4</v>
      </c>
      <c r="Q401" s="4">
        <f>INDEX(REVIEW!$A$1:$L$401,MATCH('SALES&amp;REVIEW'!$F401,REVIEW!$F$1:$F$401,0),MATCH('SALES&amp;REVIEW'!Q$1,REVIEW!$A$1:$L$1,0))</f>
        <v>3</v>
      </c>
      <c r="R401" s="4" t="str">
        <f>IF(Table1[[#This Row],[Service Speed (min)]]&lt;=6,"4-6mins",IF(Table1[[#This Row],[Service Speed (min)]]&lt;=9,"7-9mins",IF(Table1[[#This Row],[Service Speed (min)]]&lt;=12,"10-12mins",IF(Table1[[#This Row],[Service Speed (min)]]&lt;=15,"13-15mins","1-3mins"))))</f>
        <v>4-6mins</v>
      </c>
    </row>
    <row r="402" spans="1:18" x14ac:dyDescent="0.35">
      <c r="A402" s="4"/>
      <c r="B402" s="4"/>
      <c r="C402" s="4"/>
      <c r="D402" s="4"/>
      <c r="E402" s="4"/>
      <c r="F402" s="4"/>
      <c r="G402" s="4"/>
      <c r="H402" s="4"/>
      <c r="I402" s="4"/>
      <c r="J402" s="4"/>
      <c r="K402" s="4"/>
      <c r="L402" s="4"/>
      <c r="M402" s="4"/>
      <c r="N402" s="4"/>
      <c r="O402" s="4"/>
      <c r="P402" s="4"/>
      <c r="Q402" s="4"/>
    </row>
  </sheetData>
  <phoneticPr fontId="3" type="noConversion"/>
  <conditionalFormatting sqref="A1">
    <cfRule type="colorScale" priority="2">
      <colorScale>
        <cfvo type="min"/>
        <cfvo type="percentile" val="50"/>
        <cfvo type="max"/>
        <color rgb="FFF8696B"/>
        <color rgb="FFFFEB84"/>
        <color rgb="FF63BE7B"/>
      </colorScale>
    </cfRule>
  </conditionalFormatting>
  <conditionalFormatting sqref="A2">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FBCE3-96A0-4643-B904-EFBD0E440837}">
  <dimension ref="A1:B483"/>
  <sheetViews>
    <sheetView zoomScale="59" zoomScaleNormal="49" workbookViewId="0">
      <selection activeCell="J44" sqref="J44"/>
    </sheetView>
  </sheetViews>
  <sheetFormatPr defaultRowHeight="14.5" x14ac:dyDescent="0.35"/>
  <cols>
    <col min="1" max="1" width="18" bestFit="1" customWidth="1"/>
    <col min="2" max="2" width="14.453125" bestFit="1" customWidth="1"/>
    <col min="3" max="3" width="17.26953125" bestFit="1" customWidth="1"/>
  </cols>
  <sheetData>
    <row r="1" spans="1:2" x14ac:dyDescent="0.35">
      <c r="A1" s="6" t="s">
        <v>1369</v>
      </c>
      <c r="B1" t="s">
        <v>1370</v>
      </c>
    </row>
    <row r="2" spans="1:2" x14ac:dyDescent="0.35">
      <c r="A2" s="7" t="s">
        <v>411</v>
      </c>
      <c r="B2" s="10">
        <v>49514</v>
      </c>
    </row>
    <row r="3" spans="1:2" x14ac:dyDescent="0.35">
      <c r="A3" s="8" t="s">
        <v>414</v>
      </c>
      <c r="B3" s="10">
        <v>11346</v>
      </c>
    </row>
    <row r="4" spans="1:2" x14ac:dyDescent="0.35">
      <c r="A4" s="9" t="s">
        <v>1371</v>
      </c>
      <c r="B4" s="10">
        <v>1648</v>
      </c>
    </row>
    <row r="5" spans="1:2" x14ac:dyDescent="0.35">
      <c r="A5" s="14">
        <v>45309</v>
      </c>
      <c r="B5" s="10">
        <v>274</v>
      </c>
    </row>
    <row r="6" spans="1:2" x14ac:dyDescent="0.35">
      <c r="A6" s="14">
        <v>45312</v>
      </c>
      <c r="B6" s="10">
        <v>357</v>
      </c>
    </row>
    <row r="7" spans="1:2" x14ac:dyDescent="0.35">
      <c r="A7" s="14">
        <v>45318</v>
      </c>
      <c r="B7" s="10">
        <v>519</v>
      </c>
    </row>
    <row r="8" spans="1:2" x14ac:dyDescent="0.35">
      <c r="A8" s="14">
        <v>45321</v>
      </c>
      <c r="B8" s="10">
        <v>498</v>
      </c>
    </row>
    <row r="9" spans="1:2" x14ac:dyDescent="0.35">
      <c r="A9" s="9" t="s">
        <v>1376</v>
      </c>
      <c r="B9" s="10">
        <v>382</v>
      </c>
    </row>
    <row r="10" spans="1:2" x14ac:dyDescent="0.35">
      <c r="A10" s="14">
        <v>45338</v>
      </c>
      <c r="B10" s="10">
        <v>382</v>
      </c>
    </row>
    <row r="11" spans="1:2" x14ac:dyDescent="0.35">
      <c r="A11" s="9" t="s">
        <v>1372</v>
      </c>
      <c r="B11" s="10">
        <v>2820</v>
      </c>
    </row>
    <row r="12" spans="1:2" x14ac:dyDescent="0.35">
      <c r="A12" s="14">
        <v>45353</v>
      </c>
      <c r="B12" s="10">
        <v>845</v>
      </c>
    </row>
    <row r="13" spans="1:2" x14ac:dyDescent="0.35">
      <c r="A13" s="14">
        <v>45358</v>
      </c>
      <c r="B13" s="10">
        <v>366</v>
      </c>
    </row>
    <row r="14" spans="1:2" x14ac:dyDescent="0.35">
      <c r="A14" s="14">
        <v>45361</v>
      </c>
      <c r="B14" s="10">
        <v>549</v>
      </c>
    </row>
    <row r="15" spans="1:2" x14ac:dyDescent="0.35">
      <c r="A15" s="14">
        <v>45363</v>
      </c>
      <c r="B15" s="10">
        <v>584</v>
      </c>
    </row>
    <row r="16" spans="1:2" x14ac:dyDescent="0.35">
      <c r="A16" s="14">
        <v>45378</v>
      </c>
      <c r="B16" s="10">
        <v>476</v>
      </c>
    </row>
    <row r="17" spans="1:2" x14ac:dyDescent="0.35">
      <c r="A17" s="9" t="s">
        <v>1377</v>
      </c>
      <c r="B17" s="10">
        <v>449</v>
      </c>
    </row>
    <row r="18" spans="1:2" x14ac:dyDescent="0.35">
      <c r="A18" s="14">
        <v>45400</v>
      </c>
      <c r="B18" s="10">
        <v>140</v>
      </c>
    </row>
    <row r="19" spans="1:2" x14ac:dyDescent="0.35">
      <c r="A19" s="14">
        <v>45401</v>
      </c>
      <c r="B19" s="10">
        <v>133</v>
      </c>
    </row>
    <row r="20" spans="1:2" x14ac:dyDescent="0.35">
      <c r="A20" s="14">
        <v>45409</v>
      </c>
      <c r="B20" s="10">
        <v>176</v>
      </c>
    </row>
    <row r="21" spans="1:2" x14ac:dyDescent="0.35">
      <c r="A21" s="9" t="s">
        <v>1375</v>
      </c>
      <c r="B21" s="10">
        <v>819</v>
      </c>
    </row>
    <row r="22" spans="1:2" x14ac:dyDescent="0.35">
      <c r="A22" s="14">
        <v>45413</v>
      </c>
      <c r="B22" s="10">
        <v>507</v>
      </c>
    </row>
    <row r="23" spans="1:2" x14ac:dyDescent="0.35">
      <c r="A23" s="14">
        <v>45420</v>
      </c>
      <c r="B23" s="10">
        <v>165</v>
      </c>
    </row>
    <row r="24" spans="1:2" x14ac:dyDescent="0.35">
      <c r="A24" s="14">
        <v>45421</v>
      </c>
      <c r="B24" s="10">
        <v>147</v>
      </c>
    </row>
    <row r="25" spans="1:2" x14ac:dyDescent="0.35">
      <c r="A25" s="9" t="s">
        <v>1373</v>
      </c>
      <c r="B25" s="10">
        <v>1272</v>
      </c>
    </row>
    <row r="26" spans="1:2" x14ac:dyDescent="0.35">
      <c r="A26" s="14">
        <v>45448</v>
      </c>
      <c r="B26" s="10">
        <v>125</v>
      </c>
    </row>
    <row r="27" spans="1:2" x14ac:dyDescent="0.35">
      <c r="A27" s="14">
        <v>45451</v>
      </c>
      <c r="B27" s="10">
        <v>168</v>
      </c>
    </row>
    <row r="28" spans="1:2" x14ac:dyDescent="0.35">
      <c r="A28" s="14">
        <v>45455</v>
      </c>
      <c r="B28" s="10">
        <v>459</v>
      </c>
    </row>
    <row r="29" spans="1:2" x14ac:dyDescent="0.35">
      <c r="A29" s="14">
        <v>45473</v>
      </c>
      <c r="B29" s="10">
        <v>520</v>
      </c>
    </row>
    <row r="30" spans="1:2" x14ac:dyDescent="0.35">
      <c r="A30" s="9" t="s">
        <v>1374</v>
      </c>
      <c r="B30" s="10">
        <v>3196</v>
      </c>
    </row>
    <row r="31" spans="1:2" x14ac:dyDescent="0.35">
      <c r="A31" s="14">
        <v>45479</v>
      </c>
      <c r="B31" s="10">
        <v>270</v>
      </c>
    </row>
    <row r="32" spans="1:2" x14ac:dyDescent="0.35">
      <c r="A32" s="14">
        <v>45490</v>
      </c>
      <c r="B32" s="10">
        <v>315</v>
      </c>
    </row>
    <row r="33" spans="1:2" x14ac:dyDescent="0.35">
      <c r="A33" s="14">
        <v>45491</v>
      </c>
      <c r="B33" s="10">
        <v>480</v>
      </c>
    </row>
    <row r="34" spans="1:2" x14ac:dyDescent="0.35">
      <c r="A34" s="14">
        <v>45495</v>
      </c>
      <c r="B34" s="10">
        <v>561</v>
      </c>
    </row>
    <row r="35" spans="1:2" x14ac:dyDescent="0.35">
      <c r="A35" s="14">
        <v>45502</v>
      </c>
      <c r="B35" s="10">
        <v>1570</v>
      </c>
    </row>
    <row r="36" spans="1:2" x14ac:dyDescent="0.35">
      <c r="A36" s="9" t="s">
        <v>1378</v>
      </c>
      <c r="B36" s="10">
        <v>760</v>
      </c>
    </row>
    <row r="37" spans="1:2" x14ac:dyDescent="0.35">
      <c r="A37" s="14">
        <v>45514</v>
      </c>
      <c r="B37" s="10">
        <v>760</v>
      </c>
    </row>
    <row r="38" spans="1:2" x14ac:dyDescent="0.35">
      <c r="A38" s="8" t="s">
        <v>415</v>
      </c>
      <c r="B38" s="10">
        <v>16907</v>
      </c>
    </row>
    <row r="39" spans="1:2" x14ac:dyDescent="0.35">
      <c r="A39" s="9" t="s">
        <v>1371</v>
      </c>
      <c r="B39" s="10">
        <v>2161</v>
      </c>
    </row>
    <row r="40" spans="1:2" x14ac:dyDescent="0.35">
      <c r="A40" s="14">
        <v>45292</v>
      </c>
      <c r="B40" s="10">
        <v>234</v>
      </c>
    </row>
    <row r="41" spans="1:2" x14ac:dyDescent="0.35">
      <c r="A41" s="14">
        <v>45300</v>
      </c>
      <c r="B41" s="10">
        <v>620</v>
      </c>
    </row>
    <row r="42" spans="1:2" x14ac:dyDescent="0.35">
      <c r="A42" s="14">
        <v>45301</v>
      </c>
      <c r="B42" s="10">
        <v>580</v>
      </c>
    </row>
    <row r="43" spans="1:2" x14ac:dyDescent="0.35">
      <c r="A43" s="14">
        <v>45305</v>
      </c>
      <c r="B43" s="10">
        <v>596</v>
      </c>
    </row>
    <row r="44" spans="1:2" x14ac:dyDescent="0.35">
      <c r="A44" s="14">
        <v>45320</v>
      </c>
      <c r="B44" s="10">
        <v>131</v>
      </c>
    </row>
    <row r="45" spans="1:2" x14ac:dyDescent="0.35">
      <c r="A45" s="9" t="s">
        <v>1376</v>
      </c>
      <c r="B45" s="10">
        <v>3037</v>
      </c>
    </row>
    <row r="46" spans="1:2" x14ac:dyDescent="0.35">
      <c r="A46" s="14">
        <v>45327</v>
      </c>
      <c r="B46" s="10">
        <v>865</v>
      </c>
    </row>
    <row r="47" spans="1:2" x14ac:dyDescent="0.35">
      <c r="A47" s="14">
        <v>45339</v>
      </c>
      <c r="B47" s="10">
        <v>1184</v>
      </c>
    </row>
    <row r="48" spans="1:2" x14ac:dyDescent="0.35">
      <c r="A48" s="14">
        <v>45343</v>
      </c>
      <c r="B48" s="10">
        <v>690</v>
      </c>
    </row>
    <row r="49" spans="1:2" x14ac:dyDescent="0.35">
      <c r="A49" s="14">
        <v>45350</v>
      </c>
      <c r="B49" s="10">
        <v>298</v>
      </c>
    </row>
    <row r="50" spans="1:2" x14ac:dyDescent="0.35">
      <c r="A50" s="9" t="s">
        <v>1372</v>
      </c>
      <c r="B50" s="10">
        <v>1754</v>
      </c>
    </row>
    <row r="51" spans="1:2" x14ac:dyDescent="0.35">
      <c r="A51" s="14">
        <v>45353</v>
      </c>
      <c r="B51" s="10">
        <v>477</v>
      </c>
    </row>
    <row r="52" spans="1:2" x14ac:dyDescent="0.35">
      <c r="A52" s="14">
        <v>45374</v>
      </c>
      <c r="B52" s="10">
        <v>985</v>
      </c>
    </row>
    <row r="53" spans="1:2" x14ac:dyDescent="0.35">
      <c r="A53" s="14">
        <v>45375</v>
      </c>
      <c r="B53" s="10">
        <v>292</v>
      </c>
    </row>
    <row r="54" spans="1:2" x14ac:dyDescent="0.35">
      <c r="A54" s="9" t="s">
        <v>1377</v>
      </c>
      <c r="B54" s="10">
        <v>1555</v>
      </c>
    </row>
    <row r="55" spans="1:2" x14ac:dyDescent="0.35">
      <c r="A55" s="14">
        <v>45387</v>
      </c>
      <c r="B55" s="10">
        <v>796</v>
      </c>
    </row>
    <row r="56" spans="1:2" x14ac:dyDescent="0.35">
      <c r="A56" s="14">
        <v>45388</v>
      </c>
      <c r="B56" s="10">
        <v>234</v>
      </c>
    </row>
    <row r="57" spans="1:2" x14ac:dyDescent="0.35">
      <c r="A57" s="14">
        <v>45407</v>
      </c>
      <c r="B57" s="10">
        <v>525</v>
      </c>
    </row>
    <row r="58" spans="1:2" x14ac:dyDescent="0.35">
      <c r="A58" s="9" t="s">
        <v>1375</v>
      </c>
      <c r="B58" s="10">
        <v>2906</v>
      </c>
    </row>
    <row r="59" spans="1:2" x14ac:dyDescent="0.35">
      <c r="A59" s="14">
        <v>45422</v>
      </c>
      <c r="B59" s="10">
        <v>676</v>
      </c>
    </row>
    <row r="60" spans="1:2" x14ac:dyDescent="0.35">
      <c r="A60" s="14">
        <v>45430</v>
      </c>
      <c r="B60" s="10">
        <v>386</v>
      </c>
    </row>
    <row r="61" spans="1:2" x14ac:dyDescent="0.35">
      <c r="A61" s="14">
        <v>45437</v>
      </c>
      <c r="B61" s="10">
        <v>1492</v>
      </c>
    </row>
    <row r="62" spans="1:2" x14ac:dyDescent="0.35">
      <c r="A62" s="14">
        <v>45443</v>
      </c>
      <c r="B62" s="10">
        <v>352</v>
      </c>
    </row>
    <row r="63" spans="1:2" x14ac:dyDescent="0.35">
      <c r="A63" s="9" t="s">
        <v>1373</v>
      </c>
      <c r="B63" s="10">
        <v>1477</v>
      </c>
    </row>
    <row r="64" spans="1:2" x14ac:dyDescent="0.35">
      <c r="A64" s="14">
        <v>45445</v>
      </c>
      <c r="B64" s="10">
        <v>129</v>
      </c>
    </row>
    <row r="65" spans="1:2" x14ac:dyDescent="0.35">
      <c r="A65" s="14">
        <v>45453</v>
      </c>
      <c r="B65" s="10">
        <v>113</v>
      </c>
    </row>
    <row r="66" spans="1:2" x14ac:dyDescent="0.35">
      <c r="A66" s="14">
        <v>45461</v>
      </c>
      <c r="B66" s="10">
        <v>380</v>
      </c>
    </row>
    <row r="67" spans="1:2" x14ac:dyDescent="0.35">
      <c r="A67" s="14">
        <v>45464</v>
      </c>
      <c r="B67" s="10">
        <v>855</v>
      </c>
    </row>
    <row r="68" spans="1:2" x14ac:dyDescent="0.35">
      <c r="A68" s="9" t="s">
        <v>1374</v>
      </c>
      <c r="B68" s="10">
        <v>3618</v>
      </c>
    </row>
    <row r="69" spans="1:2" x14ac:dyDescent="0.35">
      <c r="A69" s="14">
        <v>45476</v>
      </c>
      <c r="B69" s="10">
        <v>304</v>
      </c>
    </row>
    <row r="70" spans="1:2" x14ac:dyDescent="0.35">
      <c r="A70" s="14">
        <v>45479</v>
      </c>
      <c r="B70" s="10">
        <v>258</v>
      </c>
    </row>
    <row r="71" spans="1:2" x14ac:dyDescent="0.35">
      <c r="A71" s="14">
        <v>45484</v>
      </c>
      <c r="B71" s="10">
        <v>510</v>
      </c>
    </row>
    <row r="72" spans="1:2" x14ac:dyDescent="0.35">
      <c r="A72" s="14">
        <v>45485</v>
      </c>
      <c r="B72" s="10">
        <v>501</v>
      </c>
    </row>
    <row r="73" spans="1:2" x14ac:dyDescent="0.35">
      <c r="A73" s="14">
        <v>45488</v>
      </c>
      <c r="B73" s="10">
        <v>730</v>
      </c>
    </row>
    <row r="74" spans="1:2" x14ac:dyDescent="0.35">
      <c r="A74" s="14">
        <v>45490</v>
      </c>
      <c r="B74" s="10">
        <v>127</v>
      </c>
    </row>
    <row r="75" spans="1:2" x14ac:dyDescent="0.35">
      <c r="A75" s="14">
        <v>45493</v>
      </c>
      <c r="B75" s="10">
        <v>408</v>
      </c>
    </row>
    <row r="76" spans="1:2" x14ac:dyDescent="0.35">
      <c r="A76" s="14">
        <v>45500</v>
      </c>
      <c r="B76" s="10">
        <v>780</v>
      </c>
    </row>
    <row r="77" spans="1:2" x14ac:dyDescent="0.35">
      <c r="A77" s="9" t="s">
        <v>1378</v>
      </c>
      <c r="B77" s="10">
        <v>399</v>
      </c>
    </row>
    <row r="78" spans="1:2" x14ac:dyDescent="0.35">
      <c r="A78" s="14">
        <v>45512</v>
      </c>
      <c r="B78" s="10">
        <v>399</v>
      </c>
    </row>
    <row r="79" spans="1:2" x14ac:dyDescent="0.35">
      <c r="A79" s="8" t="s">
        <v>413</v>
      </c>
      <c r="B79" s="10">
        <v>21261</v>
      </c>
    </row>
    <row r="80" spans="1:2" x14ac:dyDescent="0.35">
      <c r="A80" s="9" t="s">
        <v>1371</v>
      </c>
      <c r="B80" s="10">
        <v>3371</v>
      </c>
    </row>
    <row r="81" spans="1:2" x14ac:dyDescent="0.35">
      <c r="A81" s="14">
        <v>45292</v>
      </c>
      <c r="B81" s="10">
        <v>888</v>
      </c>
    </row>
    <row r="82" spans="1:2" x14ac:dyDescent="0.35">
      <c r="A82" s="14">
        <v>45299</v>
      </c>
      <c r="B82" s="10">
        <v>780</v>
      </c>
    </row>
    <row r="83" spans="1:2" x14ac:dyDescent="0.35">
      <c r="A83" s="14">
        <v>45304</v>
      </c>
      <c r="B83" s="10">
        <v>536</v>
      </c>
    </row>
    <row r="84" spans="1:2" x14ac:dyDescent="0.35">
      <c r="A84" s="14">
        <v>45307</v>
      </c>
      <c r="B84" s="10">
        <v>765</v>
      </c>
    </row>
    <row r="85" spans="1:2" x14ac:dyDescent="0.35">
      <c r="A85" s="14">
        <v>45321</v>
      </c>
      <c r="B85" s="10">
        <v>402</v>
      </c>
    </row>
    <row r="86" spans="1:2" x14ac:dyDescent="0.35">
      <c r="A86" s="9" t="s">
        <v>1376</v>
      </c>
      <c r="B86" s="10">
        <v>2535</v>
      </c>
    </row>
    <row r="87" spans="1:2" x14ac:dyDescent="0.35">
      <c r="A87" s="14">
        <v>45333</v>
      </c>
      <c r="B87" s="10">
        <v>112</v>
      </c>
    </row>
    <row r="88" spans="1:2" x14ac:dyDescent="0.35">
      <c r="A88" s="14">
        <v>45339</v>
      </c>
      <c r="B88" s="10">
        <v>169</v>
      </c>
    </row>
    <row r="89" spans="1:2" x14ac:dyDescent="0.35">
      <c r="A89" s="14">
        <v>45340</v>
      </c>
      <c r="B89" s="10">
        <v>1470</v>
      </c>
    </row>
    <row r="90" spans="1:2" x14ac:dyDescent="0.35">
      <c r="A90" s="14">
        <v>45341</v>
      </c>
      <c r="B90" s="10">
        <v>152</v>
      </c>
    </row>
    <row r="91" spans="1:2" x14ac:dyDescent="0.35">
      <c r="A91" s="14">
        <v>45344</v>
      </c>
      <c r="B91" s="10">
        <v>179</v>
      </c>
    </row>
    <row r="92" spans="1:2" x14ac:dyDescent="0.35">
      <c r="A92" s="14">
        <v>45347</v>
      </c>
      <c r="B92" s="10">
        <v>453</v>
      </c>
    </row>
    <row r="93" spans="1:2" x14ac:dyDescent="0.35">
      <c r="A93" s="9" t="s">
        <v>1372</v>
      </c>
      <c r="B93" s="10">
        <v>4314</v>
      </c>
    </row>
    <row r="94" spans="1:2" x14ac:dyDescent="0.35">
      <c r="A94" s="14">
        <v>45360</v>
      </c>
      <c r="B94" s="10">
        <v>989</v>
      </c>
    </row>
    <row r="95" spans="1:2" x14ac:dyDescent="0.35">
      <c r="A95" s="14">
        <v>45363</v>
      </c>
      <c r="B95" s="10">
        <v>597</v>
      </c>
    </row>
    <row r="96" spans="1:2" x14ac:dyDescent="0.35">
      <c r="A96" s="14">
        <v>45365</v>
      </c>
      <c r="B96" s="10">
        <v>300</v>
      </c>
    </row>
    <row r="97" spans="1:2" x14ac:dyDescent="0.35">
      <c r="A97" s="14">
        <v>45368</v>
      </c>
      <c r="B97" s="10">
        <v>792</v>
      </c>
    </row>
    <row r="98" spans="1:2" x14ac:dyDescent="0.35">
      <c r="A98" s="14">
        <v>45372</v>
      </c>
      <c r="B98" s="10">
        <v>500</v>
      </c>
    </row>
    <row r="99" spans="1:2" x14ac:dyDescent="0.35">
      <c r="A99" s="14">
        <v>45374</v>
      </c>
      <c r="B99" s="10">
        <v>930</v>
      </c>
    </row>
    <row r="100" spans="1:2" x14ac:dyDescent="0.35">
      <c r="A100" s="14">
        <v>45375</v>
      </c>
      <c r="B100" s="10">
        <v>206</v>
      </c>
    </row>
    <row r="101" spans="1:2" x14ac:dyDescent="0.35">
      <c r="A101" s="9" t="s">
        <v>1377</v>
      </c>
      <c r="B101" s="10">
        <v>2146</v>
      </c>
    </row>
    <row r="102" spans="1:2" x14ac:dyDescent="0.35">
      <c r="A102" s="14">
        <v>45392</v>
      </c>
      <c r="B102" s="10">
        <v>423</v>
      </c>
    </row>
    <row r="103" spans="1:2" x14ac:dyDescent="0.35">
      <c r="A103" s="14">
        <v>45394</v>
      </c>
      <c r="B103" s="10">
        <v>582</v>
      </c>
    </row>
    <row r="104" spans="1:2" x14ac:dyDescent="0.35">
      <c r="A104" s="14">
        <v>45396</v>
      </c>
      <c r="B104" s="10">
        <v>165</v>
      </c>
    </row>
    <row r="105" spans="1:2" x14ac:dyDescent="0.35">
      <c r="A105" s="14">
        <v>45403</v>
      </c>
      <c r="B105" s="10">
        <v>471</v>
      </c>
    </row>
    <row r="106" spans="1:2" x14ac:dyDescent="0.35">
      <c r="A106" s="14">
        <v>45408</v>
      </c>
      <c r="B106" s="10">
        <v>505</v>
      </c>
    </row>
    <row r="107" spans="1:2" x14ac:dyDescent="0.35">
      <c r="A107" s="9" t="s">
        <v>1375</v>
      </c>
      <c r="B107" s="10">
        <v>3089</v>
      </c>
    </row>
    <row r="108" spans="1:2" x14ac:dyDescent="0.35">
      <c r="A108" s="14">
        <v>45413</v>
      </c>
      <c r="B108" s="10">
        <v>788</v>
      </c>
    </row>
    <row r="109" spans="1:2" x14ac:dyDescent="0.35">
      <c r="A109" s="14">
        <v>45414</v>
      </c>
      <c r="B109" s="10">
        <v>248</v>
      </c>
    </row>
    <row r="110" spans="1:2" x14ac:dyDescent="0.35">
      <c r="A110" s="14">
        <v>45420</v>
      </c>
      <c r="B110" s="10">
        <v>134</v>
      </c>
    </row>
    <row r="111" spans="1:2" x14ac:dyDescent="0.35">
      <c r="A111" s="14">
        <v>45422</v>
      </c>
      <c r="B111" s="10">
        <v>284</v>
      </c>
    </row>
    <row r="112" spans="1:2" x14ac:dyDescent="0.35">
      <c r="A112" s="14">
        <v>45425</v>
      </c>
      <c r="B112" s="10">
        <v>635</v>
      </c>
    </row>
    <row r="113" spans="1:2" x14ac:dyDescent="0.35">
      <c r="A113" s="14">
        <v>45432</v>
      </c>
      <c r="B113" s="10">
        <v>1000</v>
      </c>
    </row>
    <row r="114" spans="1:2" x14ac:dyDescent="0.35">
      <c r="A114" s="9" t="s">
        <v>1373</v>
      </c>
      <c r="B114" s="10">
        <v>1589</v>
      </c>
    </row>
    <row r="115" spans="1:2" x14ac:dyDescent="0.35">
      <c r="A115" s="14">
        <v>45447</v>
      </c>
      <c r="B115" s="10">
        <v>155</v>
      </c>
    </row>
    <row r="116" spans="1:2" x14ac:dyDescent="0.35">
      <c r="A116" s="14">
        <v>45453</v>
      </c>
      <c r="B116" s="10">
        <v>950</v>
      </c>
    </row>
    <row r="117" spans="1:2" x14ac:dyDescent="0.35">
      <c r="A117" s="14">
        <v>45464</v>
      </c>
      <c r="B117" s="10">
        <v>484</v>
      </c>
    </row>
    <row r="118" spans="1:2" x14ac:dyDescent="0.35">
      <c r="A118" s="9" t="s">
        <v>1374</v>
      </c>
      <c r="B118" s="10">
        <v>2604</v>
      </c>
    </row>
    <row r="119" spans="1:2" x14ac:dyDescent="0.35">
      <c r="A119" s="14">
        <v>45475</v>
      </c>
      <c r="B119" s="10">
        <v>995</v>
      </c>
    </row>
    <row r="120" spans="1:2" x14ac:dyDescent="0.35">
      <c r="A120" s="14">
        <v>45487</v>
      </c>
      <c r="B120" s="10">
        <v>605</v>
      </c>
    </row>
    <row r="121" spans="1:2" x14ac:dyDescent="0.35">
      <c r="A121" s="14">
        <v>45492</v>
      </c>
      <c r="B121" s="10">
        <v>115</v>
      </c>
    </row>
    <row r="122" spans="1:2" x14ac:dyDescent="0.35">
      <c r="A122" s="14">
        <v>45494</v>
      </c>
      <c r="B122" s="10">
        <v>457</v>
      </c>
    </row>
    <row r="123" spans="1:2" x14ac:dyDescent="0.35">
      <c r="A123" s="14">
        <v>45503</v>
      </c>
      <c r="B123" s="10">
        <v>432</v>
      </c>
    </row>
    <row r="124" spans="1:2" x14ac:dyDescent="0.35">
      <c r="A124" s="9" t="s">
        <v>1378</v>
      </c>
      <c r="B124" s="10">
        <v>1613</v>
      </c>
    </row>
    <row r="125" spans="1:2" x14ac:dyDescent="0.35">
      <c r="A125" s="14">
        <v>45514</v>
      </c>
      <c r="B125" s="10">
        <v>760</v>
      </c>
    </row>
    <row r="126" spans="1:2" x14ac:dyDescent="0.35">
      <c r="A126" s="14">
        <v>45516</v>
      </c>
      <c r="B126" s="10">
        <v>660</v>
      </c>
    </row>
    <row r="127" spans="1:2" x14ac:dyDescent="0.35">
      <c r="A127" s="14">
        <v>45518</v>
      </c>
      <c r="B127" s="10">
        <v>193</v>
      </c>
    </row>
    <row r="128" spans="1:2" x14ac:dyDescent="0.35">
      <c r="A128" s="7" t="s">
        <v>410</v>
      </c>
      <c r="B128" s="10">
        <v>42421</v>
      </c>
    </row>
    <row r="129" spans="1:2" x14ac:dyDescent="0.35">
      <c r="A129" s="8" t="s">
        <v>414</v>
      </c>
      <c r="B129" s="10">
        <v>16533</v>
      </c>
    </row>
    <row r="130" spans="1:2" x14ac:dyDescent="0.35">
      <c r="A130" s="9" t="s">
        <v>1371</v>
      </c>
      <c r="B130" s="10">
        <v>1509</v>
      </c>
    </row>
    <row r="131" spans="1:2" x14ac:dyDescent="0.35">
      <c r="A131" s="14">
        <v>45293</v>
      </c>
      <c r="B131" s="10">
        <v>173</v>
      </c>
    </row>
    <row r="132" spans="1:2" x14ac:dyDescent="0.35">
      <c r="A132" s="14">
        <v>45300</v>
      </c>
      <c r="B132" s="10">
        <v>169</v>
      </c>
    </row>
    <row r="133" spans="1:2" x14ac:dyDescent="0.35">
      <c r="A133" s="14">
        <v>45314</v>
      </c>
      <c r="B133" s="10">
        <v>519</v>
      </c>
    </row>
    <row r="134" spans="1:2" x14ac:dyDescent="0.35">
      <c r="A134" s="14">
        <v>45320</v>
      </c>
      <c r="B134" s="10">
        <v>648</v>
      </c>
    </row>
    <row r="135" spans="1:2" x14ac:dyDescent="0.35">
      <c r="A135" s="9" t="s">
        <v>1376</v>
      </c>
      <c r="B135" s="10">
        <v>1338</v>
      </c>
    </row>
    <row r="136" spans="1:2" x14ac:dyDescent="0.35">
      <c r="A136" s="14">
        <v>45333</v>
      </c>
      <c r="B136" s="10">
        <v>117</v>
      </c>
    </row>
    <row r="137" spans="1:2" x14ac:dyDescent="0.35">
      <c r="A137" s="14">
        <v>45346</v>
      </c>
      <c r="B137" s="10">
        <v>208</v>
      </c>
    </row>
    <row r="138" spans="1:2" x14ac:dyDescent="0.35">
      <c r="A138" s="14">
        <v>45348</v>
      </c>
      <c r="B138" s="10">
        <v>513</v>
      </c>
    </row>
    <row r="139" spans="1:2" x14ac:dyDescent="0.35">
      <c r="A139" s="14">
        <v>45349</v>
      </c>
      <c r="B139" s="10">
        <v>125</v>
      </c>
    </row>
    <row r="140" spans="1:2" x14ac:dyDescent="0.35">
      <c r="A140" s="14">
        <v>45350</v>
      </c>
      <c r="B140" s="10">
        <v>375</v>
      </c>
    </row>
    <row r="141" spans="1:2" x14ac:dyDescent="0.35">
      <c r="A141" s="9" t="s">
        <v>1372</v>
      </c>
      <c r="B141" s="10">
        <v>2256</v>
      </c>
    </row>
    <row r="142" spans="1:2" x14ac:dyDescent="0.35">
      <c r="A142" s="14">
        <v>45353</v>
      </c>
      <c r="B142" s="10">
        <v>597</v>
      </c>
    </row>
    <row r="143" spans="1:2" x14ac:dyDescent="0.35">
      <c r="A143" s="14">
        <v>45358</v>
      </c>
      <c r="B143" s="10">
        <v>444</v>
      </c>
    </row>
    <row r="144" spans="1:2" x14ac:dyDescent="0.35">
      <c r="A144" s="14">
        <v>45362</v>
      </c>
      <c r="B144" s="10">
        <v>504</v>
      </c>
    </row>
    <row r="145" spans="1:2" x14ac:dyDescent="0.35">
      <c r="A145" s="14">
        <v>45373</v>
      </c>
      <c r="B145" s="10">
        <v>179</v>
      </c>
    </row>
    <row r="146" spans="1:2" x14ac:dyDescent="0.35">
      <c r="A146" s="14">
        <v>45378</v>
      </c>
      <c r="B146" s="10">
        <v>532</v>
      </c>
    </row>
    <row r="147" spans="1:2" x14ac:dyDescent="0.35">
      <c r="A147" s="9" t="s">
        <v>1377</v>
      </c>
      <c r="B147" s="10">
        <v>2508</v>
      </c>
    </row>
    <row r="148" spans="1:2" x14ac:dyDescent="0.35">
      <c r="A148" s="14">
        <v>45390</v>
      </c>
      <c r="B148" s="10">
        <v>610</v>
      </c>
    </row>
    <row r="149" spans="1:2" x14ac:dyDescent="0.35">
      <c r="A149" s="14">
        <v>45394</v>
      </c>
      <c r="B149" s="10">
        <v>302</v>
      </c>
    </row>
    <row r="150" spans="1:2" x14ac:dyDescent="0.35">
      <c r="A150" s="14">
        <v>45398</v>
      </c>
      <c r="B150" s="10">
        <v>206</v>
      </c>
    </row>
    <row r="151" spans="1:2" x14ac:dyDescent="0.35">
      <c r="A151" s="14">
        <v>45408</v>
      </c>
      <c r="B151" s="10">
        <v>1390</v>
      </c>
    </row>
    <row r="152" spans="1:2" x14ac:dyDescent="0.35">
      <c r="A152" s="9" t="s">
        <v>1375</v>
      </c>
      <c r="B152" s="10">
        <v>4647</v>
      </c>
    </row>
    <row r="153" spans="1:2" x14ac:dyDescent="0.35">
      <c r="A153" s="14">
        <v>45413</v>
      </c>
      <c r="B153" s="10">
        <v>740</v>
      </c>
    </row>
    <row r="154" spans="1:2" x14ac:dyDescent="0.35">
      <c r="A154" s="14">
        <v>45418</v>
      </c>
      <c r="B154" s="10">
        <v>845</v>
      </c>
    </row>
    <row r="155" spans="1:2" x14ac:dyDescent="0.35">
      <c r="A155" s="14">
        <v>45426</v>
      </c>
      <c r="B155" s="10">
        <v>648</v>
      </c>
    </row>
    <row r="156" spans="1:2" x14ac:dyDescent="0.35">
      <c r="A156" s="14">
        <v>45427</v>
      </c>
      <c r="B156" s="10">
        <v>715</v>
      </c>
    </row>
    <row r="157" spans="1:2" x14ac:dyDescent="0.35">
      <c r="A157" s="14">
        <v>45431</v>
      </c>
      <c r="B157" s="10">
        <v>650</v>
      </c>
    </row>
    <row r="158" spans="1:2" x14ac:dyDescent="0.35">
      <c r="A158" s="14">
        <v>45437</v>
      </c>
      <c r="B158" s="10">
        <v>453</v>
      </c>
    </row>
    <row r="159" spans="1:2" x14ac:dyDescent="0.35">
      <c r="A159" s="14">
        <v>45440</v>
      </c>
      <c r="B159" s="10">
        <v>596</v>
      </c>
    </row>
    <row r="160" spans="1:2" x14ac:dyDescent="0.35">
      <c r="A160" s="9" t="s">
        <v>1373</v>
      </c>
      <c r="B160" s="10">
        <v>2115</v>
      </c>
    </row>
    <row r="161" spans="1:2" x14ac:dyDescent="0.35">
      <c r="A161" s="14">
        <v>45445</v>
      </c>
      <c r="B161" s="10">
        <v>552</v>
      </c>
    </row>
    <row r="162" spans="1:2" x14ac:dyDescent="0.35">
      <c r="A162" s="14">
        <v>45449</v>
      </c>
      <c r="B162" s="10">
        <v>613</v>
      </c>
    </row>
    <row r="163" spans="1:2" x14ac:dyDescent="0.35">
      <c r="A163" s="14">
        <v>45451</v>
      </c>
      <c r="B163" s="10">
        <v>128</v>
      </c>
    </row>
    <row r="164" spans="1:2" x14ac:dyDescent="0.35">
      <c r="A164" s="14">
        <v>45467</v>
      </c>
      <c r="B164" s="10">
        <v>822</v>
      </c>
    </row>
    <row r="165" spans="1:2" x14ac:dyDescent="0.35">
      <c r="A165" s="9" t="s">
        <v>1374</v>
      </c>
      <c r="B165" s="10">
        <v>1060</v>
      </c>
    </row>
    <row r="166" spans="1:2" x14ac:dyDescent="0.35">
      <c r="A166" s="14">
        <v>45474</v>
      </c>
      <c r="B166" s="10">
        <v>720</v>
      </c>
    </row>
    <row r="167" spans="1:2" x14ac:dyDescent="0.35">
      <c r="A167" s="14">
        <v>45491</v>
      </c>
      <c r="B167" s="10">
        <v>340</v>
      </c>
    </row>
    <row r="168" spans="1:2" x14ac:dyDescent="0.35">
      <c r="A168" s="9" t="s">
        <v>1378</v>
      </c>
      <c r="B168" s="10">
        <v>1100</v>
      </c>
    </row>
    <row r="169" spans="1:2" x14ac:dyDescent="0.35">
      <c r="A169" s="14">
        <v>45506</v>
      </c>
      <c r="B169" s="10">
        <v>468</v>
      </c>
    </row>
    <row r="170" spans="1:2" x14ac:dyDescent="0.35">
      <c r="A170" s="14">
        <v>45518</v>
      </c>
      <c r="B170" s="10">
        <v>632</v>
      </c>
    </row>
    <row r="171" spans="1:2" x14ac:dyDescent="0.35">
      <c r="A171" s="8" t="s">
        <v>415</v>
      </c>
      <c r="B171" s="10">
        <v>12588</v>
      </c>
    </row>
    <row r="172" spans="1:2" x14ac:dyDescent="0.35">
      <c r="A172" s="9" t="s">
        <v>1371</v>
      </c>
      <c r="B172" s="10">
        <v>2053</v>
      </c>
    </row>
    <row r="173" spans="1:2" x14ac:dyDescent="0.35">
      <c r="A173" s="14">
        <v>45294</v>
      </c>
      <c r="B173" s="10">
        <v>480</v>
      </c>
    </row>
    <row r="174" spans="1:2" x14ac:dyDescent="0.35">
      <c r="A174" s="14">
        <v>45299</v>
      </c>
      <c r="B174" s="10">
        <v>103</v>
      </c>
    </row>
    <row r="175" spans="1:2" x14ac:dyDescent="0.35">
      <c r="A175" s="14">
        <v>45308</v>
      </c>
      <c r="B175" s="10">
        <v>300</v>
      </c>
    </row>
    <row r="176" spans="1:2" x14ac:dyDescent="0.35">
      <c r="A176" s="14">
        <v>45318</v>
      </c>
      <c r="B176" s="10">
        <v>840</v>
      </c>
    </row>
    <row r="177" spans="1:2" x14ac:dyDescent="0.35">
      <c r="A177" s="14">
        <v>45321</v>
      </c>
      <c r="B177" s="10">
        <v>330</v>
      </c>
    </row>
    <row r="178" spans="1:2" x14ac:dyDescent="0.35">
      <c r="A178" s="9" t="s">
        <v>1376</v>
      </c>
      <c r="B178" s="10">
        <v>639</v>
      </c>
    </row>
    <row r="179" spans="1:2" x14ac:dyDescent="0.35">
      <c r="A179" s="14">
        <v>45335</v>
      </c>
      <c r="B179" s="10">
        <v>492</v>
      </c>
    </row>
    <row r="180" spans="1:2" x14ac:dyDescent="0.35">
      <c r="A180" s="14">
        <v>45345</v>
      </c>
      <c r="B180" s="10">
        <v>147</v>
      </c>
    </row>
    <row r="181" spans="1:2" x14ac:dyDescent="0.35">
      <c r="A181" s="9" t="s">
        <v>1372</v>
      </c>
      <c r="B181" s="10">
        <v>1746</v>
      </c>
    </row>
    <row r="182" spans="1:2" x14ac:dyDescent="0.35">
      <c r="A182" s="14">
        <v>45356</v>
      </c>
      <c r="B182" s="10">
        <v>374</v>
      </c>
    </row>
    <row r="183" spans="1:2" x14ac:dyDescent="0.35">
      <c r="A183" s="14">
        <v>45362</v>
      </c>
      <c r="B183" s="10">
        <v>348</v>
      </c>
    </row>
    <row r="184" spans="1:2" x14ac:dyDescent="0.35">
      <c r="A184" s="14">
        <v>45364</v>
      </c>
      <c r="B184" s="10">
        <v>130</v>
      </c>
    </row>
    <row r="185" spans="1:2" x14ac:dyDescent="0.35">
      <c r="A185" s="14">
        <v>45375</v>
      </c>
      <c r="B185" s="10">
        <v>384</v>
      </c>
    </row>
    <row r="186" spans="1:2" x14ac:dyDescent="0.35">
      <c r="A186" s="14">
        <v>45377</v>
      </c>
      <c r="B186" s="10">
        <v>510</v>
      </c>
    </row>
    <row r="187" spans="1:2" x14ac:dyDescent="0.35">
      <c r="A187" s="9" t="s">
        <v>1377</v>
      </c>
      <c r="B187" s="10">
        <v>2087</v>
      </c>
    </row>
    <row r="188" spans="1:2" x14ac:dyDescent="0.35">
      <c r="A188" s="14">
        <v>45385</v>
      </c>
      <c r="B188" s="10">
        <v>332</v>
      </c>
    </row>
    <row r="189" spans="1:2" x14ac:dyDescent="0.35">
      <c r="A189" s="14">
        <v>45394</v>
      </c>
      <c r="B189" s="10">
        <v>940</v>
      </c>
    </row>
    <row r="190" spans="1:2" x14ac:dyDescent="0.35">
      <c r="A190" s="14">
        <v>45399</v>
      </c>
      <c r="B190" s="10">
        <v>119</v>
      </c>
    </row>
    <row r="191" spans="1:2" x14ac:dyDescent="0.35">
      <c r="A191" s="14">
        <v>45401</v>
      </c>
      <c r="B191" s="10">
        <v>332</v>
      </c>
    </row>
    <row r="192" spans="1:2" x14ac:dyDescent="0.35">
      <c r="A192" s="14">
        <v>45402</v>
      </c>
      <c r="B192" s="10">
        <v>364</v>
      </c>
    </row>
    <row r="193" spans="1:2" x14ac:dyDescent="0.35">
      <c r="A193" s="9" t="s">
        <v>1375</v>
      </c>
      <c r="B193" s="10">
        <v>2903</v>
      </c>
    </row>
    <row r="194" spans="1:2" x14ac:dyDescent="0.35">
      <c r="A194" s="14">
        <v>45422</v>
      </c>
      <c r="B194" s="10">
        <v>567</v>
      </c>
    </row>
    <row r="195" spans="1:2" x14ac:dyDescent="0.35">
      <c r="A195" s="14">
        <v>45425</v>
      </c>
      <c r="B195" s="10">
        <v>774</v>
      </c>
    </row>
    <row r="196" spans="1:2" x14ac:dyDescent="0.35">
      <c r="A196" s="14">
        <v>45430</v>
      </c>
      <c r="B196" s="10">
        <v>119</v>
      </c>
    </row>
    <row r="197" spans="1:2" x14ac:dyDescent="0.35">
      <c r="A197" s="14">
        <v>45431</v>
      </c>
      <c r="B197" s="10">
        <v>948</v>
      </c>
    </row>
    <row r="198" spans="1:2" x14ac:dyDescent="0.35">
      <c r="A198" s="14">
        <v>45432</v>
      </c>
      <c r="B198" s="10">
        <v>495</v>
      </c>
    </row>
    <row r="199" spans="1:2" x14ac:dyDescent="0.35">
      <c r="A199" s="9" t="s">
        <v>1373</v>
      </c>
      <c r="B199" s="10">
        <v>749</v>
      </c>
    </row>
    <row r="200" spans="1:2" x14ac:dyDescent="0.35">
      <c r="A200" s="14">
        <v>45445</v>
      </c>
      <c r="B200" s="10">
        <v>608</v>
      </c>
    </row>
    <row r="201" spans="1:2" x14ac:dyDescent="0.35">
      <c r="A201" s="14">
        <v>45449</v>
      </c>
      <c r="B201" s="10">
        <v>141</v>
      </c>
    </row>
    <row r="202" spans="1:2" x14ac:dyDescent="0.35">
      <c r="A202" s="9" t="s">
        <v>1374</v>
      </c>
      <c r="B202" s="10">
        <v>2411</v>
      </c>
    </row>
    <row r="203" spans="1:2" x14ac:dyDescent="0.35">
      <c r="A203" s="14">
        <v>45489</v>
      </c>
      <c r="B203" s="10">
        <v>650</v>
      </c>
    </row>
    <row r="204" spans="1:2" x14ac:dyDescent="0.35">
      <c r="A204" s="14">
        <v>45496</v>
      </c>
      <c r="B204" s="10">
        <v>752</v>
      </c>
    </row>
    <row r="205" spans="1:2" x14ac:dyDescent="0.35">
      <c r="A205" s="14">
        <v>45497</v>
      </c>
      <c r="B205" s="10">
        <v>835</v>
      </c>
    </row>
    <row r="206" spans="1:2" x14ac:dyDescent="0.35">
      <c r="A206" s="14">
        <v>45500</v>
      </c>
      <c r="B206" s="10">
        <v>174</v>
      </c>
    </row>
    <row r="207" spans="1:2" x14ac:dyDescent="0.35">
      <c r="A207" s="8" t="s">
        <v>413</v>
      </c>
      <c r="B207" s="10">
        <v>13300</v>
      </c>
    </row>
    <row r="208" spans="1:2" x14ac:dyDescent="0.35">
      <c r="A208" s="9" t="s">
        <v>1371</v>
      </c>
      <c r="B208" s="10">
        <v>1370</v>
      </c>
    </row>
    <row r="209" spans="1:2" x14ac:dyDescent="0.35">
      <c r="A209" s="14">
        <v>45300</v>
      </c>
      <c r="B209" s="10">
        <v>752</v>
      </c>
    </row>
    <row r="210" spans="1:2" x14ac:dyDescent="0.35">
      <c r="A210" s="14">
        <v>45304</v>
      </c>
      <c r="B210" s="10">
        <v>459</v>
      </c>
    </row>
    <row r="211" spans="1:2" x14ac:dyDescent="0.35">
      <c r="A211" s="14">
        <v>45322</v>
      </c>
      <c r="B211" s="10">
        <v>159</v>
      </c>
    </row>
    <row r="212" spans="1:2" x14ac:dyDescent="0.35">
      <c r="A212" s="9" t="s">
        <v>1376</v>
      </c>
      <c r="B212" s="10">
        <v>1988</v>
      </c>
    </row>
    <row r="213" spans="1:2" x14ac:dyDescent="0.35">
      <c r="A213" s="14">
        <v>45331</v>
      </c>
      <c r="B213" s="10">
        <v>188</v>
      </c>
    </row>
    <row r="214" spans="1:2" x14ac:dyDescent="0.35">
      <c r="A214" s="14">
        <v>45347</v>
      </c>
      <c r="B214" s="10">
        <v>805</v>
      </c>
    </row>
    <row r="215" spans="1:2" x14ac:dyDescent="0.35">
      <c r="A215" s="14">
        <v>45348</v>
      </c>
      <c r="B215" s="10">
        <v>995</v>
      </c>
    </row>
    <row r="216" spans="1:2" x14ac:dyDescent="0.35">
      <c r="A216" s="9" t="s">
        <v>1372</v>
      </c>
      <c r="B216" s="10">
        <v>2603</v>
      </c>
    </row>
    <row r="217" spans="1:2" x14ac:dyDescent="0.35">
      <c r="A217" s="14">
        <v>45356</v>
      </c>
      <c r="B217" s="10">
        <v>135</v>
      </c>
    </row>
    <row r="218" spans="1:2" x14ac:dyDescent="0.35">
      <c r="A218" s="14">
        <v>45359</v>
      </c>
      <c r="B218" s="10">
        <v>101</v>
      </c>
    </row>
    <row r="219" spans="1:2" x14ac:dyDescent="0.35">
      <c r="A219" s="14">
        <v>45361</v>
      </c>
      <c r="B219" s="10">
        <v>540</v>
      </c>
    </row>
    <row r="220" spans="1:2" x14ac:dyDescent="0.35">
      <c r="A220" s="14">
        <v>45362</v>
      </c>
      <c r="B220" s="10">
        <v>432</v>
      </c>
    </row>
    <row r="221" spans="1:2" x14ac:dyDescent="0.35">
      <c r="A221" s="14">
        <v>45368</v>
      </c>
      <c r="B221" s="10">
        <v>252</v>
      </c>
    </row>
    <row r="222" spans="1:2" x14ac:dyDescent="0.35">
      <c r="A222" s="14">
        <v>45378</v>
      </c>
      <c r="B222" s="10">
        <v>423</v>
      </c>
    </row>
    <row r="223" spans="1:2" x14ac:dyDescent="0.35">
      <c r="A223" s="14">
        <v>45382</v>
      </c>
      <c r="B223" s="10">
        <v>720</v>
      </c>
    </row>
    <row r="224" spans="1:2" x14ac:dyDescent="0.35">
      <c r="A224" s="9" t="s">
        <v>1377</v>
      </c>
      <c r="B224" s="10">
        <v>1923</v>
      </c>
    </row>
    <row r="225" spans="1:2" x14ac:dyDescent="0.35">
      <c r="A225" s="14">
        <v>45396</v>
      </c>
      <c r="B225" s="10">
        <v>845</v>
      </c>
    </row>
    <row r="226" spans="1:2" x14ac:dyDescent="0.35">
      <c r="A226" s="14">
        <v>45401</v>
      </c>
      <c r="B226" s="10">
        <v>393</v>
      </c>
    </row>
    <row r="227" spans="1:2" x14ac:dyDescent="0.35">
      <c r="A227" s="14">
        <v>45406</v>
      </c>
      <c r="B227" s="10">
        <v>685</v>
      </c>
    </row>
    <row r="228" spans="1:2" x14ac:dyDescent="0.35">
      <c r="A228" s="9" t="s">
        <v>1375</v>
      </c>
      <c r="B228" s="10">
        <v>948</v>
      </c>
    </row>
    <row r="229" spans="1:2" x14ac:dyDescent="0.35">
      <c r="A229" s="14">
        <v>45414</v>
      </c>
      <c r="B229" s="10">
        <v>630</v>
      </c>
    </row>
    <row r="230" spans="1:2" x14ac:dyDescent="0.35">
      <c r="A230" s="14">
        <v>45432</v>
      </c>
      <c r="B230" s="10">
        <v>183</v>
      </c>
    </row>
    <row r="231" spans="1:2" x14ac:dyDescent="0.35">
      <c r="A231" s="14">
        <v>45434</v>
      </c>
      <c r="B231" s="10">
        <v>135</v>
      </c>
    </row>
    <row r="232" spans="1:2" x14ac:dyDescent="0.35">
      <c r="A232" s="9" t="s">
        <v>1373</v>
      </c>
      <c r="B232" s="10">
        <v>140</v>
      </c>
    </row>
    <row r="233" spans="1:2" x14ac:dyDescent="0.35">
      <c r="A233" s="14">
        <v>45459</v>
      </c>
      <c r="B233" s="10">
        <v>140</v>
      </c>
    </row>
    <row r="234" spans="1:2" x14ac:dyDescent="0.35">
      <c r="A234" s="9" t="s">
        <v>1374</v>
      </c>
      <c r="B234" s="10">
        <v>3738</v>
      </c>
    </row>
    <row r="235" spans="1:2" x14ac:dyDescent="0.35">
      <c r="A235" s="14">
        <v>45474</v>
      </c>
      <c r="B235" s="10">
        <v>650</v>
      </c>
    </row>
    <row r="236" spans="1:2" x14ac:dyDescent="0.35">
      <c r="A236" s="14">
        <v>45475</v>
      </c>
      <c r="B236" s="10">
        <v>644</v>
      </c>
    </row>
    <row r="237" spans="1:2" x14ac:dyDescent="0.35">
      <c r="A237" s="14">
        <v>45485</v>
      </c>
      <c r="B237" s="10">
        <v>286</v>
      </c>
    </row>
    <row r="238" spans="1:2" x14ac:dyDescent="0.35">
      <c r="A238" s="14">
        <v>45486</v>
      </c>
      <c r="B238" s="10">
        <v>920</v>
      </c>
    </row>
    <row r="239" spans="1:2" x14ac:dyDescent="0.35">
      <c r="A239" s="14">
        <v>45492</v>
      </c>
      <c r="B239" s="10">
        <v>394</v>
      </c>
    </row>
    <row r="240" spans="1:2" x14ac:dyDescent="0.35">
      <c r="A240" s="14">
        <v>45495</v>
      </c>
      <c r="B240" s="10">
        <v>528</v>
      </c>
    </row>
    <row r="241" spans="1:2" x14ac:dyDescent="0.35">
      <c r="A241" s="14">
        <v>45503</v>
      </c>
      <c r="B241" s="10">
        <v>316</v>
      </c>
    </row>
    <row r="242" spans="1:2" x14ac:dyDescent="0.35">
      <c r="A242" s="9" t="s">
        <v>1378</v>
      </c>
      <c r="B242" s="10">
        <v>590</v>
      </c>
    </row>
    <row r="243" spans="1:2" x14ac:dyDescent="0.35">
      <c r="A243" s="14">
        <v>45508</v>
      </c>
      <c r="B243" s="10">
        <v>252</v>
      </c>
    </row>
    <row r="244" spans="1:2" x14ac:dyDescent="0.35">
      <c r="A244" s="14">
        <v>45510</v>
      </c>
      <c r="B244" s="10">
        <v>338</v>
      </c>
    </row>
    <row r="245" spans="1:2" x14ac:dyDescent="0.35">
      <c r="A245" s="7" t="s">
        <v>409</v>
      </c>
      <c r="B245" s="10">
        <v>41669</v>
      </c>
    </row>
    <row r="246" spans="1:2" x14ac:dyDescent="0.35">
      <c r="A246" s="8" t="s">
        <v>414</v>
      </c>
      <c r="B246" s="10">
        <v>13164</v>
      </c>
    </row>
    <row r="247" spans="1:2" x14ac:dyDescent="0.35">
      <c r="A247" s="9" t="s">
        <v>1371</v>
      </c>
      <c r="B247" s="10">
        <v>2239</v>
      </c>
    </row>
    <row r="248" spans="1:2" x14ac:dyDescent="0.35">
      <c r="A248" s="14">
        <v>45297</v>
      </c>
      <c r="B248" s="10">
        <v>254</v>
      </c>
    </row>
    <row r="249" spans="1:2" x14ac:dyDescent="0.35">
      <c r="A249" s="14">
        <v>45298</v>
      </c>
      <c r="B249" s="10">
        <v>795</v>
      </c>
    </row>
    <row r="250" spans="1:2" x14ac:dyDescent="0.35">
      <c r="A250" s="14">
        <v>45308</v>
      </c>
      <c r="B250" s="10">
        <v>192</v>
      </c>
    </row>
    <row r="251" spans="1:2" x14ac:dyDescent="0.35">
      <c r="A251" s="14">
        <v>45310</v>
      </c>
      <c r="B251" s="10">
        <v>358</v>
      </c>
    </row>
    <row r="252" spans="1:2" x14ac:dyDescent="0.35">
      <c r="A252" s="14">
        <v>45313</v>
      </c>
      <c r="B252" s="10">
        <v>136</v>
      </c>
    </row>
    <row r="253" spans="1:2" x14ac:dyDescent="0.35">
      <c r="A253" s="14">
        <v>45315</v>
      </c>
      <c r="B253" s="10">
        <v>504</v>
      </c>
    </row>
    <row r="254" spans="1:2" x14ac:dyDescent="0.35">
      <c r="A254" s="9" t="s">
        <v>1376</v>
      </c>
      <c r="B254" s="10">
        <v>3915</v>
      </c>
    </row>
    <row r="255" spans="1:2" x14ac:dyDescent="0.35">
      <c r="A255" s="14">
        <v>45324</v>
      </c>
      <c r="B255" s="10">
        <v>140</v>
      </c>
    </row>
    <row r="256" spans="1:2" x14ac:dyDescent="0.35">
      <c r="A256" s="14">
        <v>45331</v>
      </c>
      <c r="B256" s="10">
        <v>869</v>
      </c>
    </row>
    <row r="257" spans="1:2" x14ac:dyDescent="0.35">
      <c r="A257" s="14">
        <v>45332</v>
      </c>
      <c r="B257" s="10">
        <v>560</v>
      </c>
    </row>
    <row r="258" spans="1:2" x14ac:dyDescent="0.35">
      <c r="A258" s="14">
        <v>45342</v>
      </c>
      <c r="B258" s="10">
        <v>272</v>
      </c>
    </row>
    <row r="259" spans="1:2" x14ac:dyDescent="0.35">
      <c r="A259" s="14">
        <v>45343</v>
      </c>
      <c r="B259" s="10">
        <v>834</v>
      </c>
    </row>
    <row r="260" spans="1:2" x14ac:dyDescent="0.35">
      <c r="A260" s="14">
        <v>45345</v>
      </c>
      <c r="B260" s="10">
        <v>540</v>
      </c>
    </row>
    <row r="261" spans="1:2" x14ac:dyDescent="0.35">
      <c r="A261" s="14">
        <v>45351</v>
      </c>
      <c r="B261" s="10">
        <v>700</v>
      </c>
    </row>
    <row r="262" spans="1:2" x14ac:dyDescent="0.35">
      <c r="A262" s="9" t="s">
        <v>1372</v>
      </c>
      <c r="B262" s="10">
        <v>1484</v>
      </c>
    </row>
    <row r="263" spans="1:2" x14ac:dyDescent="0.35">
      <c r="A263" s="14">
        <v>45354</v>
      </c>
      <c r="B263" s="10">
        <v>204</v>
      </c>
    </row>
    <row r="264" spans="1:2" x14ac:dyDescent="0.35">
      <c r="A264" s="14">
        <v>45371</v>
      </c>
      <c r="B264" s="10">
        <v>648</v>
      </c>
    </row>
    <row r="265" spans="1:2" x14ac:dyDescent="0.35">
      <c r="A265" s="14">
        <v>45382</v>
      </c>
      <c r="B265" s="10">
        <v>632</v>
      </c>
    </row>
    <row r="266" spans="1:2" x14ac:dyDescent="0.35">
      <c r="A266" s="9" t="s">
        <v>1377</v>
      </c>
      <c r="B266" s="10">
        <v>888</v>
      </c>
    </row>
    <row r="267" spans="1:2" x14ac:dyDescent="0.35">
      <c r="A267" s="14">
        <v>45396</v>
      </c>
      <c r="B267" s="10">
        <v>380</v>
      </c>
    </row>
    <row r="268" spans="1:2" x14ac:dyDescent="0.35">
      <c r="A268" s="14">
        <v>45399</v>
      </c>
      <c r="B268" s="10">
        <v>508</v>
      </c>
    </row>
    <row r="269" spans="1:2" x14ac:dyDescent="0.35">
      <c r="A269" s="9" t="s">
        <v>1375</v>
      </c>
      <c r="B269" s="10">
        <v>1892</v>
      </c>
    </row>
    <row r="270" spans="1:2" x14ac:dyDescent="0.35">
      <c r="A270" s="14">
        <v>45416</v>
      </c>
      <c r="B270" s="10">
        <v>561</v>
      </c>
    </row>
    <row r="271" spans="1:2" x14ac:dyDescent="0.35">
      <c r="A271" s="14">
        <v>45423</v>
      </c>
      <c r="B271" s="10">
        <v>695</v>
      </c>
    </row>
    <row r="272" spans="1:2" x14ac:dyDescent="0.35">
      <c r="A272" s="14">
        <v>45425</v>
      </c>
      <c r="B272" s="10">
        <v>400</v>
      </c>
    </row>
    <row r="273" spans="1:2" x14ac:dyDescent="0.35">
      <c r="A273" s="14">
        <v>45430</v>
      </c>
      <c r="B273" s="10">
        <v>236</v>
      </c>
    </row>
    <row r="274" spans="1:2" x14ac:dyDescent="0.35">
      <c r="A274" s="9" t="s">
        <v>1373</v>
      </c>
      <c r="B274" s="10">
        <v>504</v>
      </c>
    </row>
    <row r="275" spans="1:2" x14ac:dyDescent="0.35">
      <c r="A275" s="14">
        <v>45465</v>
      </c>
      <c r="B275" s="10">
        <v>504</v>
      </c>
    </row>
    <row r="276" spans="1:2" x14ac:dyDescent="0.35">
      <c r="A276" s="9" t="s">
        <v>1374</v>
      </c>
      <c r="B276" s="10">
        <v>1900</v>
      </c>
    </row>
    <row r="277" spans="1:2" x14ac:dyDescent="0.35">
      <c r="A277" s="14">
        <v>45481</v>
      </c>
      <c r="B277" s="10">
        <v>351</v>
      </c>
    </row>
    <row r="278" spans="1:2" x14ac:dyDescent="0.35">
      <c r="A278" s="14">
        <v>45487</v>
      </c>
      <c r="B278" s="10">
        <v>644</v>
      </c>
    </row>
    <row r="279" spans="1:2" x14ac:dyDescent="0.35">
      <c r="A279" s="14">
        <v>45502</v>
      </c>
      <c r="B279" s="10">
        <v>905</v>
      </c>
    </row>
    <row r="280" spans="1:2" x14ac:dyDescent="0.35">
      <c r="A280" s="9" t="s">
        <v>1378</v>
      </c>
      <c r="B280" s="10">
        <v>342</v>
      </c>
    </row>
    <row r="281" spans="1:2" x14ac:dyDescent="0.35">
      <c r="A281" s="14">
        <v>45505</v>
      </c>
      <c r="B281" s="10">
        <v>342</v>
      </c>
    </row>
    <row r="282" spans="1:2" x14ac:dyDescent="0.35">
      <c r="A282" s="8" t="s">
        <v>415</v>
      </c>
      <c r="B282" s="10">
        <v>14265</v>
      </c>
    </row>
    <row r="283" spans="1:2" x14ac:dyDescent="0.35">
      <c r="A283" s="9" t="s">
        <v>1371</v>
      </c>
      <c r="B283" s="10">
        <v>2654</v>
      </c>
    </row>
    <row r="284" spans="1:2" x14ac:dyDescent="0.35">
      <c r="A284" s="14">
        <v>45305</v>
      </c>
      <c r="B284" s="10">
        <v>877</v>
      </c>
    </row>
    <row r="285" spans="1:2" x14ac:dyDescent="0.35">
      <c r="A285" s="14">
        <v>45306</v>
      </c>
      <c r="B285" s="10">
        <v>158</v>
      </c>
    </row>
    <row r="286" spans="1:2" x14ac:dyDescent="0.35">
      <c r="A286" s="14">
        <v>45313</v>
      </c>
      <c r="B286" s="10">
        <v>644</v>
      </c>
    </row>
    <row r="287" spans="1:2" x14ac:dyDescent="0.35">
      <c r="A287" s="14">
        <v>45319</v>
      </c>
      <c r="B287" s="10">
        <v>528</v>
      </c>
    </row>
    <row r="288" spans="1:2" x14ac:dyDescent="0.35">
      <c r="A288" s="14">
        <v>45322</v>
      </c>
      <c r="B288" s="10">
        <v>447</v>
      </c>
    </row>
    <row r="289" spans="1:2" x14ac:dyDescent="0.35">
      <c r="A289" s="9" t="s">
        <v>1376</v>
      </c>
      <c r="B289" s="10">
        <v>892</v>
      </c>
    </row>
    <row r="290" spans="1:2" x14ac:dyDescent="0.35">
      <c r="A290" s="14">
        <v>45332</v>
      </c>
      <c r="B290" s="10">
        <v>156</v>
      </c>
    </row>
    <row r="291" spans="1:2" x14ac:dyDescent="0.35">
      <c r="A291" s="14">
        <v>45341</v>
      </c>
      <c r="B291" s="10">
        <v>336</v>
      </c>
    </row>
    <row r="292" spans="1:2" x14ac:dyDescent="0.35">
      <c r="A292" s="14">
        <v>45351</v>
      </c>
      <c r="B292" s="10">
        <v>400</v>
      </c>
    </row>
    <row r="293" spans="1:2" x14ac:dyDescent="0.35">
      <c r="A293" s="9" t="s">
        <v>1372</v>
      </c>
      <c r="B293" s="10">
        <v>729</v>
      </c>
    </row>
    <row r="294" spans="1:2" x14ac:dyDescent="0.35">
      <c r="A294" s="14">
        <v>45355</v>
      </c>
      <c r="B294" s="10">
        <v>394</v>
      </c>
    </row>
    <row r="295" spans="1:2" x14ac:dyDescent="0.35">
      <c r="A295" s="14">
        <v>45361</v>
      </c>
      <c r="B295" s="10">
        <v>220</v>
      </c>
    </row>
    <row r="296" spans="1:2" x14ac:dyDescent="0.35">
      <c r="A296" s="14">
        <v>45376</v>
      </c>
      <c r="B296" s="10">
        <v>115</v>
      </c>
    </row>
    <row r="297" spans="1:2" x14ac:dyDescent="0.35">
      <c r="A297" s="9" t="s">
        <v>1377</v>
      </c>
      <c r="B297" s="10">
        <v>2259</v>
      </c>
    </row>
    <row r="298" spans="1:2" x14ac:dyDescent="0.35">
      <c r="A298" s="14">
        <v>45390</v>
      </c>
      <c r="B298" s="10">
        <v>796</v>
      </c>
    </row>
    <row r="299" spans="1:2" x14ac:dyDescent="0.35">
      <c r="A299" s="14">
        <v>45392</v>
      </c>
      <c r="B299" s="10">
        <v>298</v>
      </c>
    </row>
    <row r="300" spans="1:2" x14ac:dyDescent="0.35">
      <c r="A300" s="14">
        <v>45396</v>
      </c>
      <c r="B300" s="10">
        <v>136</v>
      </c>
    </row>
    <row r="301" spans="1:2" x14ac:dyDescent="0.35">
      <c r="A301" s="14">
        <v>45397</v>
      </c>
      <c r="B301" s="10">
        <v>104</v>
      </c>
    </row>
    <row r="302" spans="1:2" x14ac:dyDescent="0.35">
      <c r="A302" s="14">
        <v>45399</v>
      </c>
      <c r="B302" s="10">
        <v>496</v>
      </c>
    </row>
    <row r="303" spans="1:2" x14ac:dyDescent="0.35">
      <c r="A303" s="14">
        <v>45409</v>
      </c>
      <c r="B303" s="10">
        <v>429</v>
      </c>
    </row>
    <row r="304" spans="1:2" x14ac:dyDescent="0.35">
      <c r="A304" s="9" t="s">
        <v>1375</v>
      </c>
      <c r="B304" s="10">
        <v>1469</v>
      </c>
    </row>
    <row r="305" spans="1:2" x14ac:dyDescent="0.35">
      <c r="A305" s="14">
        <v>45418</v>
      </c>
      <c r="B305" s="10">
        <v>640</v>
      </c>
    </row>
    <row r="306" spans="1:2" x14ac:dyDescent="0.35">
      <c r="A306" s="14">
        <v>45422</v>
      </c>
      <c r="B306" s="10">
        <v>441</v>
      </c>
    </row>
    <row r="307" spans="1:2" x14ac:dyDescent="0.35">
      <c r="A307" s="14">
        <v>45431</v>
      </c>
      <c r="B307" s="10">
        <v>388</v>
      </c>
    </row>
    <row r="308" spans="1:2" x14ac:dyDescent="0.35">
      <c r="A308" s="9" t="s">
        <v>1373</v>
      </c>
      <c r="B308" s="10">
        <v>3072</v>
      </c>
    </row>
    <row r="309" spans="1:2" x14ac:dyDescent="0.35">
      <c r="A309" s="14">
        <v>45445</v>
      </c>
      <c r="B309" s="10">
        <v>416</v>
      </c>
    </row>
    <row r="310" spans="1:2" x14ac:dyDescent="0.35">
      <c r="A310" s="14">
        <v>45452</v>
      </c>
      <c r="B310" s="10">
        <v>376</v>
      </c>
    </row>
    <row r="311" spans="1:2" x14ac:dyDescent="0.35">
      <c r="A311" s="14">
        <v>45458</v>
      </c>
      <c r="B311" s="10">
        <v>855</v>
      </c>
    </row>
    <row r="312" spans="1:2" x14ac:dyDescent="0.35">
      <c r="A312" s="14">
        <v>45463</v>
      </c>
      <c r="B312" s="10">
        <v>945</v>
      </c>
    </row>
    <row r="313" spans="1:2" x14ac:dyDescent="0.35">
      <c r="A313" s="14">
        <v>45467</v>
      </c>
      <c r="B313" s="10">
        <v>480</v>
      </c>
    </row>
    <row r="314" spans="1:2" x14ac:dyDescent="0.35">
      <c r="A314" s="9" t="s">
        <v>1374</v>
      </c>
      <c r="B314" s="10">
        <v>2642</v>
      </c>
    </row>
    <row r="315" spans="1:2" x14ac:dyDescent="0.35">
      <c r="A315" s="14">
        <v>45493</v>
      </c>
      <c r="B315" s="10">
        <v>597</v>
      </c>
    </row>
    <row r="316" spans="1:2" x14ac:dyDescent="0.35">
      <c r="A316" s="14">
        <v>45496</v>
      </c>
      <c r="B316" s="10">
        <v>372</v>
      </c>
    </row>
    <row r="317" spans="1:2" x14ac:dyDescent="0.35">
      <c r="A317" s="14">
        <v>45498</v>
      </c>
      <c r="B317" s="10">
        <v>708</v>
      </c>
    </row>
    <row r="318" spans="1:2" x14ac:dyDescent="0.35">
      <c r="A318" s="14">
        <v>45499</v>
      </c>
      <c r="B318" s="10">
        <v>790</v>
      </c>
    </row>
    <row r="319" spans="1:2" x14ac:dyDescent="0.35">
      <c r="A319" s="14">
        <v>45501</v>
      </c>
      <c r="B319" s="10">
        <v>175</v>
      </c>
    </row>
    <row r="320" spans="1:2" x14ac:dyDescent="0.35">
      <c r="A320" s="9" t="s">
        <v>1378</v>
      </c>
      <c r="B320" s="10">
        <v>548</v>
      </c>
    </row>
    <row r="321" spans="1:2" x14ac:dyDescent="0.35">
      <c r="A321" s="14">
        <v>45507</v>
      </c>
      <c r="B321" s="10">
        <v>210</v>
      </c>
    </row>
    <row r="322" spans="1:2" x14ac:dyDescent="0.35">
      <c r="A322" s="14">
        <v>45510</v>
      </c>
      <c r="B322" s="10">
        <v>338</v>
      </c>
    </row>
    <row r="323" spans="1:2" x14ac:dyDescent="0.35">
      <c r="A323" s="8" t="s">
        <v>413</v>
      </c>
      <c r="B323" s="10">
        <v>14240</v>
      </c>
    </row>
    <row r="324" spans="1:2" x14ac:dyDescent="0.35">
      <c r="A324" s="9" t="s">
        <v>1371</v>
      </c>
      <c r="B324" s="10">
        <v>999</v>
      </c>
    </row>
    <row r="325" spans="1:2" x14ac:dyDescent="0.35">
      <c r="A325" s="14">
        <v>45293</v>
      </c>
      <c r="B325" s="10">
        <v>181</v>
      </c>
    </row>
    <row r="326" spans="1:2" x14ac:dyDescent="0.35">
      <c r="A326" s="14">
        <v>45295</v>
      </c>
      <c r="B326" s="10">
        <v>500</v>
      </c>
    </row>
    <row r="327" spans="1:2" x14ac:dyDescent="0.35">
      <c r="A327" s="14">
        <v>45296</v>
      </c>
      <c r="B327" s="10">
        <v>318</v>
      </c>
    </row>
    <row r="328" spans="1:2" x14ac:dyDescent="0.35">
      <c r="A328" s="9" t="s">
        <v>1376</v>
      </c>
      <c r="B328" s="10">
        <v>3149</v>
      </c>
    </row>
    <row r="329" spans="1:2" x14ac:dyDescent="0.35">
      <c r="A329" s="14">
        <v>45331</v>
      </c>
      <c r="B329" s="10">
        <v>696</v>
      </c>
    </row>
    <row r="330" spans="1:2" x14ac:dyDescent="0.35">
      <c r="A330" s="14">
        <v>45339</v>
      </c>
      <c r="B330" s="10">
        <v>477</v>
      </c>
    </row>
    <row r="331" spans="1:2" x14ac:dyDescent="0.35">
      <c r="A331" s="14">
        <v>45341</v>
      </c>
      <c r="B331" s="10">
        <v>308</v>
      </c>
    </row>
    <row r="332" spans="1:2" x14ac:dyDescent="0.35">
      <c r="A332" s="14">
        <v>45342</v>
      </c>
      <c r="B332" s="10">
        <v>1228</v>
      </c>
    </row>
    <row r="333" spans="1:2" x14ac:dyDescent="0.35">
      <c r="A333" s="14">
        <v>45350</v>
      </c>
      <c r="B333" s="10">
        <v>440</v>
      </c>
    </row>
    <row r="334" spans="1:2" x14ac:dyDescent="0.35">
      <c r="A334" s="9" t="s">
        <v>1372</v>
      </c>
      <c r="B334" s="10">
        <v>3578</v>
      </c>
    </row>
    <row r="335" spans="1:2" x14ac:dyDescent="0.35">
      <c r="A335" s="14">
        <v>45352</v>
      </c>
      <c r="B335" s="10">
        <v>753</v>
      </c>
    </row>
    <row r="336" spans="1:2" x14ac:dyDescent="0.35">
      <c r="A336" s="14">
        <v>45353</v>
      </c>
      <c r="B336" s="10">
        <v>270</v>
      </c>
    </row>
    <row r="337" spans="1:2" x14ac:dyDescent="0.35">
      <c r="A337" s="14">
        <v>45355</v>
      </c>
      <c r="B337" s="10">
        <v>608</v>
      </c>
    </row>
    <row r="338" spans="1:2" x14ac:dyDescent="0.35">
      <c r="A338" s="14">
        <v>45364</v>
      </c>
      <c r="B338" s="10">
        <v>668</v>
      </c>
    </row>
    <row r="339" spans="1:2" x14ac:dyDescent="0.35">
      <c r="A339" s="14">
        <v>45365</v>
      </c>
      <c r="B339" s="10">
        <v>356</v>
      </c>
    </row>
    <row r="340" spans="1:2" x14ac:dyDescent="0.35">
      <c r="A340" s="14">
        <v>45368</v>
      </c>
      <c r="B340" s="10">
        <v>358</v>
      </c>
    </row>
    <row r="341" spans="1:2" x14ac:dyDescent="0.35">
      <c r="A341" s="14">
        <v>45376</v>
      </c>
      <c r="B341" s="10">
        <v>565</v>
      </c>
    </row>
    <row r="342" spans="1:2" x14ac:dyDescent="0.35">
      <c r="A342" s="9" t="s">
        <v>1377</v>
      </c>
      <c r="B342" s="10">
        <v>640</v>
      </c>
    </row>
    <row r="343" spans="1:2" x14ac:dyDescent="0.35">
      <c r="A343" s="14">
        <v>45408</v>
      </c>
      <c r="B343" s="10">
        <v>640</v>
      </c>
    </row>
    <row r="344" spans="1:2" x14ac:dyDescent="0.35">
      <c r="A344" s="9" t="s">
        <v>1375</v>
      </c>
      <c r="B344" s="10">
        <v>3002</v>
      </c>
    </row>
    <row r="345" spans="1:2" x14ac:dyDescent="0.35">
      <c r="A345" s="14">
        <v>45417</v>
      </c>
      <c r="B345" s="10">
        <v>775</v>
      </c>
    </row>
    <row r="346" spans="1:2" x14ac:dyDescent="0.35">
      <c r="A346" s="14">
        <v>45418</v>
      </c>
      <c r="B346" s="10">
        <v>990</v>
      </c>
    </row>
    <row r="347" spans="1:2" x14ac:dyDescent="0.35">
      <c r="A347" s="14">
        <v>45425</v>
      </c>
      <c r="B347" s="10">
        <v>169</v>
      </c>
    </row>
    <row r="348" spans="1:2" x14ac:dyDescent="0.35">
      <c r="A348" s="14">
        <v>45432</v>
      </c>
      <c r="B348" s="10">
        <v>532</v>
      </c>
    </row>
    <row r="349" spans="1:2" x14ac:dyDescent="0.35">
      <c r="A349" s="14">
        <v>45438</v>
      </c>
      <c r="B349" s="10">
        <v>536</v>
      </c>
    </row>
    <row r="350" spans="1:2" x14ac:dyDescent="0.35">
      <c r="A350" s="9" t="s">
        <v>1373</v>
      </c>
      <c r="B350" s="10">
        <v>1817</v>
      </c>
    </row>
    <row r="351" spans="1:2" x14ac:dyDescent="0.35">
      <c r="A351" s="14">
        <v>45446</v>
      </c>
      <c r="B351" s="10">
        <v>188</v>
      </c>
    </row>
    <row r="352" spans="1:2" x14ac:dyDescent="0.35">
      <c r="A352" s="14">
        <v>45459</v>
      </c>
      <c r="B352" s="10">
        <v>825</v>
      </c>
    </row>
    <row r="353" spans="1:2" x14ac:dyDescent="0.35">
      <c r="A353" s="14">
        <v>45462</v>
      </c>
      <c r="B353" s="10">
        <v>468</v>
      </c>
    </row>
    <row r="354" spans="1:2" x14ac:dyDescent="0.35">
      <c r="A354" s="14">
        <v>45473</v>
      </c>
      <c r="B354" s="10">
        <v>336</v>
      </c>
    </row>
    <row r="355" spans="1:2" x14ac:dyDescent="0.35">
      <c r="A355" s="9" t="s">
        <v>1374</v>
      </c>
      <c r="B355" s="10">
        <v>460</v>
      </c>
    </row>
    <row r="356" spans="1:2" x14ac:dyDescent="0.35">
      <c r="A356" s="14">
        <v>45485</v>
      </c>
      <c r="B356" s="10">
        <v>460</v>
      </c>
    </row>
    <row r="357" spans="1:2" x14ac:dyDescent="0.35">
      <c r="A357" s="9" t="s">
        <v>1378</v>
      </c>
      <c r="B357" s="10">
        <v>595</v>
      </c>
    </row>
    <row r="358" spans="1:2" x14ac:dyDescent="0.35">
      <c r="A358" s="14">
        <v>45509</v>
      </c>
      <c r="B358" s="10">
        <v>169</v>
      </c>
    </row>
    <row r="359" spans="1:2" x14ac:dyDescent="0.35">
      <c r="A359" s="14">
        <v>45512</v>
      </c>
      <c r="B359" s="10">
        <v>426</v>
      </c>
    </row>
    <row r="360" spans="1:2" x14ac:dyDescent="0.35">
      <c r="A360" s="7" t="s">
        <v>412</v>
      </c>
      <c r="B360" s="10">
        <v>46368</v>
      </c>
    </row>
    <row r="361" spans="1:2" x14ac:dyDescent="0.35">
      <c r="A361" s="8" t="s">
        <v>414</v>
      </c>
      <c r="B361" s="10">
        <v>15522</v>
      </c>
    </row>
    <row r="362" spans="1:2" x14ac:dyDescent="0.35">
      <c r="A362" s="9" t="s">
        <v>1371</v>
      </c>
      <c r="B362" s="10">
        <v>3329</v>
      </c>
    </row>
    <row r="363" spans="1:2" x14ac:dyDescent="0.35">
      <c r="A363" s="14">
        <v>45292</v>
      </c>
      <c r="B363" s="10">
        <v>520</v>
      </c>
    </row>
    <row r="364" spans="1:2" x14ac:dyDescent="0.35">
      <c r="A364" s="14">
        <v>45294</v>
      </c>
      <c r="B364" s="10">
        <v>193</v>
      </c>
    </row>
    <row r="365" spans="1:2" x14ac:dyDescent="0.35">
      <c r="A365" s="14">
        <v>45295</v>
      </c>
      <c r="B365" s="10">
        <v>312</v>
      </c>
    </row>
    <row r="366" spans="1:2" x14ac:dyDescent="0.35">
      <c r="A366" s="14">
        <v>45307</v>
      </c>
      <c r="B366" s="10">
        <v>760</v>
      </c>
    </row>
    <row r="367" spans="1:2" x14ac:dyDescent="0.35">
      <c r="A367" s="14">
        <v>45309</v>
      </c>
      <c r="B367" s="10">
        <v>790</v>
      </c>
    </row>
    <row r="368" spans="1:2" x14ac:dyDescent="0.35">
      <c r="A368" s="14">
        <v>45321</v>
      </c>
      <c r="B368" s="10">
        <v>286</v>
      </c>
    </row>
    <row r="369" spans="1:2" x14ac:dyDescent="0.35">
      <c r="A369" s="14">
        <v>45322</v>
      </c>
      <c r="B369" s="10">
        <v>468</v>
      </c>
    </row>
    <row r="370" spans="1:2" x14ac:dyDescent="0.35">
      <c r="A370" s="9" t="s">
        <v>1376</v>
      </c>
      <c r="B370" s="10">
        <v>1882</v>
      </c>
    </row>
    <row r="371" spans="1:2" x14ac:dyDescent="0.35">
      <c r="A371" s="14">
        <v>45324</v>
      </c>
      <c r="B371" s="10">
        <v>382</v>
      </c>
    </row>
    <row r="372" spans="1:2" x14ac:dyDescent="0.35">
      <c r="A372" s="14">
        <v>45334</v>
      </c>
      <c r="B372" s="10">
        <v>274</v>
      </c>
    </row>
    <row r="373" spans="1:2" x14ac:dyDescent="0.35">
      <c r="A373" s="14">
        <v>45336</v>
      </c>
      <c r="B373" s="10">
        <v>234</v>
      </c>
    </row>
    <row r="374" spans="1:2" x14ac:dyDescent="0.35">
      <c r="A374" s="14">
        <v>45339</v>
      </c>
      <c r="B374" s="10">
        <v>684</v>
      </c>
    </row>
    <row r="375" spans="1:2" x14ac:dyDescent="0.35">
      <c r="A375" s="14">
        <v>45342</v>
      </c>
      <c r="B375" s="10">
        <v>308</v>
      </c>
    </row>
    <row r="376" spans="1:2" x14ac:dyDescent="0.35">
      <c r="A376" s="9" t="s">
        <v>1372</v>
      </c>
      <c r="B376" s="10">
        <v>3018</v>
      </c>
    </row>
    <row r="377" spans="1:2" x14ac:dyDescent="0.35">
      <c r="A377" s="14">
        <v>45356</v>
      </c>
      <c r="B377" s="10">
        <v>432</v>
      </c>
    </row>
    <row r="378" spans="1:2" x14ac:dyDescent="0.35">
      <c r="A378" s="14">
        <v>45360</v>
      </c>
      <c r="B378" s="10">
        <v>108</v>
      </c>
    </row>
    <row r="379" spans="1:2" x14ac:dyDescent="0.35">
      <c r="A379" s="14">
        <v>45363</v>
      </c>
      <c r="B379" s="10">
        <v>1048</v>
      </c>
    </row>
    <row r="380" spans="1:2" x14ac:dyDescent="0.35">
      <c r="A380" s="14">
        <v>45367</v>
      </c>
      <c r="B380" s="10">
        <v>333</v>
      </c>
    </row>
    <row r="381" spans="1:2" x14ac:dyDescent="0.35">
      <c r="A381" s="14">
        <v>45374</v>
      </c>
      <c r="B381" s="10">
        <v>825</v>
      </c>
    </row>
    <row r="382" spans="1:2" x14ac:dyDescent="0.35">
      <c r="A382" s="14">
        <v>45379</v>
      </c>
      <c r="B382" s="10">
        <v>272</v>
      </c>
    </row>
    <row r="383" spans="1:2" x14ac:dyDescent="0.35">
      <c r="A383" s="9" t="s">
        <v>1377</v>
      </c>
      <c r="B383" s="10">
        <v>2813</v>
      </c>
    </row>
    <row r="384" spans="1:2" x14ac:dyDescent="0.35">
      <c r="A384" s="14">
        <v>45387</v>
      </c>
      <c r="B384" s="10">
        <v>333</v>
      </c>
    </row>
    <row r="385" spans="1:2" x14ac:dyDescent="0.35">
      <c r="A385" s="14">
        <v>45397</v>
      </c>
      <c r="B385" s="10">
        <v>375</v>
      </c>
    </row>
    <row r="386" spans="1:2" x14ac:dyDescent="0.35">
      <c r="A386" s="14">
        <v>45402</v>
      </c>
      <c r="B386" s="10">
        <v>870</v>
      </c>
    </row>
    <row r="387" spans="1:2" x14ac:dyDescent="0.35">
      <c r="A387" s="14">
        <v>45407</v>
      </c>
      <c r="B387" s="10">
        <v>570</v>
      </c>
    </row>
    <row r="388" spans="1:2" x14ac:dyDescent="0.35">
      <c r="A388" s="14">
        <v>45410</v>
      </c>
      <c r="B388" s="10">
        <v>665</v>
      </c>
    </row>
    <row r="389" spans="1:2" x14ac:dyDescent="0.35">
      <c r="A389" s="9" t="s">
        <v>1375</v>
      </c>
      <c r="B389" s="10">
        <v>1088</v>
      </c>
    </row>
    <row r="390" spans="1:2" x14ac:dyDescent="0.35">
      <c r="A390" s="14">
        <v>45413</v>
      </c>
      <c r="B390" s="10">
        <v>185</v>
      </c>
    </row>
    <row r="391" spans="1:2" x14ac:dyDescent="0.35">
      <c r="A391" s="14">
        <v>45425</v>
      </c>
      <c r="B391" s="10">
        <v>486</v>
      </c>
    </row>
    <row r="392" spans="1:2" x14ac:dyDescent="0.35">
      <c r="A392" s="14">
        <v>45439</v>
      </c>
      <c r="B392" s="10">
        <v>417</v>
      </c>
    </row>
    <row r="393" spans="1:2" x14ac:dyDescent="0.35">
      <c r="A393" s="9" t="s">
        <v>1373</v>
      </c>
      <c r="B393" s="10">
        <v>1059</v>
      </c>
    </row>
    <row r="394" spans="1:2" x14ac:dyDescent="0.35">
      <c r="A394" s="14">
        <v>45444</v>
      </c>
      <c r="B394" s="10">
        <v>561</v>
      </c>
    </row>
    <row r="395" spans="1:2" x14ac:dyDescent="0.35">
      <c r="A395" s="14">
        <v>45447</v>
      </c>
      <c r="B395" s="10">
        <v>272</v>
      </c>
    </row>
    <row r="396" spans="1:2" x14ac:dyDescent="0.35">
      <c r="A396" s="14">
        <v>45471</v>
      </c>
      <c r="B396" s="10">
        <v>226</v>
      </c>
    </row>
    <row r="397" spans="1:2" x14ac:dyDescent="0.35">
      <c r="A397" s="9" t="s">
        <v>1374</v>
      </c>
      <c r="B397" s="10">
        <v>2333</v>
      </c>
    </row>
    <row r="398" spans="1:2" x14ac:dyDescent="0.35">
      <c r="A398" s="14">
        <v>45479</v>
      </c>
      <c r="B398" s="10">
        <v>185</v>
      </c>
    </row>
    <row r="399" spans="1:2" x14ac:dyDescent="0.35">
      <c r="A399" s="14">
        <v>45481</v>
      </c>
      <c r="B399" s="10">
        <v>1008</v>
      </c>
    </row>
    <row r="400" spans="1:2" x14ac:dyDescent="0.35">
      <c r="A400" s="14">
        <v>45484</v>
      </c>
      <c r="B400" s="10">
        <v>352</v>
      </c>
    </row>
    <row r="401" spans="1:2" x14ac:dyDescent="0.35">
      <c r="A401" s="14">
        <v>45500</v>
      </c>
      <c r="B401" s="10">
        <v>788</v>
      </c>
    </row>
    <row r="402" spans="1:2" x14ac:dyDescent="0.35">
      <c r="A402" s="8" t="s">
        <v>415</v>
      </c>
      <c r="B402" s="10">
        <v>13884</v>
      </c>
    </row>
    <row r="403" spans="1:2" x14ac:dyDescent="0.35">
      <c r="A403" s="9" t="s">
        <v>1371</v>
      </c>
      <c r="B403" s="10">
        <v>2991</v>
      </c>
    </row>
    <row r="404" spans="1:2" x14ac:dyDescent="0.35">
      <c r="A404" s="14">
        <v>45297</v>
      </c>
      <c r="B404" s="10">
        <v>154</v>
      </c>
    </row>
    <row r="405" spans="1:2" x14ac:dyDescent="0.35">
      <c r="A405" s="14">
        <v>45300</v>
      </c>
      <c r="B405" s="10">
        <v>515</v>
      </c>
    </row>
    <row r="406" spans="1:2" x14ac:dyDescent="0.35">
      <c r="A406" s="14">
        <v>45313</v>
      </c>
      <c r="B406" s="10">
        <v>644</v>
      </c>
    </row>
    <row r="407" spans="1:2" x14ac:dyDescent="0.35">
      <c r="A407" s="14">
        <v>45320</v>
      </c>
      <c r="B407" s="10">
        <v>970</v>
      </c>
    </row>
    <row r="408" spans="1:2" x14ac:dyDescent="0.35">
      <c r="A408" s="14">
        <v>45322</v>
      </c>
      <c r="B408" s="10">
        <v>708</v>
      </c>
    </row>
    <row r="409" spans="1:2" x14ac:dyDescent="0.35">
      <c r="A409" s="9" t="s">
        <v>1376</v>
      </c>
      <c r="B409" s="10">
        <v>2239</v>
      </c>
    </row>
    <row r="410" spans="1:2" x14ac:dyDescent="0.35">
      <c r="A410" s="14">
        <v>45337</v>
      </c>
      <c r="B410" s="10">
        <v>620</v>
      </c>
    </row>
    <row r="411" spans="1:2" x14ac:dyDescent="0.35">
      <c r="A411" s="14">
        <v>45342</v>
      </c>
      <c r="B411" s="10">
        <v>525</v>
      </c>
    </row>
    <row r="412" spans="1:2" x14ac:dyDescent="0.35">
      <c r="A412" s="14">
        <v>45345</v>
      </c>
      <c r="B412" s="10">
        <v>792</v>
      </c>
    </row>
    <row r="413" spans="1:2" x14ac:dyDescent="0.35">
      <c r="A413" s="14">
        <v>45346</v>
      </c>
      <c r="B413" s="10">
        <v>302</v>
      </c>
    </row>
    <row r="414" spans="1:2" x14ac:dyDescent="0.35">
      <c r="A414" s="9" t="s">
        <v>1372</v>
      </c>
      <c r="B414" s="10">
        <v>2827</v>
      </c>
    </row>
    <row r="415" spans="1:2" x14ac:dyDescent="0.35">
      <c r="A415" s="14">
        <v>45358</v>
      </c>
      <c r="B415" s="10">
        <v>700</v>
      </c>
    </row>
    <row r="416" spans="1:2" x14ac:dyDescent="0.35">
      <c r="A416" s="14">
        <v>45363</v>
      </c>
      <c r="B416" s="10">
        <v>320</v>
      </c>
    </row>
    <row r="417" spans="1:2" x14ac:dyDescent="0.35">
      <c r="A417" s="14">
        <v>45372</v>
      </c>
      <c r="B417" s="10">
        <v>830</v>
      </c>
    </row>
    <row r="418" spans="1:2" x14ac:dyDescent="0.35">
      <c r="A418" s="14">
        <v>45373</v>
      </c>
      <c r="B418" s="10">
        <v>377</v>
      </c>
    </row>
    <row r="419" spans="1:2" x14ac:dyDescent="0.35">
      <c r="A419" s="14">
        <v>45378</v>
      </c>
      <c r="B419" s="10">
        <v>600</v>
      </c>
    </row>
    <row r="420" spans="1:2" x14ac:dyDescent="0.35">
      <c r="A420" s="9" t="s">
        <v>1377</v>
      </c>
      <c r="B420" s="10">
        <v>1945</v>
      </c>
    </row>
    <row r="421" spans="1:2" x14ac:dyDescent="0.35">
      <c r="A421" s="14">
        <v>45388</v>
      </c>
      <c r="B421" s="10">
        <v>408</v>
      </c>
    </row>
    <row r="422" spans="1:2" x14ac:dyDescent="0.35">
      <c r="A422" s="14">
        <v>45401</v>
      </c>
      <c r="B422" s="10">
        <v>501</v>
      </c>
    </row>
    <row r="423" spans="1:2" x14ac:dyDescent="0.35">
      <c r="A423" s="14">
        <v>45403</v>
      </c>
      <c r="B423" s="10">
        <v>411</v>
      </c>
    </row>
    <row r="424" spans="1:2" x14ac:dyDescent="0.35">
      <c r="A424" s="14">
        <v>45411</v>
      </c>
      <c r="B424" s="10">
        <v>625</v>
      </c>
    </row>
    <row r="425" spans="1:2" x14ac:dyDescent="0.35">
      <c r="A425" s="9" t="s">
        <v>1375</v>
      </c>
      <c r="B425" s="10">
        <v>1245</v>
      </c>
    </row>
    <row r="426" spans="1:2" x14ac:dyDescent="0.35">
      <c r="A426" s="14">
        <v>45423</v>
      </c>
      <c r="B426" s="10">
        <v>935</v>
      </c>
    </row>
    <row r="427" spans="1:2" x14ac:dyDescent="0.35">
      <c r="A427" s="14">
        <v>45426</v>
      </c>
      <c r="B427" s="10">
        <v>147</v>
      </c>
    </row>
    <row r="428" spans="1:2" x14ac:dyDescent="0.35">
      <c r="A428" s="14">
        <v>45433</v>
      </c>
      <c r="B428" s="10">
        <v>163</v>
      </c>
    </row>
    <row r="429" spans="1:2" x14ac:dyDescent="0.35">
      <c r="A429" s="9" t="s">
        <v>1373</v>
      </c>
      <c r="B429" s="10">
        <v>133</v>
      </c>
    </row>
    <row r="430" spans="1:2" x14ac:dyDescent="0.35">
      <c r="A430" s="14">
        <v>45465</v>
      </c>
      <c r="B430" s="10">
        <v>133</v>
      </c>
    </row>
    <row r="431" spans="1:2" x14ac:dyDescent="0.35">
      <c r="A431" s="9" t="s">
        <v>1374</v>
      </c>
      <c r="B431" s="10">
        <v>1570</v>
      </c>
    </row>
    <row r="432" spans="1:2" x14ac:dyDescent="0.35">
      <c r="A432" s="14">
        <v>45490</v>
      </c>
      <c r="B432" s="10">
        <v>895</v>
      </c>
    </row>
    <row r="433" spans="1:2" x14ac:dyDescent="0.35">
      <c r="A433" s="14">
        <v>45504</v>
      </c>
      <c r="B433" s="10">
        <v>675</v>
      </c>
    </row>
    <row r="434" spans="1:2" x14ac:dyDescent="0.35">
      <c r="A434" s="9" t="s">
        <v>1378</v>
      </c>
      <c r="B434" s="10">
        <v>934</v>
      </c>
    </row>
    <row r="435" spans="1:2" x14ac:dyDescent="0.35">
      <c r="A435" s="14">
        <v>45511</v>
      </c>
      <c r="B435" s="10">
        <v>744</v>
      </c>
    </row>
    <row r="436" spans="1:2" x14ac:dyDescent="0.35">
      <c r="A436" s="14">
        <v>45513</v>
      </c>
      <c r="B436" s="10">
        <v>190</v>
      </c>
    </row>
    <row r="437" spans="1:2" x14ac:dyDescent="0.35">
      <c r="A437" s="8" t="s">
        <v>413</v>
      </c>
      <c r="B437" s="10">
        <v>16962</v>
      </c>
    </row>
    <row r="438" spans="1:2" x14ac:dyDescent="0.35">
      <c r="A438" s="9" t="s">
        <v>1371</v>
      </c>
      <c r="B438" s="10">
        <v>1021</v>
      </c>
    </row>
    <row r="439" spans="1:2" x14ac:dyDescent="0.35">
      <c r="A439" s="14">
        <v>45295</v>
      </c>
      <c r="B439" s="10">
        <v>716</v>
      </c>
    </row>
    <row r="440" spans="1:2" x14ac:dyDescent="0.35">
      <c r="A440" s="14">
        <v>45307</v>
      </c>
      <c r="B440" s="10">
        <v>107</v>
      </c>
    </row>
    <row r="441" spans="1:2" x14ac:dyDescent="0.35">
      <c r="A441" s="14">
        <v>45313</v>
      </c>
      <c r="B441" s="10">
        <v>198</v>
      </c>
    </row>
    <row r="442" spans="1:2" x14ac:dyDescent="0.35">
      <c r="A442" s="9" t="s">
        <v>1376</v>
      </c>
      <c r="B442" s="10">
        <v>2608</v>
      </c>
    </row>
    <row r="443" spans="1:2" x14ac:dyDescent="0.35">
      <c r="A443" s="14">
        <v>45324</v>
      </c>
      <c r="B443" s="10">
        <v>484</v>
      </c>
    </row>
    <row r="444" spans="1:2" x14ac:dyDescent="0.35">
      <c r="A444" s="14">
        <v>45330</v>
      </c>
      <c r="B444" s="10">
        <v>101</v>
      </c>
    </row>
    <row r="445" spans="1:2" x14ac:dyDescent="0.35">
      <c r="A445" s="14">
        <v>45336</v>
      </c>
      <c r="B445" s="10">
        <v>835</v>
      </c>
    </row>
    <row r="446" spans="1:2" x14ac:dyDescent="0.35">
      <c r="A446" s="14">
        <v>45340</v>
      </c>
      <c r="B446" s="10">
        <v>735</v>
      </c>
    </row>
    <row r="447" spans="1:2" x14ac:dyDescent="0.35">
      <c r="A447" s="14">
        <v>45346</v>
      </c>
      <c r="B447" s="10">
        <v>453</v>
      </c>
    </row>
    <row r="448" spans="1:2" x14ac:dyDescent="0.35">
      <c r="A448" s="9" t="s">
        <v>1372</v>
      </c>
      <c r="B448" s="10">
        <v>2292</v>
      </c>
    </row>
    <row r="449" spans="1:2" x14ac:dyDescent="0.35">
      <c r="A449" s="14">
        <v>45364</v>
      </c>
      <c r="B449" s="10">
        <v>322</v>
      </c>
    </row>
    <row r="450" spans="1:2" x14ac:dyDescent="0.35">
      <c r="A450" s="14">
        <v>45374</v>
      </c>
      <c r="B450" s="10">
        <v>870</v>
      </c>
    </row>
    <row r="451" spans="1:2" x14ac:dyDescent="0.35">
      <c r="A451" s="14">
        <v>45376</v>
      </c>
      <c r="B451" s="10">
        <v>770</v>
      </c>
    </row>
    <row r="452" spans="1:2" x14ac:dyDescent="0.35">
      <c r="A452" s="14">
        <v>45381</v>
      </c>
      <c r="B452" s="10">
        <v>330</v>
      </c>
    </row>
    <row r="453" spans="1:2" x14ac:dyDescent="0.35">
      <c r="A453" s="9" t="s">
        <v>1377</v>
      </c>
      <c r="B453" s="10">
        <v>2168</v>
      </c>
    </row>
    <row r="454" spans="1:2" x14ac:dyDescent="0.35">
      <c r="A454" s="14">
        <v>45383</v>
      </c>
      <c r="B454" s="10">
        <v>447</v>
      </c>
    </row>
    <row r="455" spans="1:2" x14ac:dyDescent="0.35">
      <c r="A455" s="14">
        <v>45389</v>
      </c>
      <c r="B455" s="10">
        <v>309</v>
      </c>
    </row>
    <row r="456" spans="1:2" x14ac:dyDescent="0.35">
      <c r="A456" s="14">
        <v>45391</v>
      </c>
      <c r="B456" s="10">
        <v>131</v>
      </c>
    </row>
    <row r="457" spans="1:2" x14ac:dyDescent="0.35">
      <c r="A457" s="14">
        <v>45396</v>
      </c>
      <c r="B457" s="10">
        <v>933</v>
      </c>
    </row>
    <row r="458" spans="1:2" x14ac:dyDescent="0.35">
      <c r="A458" s="14">
        <v>45411</v>
      </c>
      <c r="B458" s="10">
        <v>348</v>
      </c>
    </row>
    <row r="459" spans="1:2" x14ac:dyDescent="0.35">
      <c r="A459" s="9" t="s">
        <v>1375</v>
      </c>
      <c r="B459" s="10">
        <v>2543</v>
      </c>
    </row>
    <row r="460" spans="1:2" x14ac:dyDescent="0.35">
      <c r="A460" s="14">
        <v>45413</v>
      </c>
      <c r="B460" s="10">
        <v>534</v>
      </c>
    </row>
    <row r="461" spans="1:2" x14ac:dyDescent="0.35">
      <c r="A461" s="14">
        <v>45421</v>
      </c>
      <c r="B461" s="10">
        <v>572</v>
      </c>
    </row>
    <row r="462" spans="1:2" x14ac:dyDescent="0.35">
      <c r="A462" s="14">
        <v>45422</v>
      </c>
      <c r="B462" s="10">
        <v>208</v>
      </c>
    </row>
    <row r="463" spans="1:2" x14ac:dyDescent="0.35">
      <c r="A463" s="14">
        <v>45423</v>
      </c>
      <c r="B463" s="10">
        <v>472</v>
      </c>
    </row>
    <row r="464" spans="1:2" x14ac:dyDescent="0.35">
      <c r="A464" s="14">
        <v>45429</v>
      </c>
      <c r="B464" s="10">
        <v>128</v>
      </c>
    </row>
    <row r="465" spans="1:2" x14ac:dyDescent="0.35">
      <c r="A465" s="14">
        <v>45434</v>
      </c>
      <c r="B465" s="10">
        <v>218</v>
      </c>
    </row>
    <row r="466" spans="1:2" x14ac:dyDescent="0.35">
      <c r="A466" s="14">
        <v>45440</v>
      </c>
      <c r="B466" s="10">
        <v>300</v>
      </c>
    </row>
    <row r="467" spans="1:2" x14ac:dyDescent="0.35">
      <c r="A467" s="14">
        <v>45441</v>
      </c>
      <c r="B467" s="10">
        <v>111</v>
      </c>
    </row>
    <row r="468" spans="1:2" x14ac:dyDescent="0.35">
      <c r="A468" s="9" t="s">
        <v>1373</v>
      </c>
      <c r="B468" s="10">
        <v>1408</v>
      </c>
    </row>
    <row r="469" spans="1:2" x14ac:dyDescent="0.35">
      <c r="A469" s="14">
        <v>45450</v>
      </c>
      <c r="B469" s="10">
        <v>187</v>
      </c>
    </row>
    <row r="470" spans="1:2" x14ac:dyDescent="0.35">
      <c r="A470" s="14">
        <v>45451</v>
      </c>
      <c r="B470" s="10">
        <v>309</v>
      </c>
    </row>
    <row r="471" spans="1:2" x14ac:dyDescent="0.35">
      <c r="A471" s="14">
        <v>45461</v>
      </c>
      <c r="B471" s="10">
        <v>795</v>
      </c>
    </row>
    <row r="472" spans="1:2" x14ac:dyDescent="0.35">
      <c r="A472" s="14">
        <v>45471</v>
      </c>
      <c r="B472" s="10">
        <v>117</v>
      </c>
    </row>
    <row r="473" spans="1:2" x14ac:dyDescent="0.35">
      <c r="A473" s="9" t="s">
        <v>1374</v>
      </c>
      <c r="B473" s="10">
        <v>3324</v>
      </c>
    </row>
    <row r="474" spans="1:2" x14ac:dyDescent="0.35">
      <c r="A474" s="14">
        <v>45480</v>
      </c>
      <c r="B474" s="10">
        <v>1000</v>
      </c>
    </row>
    <row r="475" spans="1:2" x14ac:dyDescent="0.35">
      <c r="A475" s="14">
        <v>45494</v>
      </c>
      <c r="B475" s="10">
        <v>139</v>
      </c>
    </row>
    <row r="476" spans="1:2" x14ac:dyDescent="0.35">
      <c r="A476" s="14">
        <v>45498</v>
      </c>
      <c r="B476" s="10">
        <v>572</v>
      </c>
    </row>
    <row r="477" spans="1:2" x14ac:dyDescent="0.35">
      <c r="A477" s="14">
        <v>45501</v>
      </c>
      <c r="B477" s="10">
        <v>878</v>
      </c>
    </row>
    <row r="478" spans="1:2" x14ac:dyDescent="0.35">
      <c r="A478" s="14">
        <v>45504</v>
      </c>
      <c r="B478" s="10">
        <v>735</v>
      </c>
    </row>
    <row r="479" spans="1:2" x14ac:dyDescent="0.35">
      <c r="A479" s="9" t="s">
        <v>1378</v>
      </c>
      <c r="B479" s="10">
        <v>1598</v>
      </c>
    </row>
    <row r="480" spans="1:2" x14ac:dyDescent="0.35">
      <c r="A480" s="14">
        <v>45506</v>
      </c>
      <c r="B480" s="10">
        <v>274</v>
      </c>
    </row>
    <row r="481" spans="1:2" x14ac:dyDescent="0.35">
      <c r="A481" s="14">
        <v>45507</v>
      </c>
      <c r="B481" s="10">
        <v>286</v>
      </c>
    </row>
    <row r="482" spans="1:2" x14ac:dyDescent="0.35">
      <c r="A482" s="14">
        <v>45511</v>
      </c>
      <c r="B482" s="10">
        <v>153</v>
      </c>
    </row>
    <row r="483" spans="1:2" x14ac:dyDescent="0.35">
      <c r="A483" s="14">
        <v>45516</v>
      </c>
      <c r="B483" s="10">
        <v>885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7BFE8-194E-435B-89BA-01B134E34A39}">
  <dimension ref="A3:F12"/>
  <sheetViews>
    <sheetView zoomScale="77" zoomScaleNormal="70" workbookViewId="0">
      <selection activeCell="C10" sqref="C10"/>
    </sheetView>
  </sheetViews>
  <sheetFormatPr defaultRowHeight="14.5" x14ac:dyDescent="0.35"/>
  <cols>
    <col min="1" max="1" width="16.1796875" bestFit="1" customWidth="1"/>
    <col min="2" max="5" width="14.36328125" bestFit="1" customWidth="1"/>
    <col min="6" max="6" width="10.90625" bestFit="1" customWidth="1"/>
  </cols>
  <sheetData>
    <row r="3" spans="1:6" x14ac:dyDescent="0.35">
      <c r="A3" s="6" t="s">
        <v>1370</v>
      </c>
      <c r="B3" s="6" t="s">
        <v>1</v>
      </c>
    </row>
    <row r="4" spans="1:6" x14ac:dyDescent="0.35">
      <c r="A4" s="6" t="s">
        <v>1379</v>
      </c>
      <c r="B4" t="s">
        <v>411</v>
      </c>
      <c r="C4" t="s">
        <v>410</v>
      </c>
      <c r="D4" t="s">
        <v>409</v>
      </c>
      <c r="E4" t="s">
        <v>412</v>
      </c>
      <c r="F4" t="s">
        <v>1380</v>
      </c>
    </row>
    <row r="5" spans="1:6" x14ac:dyDescent="0.35">
      <c r="A5" t="s">
        <v>1371</v>
      </c>
      <c r="B5" s="11">
        <v>7180</v>
      </c>
      <c r="C5" s="11">
        <v>4932</v>
      </c>
      <c r="D5" s="11">
        <v>5892</v>
      </c>
      <c r="E5" s="11">
        <v>7341</v>
      </c>
      <c r="F5" s="11">
        <v>25345</v>
      </c>
    </row>
    <row r="6" spans="1:6" x14ac:dyDescent="0.35">
      <c r="A6" t="s">
        <v>1376</v>
      </c>
      <c r="B6" s="11">
        <v>5954</v>
      </c>
      <c r="C6" s="11">
        <v>3965</v>
      </c>
      <c r="D6" s="11">
        <v>7956</v>
      </c>
      <c r="E6" s="11">
        <v>6729</v>
      </c>
      <c r="F6" s="11">
        <v>24604</v>
      </c>
    </row>
    <row r="7" spans="1:6" x14ac:dyDescent="0.35">
      <c r="A7" t="s">
        <v>1372</v>
      </c>
      <c r="B7" s="11">
        <v>8888</v>
      </c>
      <c r="C7" s="11">
        <v>6605</v>
      </c>
      <c r="D7" s="11">
        <v>5791</v>
      </c>
      <c r="E7" s="11">
        <v>8137</v>
      </c>
      <c r="F7" s="11">
        <v>29421</v>
      </c>
    </row>
    <row r="8" spans="1:6" x14ac:dyDescent="0.35">
      <c r="A8" t="s">
        <v>1377</v>
      </c>
      <c r="B8" s="11">
        <v>4150</v>
      </c>
      <c r="C8" s="11">
        <v>6518</v>
      </c>
      <c r="D8" s="11">
        <v>3787</v>
      </c>
      <c r="E8" s="11">
        <v>6926</v>
      </c>
      <c r="F8" s="11">
        <v>21381</v>
      </c>
    </row>
    <row r="9" spans="1:6" x14ac:dyDescent="0.35">
      <c r="A9" t="s">
        <v>1375</v>
      </c>
      <c r="B9" s="11">
        <v>6814</v>
      </c>
      <c r="C9" s="11">
        <v>8498</v>
      </c>
      <c r="D9" s="11">
        <v>6363</v>
      </c>
      <c r="E9" s="11">
        <v>4876</v>
      </c>
      <c r="F9" s="11">
        <v>26551</v>
      </c>
    </row>
    <row r="10" spans="1:6" x14ac:dyDescent="0.35">
      <c r="A10" t="s">
        <v>1373</v>
      </c>
      <c r="B10" s="11">
        <v>4338</v>
      </c>
      <c r="C10" s="11">
        <v>3004</v>
      </c>
      <c r="D10" s="11">
        <v>5393</v>
      </c>
      <c r="E10" s="11">
        <v>2600</v>
      </c>
      <c r="F10" s="11">
        <v>15335</v>
      </c>
    </row>
    <row r="11" spans="1:6" x14ac:dyDescent="0.35">
      <c r="A11" t="s">
        <v>1374</v>
      </c>
      <c r="B11" s="11">
        <v>9418</v>
      </c>
      <c r="C11" s="11">
        <v>7209</v>
      </c>
      <c r="D11" s="11">
        <v>5002</v>
      </c>
      <c r="E11" s="11">
        <v>7227</v>
      </c>
      <c r="F11" s="11">
        <v>28856</v>
      </c>
    </row>
    <row r="12" spans="1:6" x14ac:dyDescent="0.35">
      <c r="A12" t="s">
        <v>1378</v>
      </c>
      <c r="B12" s="11">
        <v>2772</v>
      </c>
      <c r="C12" s="11">
        <v>1690</v>
      </c>
      <c r="D12" s="11">
        <v>1485</v>
      </c>
      <c r="E12" s="11">
        <v>2532</v>
      </c>
      <c r="F12" s="11">
        <v>8479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B64AB-D246-411C-8B14-072AD74D0A45}">
  <dimension ref="A3:G8"/>
  <sheetViews>
    <sheetView topLeftCell="A2" zoomScale="80" zoomScaleNormal="70" workbookViewId="0">
      <selection activeCell="G32" sqref="G32"/>
    </sheetView>
  </sheetViews>
  <sheetFormatPr defaultRowHeight="14.5" x14ac:dyDescent="0.35"/>
  <cols>
    <col min="1" max="1" width="19.54296875" bestFit="1" customWidth="1"/>
    <col min="2" max="6" width="14.1796875" bestFit="1" customWidth="1"/>
    <col min="7" max="7" width="11" bestFit="1" customWidth="1"/>
    <col min="8" max="11" width="22.453125" bestFit="1" customWidth="1"/>
    <col min="12" max="12" width="24.453125" bestFit="1" customWidth="1"/>
    <col min="13" max="13" width="27.36328125" bestFit="1" customWidth="1"/>
    <col min="14" max="18" width="13.453125" bestFit="1" customWidth="1"/>
    <col min="19" max="19" width="16.81640625" bestFit="1" customWidth="1"/>
    <col min="20" max="24" width="11" bestFit="1" customWidth="1"/>
    <col min="25" max="25" width="14.26953125" bestFit="1" customWidth="1"/>
    <col min="26" max="26" width="11" bestFit="1" customWidth="1"/>
  </cols>
  <sheetData>
    <row r="3" spans="1:7" x14ac:dyDescent="0.35">
      <c r="A3" s="6" t="s">
        <v>1381</v>
      </c>
      <c r="B3" s="6" t="s">
        <v>1367</v>
      </c>
    </row>
    <row r="4" spans="1:7" x14ac:dyDescent="0.35">
      <c r="A4" s="6" t="s">
        <v>1</v>
      </c>
      <c r="B4">
        <v>1</v>
      </c>
      <c r="C4">
        <v>2</v>
      </c>
      <c r="D4">
        <v>3</v>
      </c>
      <c r="E4">
        <v>4</v>
      </c>
      <c r="F4">
        <v>5</v>
      </c>
      <c r="G4" t="s">
        <v>1380</v>
      </c>
    </row>
    <row r="5" spans="1:7" x14ac:dyDescent="0.35">
      <c r="A5" t="s">
        <v>411</v>
      </c>
      <c r="B5" s="16">
        <v>20</v>
      </c>
      <c r="C5" s="16">
        <v>25</v>
      </c>
      <c r="D5" s="16">
        <v>18</v>
      </c>
      <c r="E5" s="16">
        <v>23</v>
      </c>
      <c r="F5" s="16">
        <v>21</v>
      </c>
      <c r="G5" s="16">
        <v>107</v>
      </c>
    </row>
    <row r="6" spans="1:7" x14ac:dyDescent="0.35">
      <c r="A6" t="s">
        <v>410</v>
      </c>
      <c r="B6" s="16">
        <v>20</v>
      </c>
      <c r="C6" s="16">
        <v>16</v>
      </c>
      <c r="D6" s="16">
        <v>23</v>
      </c>
      <c r="E6" s="16">
        <v>21</v>
      </c>
      <c r="F6" s="16">
        <v>16</v>
      </c>
      <c r="G6" s="16">
        <v>96</v>
      </c>
    </row>
    <row r="7" spans="1:7" x14ac:dyDescent="0.35">
      <c r="A7" t="s">
        <v>409</v>
      </c>
      <c r="B7" s="16">
        <v>27</v>
      </c>
      <c r="C7" s="16">
        <v>17</v>
      </c>
      <c r="D7" s="16">
        <v>21</v>
      </c>
      <c r="E7" s="16">
        <v>16</v>
      </c>
      <c r="F7" s="16">
        <v>13</v>
      </c>
      <c r="G7" s="16">
        <v>94</v>
      </c>
    </row>
    <row r="8" spans="1:7" x14ac:dyDescent="0.35">
      <c r="A8" t="s">
        <v>412</v>
      </c>
      <c r="B8" s="16">
        <v>17</v>
      </c>
      <c r="C8" s="16">
        <v>21</v>
      </c>
      <c r="D8" s="16">
        <v>29</v>
      </c>
      <c r="E8" s="16">
        <v>22</v>
      </c>
      <c r="F8" s="16">
        <v>14</v>
      </c>
      <c r="G8" s="16">
        <v>103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2DC5-6DA0-4249-B804-46BEB60C5132}">
  <dimension ref="A3:F8"/>
  <sheetViews>
    <sheetView topLeftCell="B1" zoomScale="90" zoomScaleNormal="70" workbookViewId="0">
      <selection activeCell="M8" sqref="M8"/>
    </sheetView>
  </sheetViews>
  <sheetFormatPr defaultRowHeight="14.5" x14ac:dyDescent="0.35"/>
  <cols>
    <col min="1" max="1" width="23.54296875" bestFit="1" customWidth="1"/>
    <col min="2" max="2" width="18" bestFit="1" customWidth="1"/>
    <col min="3" max="6" width="2.90625" bestFit="1" customWidth="1"/>
    <col min="7" max="7" width="11.36328125" bestFit="1" customWidth="1"/>
    <col min="8" max="12" width="16" bestFit="1" customWidth="1"/>
    <col min="13" max="13" width="19" bestFit="1" customWidth="1"/>
    <col min="14" max="18" width="13.26953125" bestFit="1" customWidth="1"/>
    <col min="19" max="19" width="16.26953125" bestFit="1" customWidth="1"/>
    <col min="20" max="24" width="10.81640625" bestFit="1" customWidth="1"/>
    <col min="25" max="25" width="13.81640625" bestFit="1" customWidth="1"/>
  </cols>
  <sheetData>
    <row r="3" spans="1:6" x14ac:dyDescent="0.35">
      <c r="A3" s="6" t="s">
        <v>1382</v>
      </c>
      <c r="B3" s="6" t="s">
        <v>1365</v>
      </c>
    </row>
    <row r="4" spans="1:6" x14ac:dyDescent="0.35">
      <c r="A4" s="6" t="s">
        <v>1</v>
      </c>
      <c r="B4">
        <v>1</v>
      </c>
      <c r="C4">
        <v>2</v>
      </c>
      <c r="D4">
        <v>3</v>
      </c>
      <c r="E4">
        <v>4</v>
      </c>
      <c r="F4">
        <v>5</v>
      </c>
    </row>
    <row r="5" spans="1:6" x14ac:dyDescent="0.35">
      <c r="A5" t="s">
        <v>411</v>
      </c>
      <c r="B5" s="16">
        <v>14</v>
      </c>
      <c r="C5" s="16">
        <v>22</v>
      </c>
      <c r="D5" s="16">
        <v>30</v>
      </c>
      <c r="E5" s="16">
        <v>21</v>
      </c>
      <c r="F5" s="16">
        <v>20</v>
      </c>
    </row>
    <row r="6" spans="1:6" x14ac:dyDescent="0.35">
      <c r="A6" t="s">
        <v>410</v>
      </c>
      <c r="B6" s="16">
        <v>16</v>
      </c>
      <c r="C6" s="16">
        <v>23</v>
      </c>
      <c r="D6" s="16">
        <v>21</v>
      </c>
      <c r="E6" s="16">
        <v>14</v>
      </c>
      <c r="F6" s="16">
        <v>22</v>
      </c>
    </row>
    <row r="7" spans="1:6" x14ac:dyDescent="0.35">
      <c r="A7" t="s">
        <v>409</v>
      </c>
      <c r="B7" s="16">
        <v>15</v>
      </c>
      <c r="C7" s="16">
        <v>25</v>
      </c>
      <c r="D7" s="16">
        <v>18</v>
      </c>
      <c r="E7" s="16">
        <v>18</v>
      </c>
      <c r="F7" s="16">
        <v>18</v>
      </c>
    </row>
    <row r="8" spans="1:6" x14ac:dyDescent="0.35">
      <c r="A8" t="s">
        <v>412</v>
      </c>
      <c r="B8" s="16">
        <v>25</v>
      </c>
      <c r="C8" s="16">
        <v>25</v>
      </c>
      <c r="D8" s="16">
        <v>19</v>
      </c>
      <c r="E8" s="16">
        <v>14</v>
      </c>
      <c r="F8" s="16">
        <v>20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2162-0355-406D-A9A8-CBA1771DEBA6}">
  <dimension ref="A3:E8"/>
  <sheetViews>
    <sheetView topLeftCell="A2" zoomScale="90" zoomScaleNormal="70" workbookViewId="0">
      <selection activeCell="H7" sqref="H7"/>
    </sheetView>
  </sheetViews>
  <sheetFormatPr defaultRowHeight="14.5" x14ac:dyDescent="0.35"/>
  <cols>
    <col min="1" max="1" width="20.453125" bestFit="1" customWidth="1"/>
    <col min="2" max="2" width="14.90625" bestFit="1" customWidth="1"/>
    <col min="3" max="3" width="9.54296875" bestFit="1" customWidth="1"/>
    <col min="4" max="5" width="7.54296875" bestFit="1" customWidth="1"/>
    <col min="6" max="6" width="2.90625" bestFit="1" customWidth="1"/>
    <col min="7" max="7" width="11.36328125" bestFit="1" customWidth="1"/>
    <col min="8" max="12" width="16" bestFit="1" customWidth="1"/>
    <col min="13" max="13" width="19" bestFit="1" customWidth="1"/>
    <col min="14" max="18" width="13.26953125" bestFit="1" customWidth="1"/>
    <col min="19" max="19" width="16.26953125" bestFit="1" customWidth="1"/>
    <col min="20" max="24" width="10.81640625" bestFit="1" customWidth="1"/>
    <col min="25" max="25" width="13.81640625" bestFit="1" customWidth="1"/>
  </cols>
  <sheetData>
    <row r="3" spans="1:5" x14ac:dyDescent="0.35">
      <c r="A3" s="6" t="s">
        <v>1402</v>
      </c>
      <c r="B3" s="6" t="s">
        <v>1368</v>
      </c>
    </row>
    <row r="4" spans="1:5" x14ac:dyDescent="0.35">
      <c r="A4" s="6" t="s">
        <v>1</v>
      </c>
      <c r="B4" t="s">
        <v>1398</v>
      </c>
      <c r="C4" t="s">
        <v>1399</v>
      </c>
      <c r="D4" t="s">
        <v>1400</v>
      </c>
      <c r="E4" t="s">
        <v>1401</v>
      </c>
    </row>
    <row r="5" spans="1:5" x14ac:dyDescent="0.35">
      <c r="A5" t="s">
        <v>411</v>
      </c>
      <c r="B5" s="16">
        <v>29</v>
      </c>
      <c r="C5" s="16">
        <v>26</v>
      </c>
      <c r="D5" s="16">
        <v>30</v>
      </c>
      <c r="E5" s="16">
        <v>22</v>
      </c>
    </row>
    <row r="6" spans="1:5" x14ac:dyDescent="0.35">
      <c r="A6" t="s">
        <v>410</v>
      </c>
      <c r="B6" s="16">
        <v>19</v>
      </c>
      <c r="C6" s="16">
        <v>28</v>
      </c>
      <c r="D6" s="16">
        <v>15</v>
      </c>
      <c r="E6" s="16">
        <v>34</v>
      </c>
    </row>
    <row r="7" spans="1:5" x14ac:dyDescent="0.35">
      <c r="A7" t="s">
        <v>409</v>
      </c>
      <c r="B7" s="16">
        <v>20</v>
      </c>
      <c r="C7" s="16">
        <v>25</v>
      </c>
      <c r="D7" s="16">
        <v>26</v>
      </c>
      <c r="E7" s="16">
        <v>23</v>
      </c>
    </row>
    <row r="8" spans="1:5" x14ac:dyDescent="0.35">
      <c r="A8" t="s">
        <v>412</v>
      </c>
      <c r="B8" s="16">
        <v>28</v>
      </c>
      <c r="C8" s="16">
        <v>23</v>
      </c>
      <c r="D8" s="16">
        <v>29</v>
      </c>
      <c r="E8" s="16">
        <v>23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617F1-49DB-4B20-9FF2-6D52B81EB29E}">
  <dimension ref="A3:C78"/>
  <sheetViews>
    <sheetView zoomScale="76" zoomScaleNormal="76" workbookViewId="0">
      <selection activeCell="P11" sqref="P11"/>
    </sheetView>
  </sheetViews>
  <sheetFormatPr defaultRowHeight="14.5" x14ac:dyDescent="0.35"/>
  <cols>
    <col min="1" max="1" width="32.7265625" bestFit="1" customWidth="1"/>
    <col min="2" max="2" width="14.54296875" bestFit="1" customWidth="1"/>
    <col min="3" max="3" width="19.08984375" bestFit="1" customWidth="1"/>
    <col min="4" max="4" width="3.1796875" bestFit="1" customWidth="1"/>
    <col min="5" max="7" width="2.08984375" bestFit="1" customWidth="1"/>
    <col min="8" max="8" width="13.6328125" bestFit="1" customWidth="1"/>
    <col min="9" max="9" width="24.81640625" bestFit="1" customWidth="1"/>
    <col min="10" max="10" width="9.54296875" bestFit="1" customWidth="1"/>
    <col min="11" max="11" width="24.08984375" bestFit="1" customWidth="1"/>
    <col min="12" max="12" width="17.26953125" bestFit="1" customWidth="1"/>
    <col min="13" max="13" width="21" bestFit="1" customWidth="1"/>
    <col min="14" max="14" width="11.54296875" bestFit="1" customWidth="1"/>
    <col min="15" max="15" width="9.90625" bestFit="1" customWidth="1"/>
    <col min="16" max="16" width="33.54296875" bestFit="1" customWidth="1"/>
    <col min="17" max="17" width="11.6328125" bestFit="1" customWidth="1"/>
    <col min="18" max="32" width="33.1796875" bestFit="1" customWidth="1"/>
    <col min="33" max="33" width="19.36328125" bestFit="1" customWidth="1"/>
    <col min="34" max="48" width="33.1796875" bestFit="1" customWidth="1"/>
    <col min="49" max="49" width="16.54296875" bestFit="1" customWidth="1"/>
    <col min="50" max="64" width="33.1796875" bestFit="1" customWidth="1"/>
    <col min="65" max="65" width="14" bestFit="1" customWidth="1"/>
  </cols>
  <sheetData>
    <row r="3" spans="1:3" x14ac:dyDescent="0.35">
      <c r="A3" s="6" t="s">
        <v>1228</v>
      </c>
      <c r="B3" s="6" t="s">
        <v>1</v>
      </c>
      <c r="C3" t="s">
        <v>1381</v>
      </c>
    </row>
    <row r="4" spans="1:3" x14ac:dyDescent="0.35">
      <c r="A4" t="s">
        <v>1251</v>
      </c>
      <c r="B4" t="s">
        <v>411</v>
      </c>
      <c r="C4" s="16">
        <v>4</v>
      </c>
    </row>
    <row r="5" spans="1:3" x14ac:dyDescent="0.35">
      <c r="B5" t="s">
        <v>410</v>
      </c>
      <c r="C5" s="16">
        <v>7</v>
      </c>
    </row>
    <row r="6" spans="1:3" x14ac:dyDescent="0.35">
      <c r="B6" t="s">
        <v>409</v>
      </c>
      <c r="C6" s="16">
        <v>2</v>
      </c>
    </row>
    <row r="7" spans="1:3" x14ac:dyDescent="0.35">
      <c r="B7" t="s">
        <v>412</v>
      </c>
      <c r="C7" s="16">
        <v>8</v>
      </c>
    </row>
    <row r="8" spans="1:3" x14ac:dyDescent="0.35">
      <c r="A8" t="s">
        <v>1383</v>
      </c>
      <c r="C8" s="16">
        <v>21</v>
      </c>
    </row>
    <row r="9" spans="1:3" x14ac:dyDescent="0.35">
      <c r="A9" t="s">
        <v>1232</v>
      </c>
      <c r="B9" t="s">
        <v>411</v>
      </c>
      <c r="C9" s="16">
        <v>8</v>
      </c>
    </row>
    <row r="10" spans="1:3" x14ac:dyDescent="0.35">
      <c r="B10" t="s">
        <v>410</v>
      </c>
      <c r="C10" s="16">
        <v>6</v>
      </c>
    </row>
    <row r="11" spans="1:3" x14ac:dyDescent="0.35">
      <c r="B11" t="s">
        <v>409</v>
      </c>
      <c r="C11" s="16">
        <v>4</v>
      </c>
    </row>
    <row r="12" spans="1:3" x14ac:dyDescent="0.35">
      <c r="B12" t="s">
        <v>412</v>
      </c>
      <c r="C12" s="16">
        <v>4</v>
      </c>
    </row>
    <row r="13" spans="1:3" x14ac:dyDescent="0.35">
      <c r="A13" t="s">
        <v>1384</v>
      </c>
      <c r="C13" s="16">
        <v>22</v>
      </c>
    </row>
    <row r="14" spans="1:3" x14ac:dyDescent="0.35">
      <c r="A14" t="s">
        <v>1243</v>
      </c>
      <c r="B14" t="s">
        <v>411</v>
      </c>
      <c r="C14" s="16">
        <v>7</v>
      </c>
    </row>
    <row r="15" spans="1:3" x14ac:dyDescent="0.35">
      <c r="B15" t="s">
        <v>410</v>
      </c>
      <c r="C15" s="16">
        <v>1</v>
      </c>
    </row>
    <row r="16" spans="1:3" x14ac:dyDescent="0.35">
      <c r="B16" t="s">
        <v>409</v>
      </c>
      <c r="C16" s="16">
        <v>6</v>
      </c>
    </row>
    <row r="17" spans="1:3" x14ac:dyDescent="0.35">
      <c r="B17" t="s">
        <v>412</v>
      </c>
      <c r="C17" s="16">
        <v>6</v>
      </c>
    </row>
    <row r="18" spans="1:3" x14ac:dyDescent="0.35">
      <c r="A18" t="s">
        <v>1385</v>
      </c>
      <c r="C18" s="16">
        <v>20</v>
      </c>
    </row>
    <row r="19" spans="1:3" x14ac:dyDescent="0.35">
      <c r="A19" t="s">
        <v>1281</v>
      </c>
      <c r="B19" t="s">
        <v>411</v>
      </c>
      <c r="C19" s="16">
        <v>5</v>
      </c>
    </row>
    <row r="20" spans="1:3" x14ac:dyDescent="0.35">
      <c r="B20" t="s">
        <v>410</v>
      </c>
      <c r="C20" s="16">
        <v>7</v>
      </c>
    </row>
    <row r="21" spans="1:3" x14ac:dyDescent="0.35">
      <c r="B21" t="s">
        <v>409</v>
      </c>
      <c r="C21" s="16">
        <v>6</v>
      </c>
    </row>
    <row r="22" spans="1:3" x14ac:dyDescent="0.35">
      <c r="B22" t="s">
        <v>412</v>
      </c>
      <c r="C22" s="16">
        <v>7</v>
      </c>
    </row>
    <row r="23" spans="1:3" x14ac:dyDescent="0.35">
      <c r="A23" t="s">
        <v>1386</v>
      </c>
      <c r="C23" s="16">
        <v>25</v>
      </c>
    </row>
    <row r="24" spans="1:3" x14ac:dyDescent="0.35">
      <c r="A24" t="s">
        <v>1270</v>
      </c>
      <c r="B24" t="s">
        <v>411</v>
      </c>
      <c r="C24" s="16">
        <v>6</v>
      </c>
    </row>
    <row r="25" spans="1:3" x14ac:dyDescent="0.35">
      <c r="B25" t="s">
        <v>410</v>
      </c>
      <c r="C25" s="16">
        <v>6</v>
      </c>
    </row>
    <row r="26" spans="1:3" x14ac:dyDescent="0.35">
      <c r="B26" t="s">
        <v>409</v>
      </c>
      <c r="C26" s="16">
        <v>7</v>
      </c>
    </row>
    <row r="27" spans="1:3" x14ac:dyDescent="0.35">
      <c r="B27" t="s">
        <v>412</v>
      </c>
      <c r="C27" s="16">
        <v>3</v>
      </c>
    </row>
    <row r="28" spans="1:3" x14ac:dyDescent="0.35">
      <c r="A28" t="s">
        <v>1387</v>
      </c>
      <c r="C28" s="16">
        <v>22</v>
      </c>
    </row>
    <row r="29" spans="1:3" x14ac:dyDescent="0.35">
      <c r="A29" t="s">
        <v>1278</v>
      </c>
      <c r="B29" t="s">
        <v>411</v>
      </c>
      <c r="C29" s="16">
        <v>9</v>
      </c>
    </row>
    <row r="30" spans="1:3" x14ac:dyDescent="0.35">
      <c r="B30" t="s">
        <v>410</v>
      </c>
      <c r="C30" s="16">
        <v>7</v>
      </c>
    </row>
    <row r="31" spans="1:3" x14ac:dyDescent="0.35">
      <c r="B31" t="s">
        <v>409</v>
      </c>
      <c r="C31" s="16">
        <v>5</v>
      </c>
    </row>
    <row r="32" spans="1:3" x14ac:dyDescent="0.35">
      <c r="B32" t="s">
        <v>412</v>
      </c>
      <c r="C32" s="16">
        <v>5</v>
      </c>
    </row>
    <row r="33" spans="1:3" x14ac:dyDescent="0.35">
      <c r="A33" t="s">
        <v>1388</v>
      </c>
      <c r="C33" s="16">
        <v>26</v>
      </c>
    </row>
    <row r="34" spans="1:3" x14ac:dyDescent="0.35">
      <c r="A34" t="s">
        <v>1241</v>
      </c>
      <c r="B34" t="s">
        <v>411</v>
      </c>
      <c r="C34" s="16">
        <v>8</v>
      </c>
    </row>
    <row r="35" spans="1:3" x14ac:dyDescent="0.35">
      <c r="B35" t="s">
        <v>410</v>
      </c>
      <c r="C35" s="16">
        <v>8</v>
      </c>
    </row>
    <row r="36" spans="1:3" x14ac:dyDescent="0.35">
      <c r="B36" t="s">
        <v>409</v>
      </c>
      <c r="C36" s="16">
        <v>8</v>
      </c>
    </row>
    <row r="37" spans="1:3" x14ac:dyDescent="0.35">
      <c r="B37" t="s">
        <v>412</v>
      </c>
      <c r="C37" s="16">
        <v>10</v>
      </c>
    </row>
    <row r="38" spans="1:3" x14ac:dyDescent="0.35">
      <c r="A38" t="s">
        <v>1389</v>
      </c>
      <c r="C38" s="16">
        <v>34</v>
      </c>
    </row>
    <row r="39" spans="1:3" x14ac:dyDescent="0.35">
      <c r="A39" t="s">
        <v>1258</v>
      </c>
      <c r="B39" t="s">
        <v>411</v>
      </c>
      <c r="C39" s="16">
        <v>7</v>
      </c>
    </row>
    <row r="40" spans="1:3" x14ac:dyDescent="0.35">
      <c r="B40" t="s">
        <v>410</v>
      </c>
      <c r="C40" s="16">
        <v>6</v>
      </c>
    </row>
    <row r="41" spans="1:3" x14ac:dyDescent="0.35">
      <c r="B41" t="s">
        <v>409</v>
      </c>
      <c r="C41" s="16">
        <v>5</v>
      </c>
    </row>
    <row r="42" spans="1:3" x14ac:dyDescent="0.35">
      <c r="B42" t="s">
        <v>412</v>
      </c>
      <c r="C42" s="16">
        <v>5</v>
      </c>
    </row>
    <row r="43" spans="1:3" x14ac:dyDescent="0.35">
      <c r="A43" t="s">
        <v>1390</v>
      </c>
      <c r="C43" s="16">
        <v>23</v>
      </c>
    </row>
    <row r="44" spans="1:3" x14ac:dyDescent="0.35">
      <c r="A44" t="s">
        <v>1239</v>
      </c>
      <c r="B44" t="s">
        <v>411</v>
      </c>
      <c r="C44" s="16">
        <v>3</v>
      </c>
    </row>
    <row r="45" spans="1:3" x14ac:dyDescent="0.35">
      <c r="B45" t="s">
        <v>410</v>
      </c>
      <c r="C45" s="16">
        <v>7</v>
      </c>
    </row>
    <row r="46" spans="1:3" x14ac:dyDescent="0.35">
      <c r="B46" t="s">
        <v>409</v>
      </c>
      <c r="C46" s="16">
        <v>5</v>
      </c>
    </row>
    <row r="47" spans="1:3" x14ac:dyDescent="0.35">
      <c r="B47" t="s">
        <v>412</v>
      </c>
      <c r="C47" s="16">
        <v>13</v>
      </c>
    </row>
    <row r="48" spans="1:3" x14ac:dyDescent="0.35">
      <c r="A48" t="s">
        <v>1397</v>
      </c>
      <c r="C48" s="16">
        <v>28</v>
      </c>
    </row>
    <row r="49" spans="1:3" x14ac:dyDescent="0.35">
      <c r="A49" t="s">
        <v>1236</v>
      </c>
      <c r="B49" t="s">
        <v>411</v>
      </c>
      <c r="C49" s="16">
        <v>5</v>
      </c>
    </row>
    <row r="50" spans="1:3" x14ac:dyDescent="0.35">
      <c r="B50" t="s">
        <v>410</v>
      </c>
      <c r="C50" s="16">
        <v>8</v>
      </c>
    </row>
    <row r="51" spans="1:3" x14ac:dyDescent="0.35">
      <c r="B51" t="s">
        <v>409</v>
      </c>
      <c r="C51" s="16">
        <v>9</v>
      </c>
    </row>
    <row r="52" spans="1:3" x14ac:dyDescent="0.35">
      <c r="B52" t="s">
        <v>412</v>
      </c>
      <c r="C52" s="16">
        <v>7</v>
      </c>
    </row>
    <row r="53" spans="1:3" x14ac:dyDescent="0.35">
      <c r="A53" t="s">
        <v>1391</v>
      </c>
      <c r="C53" s="16">
        <v>29</v>
      </c>
    </row>
    <row r="54" spans="1:3" x14ac:dyDescent="0.35">
      <c r="A54" t="s">
        <v>1249</v>
      </c>
      <c r="B54" t="s">
        <v>411</v>
      </c>
      <c r="C54" s="16">
        <v>7</v>
      </c>
    </row>
    <row r="55" spans="1:3" x14ac:dyDescent="0.35">
      <c r="B55" t="s">
        <v>410</v>
      </c>
      <c r="C55" s="16">
        <v>11</v>
      </c>
    </row>
    <row r="56" spans="1:3" x14ac:dyDescent="0.35">
      <c r="B56" t="s">
        <v>409</v>
      </c>
      <c r="C56" s="16">
        <v>12</v>
      </c>
    </row>
    <row r="57" spans="1:3" x14ac:dyDescent="0.35">
      <c r="B57" t="s">
        <v>412</v>
      </c>
      <c r="C57" s="16">
        <v>5</v>
      </c>
    </row>
    <row r="58" spans="1:3" x14ac:dyDescent="0.35">
      <c r="A58" t="s">
        <v>1392</v>
      </c>
      <c r="C58" s="16">
        <v>35</v>
      </c>
    </row>
    <row r="59" spans="1:3" x14ac:dyDescent="0.35">
      <c r="A59" t="s">
        <v>1260</v>
      </c>
      <c r="B59" t="s">
        <v>411</v>
      </c>
      <c r="C59" s="16">
        <v>8</v>
      </c>
    </row>
    <row r="60" spans="1:3" x14ac:dyDescent="0.35">
      <c r="B60" t="s">
        <v>410</v>
      </c>
      <c r="C60" s="16">
        <v>6</v>
      </c>
    </row>
    <row r="61" spans="1:3" x14ac:dyDescent="0.35">
      <c r="B61" t="s">
        <v>409</v>
      </c>
      <c r="C61" s="16">
        <v>7</v>
      </c>
    </row>
    <row r="62" spans="1:3" x14ac:dyDescent="0.35">
      <c r="B62" t="s">
        <v>412</v>
      </c>
      <c r="C62" s="16">
        <v>12</v>
      </c>
    </row>
    <row r="63" spans="1:3" x14ac:dyDescent="0.35">
      <c r="A63" t="s">
        <v>1393</v>
      </c>
      <c r="C63" s="16">
        <v>33</v>
      </c>
    </row>
    <row r="64" spans="1:3" x14ac:dyDescent="0.35">
      <c r="A64" t="s">
        <v>1254</v>
      </c>
      <c r="B64" t="s">
        <v>411</v>
      </c>
      <c r="C64" s="16">
        <v>12</v>
      </c>
    </row>
    <row r="65" spans="1:3" x14ac:dyDescent="0.35">
      <c r="B65" t="s">
        <v>410</v>
      </c>
      <c r="C65" s="16">
        <v>3</v>
      </c>
    </row>
    <row r="66" spans="1:3" x14ac:dyDescent="0.35">
      <c r="B66" t="s">
        <v>409</v>
      </c>
      <c r="C66" s="16">
        <v>6</v>
      </c>
    </row>
    <row r="67" spans="1:3" x14ac:dyDescent="0.35">
      <c r="B67" t="s">
        <v>412</v>
      </c>
      <c r="C67" s="16">
        <v>5</v>
      </c>
    </row>
    <row r="68" spans="1:3" x14ac:dyDescent="0.35">
      <c r="A68" t="s">
        <v>1394</v>
      </c>
      <c r="C68" s="16">
        <v>26</v>
      </c>
    </row>
    <row r="69" spans="1:3" x14ac:dyDescent="0.35">
      <c r="A69" t="s">
        <v>1246</v>
      </c>
      <c r="B69" t="s">
        <v>411</v>
      </c>
      <c r="C69" s="16">
        <v>10</v>
      </c>
    </row>
    <row r="70" spans="1:3" x14ac:dyDescent="0.35">
      <c r="B70" t="s">
        <v>410</v>
      </c>
      <c r="C70" s="16">
        <v>6</v>
      </c>
    </row>
    <row r="71" spans="1:3" x14ac:dyDescent="0.35">
      <c r="B71" t="s">
        <v>409</v>
      </c>
      <c r="C71" s="16">
        <v>2</v>
      </c>
    </row>
    <row r="72" spans="1:3" x14ac:dyDescent="0.35">
      <c r="B72" t="s">
        <v>412</v>
      </c>
      <c r="C72" s="16">
        <v>8</v>
      </c>
    </row>
    <row r="73" spans="1:3" x14ac:dyDescent="0.35">
      <c r="A73" t="s">
        <v>1395</v>
      </c>
      <c r="C73" s="16">
        <v>26</v>
      </c>
    </row>
    <row r="74" spans="1:3" x14ac:dyDescent="0.35">
      <c r="A74" t="s">
        <v>1262</v>
      </c>
      <c r="B74" t="s">
        <v>411</v>
      </c>
      <c r="C74" s="16">
        <v>8</v>
      </c>
    </row>
    <row r="75" spans="1:3" x14ac:dyDescent="0.35">
      <c r="B75" t="s">
        <v>410</v>
      </c>
      <c r="C75" s="16">
        <v>7</v>
      </c>
    </row>
    <row r="76" spans="1:3" x14ac:dyDescent="0.35">
      <c r="B76" t="s">
        <v>409</v>
      </c>
      <c r="C76" s="16">
        <v>10</v>
      </c>
    </row>
    <row r="77" spans="1:3" x14ac:dyDescent="0.35">
      <c r="B77" t="s">
        <v>412</v>
      </c>
      <c r="C77" s="16">
        <v>5</v>
      </c>
    </row>
    <row r="78" spans="1:3" x14ac:dyDescent="0.35">
      <c r="A78" t="s">
        <v>1396</v>
      </c>
      <c r="C78" s="16">
        <v>30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250DB-E569-42A4-BEC7-3B9F1477F72D}">
  <dimension ref="D1:E3"/>
  <sheetViews>
    <sheetView tabSelected="1" topLeftCell="A7" zoomScale="30" zoomScaleNormal="40" workbookViewId="0">
      <selection activeCell="AY25" sqref="AY25"/>
    </sheetView>
  </sheetViews>
  <sheetFormatPr defaultRowHeight="14.5" x14ac:dyDescent="0.35"/>
  <cols>
    <col min="1" max="1" width="3.81640625" customWidth="1"/>
    <col min="14" max="14" width="8.7265625" customWidth="1"/>
  </cols>
  <sheetData>
    <row r="1" spans="4:5" ht="14" customHeight="1" x14ac:dyDescent="0.35"/>
    <row r="3" spans="4:5" x14ac:dyDescent="0.35">
      <c r="D3" s="15"/>
      <c r="E3" s="1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8AA62B8-9F24-4333-803D-5A9DF0C84775}">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7C3D1B4D-6ECC-4397-AF5C-D517AC4226DD}">
  <ds:schemaRefs>
    <ds:schemaRef ds:uri="http://www.w3.org/2001/XMLSchema"/>
    <ds:schemaRef ds:uri="http://microsoft.data.visualization.Client.Excel.LState/1.0"/>
  </ds:schemaRefs>
</ds:datastoreItem>
</file>

<file path=customXml/itemProps3.xml><?xml version="1.0" encoding="utf-8"?>
<ds:datastoreItem xmlns:ds="http://schemas.openxmlformats.org/officeDocument/2006/customXml" ds:itemID="{DC59C78B-92B1-4B20-ACEE-50C6EEF338E5}">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SALES</vt:lpstr>
      <vt:lpstr>REVIEW</vt:lpstr>
      <vt:lpstr>SALES&amp;REVIEW</vt:lpstr>
      <vt:lpstr>Sheet1</vt:lpstr>
      <vt:lpstr>Sheet1 (2)</vt:lpstr>
      <vt:lpstr>Sheet1 (3)</vt:lpstr>
      <vt:lpstr>Sheet1 (4)</vt:lpstr>
      <vt:lpstr>Sheet1 (5)</vt:lpstr>
      <vt:lpstr>Sheet1 (6)</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yogesh p</cp:lastModifiedBy>
  <dcterms:created xsi:type="dcterms:W3CDTF">2024-08-15T11:47:42Z</dcterms:created>
  <dcterms:modified xsi:type="dcterms:W3CDTF">2024-08-19T10:13:04Z</dcterms:modified>
</cp:coreProperties>
</file>