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08" yWindow="-108" windowWidth="19416" windowHeight="11016" tabRatio="415"/>
  </bookViews>
  <sheets>
    <sheet name="Gantt" sheetId="11" r:id="rId1"/>
    <sheet name="About" sheetId="12" r:id="rId2"/>
  </sheets>
  <definedNames>
    <definedName name="_xlnm.Print_Titles" localSheetId="0">Gantt!$4:$6</definedName>
    <definedName name="Project_Start">Gantt!$E$3</definedName>
    <definedName name="Scrolling_Increment">Gantt!$E$4</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6" i="11"/>
  <c r="E18"/>
  <c r="E19" s="1"/>
  <c r="E14"/>
  <c r="E15" s="1"/>
  <c r="E22"/>
  <c r="E10"/>
  <c r="E11" s="1"/>
  <c r="E21" l="1"/>
  <c r="E23" s="1"/>
  <c r="E25" s="1"/>
  <c r="E27" s="1"/>
  <c r="H5"/>
  <c r="I5" l="1"/>
  <c r="H6"/>
  <c r="H4"/>
  <c r="J5" l="1"/>
  <c r="I6"/>
  <c r="J6" l="1"/>
  <c r="K5"/>
  <c r="L5" l="1"/>
  <c r="K6"/>
  <c r="M5" l="1"/>
  <c r="L6"/>
  <c r="M6" l="1"/>
  <c r="N5"/>
  <c r="N6" l="1"/>
  <c r="O5"/>
  <c r="O4" l="1"/>
  <c r="O6"/>
  <c r="P5"/>
  <c r="Q5" l="1"/>
  <c r="P6"/>
  <c r="Q6" l="1"/>
  <c r="R5"/>
  <c r="S5" l="1"/>
  <c r="R6"/>
  <c r="T5" l="1"/>
  <c r="S6"/>
  <c r="U5" l="1"/>
  <c r="T6"/>
  <c r="V5" l="1"/>
  <c r="U6"/>
  <c r="W5" l="1"/>
  <c r="V6"/>
  <c r="T4"/>
  <c r="W6" l="1"/>
  <c r="X5"/>
  <c r="X6" l="1"/>
  <c r="Y5"/>
  <c r="Y6" l="1"/>
  <c r="Z5"/>
  <c r="Z6" l="1"/>
  <c r="AA5"/>
  <c r="AA6" l="1"/>
  <c r="AB5"/>
  <c r="AC5" l="1"/>
  <c r="AB6"/>
  <c r="AB4" l="1"/>
  <c r="AC6"/>
  <c r="AD5"/>
  <c r="AD6" l="1"/>
  <c r="AE5"/>
  <c r="AF5" l="1"/>
  <c r="AE6"/>
  <c r="AF6" l="1"/>
  <c r="AG5"/>
  <c r="AG6" l="1"/>
  <c r="AH5"/>
  <c r="AH6" l="1"/>
  <c r="AI5"/>
  <c r="AI6" l="1"/>
  <c r="AJ5"/>
  <c r="AK5" l="1"/>
  <c r="AJ6"/>
  <c r="AG4"/>
  <c r="AK6" l="1"/>
  <c r="AL5"/>
  <c r="AL6" l="1"/>
  <c r="AM5"/>
  <c r="AM6" l="1"/>
  <c r="AN5"/>
  <c r="AN6" l="1"/>
  <c r="AO5"/>
  <c r="AO6" l="1"/>
  <c r="AP5"/>
  <c r="AP6" l="1"/>
  <c r="AQ5"/>
  <c r="AO4" l="1"/>
  <c r="AQ6"/>
  <c r="AR5"/>
  <c r="AR6" l="1"/>
  <c r="AS5"/>
  <c r="AS6" l="1"/>
  <c r="AT5"/>
  <c r="AT6" l="1"/>
  <c r="AU5"/>
  <c r="AU6" l="1"/>
  <c r="AV5"/>
  <c r="AV6" l="1"/>
  <c r="AW5"/>
  <c r="AW6" l="1"/>
  <c r="AX5"/>
  <c r="AX4" l="1"/>
  <c r="AX6"/>
  <c r="AY5"/>
  <c r="AY6" l="1"/>
  <c r="AZ5"/>
  <c r="AZ6" l="1"/>
  <c r="BA5"/>
  <c r="BA6" l="1"/>
</calcChain>
</file>

<file path=xl/sharedStrings.xml><?xml version="1.0" encoding="utf-8"?>
<sst xmlns="http://schemas.openxmlformats.org/spreadsheetml/2006/main" count="57" uniqueCount="48">
  <si>
    <t>Task 3</t>
  </si>
  <si>
    <t>Task 1</t>
  </si>
  <si>
    <t>Task 2</t>
  </si>
  <si>
    <t>About This Template</t>
  </si>
  <si>
    <t>Guide for Screen Readers</t>
  </si>
  <si>
    <t>No. Days</t>
  </si>
  <si>
    <t>Assigned To</t>
  </si>
  <si>
    <t>Progress</t>
  </si>
  <si>
    <t>Start</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</si>
  <si>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</si>
  <si>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</si>
  <si>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</si>
  <si>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</si>
  <si>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</si>
  <si>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</si>
  <si>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</si>
  <si>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</si>
  <si>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</si>
  <si>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</si>
  <si>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</si>
  <si>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</si>
  <si>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License Plate Recognition</t>
  </si>
  <si>
    <t>December</t>
  </si>
  <si>
    <t>March</t>
  </si>
  <si>
    <t>May</t>
  </si>
  <si>
    <t>September</t>
  </si>
  <si>
    <t>Project name</t>
  </si>
  <si>
    <t>Abstract</t>
  </si>
  <si>
    <t>Scope</t>
  </si>
  <si>
    <t>Data collection</t>
  </si>
  <si>
    <t>Learning software</t>
  </si>
  <si>
    <t>Requirements analysis</t>
  </si>
  <si>
    <t>Testing code</t>
  </si>
  <si>
    <t>Detecting Plate</t>
  </si>
  <si>
    <t>Processing image</t>
  </si>
  <si>
    <t>Flying High</t>
  </si>
  <si>
    <t>Trying to Fly</t>
  </si>
  <si>
    <t>Learing to Fly</t>
  </si>
  <si>
    <t>Dreaming of Flying</t>
  </si>
  <si>
    <t>More Flying</t>
  </si>
  <si>
    <t>PROJECT START DATE:</t>
  </si>
  <si>
    <t>DS</t>
  </si>
  <si>
    <t>Yogesh Pandey</t>
  </si>
  <si>
    <t>Md Saif Ali</t>
  </si>
  <si>
    <t>Shubham Pandey</t>
  </si>
  <si>
    <t>Yogesh</t>
  </si>
  <si>
    <t>Saif</t>
  </si>
  <si>
    <t>Shubham</t>
  </si>
</sst>
</file>

<file path=xl/styles.xml><?xml version="1.0" encoding="utf-8"?>
<styleSheet xmlns="http://schemas.openxmlformats.org/spreadsheetml/2006/main">
  <numFmts count="2">
    <numFmt numFmtId="164" formatCode="_(* #,##0.00_);_(* \(#,##0.00\);_(* &quot;-&quot;??_);_(@_)"/>
    <numFmt numFmtId="165" formatCode="d"/>
  </numFmts>
  <fonts count="3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8"/>
      <name val="Calibri"/>
      <family val="2"/>
      <scheme val="minor"/>
    </font>
    <font>
      <b/>
      <sz val="12"/>
      <color theme="1"/>
      <name val="Calibri"/>
      <family val="2"/>
      <scheme val="minor"/>
    </font>
    <font>
      <b/>
      <sz val="22"/>
      <color rgb="FF92D050"/>
      <name val="Clarendon Blk BT"/>
      <family val="1"/>
    </font>
    <font>
      <b/>
      <sz val="14"/>
      <color rgb="FFFF0000"/>
      <name val="Bradley Hand ITC"/>
      <family val="4"/>
    </font>
    <font>
      <b/>
      <sz val="14"/>
      <color rgb="FF00B0F0"/>
      <name val="Bradley Hand ITC"/>
      <family val="4"/>
    </font>
    <font>
      <b/>
      <sz val="14"/>
      <color rgb="FFFFC000"/>
      <name val="Bradley Hand ITC"/>
      <family val="4"/>
    </font>
    <font>
      <sz val="14"/>
      <color theme="1"/>
      <name val="Bodoni Bd BT"/>
      <family val="1"/>
    </font>
    <font>
      <b/>
      <sz val="14"/>
      <color theme="0"/>
      <name val="Bodoni Bd BT"/>
      <family val="1"/>
    </font>
    <font>
      <b/>
      <sz val="14"/>
      <color theme="1"/>
      <name val="Bodoni Bd BT"/>
      <family val="1"/>
    </font>
    <font>
      <sz val="11"/>
      <color theme="1"/>
      <name val="Bodoni Bd BT"/>
      <family val="1"/>
    </font>
    <font>
      <sz val="14"/>
      <color rgb="FFFF0000"/>
      <name val="Calibri"/>
      <family val="2"/>
      <scheme val="minor"/>
    </font>
    <font>
      <sz val="14"/>
      <color rgb="FF00B0F0"/>
      <name val="Calibri"/>
      <family val="2"/>
      <scheme val="minor"/>
    </font>
    <font>
      <sz val="14"/>
      <color rgb="FFFFC000"/>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3"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3" fillId="4" borderId="0" applyNumberFormat="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9" fillId="0" borderId="0" xfId="1" applyFont="1" applyAlignment="1" applyProtection="1"/>
    <xf numFmtId="0" fontId="2" fillId="0" borderId="0" xfId="0" applyFont="1" applyAlignment="1">
      <alignment horizontal="center" vertical="center"/>
    </xf>
    <xf numFmtId="0" fontId="2" fillId="0" borderId="0" xfId="0" applyFont="1"/>
    <xf numFmtId="0" fontId="10" fillId="0" borderId="0" xfId="0" applyFont="1"/>
    <xf numFmtId="0" fontId="2" fillId="0" borderId="0" xfId="0" applyFont="1" applyAlignment="1">
      <alignment vertical="top"/>
    </xf>
    <xf numFmtId="0" fontId="12" fillId="0" borderId="0" xfId="0" applyFont="1" applyAlignment="1">
      <alignment vertical="center"/>
    </xf>
    <xf numFmtId="0" fontId="11" fillId="0" borderId="0" xfId="0" applyFont="1" applyAlignment="1">
      <alignment horizontal="left" vertical="top" wrapText="1" indent="1"/>
    </xf>
    <xf numFmtId="0" fontId="0" fillId="0" borderId="0" xfId="0" applyAlignment="1">
      <alignment vertical="top" wrapText="1"/>
    </xf>
    <xf numFmtId="0" fontId="13" fillId="0" borderId="0" xfId="3"/>
    <xf numFmtId="0" fontId="13" fillId="0" borderId="0" xfId="3" applyAlignment="1">
      <alignment wrapText="1"/>
    </xf>
    <xf numFmtId="0" fontId="0" fillId="0" borderId="0" xfId="0"/>
    <xf numFmtId="0" fontId="15" fillId="2" borderId="3"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4"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vertical="center"/>
    </xf>
    <xf numFmtId="0" fontId="0" fillId="0" borderId="4" xfId="0" applyBorder="1" applyAlignment="1">
      <alignment horizontal="center" vertical="center"/>
    </xf>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8" fillId="0" borderId="0" xfId="0" applyFont="1"/>
    <xf numFmtId="165" fontId="15" fillId="2" borderId="2" xfId="0" applyNumberFormat="1" applyFont="1" applyFill="1" applyBorder="1" applyAlignment="1">
      <alignment horizontal="center" vertical="center"/>
    </xf>
    <xf numFmtId="165" fontId="15" fillId="2" borderId="0" xfId="0" applyNumberFormat="1" applyFont="1" applyFill="1" applyBorder="1" applyAlignment="1">
      <alignment horizontal="center" vertical="center"/>
    </xf>
    <xf numFmtId="0" fontId="20" fillId="0" borderId="0" xfId="0" applyFont="1" applyFill="1" applyBorder="1" applyAlignment="1">
      <alignment horizontal="left" wrapText="1" indent="2"/>
    </xf>
    <xf numFmtId="0" fontId="0" fillId="0" borderId="0" xfId="0" applyBorder="1"/>
    <xf numFmtId="0" fontId="0" fillId="9" borderId="4" xfId="0" applyFill="1" applyBorder="1" applyAlignment="1">
      <alignment horizontal="center" vertical="center"/>
    </xf>
    <xf numFmtId="0" fontId="21" fillId="0" borderId="0" xfId="5" applyFont="1" applyAlignment="1">
      <alignment horizontal="left"/>
    </xf>
    <xf numFmtId="0" fontId="22" fillId="0" borderId="0" xfId="6" applyFont="1" applyAlignment="1">
      <alignment vertical="center"/>
    </xf>
    <xf numFmtId="0" fontId="23" fillId="0" borderId="0" xfId="7" applyFont="1" applyAlignment="1">
      <alignment vertical="center"/>
    </xf>
    <xf numFmtId="0" fontId="24" fillId="0" borderId="0" xfId="0" applyFont="1" applyAlignment="1">
      <alignment vertical="center"/>
    </xf>
    <xf numFmtId="0" fontId="0" fillId="0" borderId="0" xfId="0" applyNumberFormat="1" applyBorder="1" applyAlignment="1">
      <alignment horizontal="center" vertical="center"/>
    </xf>
    <xf numFmtId="0" fontId="0" fillId="0" borderId="0" xfId="0" applyFill="1" applyBorder="1" applyAlignment="1">
      <alignment horizontal="center" vertical="center"/>
    </xf>
    <xf numFmtId="0" fontId="25" fillId="0" borderId="0" xfId="7" applyFont="1" applyAlignment="1">
      <alignment horizontal="center"/>
    </xf>
    <xf numFmtId="0" fontId="7" fillId="0" borderId="0" xfId="7" applyAlignment="1">
      <alignment horizontal="center"/>
    </xf>
    <xf numFmtId="14" fontId="7" fillId="0" borderId="0" xfId="7" applyNumberFormat="1" applyAlignment="1">
      <alignment horizontal="center"/>
    </xf>
    <xf numFmtId="0" fontId="29" fillId="0" borderId="0" xfId="0" applyFont="1" applyAlignment="1">
      <alignment horizontal="center" vertical="center"/>
    </xf>
    <xf numFmtId="0" fontId="28" fillId="0" borderId="0" xfId="0" applyFont="1" applyBorder="1" applyAlignment="1">
      <alignment horizontal="center" vertical="center" wrapText="1"/>
    </xf>
    <xf numFmtId="0" fontId="18" fillId="6" borderId="0" xfId="0" applyFont="1" applyFill="1" applyBorder="1"/>
    <xf numFmtId="0" fontId="17" fillId="8" borderId="0" xfId="0" applyFont="1" applyFill="1" applyAlignment="1">
      <alignment horizontal="center" vertical="center"/>
    </xf>
    <xf numFmtId="0" fontId="16" fillId="8" borderId="0" xfId="0" applyFont="1" applyFill="1" applyAlignment="1">
      <alignment horizontal="center" vertical="center"/>
    </xf>
    <xf numFmtId="0" fontId="30" fillId="0" borderId="0" xfId="8" applyFont="1" applyAlignment="1">
      <alignment horizontal="center" vertical="center"/>
    </xf>
    <xf numFmtId="0" fontId="30" fillId="0" borderId="0" xfId="8" applyFont="1" applyBorder="1" applyAlignment="1">
      <alignment horizontal="center" vertical="center"/>
    </xf>
    <xf numFmtId="0" fontId="31" fillId="0" borderId="0" xfId="8" applyFont="1" applyAlignment="1">
      <alignment horizontal="center" vertical="center"/>
    </xf>
    <xf numFmtId="0" fontId="31" fillId="0" borderId="0" xfId="8" applyFont="1" applyBorder="1" applyAlignment="1">
      <alignment horizontal="center" vertical="center"/>
    </xf>
    <xf numFmtId="0" fontId="0" fillId="0" borderId="0" xfId="0" applyBorder="1"/>
    <xf numFmtId="14" fontId="6" fillId="0" borderId="6" xfId="9" applyBorder="1">
      <alignment horizontal="center" vertical="center"/>
    </xf>
    <xf numFmtId="14" fontId="6" fillId="0" borderId="7" xfId="9" applyBorder="1">
      <alignment horizontal="center" vertical="center"/>
    </xf>
    <xf numFmtId="0" fontId="27" fillId="0" borderId="0" xfId="11" applyFont="1" applyFill="1" applyAlignment="1">
      <alignment horizontal="center" vertical="center"/>
    </xf>
    <xf numFmtId="0" fontId="26" fillId="0" borderId="0" xfId="11" applyFont="1" applyFill="1" applyAlignment="1">
      <alignment horizontal="center" vertical="center"/>
    </xf>
    <xf numFmtId="0" fontId="18" fillId="5" borderId="0" xfId="0" applyFont="1" applyFill="1" applyAlignment="1">
      <alignment horizontal="center"/>
    </xf>
    <xf numFmtId="0" fontId="18" fillId="7" borderId="0" xfId="0" applyFont="1" applyFill="1" applyAlignment="1">
      <alignment horizont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33">
    <dxf>
      <alignment horizontal="center" vertical="center" textRotation="0" indent="0" relativeIndent="255" justifyLastLine="0" shrinkToFit="0" readingOrder="0"/>
    </dxf>
    <dxf>
      <alignment horizontal="left" vertical="bottom" textRotation="0" wrapText="1" indent="0"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2"/>
      <tableStyleElement type="headerRow" dxfId="31"/>
      <tableStyleElement type="firstRowStripe" dxfId="30"/>
    </tableStyle>
    <tableStyle name="ToDoList"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Milestones" displayName="Milestones" ref="B6:F26" totalsRowShown="0">
  <autoFilter ref="B6:F26">
    <filterColumn colId="0" hiddenButton="1"/>
    <filterColumn colId="1" hiddenButton="1"/>
    <filterColumn colId="2" hiddenButton="1"/>
    <filterColumn colId="3" hiddenButton="1"/>
    <filterColumn colId="4" hiddenButton="1"/>
  </autoFilter>
  <tableColumns count="5">
    <tableColumn id="1" name="Milestone Description" dataDxfId="1"/>
    <tableColumn id="3" name="Assigned To" dataDxfId="0"/>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A28"/>
  <sheetViews>
    <sheetView showGridLines="0" tabSelected="1" showRuler="0" zoomScalePageLayoutView="70" workbookViewId="0">
      <selection activeCell="C4" sqref="C4:D4"/>
    </sheetView>
  </sheetViews>
  <sheetFormatPr defaultRowHeight="30" customHeight="1"/>
  <cols>
    <col min="1" max="1" width="2.77734375" style="12" customWidth="1"/>
    <col min="2" max="2" width="21.77734375" customWidth="1"/>
    <col min="3" max="3" width="20.5546875" customWidth="1"/>
    <col min="4" max="4" width="10.77734375" customWidth="1"/>
    <col min="5" max="5" width="10.44140625" style="3" customWidth="1"/>
    <col min="6" max="6" width="10.44140625" customWidth="1"/>
    <col min="7" max="7" width="2.77734375" customWidth="1"/>
    <col min="8" max="8" width="5.5546875" customWidth="1"/>
    <col min="9" max="9" width="5.88671875" customWidth="1"/>
    <col min="10" max="10" width="5.6640625" customWidth="1"/>
    <col min="11" max="11" width="5.44140625" customWidth="1"/>
    <col min="12" max="12" width="5.77734375" customWidth="1"/>
    <col min="13" max="13" width="5.21875" customWidth="1"/>
    <col min="14" max="15" width="5.33203125" customWidth="1"/>
    <col min="16" max="16" width="5.21875" customWidth="1"/>
    <col min="17" max="18" width="5.5546875" customWidth="1"/>
    <col min="19" max="19" width="5.77734375" customWidth="1"/>
    <col min="20" max="20" width="5.6640625" customWidth="1"/>
    <col min="21" max="21" width="6.109375" customWidth="1"/>
    <col min="22" max="23" width="5.77734375" customWidth="1"/>
    <col min="24" max="33" width="5.44140625" customWidth="1"/>
    <col min="34" max="53" width="3.5546875" customWidth="1"/>
    <col min="58" max="59" width="10.21875"/>
  </cols>
  <sheetData>
    <row r="1" spans="1:53" ht="30" customHeight="1">
      <c r="A1" s="13" t="s">
        <v>17</v>
      </c>
      <c r="B1" s="34" t="s">
        <v>21</v>
      </c>
      <c r="C1" s="1"/>
      <c r="E1"/>
      <c r="F1" s="5"/>
      <c r="H1" s="40"/>
      <c r="I1" s="41"/>
      <c r="J1" s="41"/>
      <c r="K1" s="41"/>
      <c r="L1" s="41"/>
      <c r="M1" s="42"/>
      <c r="N1" s="41"/>
      <c r="O1" s="41"/>
      <c r="P1" s="41"/>
      <c r="Q1" s="14"/>
      <c r="R1" s="14"/>
      <c r="S1" s="14"/>
      <c r="T1" s="14"/>
      <c r="U1" s="14"/>
      <c r="V1" s="14"/>
      <c r="W1" s="14"/>
      <c r="X1" s="14"/>
      <c r="Y1" s="14"/>
      <c r="Z1" s="14"/>
      <c r="AA1" s="14"/>
      <c r="AB1" s="14"/>
      <c r="AC1" s="14"/>
      <c r="AD1" s="14"/>
      <c r="AE1" s="14"/>
      <c r="AF1" s="14"/>
    </row>
    <row r="2" spans="1:53" ht="30" customHeight="1" thickBot="1">
      <c r="A2" s="13" t="s">
        <v>10</v>
      </c>
      <c r="B2" s="35" t="s">
        <v>42</v>
      </c>
      <c r="C2" s="43">
        <v>2018016400</v>
      </c>
      <c r="D2" s="43"/>
      <c r="E2" s="44" t="s">
        <v>40</v>
      </c>
      <c r="F2" s="44"/>
      <c r="H2" s="55"/>
      <c r="I2" s="56"/>
      <c r="J2" s="56"/>
      <c r="K2" s="56"/>
      <c r="M2" s="47"/>
      <c r="N2" s="47"/>
      <c r="O2" s="47"/>
      <c r="P2" s="47"/>
      <c r="Q2" s="14"/>
      <c r="R2" s="46" t="s">
        <v>41</v>
      </c>
      <c r="S2" s="46"/>
      <c r="T2" s="46"/>
      <c r="U2" s="46"/>
      <c r="V2" s="14"/>
      <c r="W2" s="46"/>
      <c r="X2" s="46"/>
      <c r="Y2" s="46"/>
      <c r="Z2" s="46"/>
      <c r="AA2" s="14"/>
      <c r="AB2" s="47"/>
      <c r="AC2" s="47"/>
      <c r="AD2" s="47"/>
      <c r="AE2" s="47"/>
    </row>
    <row r="3" spans="1:53" ht="30" customHeight="1" thickBot="1">
      <c r="A3" s="13" t="s">
        <v>18</v>
      </c>
      <c r="B3" s="36" t="s">
        <v>43</v>
      </c>
      <c r="C3" s="48">
        <v>2018016003</v>
      </c>
      <c r="D3" s="49"/>
      <c r="E3" s="53">
        <v>43854</v>
      </c>
      <c r="F3" s="54"/>
      <c r="G3" s="32"/>
    </row>
    <row r="4" spans="1:53" ht="30" customHeight="1">
      <c r="A4" s="13" t="s">
        <v>11</v>
      </c>
      <c r="B4" s="37" t="s">
        <v>44</v>
      </c>
      <c r="C4" s="50">
        <v>2018016058</v>
      </c>
      <c r="D4" s="51"/>
      <c r="E4" s="38"/>
      <c r="H4" s="45" t="str">
        <f ca="1">TEXT(H5,"mmmm")</f>
        <v>January</v>
      </c>
      <c r="I4" s="45"/>
      <c r="J4" s="45"/>
      <c r="K4" s="57" t="s">
        <v>25</v>
      </c>
      <c r="L4" s="57"/>
      <c r="M4" s="57"/>
      <c r="N4" s="57"/>
      <c r="O4" s="28" t="str">
        <f ca="1">IF(TEXT(O5,"mmmm")=H4,"",TEXT(O5,"mmmm"))</f>
        <v>March</v>
      </c>
      <c r="P4" s="28"/>
      <c r="Q4" s="28"/>
      <c r="R4" s="28"/>
      <c r="S4" s="28"/>
      <c r="T4" s="57" t="str">
        <f ca="1">IF(OR(TEXT(V5,"mmmm")=O4,TEXT(V5,"mmmm")=H4),"",TEXT(V5,"mmmm"))</f>
        <v>May</v>
      </c>
      <c r="U4" s="57"/>
      <c r="V4" s="57"/>
      <c r="W4" s="57"/>
      <c r="X4" s="58" t="s">
        <v>22</v>
      </c>
      <c r="Y4" s="58"/>
      <c r="Z4" s="58"/>
      <c r="AA4" s="58"/>
      <c r="AB4" s="57" t="str">
        <f ca="1">IF(OR(TEXT(AC5,"mmmm")=T4,TEXT(AC5,"mmmm")=O4,TEXT(AC5,"mmmm")=H4),"",TEXT(AC5,"mmmm"))</f>
        <v>June</v>
      </c>
      <c r="AC4" s="57"/>
      <c r="AD4" s="57"/>
      <c r="AE4" s="57"/>
      <c r="AF4" s="57"/>
      <c r="AG4" s="58" t="str">
        <f ca="1">IF(OR(TEXT(AJ5,"mmmm")=AB4,TEXT(AJ5,"mmmm")=T4,TEXT(AJ5,"mmmm")=O4,TEXT(AJ5,"mmmm")=H4),"",TEXT(AJ5,"mmmm"))</f>
        <v>August</v>
      </c>
      <c r="AH4" s="58"/>
      <c r="AI4" s="58"/>
      <c r="AJ4" s="58"/>
      <c r="AK4" s="57" t="s">
        <v>23</v>
      </c>
      <c r="AL4" s="57"/>
      <c r="AM4" s="57"/>
      <c r="AN4" s="57"/>
      <c r="AO4" s="58" t="str">
        <f ca="1">IF(OR(TEXT(AQ5,"mmmm")=AG4,TEXT(AQ5,"mmmm")=AB4,TEXT(AQ5,"mmmm")=T4,TEXT(AQ5,"mmmm")=O4),"",TEXT(AQ5,"mmmm"))</f>
        <v>September</v>
      </c>
      <c r="AP4" s="58"/>
      <c r="AQ4" s="58"/>
      <c r="AR4" s="58"/>
      <c r="AS4" s="58"/>
      <c r="AT4" s="57" t="s">
        <v>24</v>
      </c>
      <c r="AU4" s="57"/>
      <c r="AV4" s="57"/>
      <c r="AW4" s="57"/>
      <c r="AX4" s="58" t="str">
        <f ca="1">IF(OR(TEXT(AX5,"mmmm")=AO4,TEXT(AX5,"mmmm")=AG4,TEXT(AX5,"mmmm")=AB4,TEXT(AX5,"mmmm")=T4),"",TEXT(AX5,"mmmm"))</f>
        <v>November</v>
      </c>
      <c r="AY4" s="58"/>
      <c r="AZ4" s="58"/>
      <c r="BA4" s="58"/>
    </row>
    <row r="5" spans="1:53" ht="15" customHeight="1">
      <c r="A5" s="13" t="s">
        <v>12</v>
      </c>
      <c r="B5" s="52"/>
      <c r="C5" s="52"/>
      <c r="D5" s="52"/>
      <c r="E5" s="52"/>
      <c r="F5" s="52"/>
      <c r="G5" s="52"/>
      <c r="H5" s="29">
        <f ca="1">IFERROR(Project_Start+Scrolling_Increment,TODAY())</f>
        <v>43854</v>
      </c>
      <c r="I5" s="30">
        <f t="shared" ref="I5:R5" ca="1" si="0">H5+7</f>
        <v>43861</v>
      </c>
      <c r="J5" s="30">
        <f t="shared" ca="1" si="0"/>
        <v>43868</v>
      </c>
      <c r="K5" s="30">
        <f t="shared" ca="1" si="0"/>
        <v>43875</v>
      </c>
      <c r="L5" s="30">
        <f t="shared" ca="1" si="0"/>
        <v>43882</v>
      </c>
      <c r="M5" s="30">
        <f t="shared" ca="1" si="0"/>
        <v>43889</v>
      </c>
      <c r="N5" s="30">
        <f t="shared" ca="1" si="0"/>
        <v>43896</v>
      </c>
      <c r="O5" s="30">
        <f t="shared" ca="1" si="0"/>
        <v>43903</v>
      </c>
      <c r="P5" s="30">
        <f t="shared" ca="1" si="0"/>
        <v>43910</v>
      </c>
      <c r="Q5" s="30">
        <f t="shared" ca="1" si="0"/>
        <v>43917</v>
      </c>
      <c r="R5" s="30">
        <f t="shared" ca="1" si="0"/>
        <v>43924</v>
      </c>
      <c r="S5" s="30">
        <f t="shared" ref="S5:BA5" ca="1" si="1">R5+7</f>
        <v>43931</v>
      </c>
      <c r="T5" s="30">
        <f t="shared" ca="1" si="1"/>
        <v>43938</v>
      </c>
      <c r="U5" s="30">
        <f t="shared" ca="1" si="1"/>
        <v>43945</v>
      </c>
      <c r="V5" s="30">
        <f t="shared" ca="1" si="1"/>
        <v>43952</v>
      </c>
      <c r="W5" s="30">
        <f t="shared" ca="1" si="1"/>
        <v>43959</v>
      </c>
      <c r="X5" s="30">
        <f t="shared" ca="1" si="1"/>
        <v>43966</v>
      </c>
      <c r="Y5" s="30">
        <f t="shared" ca="1" si="1"/>
        <v>43973</v>
      </c>
      <c r="Z5" s="30">
        <f t="shared" ca="1" si="1"/>
        <v>43980</v>
      </c>
      <c r="AA5" s="30">
        <f t="shared" ca="1" si="1"/>
        <v>43987</v>
      </c>
      <c r="AB5" s="30">
        <f t="shared" ca="1" si="1"/>
        <v>43994</v>
      </c>
      <c r="AC5" s="30">
        <f t="shared" ca="1" si="1"/>
        <v>44001</v>
      </c>
      <c r="AD5" s="30">
        <f t="shared" ca="1" si="1"/>
        <v>44008</v>
      </c>
      <c r="AE5" s="30">
        <f t="shared" ca="1" si="1"/>
        <v>44015</v>
      </c>
      <c r="AF5" s="30">
        <f t="shared" ca="1" si="1"/>
        <v>44022</v>
      </c>
      <c r="AG5" s="30">
        <f t="shared" ca="1" si="1"/>
        <v>44029</v>
      </c>
      <c r="AH5" s="30">
        <f t="shared" ca="1" si="1"/>
        <v>44036</v>
      </c>
      <c r="AI5" s="30">
        <f t="shared" ca="1" si="1"/>
        <v>44043</v>
      </c>
      <c r="AJ5" s="30">
        <f t="shared" ca="1" si="1"/>
        <v>44050</v>
      </c>
      <c r="AK5" s="30">
        <f t="shared" ca="1" si="1"/>
        <v>44057</v>
      </c>
      <c r="AL5" s="30">
        <f t="shared" ca="1" si="1"/>
        <v>44064</v>
      </c>
      <c r="AM5" s="30">
        <f t="shared" ca="1" si="1"/>
        <v>44071</v>
      </c>
      <c r="AN5" s="30">
        <f t="shared" ca="1" si="1"/>
        <v>44078</v>
      </c>
      <c r="AO5" s="30">
        <f t="shared" ca="1" si="1"/>
        <v>44085</v>
      </c>
      <c r="AP5" s="30">
        <f t="shared" ca="1" si="1"/>
        <v>44092</v>
      </c>
      <c r="AQ5" s="30">
        <f t="shared" ca="1" si="1"/>
        <v>44099</v>
      </c>
      <c r="AR5" s="30">
        <f t="shared" ca="1" si="1"/>
        <v>44106</v>
      </c>
      <c r="AS5" s="30">
        <f t="shared" ca="1" si="1"/>
        <v>44113</v>
      </c>
      <c r="AT5" s="30">
        <f t="shared" ca="1" si="1"/>
        <v>44120</v>
      </c>
      <c r="AU5" s="30">
        <f t="shared" ca="1" si="1"/>
        <v>44127</v>
      </c>
      <c r="AV5" s="30">
        <f t="shared" ca="1" si="1"/>
        <v>44134</v>
      </c>
      <c r="AW5" s="30">
        <f t="shared" ca="1" si="1"/>
        <v>44141</v>
      </c>
      <c r="AX5" s="30">
        <f t="shared" ca="1" si="1"/>
        <v>44148</v>
      </c>
      <c r="AY5" s="30">
        <f t="shared" ca="1" si="1"/>
        <v>44155</v>
      </c>
      <c r="AZ5" s="30">
        <f t="shared" ca="1" si="1"/>
        <v>44162</v>
      </c>
      <c r="BA5" s="30">
        <f t="shared" ca="1" si="1"/>
        <v>44169</v>
      </c>
    </row>
    <row r="6" spans="1:53" ht="31.05" customHeight="1" thickBot="1">
      <c r="A6" s="13" t="s">
        <v>13</v>
      </c>
      <c r="B6" s="18" t="s">
        <v>9</v>
      </c>
      <c r="C6" s="19" t="s">
        <v>6</v>
      </c>
      <c r="D6" s="19" t="s">
        <v>7</v>
      </c>
      <c r="E6" s="19" t="s">
        <v>8</v>
      </c>
      <c r="F6" s="19" t="s">
        <v>5</v>
      </c>
      <c r="G6" s="17"/>
      <c r="H6" s="15" t="str">
        <f t="shared" ref="H6:BA6" ca="1" si="2">LEFT(TEXT(H5,"ddd"),1)</f>
        <v>F</v>
      </c>
      <c r="I6" s="15" t="str">
        <f t="shared" ca="1" si="2"/>
        <v>F</v>
      </c>
      <c r="J6" s="15" t="str">
        <f t="shared" ca="1" si="2"/>
        <v>F</v>
      </c>
      <c r="K6" s="15" t="str">
        <f t="shared" ca="1" si="2"/>
        <v>F</v>
      </c>
      <c r="L6" s="15" t="str">
        <f t="shared" ca="1" si="2"/>
        <v>F</v>
      </c>
      <c r="M6" s="15" t="str">
        <f t="shared" ca="1" si="2"/>
        <v>F</v>
      </c>
      <c r="N6" s="15" t="str">
        <f t="shared" ca="1" si="2"/>
        <v>F</v>
      </c>
      <c r="O6" s="15" t="str">
        <f t="shared" ca="1" si="2"/>
        <v>F</v>
      </c>
      <c r="P6" s="15" t="str">
        <f t="shared" ca="1" si="2"/>
        <v>F</v>
      </c>
      <c r="Q6" s="15" t="str">
        <f t="shared" ca="1" si="2"/>
        <v>F</v>
      </c>
      <c r="R6" s="15" t="str">
        <f t="shared" ca="1" si="2"/>
        <v>F</v>
      </c>
      <c r="S6" s="15" t="str">
        <f t="shared" ca="1" si="2"/>
        <v>F</v>
      </c>
      <c r="T6" s="15" t="str">
        <f t="shared" ca="1" si="2"/>
        <v>F</v>
      </c>
      <c r="U6" s="15" t="str">
        <f t="shared" ca="1" si="2"/>
        <v>F</v>
      </c>
      <c r="V6" s="15" t="str">
        <f t="shared" ca="1" si="2"/>
        <v>F</v>
      </c>
      <c r="W6" s="15" t="str">
        <f t="shared" ca="1" si="2"/>
        <v>F</v>
      </c>
      <c r="X6" s="15" t="str">
        <f t="shared" ca="1" si="2"/>
        <v>F</v>
      </c>
      <c r="Y6" s="15" t="str">
        <f t="shared" ca="1" si="2"/>
        <v>F</v>
      </c>
      <c r="Z6" s="15" t="str">
        <f t="shared" ca="1" si="2"/>
        <v>F</v>
      </c>
      <c r="AA6" s="15" t="str">
        <f t="shared" ca="1" si="2"/>
        <v>F</v>
      </c>
      <c r="AB6" s="15" t="str">
        <f t="shared" ca="1" si="2"/>
        <v>F</v>
      </c>
      <c r="AC6" s="15" t="str">
        <f t="shared" ca="1" si="2"/>
        <v>F</v>
      </c>
      <c r="AD6" s="15" t="str">
        <f t="shared" ca="1" si="2"/>
        <v>F</v>
      </c>
      <c r="AE6" s="15" t="str">
        <f t="shared" ca="1" si="2"/>
        <v>F</v>
      </c>
      <c r="AF6" s="15" t="str">
        <f t="shared" ca="1" si="2"/>
        <v>F</v>
      </c>
      <c r="AG6" s="15" t="str">
        <f t="shared" ca="1" si="2"/>
        <v>F</v>
      </c>
      <c r="AH6" s="15" t="str">
        <f t="shared" ca="1" si="2"/>
        <v>F</v>
      </c>
      <c r="AI6" s="15" t="str">
        <f t="shared" ca="1" si="2"/>
        <v>F</v>
      </c>
      <c r="AJ6" s="15" t="str">
        <f t="shared" ca="1" si="2"/>
        <v>F</v>
      </c>
      <c r="AK6" s="15" t="str">
        <f t="shared" ca="1" si="2"/>
        <v>F</v>
      </c>
      <c r="AL6" s="15" t="str">
        <f t="shared" ca="1" si="2"/>
        <v>F</v>
      </c>
      <c r="AM6" s="15" t="str">
        <f t="shared" ca="1" si="2"/>
        <v>F</v>
      </c>
      <c r="AN6" s="15" t="str">
        <f t="shared" ca="1" si="2"/>
        <v>F</v>
      </c>
      <c r="AO6" s="15" t="str">
        <f t="shared" ca="1" si="2"/>
        <v>F</v>
      </c>
      <c r="AP6" s="15" t="str">
        <f t="shared" ca="1" si="2"/>
        <v>F</v>
      </c>
      <c r="AQ6" s="15" t="str">
        <f t="shared" ca="1" si="2"/>
        <v>F</v>
      </c>
      <c r="AR6" s="15" t="str">
        <f t="shared" ca="1" si="2"/>
        <v>F</v>
      </c>
      <c r="AS6" s="15" t="str">
        <f t="shared" ca="1" si="2"/>
        <v>F</v>
      </c>
      <c r="AT6" s="15" t="str">
        <f t="shared" ca="1" si="2"/>
        <v>F</v>
      </c>
      <c r="AU6" s="15" t="str">
        <f t="shared" ca="1" si="2"/>
        <v>F</v>
      </c>
      <c r="AV6" s="15" t="str">
        <f t="shared" ca="1" si="2"/>
        <v>F</v>
      </c>
      <c r="AW6" s="15" t="str">
        <f t="shared" ca="1" si="2"/>
        <v>F</v>
      </c>
      <c r="AX6" s="15" t="str">
        <f t="shared" ca="1" si="2"/>
        <v>F</v>
      </c>
      <c r="AY6" s="15" t="str">
        <f t="shared" ca="1" si="2"/>
        <v>F</v>
      </c>
      <c r="AZ6" s="15" t="str">
        <f t="shared" ca="1" si="2"/>
        <v>F</v>
      </c>
      <c r="BA6" s="15" t="str">
        <f t="shared" ca="1" si="2"/>
        <v>F</v>
      </c>
    </row>
    <row r="7" spans="1:53" ht="30" hidden="1" customHeight="1" thickBot="1">
      <c r="A7" s="12" t="s">
        <v>19</v>
      </c>
      <c r="B7" s="26"/>
      <c r="C7" s="19"/>
      <c r="D7" s="20"/>
      <c r="E7" s="21"/>
      <c r="F7" s="22"/>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row>
    <row r="8" spans="1:53" s="2" customFormat="1" ht="30" customHeight="1">
      <c r="A8" s="13" t="s">
        <v>14</v>
      </c>
      <c r="B8" s="27" t="s">
        <v>38</v>
      </c>
      <c r="C8" s="23"/>
      <c r="D8" s="20"/>
      <c r="E8" s="21"/>
      <c r="F8" s="22"/>
      <c r="G8" s="16"/>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row>
    <row r="9" spans="1:53" s="2" customFormat="1" ht="30" customHeight="1">
      <c r="A9" s="13"/>
      <c r="B9" s="26" t="s">
        <v>26</v>
      </c>
      <c r="C9" s="39" t="s">
        <v>45</v>
      </c>
      <c r="D9" s="20">
        <v>1</v>
      </c>
      <c r="E9" s="21">
        <v>43691</v>
      </c>
      <c r="F9" s="22">
        <v>3</v>
      </c>
      <c r="G9" s="16"/>
      <c r="H9" s="33"/>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row>
    <row r="10" spans="1:53" s="2" customFormat="1" ht="30" customHeight="1">
      <c r="A10" s="13"/>
      <c r="B10" s="26" t="s">
        <v>27</v>
      </c>
      <c r="C10" s="39" t="s">
        <v>46</v>
      </c>
      <c r="D10" s="20">
        <v>1</v>
      </c>
      <c r="E10" s="21">
        <f>E9+7</f>
        <v>43698</v>
      </c>
      <c r="F10" s="22">
        <v>7</v>
      </c>
      <c r="G10" s="16"/>
      <c r="H10" s="25"/>
      <c r="I10" s="33"/>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row>
    <row r="11" spans="1:53" s="2" customFormat="1" ht="30" customHeight="1">
      <c r="A11" s="12"/>
      <c r="B11" s="26" t="s">
        <v>28</v>
      </c>
      <c r="C11" s="39" t="s">
        <v>47</v>
      </c>
      <c r="D11" s="20">
        <v>1</v>
      </c>
      <c r="E11" s="21">
        <f t="shared" ref="E11" si="3">E10+7</f>
        <v>43705</v>
      </c>
      <c r="F11" s="22">
        <v>5</v>
      </c>
      <c r="G11" s="16"/>
      <c r="H11" s="25"/>
      <c r="I11" s="25"/>
      <c r="J11" s="33"/>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row>
    <row r="12" spans="1:53" s="2" customFormat="1" ht="30" customHeight="1">
      <c r="A12" s="13"/>
      <c r="B12" s="27" t="s">
        <v>37</v>
      </c>
      <c r="C12" s="23"/>
      <c r="D12" s="20"/>
      <c r="E12" s="21"/>
      <c r="F12" s="22"/>
      <c r="G12" s="16"/>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row>
    <row r="13" spans="1:53" s="2" customFormat="1" ht="30" customHeight="1">
      <c r="A13" s="13"/>
      <c r="B13" s="26" t="s">
        <v>31</v>
      </c>
      <c r="C13" s="39" t="s">
        <v>45</v>
      </c>
      <c r="D13" s="20">
        <v>1</v>
      </c>
      <c r="E13" s="21">
        <v>43712</v>
      </c>
      <c r="F13" s="22">
        <v>2</v>
      </c>
      <c r="G13" s="16"/>
      <c r="H13" s="25"/>
      <c r="I13" s="25"/>
      <c r="J13" s="25"/>
      <c r="K13" s="33"/>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row>
    <row r="14" spans="1:53" s="2" customFormat="1" ht="30" customHeight="1">
      <c r="A14" s="12"/>
      <c r="B14" s="26" t="s">
        <v>29</v>
      </c>
      <c r="C14" s="39" t="s">
        <v>46</v>
      </c>
      <c r="D14" s="20">
        <v>0.9</v>
      </c>
      <c r="E14" s="21">
        <f>E13+7</f>
        <v>43719</v>
      </c>
      <c r="F14" s="22">
        <v>28</v>
      </c>
      <c r="G14" s="16"/>
      <c r="H14" s="25"/>
      <c r="I14" s="25"/>
      <c r="J14" s="25"/>
      <c r="K14" s="33"/>
      <c r="L14" s="33"/>
      <c r="M14" s="33"/>
      <c r="N14" s="33"/>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row>
    <row r="15" spans="1:53" s="2" customFormat="1" ht="30" customHeight="1">
      <c r="A15" s="12"/>
      <c r="B15" s="26" t="s">
        <v>30</v>
      </c>
      <c r="C15" s="39" t="s">
        <v>47</v>
      </c>
      <c r="D15" s="20">
        <v>1</v>
      </c>
      <c r="E15" s="21">
        <f>E14+7</f>
        <v>43726</v>
      </c>
      <c r="F15" s="22">
        <v>28</v>
      </c>
      <c r="G15" s="16"/>
      <c r="H15" s="25"/>
      <c r="I15" s="25"/>
      <c r="J15" s="25"/>
      <c r="K15" s="33"/>
      <c r="L15" s="33"/>
      <c r="M15" s="33"/>
      <c r="N15" s="33"/>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row>
    <row r="16" spans="1:53" s="2" customFormat="1" ht="30" customHeight="1">
      <c r="A16" s="12"/>
      <c r="B16" s="27" t="s">
        <v>36</v>
      </c>
      <c r="C16" s="23"/>
      <c r="D16" s="20"/>
      <c r="E16" s="21"/>
      <c r="F16" s="22"/>
      <c r="G16" s="16"/>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row>
    <row r="17" spans="1:53" s="2" customFormat="1" ht="30" customHeight="1">
      <c r="A17" s="12"/>
      <c r="B17" s="26" t="s">
        <v>34</v>
      </c>
      <c r="C17" s="39" t="s">
        <v>45</v>
      </c>
      <c r="D17" s="20">
        <v>1</v>
      </c>
      <c r="E17" s="21">
        <v>43740</v>
      </c>
      <c r="F17" s="22">
        <v>21</v>
      </c>
      <c r="G17" s="16"/>
      <c r="H17" s="25"/>
      <c r="I17" s="25"/>
      <c r="J17" s="25"/>
      <c r="K17" s="25"/>
      <c r="L17" s="25"/>
      <c r="M17" s="25"/>
      <c r="N17" s="25"/>
      <c r="O17" s="33"/>
      <c r="P17" s="33"/>
      <c r="Q17" s="33"/>
      <c r="R17" s="33"/>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row>
    <row r="18" spans="1:53" s="2" customFormat="1" ht="30" customHeight="1">
      <c r="A18" s="12"/>
      <c r="B18" s="26" t="s">
        <v>33</v>
      </c>
      <c r="C18" s="39" t="s">
        <v>46</v>
      </c>
      <c r="D18" s="20">
        <v>1</v>
      </c>
      <c r="E18" s="21">
        <f>E17+7</f>
        <v>43747</v>
      </c>
      <c r="F18" s="22">
        <v>21</v>
      </c>
      <c r="G18" s="16"/>
      <c r="H18" s="25"/>
      <c r="I18" s="25"/>
      <c r="J18" s="25"/>
      <c r="K18" s="25"/>
      <c r="L18" s="25"/>
      <c r="M18" s="25"/>
      <c r="N18" s="25"/>
      <c r="O18" s="33"/>
      <c r="P18" s="33"/>
      <c r="Q18" s="33"/>
      <c r="R18" s="33"/>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row>
    <row r="19" spans="1:53" s="2" customFormat="1" ht="30" customHeight="1">
      <c r="A19" s="12"/>
      <c r="B19" s="26" t="s">
        <v>32</v>
      </c>
      <c r="C19" s="39" t="s">
        <v>47</v>
      </c>
      <c r="D19" s="20">
        <v>1</v>
      </c>
      <c r="E19" s="21">
        <f>E18+7</f>
        <v>43754</v>
      </c>
      <c r="F19" s="22">
        <v>14</v>
      </c>
      <c r="G19" s="16"/>
      <c r="H19" s="25"/>
      <c r="I19" s="25"/>
      <c r="J19" s="25"/>
      <c r="K19" s="25"/>
      <c r="L19" s="25"/>
      <c r="M19" s="25"/>
      <c r="N19" s="25"/>
      <c r="O19" s="25"/>
      <c r="P19" s="25"/>
      <c r="Q19" s="33"/>
      <c r="R19" s="33"/>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row>
    <row r="20" spans="1:53" s="2" customFormat="1" ht="30" customHeight="1">
      <c r="A20" s="12"/>
      <c r="B20" s="27" t="s">
        <v>39</v>
      </c>
      <c r="C20" s="23"/>
      <c r="D20" s="20"/>
      <c r="E20" s="21"/>
      <c r="F20" s="22"/>
      <c r="G20" s="16"/>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row>
    <row r="21" spans="1:53" s="2" customFormat="1" ht="30" customHeight="1">
      <c r="A21" s="12"/>
      <c r="B21" s="26" t="s">
        <v>1</v>
      </c>
      <c r="C21" s="23"/>
      <c r="D21" s="20"/>
      <c r="E21" s="21">
        <f>E19+7</f>
        <v>43761</v>
      </c>
      <c r="F21" s="22">
        <v>15</v>
      </c>
      <c r="G21" s="16"/>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row>
    <row r="22" spans="1:53" s="2" customFormat="1" ht="30" customHeight="1">
      <c r="A22" s="12"/>
      <c r="B22" s="26" t="s">
        <v>2</v>
      </c>
      <c r="C22" s="23"/>
      <c r="D22" s="20"/>
      <c r="E22" s="21">
        <f>E20+7</f>
        <v>7</v>
      </c>
      <c r="F22" s="22">
        <v>5</v>
      </c>
      <c r="G22" s="16"/>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row>
    <row r="23" spans="1:53" s="2" customFormat="1" ht="30" customHeight="1">
      <c r="A23" s="12"/>
      <c r="B23" s="26" t="s">
        <v>0</v>
      </c>
      <c r="C23" s="23"/>
      <c r="D23" s="20"/>
      <c r="E23" s="21">
        <f>E21+7</f>
        <v>43768</v>
      </c>
      <c r="F23" s="22">
        <v>1</v>
      </c>
      <c r="G23" s="16"/>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row>
    <row r="24" spans="1:53" s="2" customFormat="1" ht="30" customHeight="1">
      <c r="A24" s="12"/>
      <c r="B24" s="31" t="s">
        <v>35</v>
      </c>
      <c r="C24" s="23"/>
      <c r="D24" s="20"/>
      <c r="E24" s="21"/>
      <c r="F24" s="22"/>
      <c r="G24" s="16"/>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row>
    <row r="25" spans="1:53" s="2" customFormat="1" ht="30" customHeight="1">
      <c r="A25" s="12"/>
      <c r="B25" s="26" t="s">
        <v>1</v>
      </c>
      <c r="C25" s="23"/>
      <c r="D25" s="20"/>
      <c r="E25" s="21">
        <f>E23+7</f>
        <v>43775</v>
      </c>
      <c r="F25" s="22">
        <v>15</v>
      </c>
      <c r="G25" s="16"/>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row>
    <row r="26" spans="1:53" s="2" customFormat="1" ht="30" customHeight="1">
      <c r="A26" s="12"/>
      <c r="B26" s="26" t="s">
        <v>2</v>
      </c>
      <c r="C26" s="23"/>
      <c r="D26" s="20"/>
      <c r="E26" s="21">
        <f>E24+7</f>
        <v>7</v>
      </c>
      <c r="F26" s="22">
        <v>5</v>
      </c>
      <c r="G26" s="16"/>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row>
    <row r="27" spans="1:53" s="2" customFormat="1" ht="30" customHeight="1">
      <c r="A27" s="12"/>
      <c r="B27" s="26" t="s">
        <v>0</v>
      </c>
      <c r="C27" s="23"/>
      <c r="D27" s="20"/>
      <c r="E27" s="21">
        <f>E25+7</f>
        <v>43782</v>
      </c>
      <c r="F27" s="22">
        <v>1</v>
      </c>
      <c r="G27" s="16"/>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row>
    <row r="28" spans="1:53" ht="30" customHeight="1">
      <c r="C28" s="4"/>
    </row>
  </sheetData>
  <mergeCells count="23">
    <mergeCell ref="AG4:AJ4"/>
    <mergeCell ref="AK4:AN4"/>
    <mergeCell ref="AO4:AS4"/>
    <mergeCell ref="AT4:AW4"/>
    <mergeCell ref="AX4:BA4"/>
    <mergeCell ref="W2:Z2"/>
    <mergeCell ref="AB2:AE2"/>
    <mergeCell ref="C3:D3"/>
    <mergeCell ref="C4:D4"/>
    <mergeCell ref="B5:G5"/>
    <mergeCell ref="E3:F3"/>
    <mergeCell ref="H2:K2"/>
    <mergeCell ref="M2:P2"/>
    <mergeCell ref="R2:U2"/>
    <mergeCell ref="K4:N4"/>
    <mergeCell ref="T4:W4"/>
    <mergeCell ref="X4:AA4"/>
    <mergeCell ref="AB4:AF4"/>
    <mergeCell ref="H1:L1"/>
    <mergeCell ref="M1:P1"/>
    <mergeCell ref="C2:D2"/>
    <mergeCell ref="E2:F2"/>
    <mergeCell ref="H4:J4"/>
  </mergeCells>
  <phoneticPr fontId="19" type="noConversion"/>
  <conditionalFormatting sqref="D6:D2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AZ7">
    <cfRule type="expression" dxfId="20" priority="11">
      <formula>AND(TODAY()&gt;=H$5,TODAY()&lt;I$5)</formula>
    </cfRule>
  </conditionalFormatting>
  <conditionalFormatting sqref="H4 O4:S4 X4 AK4 K4">
    <cfRule type="expression" dxfId="19" priority="17">
      <formula>H$5&lt;=EOMONTH($H$5,0)</formula>
    </cfRule>
  </conditionalFormatting>
  <conditionalFormatting sqref="K4 O4:S4 X4 AK4 AT4 AX4">
    <cfRule type="expression" dxfId="18" priority="13">
      <formula>AND(K$5&lt;=EOMONTH($H$5,2),K$5&gt;EOMONTH($H$5,0),K$5&gt;EOMONTH($H$5,1))</formula>
    </cfRule>
  </conditionalFormatting>
  <conditionalFormatting sqref="H4 O4:S4 X4 AK4 AT4 AX4 K4">
    <cfRule type="expression" dxfId="17" priority="12">
      <formula>AND(H$5&lt;=EOMONTH($H$5,1),H$5&gt;EOMONTH($H$5,0))</formula>
    </cfRule>
  </conditionalFormatting>
  <conditionalFormatting sqref="T4">
    <cfRule type="expression" dxfId="16" priority="87">
      <formula>V$5&lt;=EOMONTH($H$5,0)</formula>
    </cfRule>
  </conditionalFormatting>
  <conditionalFormatting sqref="T4 AO4">
    <cfRule type="expression" dxfId="15" priority="90">
      <formula>AND(V$5&lt;=EOMONTH($H$5,2),V$5&gt;EOMONTH($H$5,0),V$5&gt;EOMONTH($H$5,1))</formula>
    </cfRule>
  </conditionalFormatting>
  <conditionalFormatting sqref="T4 AO4">
    <cfRule type="expression" dxfId="14" priority="93">
      <formula>AND(V$5&lt;=EOMONTH($H$5,1),V$5&gt;EOMONTH($H$5,0))</formula>
    </cfRule>
  </conditionalFormatting>
  <conditionalFormatting sqref="AB4">
    <cfRule type="expression" dxfId="13" priority="95">
      <formula>AC$5&lt;=EOMONTH($H$5,0)</formula>
    </cfRule>
  </conditionalFormatting>
  <conditionalFormatting sqref="AB4">
    <cfRule type="expression" dxfId="12" priority="97">
      <formula>AND(AC$5&lt;=EOMONTH($H$5,2),AC$5&gt;EOMONTH($H$5,0),AC$5&gt;EOMONTH($H$5,1))</formula>
    </cfRule>
  </conditionalFormatting>
  <conditionalFormatting sqref="AB4">
    <cfRule type="expression" dxfId="11" priority="99">
      <formula>AND(AC$5&lt;=EOMONTH($H$5,1),AC$5&gt;EOMONTH($H$5,0))</formula>
    </cfRule>
  </conditionalFormatting>
  <conditionalFormatting sqref="AG4">
    <cfRule type="expression" dxfId="10" priority="101">
      <formula>AJ$5&lt;=EOMONTH($H$5,0)</formula>
    </cfRule>
  </conditionalFormatting>
  <conditionalFormatting sqref="AG4">
    <cfRule type="expression" dxfId="9" priority="103">
      <formula>AND(AJ$5&lt;=EOMONTH($H$5,2),AJ$5&gt;EOMONTH($H$5,0),AJ$5&gt;EOMONTH($H$5,1))</formula>
    </cfRule>
  </conditionalFormatting>
  <conditionalFormatting sqref="AG4">
    <cfRule type="expression" dxfId="8" priority="105">
      <formula>AND(AJ$5&lt;=EOMONTH($H$5,1),AJ$5&gt;EOMONTH($H$5,0))</formula>
    </cfRule>
  </conditionalFormatting>
  <conditionalFormatting sqref="BA5:BA7">
    <cfRule type="expression" dxfId="7" priority="107">
      <formula>AND(TODAY()&gt;=BA$5,TODAY()&lt;#REF!)</formula>
    </cfRule>
  </conditionalFormatting>
  <conditionalFormatting sqref="D25:D27">
    <cfRule type="dataBar" priority="3">
      <dataBar>
        <cfvo type="num" val="0"/>
        <cfvo type="num" val="1"/>
        <color theme="0" tint="-0.249977111117893"/>
      </dataBar>
      <extLst>
        <ext xmlns:x14="http://schemas.microsoft.com/office/spreadsheetml/2009/9/main" uri="{B025F937-C7B1-47D3-B67F-A62EFF666E3E}">
          <x14:id>{10C8A881-471D-41CD-96F4-538F37437A34}</x14:id>
        </ext>
      </extLst>
    </cfRule>
  </conditionalFormatting>
  <conditionalFormatting sqref="H7:BA7">
    <cfRule type="expression" dxfId="6" priority="201" stopIfTrue="1">
      <formula>AND(#REF!="Low Risk",H$5&gt;=$E7,H$5&lt;=$E7+$F7-1)</formula>
    </cfRule>
    <cfRule type="expression" dxfId="5" priority="202" stopIfTrue="1">
      <formula>AND(#REF!="High Risk",H$5&gt;=$E7,H$5&lt;=$E7+$F7-1)</formula>
    </cfRule>
    <cfRule type="expression" dxfId="4" priority="203" stopIfTrue="1">
      <formula>AND(#REF!="On Track",H$5&gt;=$E7,H$5&lt;=$E7+$F7-1)</formula>
    </cfRule>
    <cfRule type="expression" dxfId="3" priority="204" stopIfTrue="1">
      <formula>AND(#REF!="Med Risk",H$5&gt;=$E7,H$5&lt;=$E7+$F7-1)</formula>
    </cfRule>
    <cfRule type="expression" dxfId="2" priority="205" stopIfTrue="1">
      <formula>AND(LEN(#REF!)=0,H$5&gt;=$E7,H$5&lt;=$E7+$F7-1)</formula>
    </cfRule>
  </conditionalFormatting>
  <conditionalFormatting sqref="H9">
    <cfRule type="iconSet" priority="1">
      <iconSet iconSet="3Flags">
        <cfvo type="percent" val="0"/>
        <cfvo type="percent" val="33"/>
        <cfvo type="percent" val="67"/>
      </iconSet>
    </cfRule>
  </conditionalFormatting>
  <dataValidations count="1">
    <dataValidation type="whole" operator="greaterThanOrEqual" allowBlank="1" showInputMessage="1" promptTitle="Scrolling Increment" prompt="Changing this number will scroll the Gantt Chart view." sqref="E4">
      <formula1>0</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D6:D24</xm:sqref>
        </x14:conditionalFormatting>
        <x14:conditionalFormatting xmlns:xm="http://schemas.microsoft.com/office/excel/2006/main">
          <x14:cfRule type="dataBar" id="{10C8A881-471D-41CD-96F4-538F37437A34}">
            <x14:dataBar minLength="0" maxLength="100" gradient="0">
              <x14:cfvo type="num">
                <xm:f>0</xm:f>
              </x14:cfvo>
              <x14:cfvo type="num">
                <xm:f>1</xm:f>
              </x14:cfvo>
              <x14:negativeFillColor rgb="FFFF0000"/>
              <x14:axisColor rgb="FF000000"/>
            </x14:dataBar>
          </x14:cfRule>
          <xm:sqref>D25:D27</xm:sqref>
        </x14:conditionalFormatting>
        <x14:conditionalFormatting xmlns:xm="http://schemas.microsoft.com/office/excel/2006/main">
          <x14:cfRule type="iconSet" priority="18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H7:BA7</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A5"/>
  <sheetViews>
    <sheetView showGridLines="0" workbookViewId="0">
      <selection activeCell="D3" sqref="D3"/>
    </sheetView>
  </sheetViews>
  <sheetFormatPr defaultColWidth="9.21875" defaultRowHeight="13.8"/>
  <cols>
    <col min="1" max="1" width="87.21875" style="8" customWidth="1"/>
    <col min="2" max="16384" width="9.21875" style="6"/>
  </cols>
  <sheetData>
    <row r="1" spans="1:1" s="7" customFormat="1" ht="25.8">
      <c r="A1" s="9" t="s">
        <v>3</v>
      </c>
    </row>
    <row r="2" spans="1:1" ht="84.45" customHeight="1">
      <c r="A2" s="10" t="s">
        <v>15</v>
      </c>
    </row>
    <row r="3" spans="1:1" ht="26.25" customHeight="1">
      <c r="A3" s="9" t="s">
        <v>4</v>
      </c>
    </row>
    <row r="4" spans="1:1" s="8" customFormat="1" ht="205.05" customHeight="1">
      <c r="A4" s="11" t="s">
        <v>20</v>
      </c>
    </row>
    <row r="5" spans="1:1">
      <c r="A5" s="8"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2020-06-06T06:32:19Z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