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lehona/Documents/BitBucket/countries/cl/prod/Flatfile/4.11/"/>
    </mc:Choice>
  </mc:AlternateContent>
  <xr:revisionPtr revIDLastSave="0" documentId="13_ncr:1_{3E7BF874-FE58-5C4C-A2AE-052D1EC09FCB}" xr6:coauthVersionLast="36" xr6:coauthVersionMax="36" xr10:uidLastSave="{00000000-0000-0000-0000-000000000000}"/>
  <bookViews>
    <workbookView xWindow="0" yWindow="460" windowWidth="35400" windowHeight="22560" activeTab="2" xr2:uid="{00000000-000D-0000-FFFF-FFFF00000000}"/>
  </bookViews>
  <sheets>
    <sheet name="DE-Flatfile_6(FreeTV)" sheetId="19" state="hidden" r:id="rId1"/>
    <sheet name="DE-Flatfile_15(all_mixed)" sheetId="20" state="hidden" r:id="rId2"/>
    <sheet name="CL-OFT-Channels" sheetId="23" r:id="rId3"/>
    <sheet name="Cities IDs" sheetId="16" r:id="rId4"/>
    <sheet name="TSTVProdRules" sheetId="29" r:id="rId5"/>
    <sheet name="TSTVAssetRules" sheetId="28" r:id="rId6"/>
    <sheet name="ServGroupList" sheetId="30" r:id="rId7"/>
    <sheet name="ProductList" sheetId="31" r:id="rId8"/>
    <sheet name="VODProducts" sheetId="26" r:id="rId9"/>
    <sheet name="ReplayProducts" sheetId="11" r:id="rId10"/>
    <sheet name="IT Faker Products" sheetId="13" r:id="rId11"/>
    <sheet name="Nagra products (outdated)" sheetId="15" r:id="rId12"/>
    <sheet name="RENG excluded" sheetId="17" state="hidden" r:id="rId13"/>
    <sheet name="RENG broadcaster restricted" sheetId="18" state="hidden" r:id="rId14"/>
  </sheets>
  <definedNames>
    <definedName name="_xlnm._FilterDatabase" localSheetId="2" hidden="1">'CL-OFT-Channels'!$A$1:$BK$187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6" hidden="1">ServGroupList!$A$1:$E$37</definedName>
    <definedName name="_xlnm._FilterDatabase" localSheetId="4" hidden="1">TSTVProdRules!$A$1:$E$21</definedName>
    <definedName name="_xlnm._FilterDatabase" localSheetId="8" hidden="1">VODProducts!$A$1:$D$1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30" l="1"/>
  <c r="C34" i="30" l="1"/>
  <c r="C33" i="30"/>
  <c r="C32" i="30"/>
  <c r="C31" i="30"/>
  <c r="C30" i="30"/>
  <c r="B34" i="30"/>
  <c r="B33" i="30"/>
  <c r="B32" i="30"/>
  <c r="B31" i="30"/>
  <c r="B30" i="30"/>
  <c r="F36" i="31" l="1"/>
  <c r="D36" i="31"/>
  <c r="F35" i="31"/>
  <c r="D35" i="31"/>
  <c r="F34" i="31"/>
  <c r="D34" i="31"/>
  <c r="F33" i="31"/>
  <c r="D33" i="31"/>
  <c r="F32" i="31"/>
  <c r="D32" i="31"/>
  <c r="D30" i="30" s="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E32" i="31" l="1"/>
  <c r="E34" i="31"/>
  <c r="D32" i="30"/>
  <c r="E33" i="31"/>
  <c r="D31" i="30"/>
  <c r="E35" i="31"/>
  <c r="D33" i="30"/>
  <c r="E36" i="31"/>
  <c r="D34" i="30"/>
  <c r="BC161" i="23"/>
  <c r="BC160" i="23"/>
  <c r="BC159" i="23"/>
  <c r="BC158" i="23"/>
  <c r="BC157" i="23"/>
  <c r="BC156" i="23"/>
  <c r="BC155" i="23"/>
  <c r="BC154" i="23"/>
  <c r="BC153" i="23"/>
  <c r="BC152" i="23"/>
  <c r="BC151" i="23"/>
  <c r="BC150" i="23"/>
  <c r="BC149" i="23"/>
  <c r="BC148" i="23"/>
  <c r="BC147" i="23"/>
  <c r="BC146" i="23"/>
  <c r="BC145" i="23"/>
  <c r="BC144" i="23"/>
  <c r="BC143" i="23"/>
  <c r="BC142" i="23"/>
  <c r="BC141" i="23"/>
  <c r="BC140" i="23"/>
  <c r="BC139" i="23"/>
  <c r="BC138" i="23"/>
  <c r="BC137" i="23"/>
  <c r="BC136" i="23"/>
  <c r="BC135" i="23"/>
  <c r="BC134" i="23"/>
  <c r="BC133" i="23"/>
  <c r="BC132" i="23"/>
  <c r="BC131" i="23"/>
  <c r="BC130" i="23"/>
  <c r="BC129" i="23"/>
  <c r="BC128" i="23"/>
  <c r="BC127" i="23"/>
  <c r="BC126" i="23"/>
  <c r="BC125" i="23"/>
  <c r="BC124" i="23"/>
  <c r="BC123" i="23"/>
  <c r="BC122" i="23"/>
  <c r="BC121" i="23"/>
  <c r="BC120" i="23"/>
  <c r="BC119" i="23"/>
  <c r="BC118" i="23"/>
  <c r="BC117" i="23"/>
  <c r="BC116" i="23"/>
  <c r="BC115" i="23"/>
  <c r="BC114" i="23"/>
  <c r="BC113" i="23"/>
  <c r="BC112" i="23"/>
  <c r="BC111" i="23"/>
  <c r="BC110" i="23"/>
  <c r="BC109" i="23"/>
  <c r="BC108" i="23"/>
  <c r="BC107" i="23"/>
  <c r="BC106" i="23"/>
  <c r="BC105" i="23"/>
  <c r="BC104" i="23"/>
  <c r="BC103" i="23"/>
  <c r="BC102" i="23"/>
  <c r="BH186" i="23"/>
  <c r="BH185" i="23"/>
  <c r="BH184" i="23"/>
  <c r="BH183" i="23"/>
  <c r="BH182" i="23"/>
  <c r="BH181" i="23"/>
  <c r="BH180" i="23"/>
  <c r="BH179" i="23"/>
  <c r="BH178" i="23"/>
  <c r="BH177" i="23"/>
  <c r="BH176" i="23"/>
  <c r="BH175" i="23"/>
  <c r="BH174" i="23"/>
  <c r="BH173" i="23"/>
  <c r="BH172" i="23"/>
  <c r="BH171" i="23"/>
  <c r="BH170" i="23"/>
  <c r="BH169" i="23"/>
  <c r="BH168" i="23"/>
  <c r="BH167" i="23"/>
  <c r="BH166" i="23"/>
  <c r="BH165" i="23"/>
  <c r="BH164" i="23"/>
  <c r="BH163" i="23"/>
  <c r="BH162" i="23"/>
  <c r="BH161" i="23"/>
  <c r="BH160" i="23"/>
  <c r="BH159" i="23"/>
  <c r="BH158" i="23"/>
  <c r="BH157" i="23"/>
  <c r="BH156" i="23"/>
  <c r="BH155" i="23"/>
  <c r="BH154" i="23"/>
  <c r="BH153" i="23"/>
  <c r="BH152" i="23"/>
  <c r="BH151" i="23"/>
  <c r="BH150" i="23"/>
  <c r="BH149" i="23"/>
  <c r="BH148" i="23"/>
  <c r="BH147" i="23"/>
  <c r="BH146" i="23"/>
  <c r="BH145" i="23"/>
  <c r="BH144" i="23"/>
  <c r="BH143" i="23"/>
  <c r="BH142" i="23"/>
  <c r="BH141" i="23"/>
  <c r="BH140" i="23"/>
  <c r="BH139" i="23"/>
  <c r="BH138" i="23"/>
  <c r="BH137" i="23"/>
  <c r="BH136" i="23"/>
  <c r="BH135" i="23"/>
  <c r="BH134" i="23"/>
  <c r="BH133" i="23"/>
  <c r="BH132" i="23"/>
  <c r="BH131" i="23"/>
  <c r="BH130" i="23"/>
  <c r="BH129" i="23"/>
  <c r="BH128" i="23"/>
  <c r="BH127" i="23"/>
  <c r="BH126" i="23"/>
  <c r="BH125" i="23"/>
  <c r="BH124" i="23"/>
  <c r="BH123" i="23"/>
  <c r="BH122" i="23"/>
  <c r="BH121" i="23"/>
  <c r="BH120" i="23"/>
  <c r="BH119" i="23"/>
  <c r="BH118" i="23"/>
  <c r="BH117" i="23"/>
  <c r="BH116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4" i="23"/>
  <c r="BH103" i="23"/>
  <c r="BH102" i="23"/>
  <c r="BH101" i="23"/>
  <c r="BH100" i="23"/>
  <c r="BH99" i="23"/>
  <c r="BH98" i="23"/>
  <c r="BH97" i="23"/>
  <c r="BH96" i="23"/>
  <c r="BH95" i="23"/>
  <c r="BH94" i="23"/>
  <c r="BH93" i="23"/>
  <c r="BH92" i="23"/>
  <c r="BH91" i="23"/>
  <c r="BH90" i="23"/>
  <c r="BH89" i="23"/>
  <c r="BH88" i="23"/>
  <c r="BH87" i="23"/>
  <c r="BH86" i="23"/>
  <c r="BH85" i="23"/>
  <c r="BH84" i="23"/>
  <c r="BH83" i="23"/>
  <c r="BH82" i="23"/>
  <c r="BH81" i="23"/>
  <c r="BH80" i="23"/>
  <c r="BH79" i="23"/>
  <c r="BH78" i="23"/>
  <c r="BH77" i="23"/>
  <c r="BH76" i="23"/>
  <c r="BH75" i="23"/>
  <c r="BH74" i="23"/>
  <c r="BH73" i="23"/>
  <c r="BH72" i="23"/>
  <c r="BH71" i="23"/>
  <c r="BH70" i="23"/>
  <c r="BH69" i="23"/>
  <c r="BH68" i="23"/>
  <c r="BH67" i="23"/>
  <c r="BH66" i="23"/>
  <c r="BH65" i="23"/>
  <c r="BH64" i="23"/>
  <c r="BH63" i="23"/>
  <c r="BH62" i="23"/>
  <c r="BH61" i="23"/>
  <c r="BH60" i="23"/>
  <c r="BH59" i="23"/>
  <c r="BH58" i="23"/>
  <c r="BH57" i="23"/>
  <c r="BH56" i="23"/>
  <c r="BH55" i="23"/>
  <c r="BH54" i="23"/>
  <c r="BH53" i="23"/>
  <c r="BH52" i="23"/>
  <c r="BH51" i="23"/>
  <c r="BH50" i="23"/>
  <c r="BH49" i="23"/>
  <c r="BH48" i="23"/>
  <c r="BH47" i="23"/>
  <c r="BH46" i="23"/>
  <c r="BH45" i="23"/>
  <c r="BH44" i="23"/>
  <c r="BH43" i="23"/>
  <c r="BH42" i="23"/>
  <c r="BH41" i="23"/>
  <c r="BH40" i="23"/>
  <c r="BH39" i="23"/>
  <c r="BH38" i="23"/>
  <c r="BH37" i="23"/>
  <c r="BH36" i="23"/>
  <c r="BH35" i="23"/>
  <c r="BH34" i="23"/>
  <c r="BH33" i="23"/>
  <c r="BH32" i="23"/>
  <c r="BH31" i="23"/>
  <c r="BH30" i="23"/>
  <c r="BH29" i="23"/>
  <c r="BH28" i="23"/>
  <c r="BH27" i="23"/>
  <c r="BH26" i="23"/>
  <c r="BH25" i="23"/>
  <c r="BH24" i="23"/>
  <c r="BH23" i="23"/>
  <c r="BH22" i="23"/>
  <c r="BH21" i="23"/>
  <c r="BH20" i="23"/>
  <c r="BH19" i="23"/>
  <c r="BH18" i="23"/>
  <c r="BH17" i="23"/>
  <c r="BH16" i="23"/>
  <c r="BH15" i="23"/>
  <c r="BH14" i="23"/>
  <c r="BH13" i="23"/>
  <c r="BH12" i="23"/>
  <c r="BH11" i="23"/>
  <c r="BH10" i="23"/>
  <c r="BH9" i="23"/>
  <c r="BH8" i="23"/>
  <c r="BH7" i="23"/>
  <c r="BH6" i="23"/>
  <c r="BH5" i="23"/>
  <c r="BH4" i="23"/>
  <c r="BH3" i="23"/>
  <c r="BH2" i="23"/>
  <c r="BD186" i="23"/>
  <c r="BD185" i="23"/>
  <c r="BD184" i="23"/>
  <c r="BD183" i="23"/>
  <c r="BD182" i="23"/>
  <c r="BD181" i="23"/>
  <c r="BD180" i="23"/>
  <c r="BD179" i="23"/>
  <c r="BD178" i="23"/>
  <c r="BD177" i="23"/>
  <c r="BD176" i="23"/>
  <c r="BD175" i="23"/>
  <c r="BD174" i="23"/>
  <c r="BD173" i="23"/>
  <c r="BD172" i="23"/>
  <c r="BD171" i="23"/>
  <c r="BD170" i="23"/>
  <c r="BD169" i="23"/>
  <c r="BD168" i="23"/>
  <c r="BD167" i="23"/>
  <c r="BD166" i="23"/>
  <c r="BD165" i="23"/>
  <c r="BD164" i="23"/>
  <c r="BD163" i="23"/>
  <c r="BD162" i="23"/>
  <c r="BD161" i="23"/>
  <c r="BD160" i="23"/>
  <c r="BD159" i="23"/>
  <c r="BD158" i="23"/>
  <c r="BD157" i="23"/>
  <c r="BD156" i="23"/>
  <c r="BD155" i="23"/>
  <c r="BD154" i="23"/>
  <c r="BD153" i="23"/>
  <c r="BD152" i="23"/>
  <c r="BD151" i="23"/>
  <c r="BD150" i="23"/>
  <c r="BD149" i="23"/>
  <c r="BD148" i="23"/>
  <c r="BD147" i="23"/>
  <c r="BD146" i="23"/>
  <c r="BD145" i="23"/>
  <c r="BD144" i="23"/>
  <c r="BD143" i="23"/>
  <c r="BD142" i="23"/>
  <c r="BD141" i="23"/>
  <c r="BD140" i="23"/>
  <c r="BD139" i="23"/>
  <c r="BD138" i="23"/>
  <c r="BD137" i="23"/>
  <c r="BD136" i="23"/>
  <c r="BD135" i="23"/>
  <c r="BD134" i="23"/>
  <c r="BD133" i="23"/>
  <c r="BD132" i="23"/>
  <c r="BD131" i="23"/>
  <c r="BD130" i="23"/>
  <c r="BD129" i="23"/>
  <c r="BD128" i="23"/>
  <c r="BD127" i="23"/>
  <c r="BD126" i="23"/>
  <c r="BD125" i="23"/>
  <c r="BD124" i="23"/>
  <c r="BD123" i="23"/>
  <c r="BD122" i="23"/>
  <c r="BD121" i="23"/>
  <c r="BD120" i="23"/>
  <c r="BD119" i="23"/>
  <c r="BD118" i="23"/>
  <c r="BD117" i="23"/>
  <c r="BD116" i="23"/>
  <c r="BD115" i="23"/>
  <c r="BD114" i="23"/>
  <c r="BD113" i="23"/>
  <c r="BD112" i="23"/>
  <c r="BD111" i="23"/>
  <c r="BD110" i="23"/>
  <c r="BD109" i="23"/>
  <c r="BD108" i="23"/>
  <c r="BD107" i="23"/>
  <c r="BD106" i="23"/>
  <c r="BD105" i="23"/>
  <c r="BD104" i="23"/>
  <c r="BD103" i="23"/>
  <c r="BD102" i="23"/>
  <c r="BD101" i="23"/>
  <c r="BD100" i="23"/>
  <c r="BD99" i="23"/>
  <c r="BD98" i="23"/>
  <c r="BD97" i="23"/>
  <c r="BD96" i="23"/>
  <c r="BD95" i="23"/>
  <c r="BD94" i="23"/>
  <c r="BD93" i="23"/>
  <c r="BD92" i="23"/>
  <c r="BD91" i="23"/>
  <c r="BD90" i="23"/>
  <c r="BD89" i="23"/>
  <c r="BD88" i="23"/>
  <c r="BD87" i="23"/>
  <c r="BD86" i="23"/>
  <c r="BD85" i="23"/>
  <c r="BD84" i="23"/>
  <c r="BD83" i="23"/>
  <c r="BD82" i="23"/>
  <c r="BD81" i="23"/>
  <c r="BD80" i="23"/>
  <c r="BD79" i="23"/>
  <c r="BD78" i="23"/>
  <c r="BD77" i="23"/>
  <c r="BD76" i="23"/>
  <c r="BD75" i="23"/>
  <c r="BD74" i="23"/>
  <c r="BD73" i="23"/>
  <c r="BD72" i="23"/>
  <c r="BD71" i="23"/>
  <c r="BD70" i="23"/>
  <c r="BD69" i="23"/>
  <c r="BD68" i="23"/>
  <c r="BD67" i="23"/>
  <c r="BD66" i="23"/>
  <c r="BD65" i="23"/>
  <c r="BD64" i="23"/>
  <c r="BD63" i="23"/>
  <c r="BD62" i="23"/>
  <c r="BD61" i="23"/>
  <c r="BD60" i="23"/>
  <c r="BD59" i="23"/>
  <c r="BD58" i="23"/>
  <c r="BD57" i="23"/>
  <c r="BD56" i="23"/>
  <c r="BD55" i="23"/>
  <c r="BD54" i="23"/>
  <c r="BD53" i="23"/>
  <c r="BD52" i="23"/>
  <c r="BD51" i="23"/>
  <c r="BD50" i="23"/>
  <c r="BD49" i="23"/>
  <c r="BD48" i="23"/>
  <c r="BD47" i="23"/>
  <c r="BD46" i="23"/>
  <c r="BD45" i="23"/>
  <c r="BD44" i="23"/>
  <c r="BD43" i="23"/>
  <c r="BD42" i="23"/>
  <c r="BD41" i="23"/>
  <c r="BD40" i="23"/>
  <c r="BD39" i="23"/>
  <c r="BD38" i="23"/>
  <c r="BD37" i="23"/>
  <c r="BD36" i="23"/>
  <c r="BD35" i="23"/>
  <c r="BD34" i="23"/>
  <c r="BD33" i="23"/>
  <c r="BD32" i="23"/>
  <c r="BD31" i="23"/>
  <c r="BD30" i="23"/>
  <c r="BD29" i="23"/>
  <c r="BD28" i="23"/>
  <c r="BD27" i="23"/>
  <c r="BD26" i="23"/>
  <c r="BD25" i="23"/>
  <c r="BD24" i="23"/>
  <c r="BD23" i="23"/>
  <c r="BD22" i="23"/>
  <c r="BD21" i="23"/>
  <c r="BD20" i="23"/>
  <c r="BD19" i="23"/>
  <c r="BD18" i="23"/>
  <c r="BD17" i="23"/>
  <c r="BD16" i="23"/>
  <c r="BD15" i="23"/>
  <c r="BD14" i="23"/>
  <c r="BD13" i="23"/>
  <c r="BD12" i="23"/>
  <c r="BD11" i="23"/>
  <c r="BD10" i="23"/>
  <c r="BD9" i="23"/>
  <c r="BD8" i="23"/>
  <c r="BD7" i="23"/>
  <c r="BD6" i="23"/>
  <c r="BD5" i="23"/>
  <c r="BD4" i="23"/>
  <c r="BD3" i="23"/>
  <c r="BD2" i="23"/>
  <c r="AZ3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2" i="23"/>
  <c r="AZ103" i="23"/>
  <c r="AZ104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0" i="23"/>
  <c r="AZ121" i="23"/>
  <c r="AZ122" i="23"/>
  <c r="AZ123" i="23"/>
  <c r="AZ124" i="23"/>
  <c r="AZ125" i="23"/>
  <c r="AZ126" i="23"/>
  <c r="AZ127" i="23"/>
  <c r="AZ128" i="23"/>
  <c r="AZ129" i="23"/>
  <c r="AZ130" i="23"/>
  <c r="AZ131" i="23"/>
  <c r="AZ132" i="23"/>
  <c r="AZ133" i="23"/>
  <c r="AZ134" i="23"/>
  <c r="AZ135" i="23"/>
  <c r="AZ136" i="23"/>
  <c r="AZ137" i="23"/>
  <c r="AZ138" i="23"/>
  <c r="AZ139" i="23"/>
  <c r="AZ140" i="23"/>
  <c r="AZ141" i="23"/>
  <c r="AZ142" i="23"/>
  <c r="AZ143" i="23"/>
  <c r="AZ144" i="23"/>
  <c r="AZ145" i="23"/>
  <c r="AZ146" i="23"/>
  <c r="AZ147" i="23"/>
  <c r="AZ148" i="23"/>
  <c r="AZ149" i="23"/>
  <c r="AZ150" i="23"/>
  <c r="AZ151" i="23"/>
  <c r="AZ152" i="23"/>
  <c r="AZ153" i="23"/>
  <c r="AZ154" i="23"/>
  <c r="AZ155" i="23"/>
  <c r="AZ156" i="23"/>
  <c r="AZ157" i="23"/>
  <c r="AZ158" i="23"/>
  <c r="AZ159" i="23"/>
  <c r="AZ160" i="23"/>
  <c r="AZ161" i="23"/>
  <c r="AZ162" i="23"/>
  <c r="AZ163" i="23"/>
  <c r="AZ164" i="23"/>
  <c r="AZ165" i="23"/>
  <c r="AZ166" i="23"/>
  <c r="AZ167" i="23"/>
  <c r="AZ168" i="23"/>
  <c r="AZ169" i="23"/>
  <c r="AZ170" i="23"/>
  <c r="AZ171" i="23"/>
  <c r="AZ172" i="23"/>
  <c r="AZ173" i="23"/>
  <c r="AZ174" i="23"/>
  <c r="AZ175" i="23"/>
  <c r="AZ176" i="23"/>
  <c r="AZ177" i="23"/>
  <c r="AZ178" i="23"/>
  <c r="AZ179" i="23"/>
  <c r="AZ180" i="23"/>
  <c r="AZ181" i="23"/>
  <c r="AZ182" i="23"/>
  <c r="AZ183" i="23"/>
  <c r="AZ184" i="23"/>
  <c r="AZ185" i="23"/>
  <c r="AZ186" i="23"/>
  <c r="AZ2" i="23"/>
  <c r="C21" i="30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0" i="23"/>
  <c r="Q37" i="23"/>
  <c r="Q34" i="23"/>
  <c r="Q33" i="23"/>
  <c r="Q32" i="23"/>
  <c r="Q31" i="23"/>
  <c r="Q30" i="23"/>
  <c r="Q29" i="23"/>
  <c r="Q28" i="23"/>
  <c r="Q25" i="23"/>
  <c r="Q24" i="23"/>
  <c r="Q23" i="23"/>
  <c r="Q21" i="23"/>
  <c r="Q20" i="23"/>
  <c r="Q19" i="23"/>
  <c r="Q17" i="23"/>
  <c r="Q16" i="23"/>
  <c r="Q15" i="23"/>
  <c r="Q14" i="23"/>
  <c r="Q12" i="23"/>
  <c r="Q10" i="23"/>
  <c r="Q9" i="23"/>
  <c r="Q8" i="23"/>
  <c r="Q7" i="23"/>
  <c r="Q4" i="23"/>
  <c r="Q3" i="23"/>
  <c r="Q2" i="23"/>
  <c r="D4" i="13"/>
  <c r="D3" i="13"/>
  <c r="D5" i="13"/>
  <c r="D2" i="13"/>
</calcChain>
</file>

<file path=xl/sharedStrings.xml><?xml version="1.0" encoding="utf-8"?>
<sst xmlns="http://schemas.openxmlformats.org/spreadsheetml/2006/main" count="2273" uniqueCount="1048">
  <si>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</si>
  <si>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</si>
  <si>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</si>
  <si>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</si>
  <si>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</si>
  <si>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</si>
  <si>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</si>
  <si>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</si>
  <si>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</si>
  <si>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</si>
  <si>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</si>
  <si>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</si>
  <si>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</si>
  <si>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</si>
  <si>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</si>
  <si>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</si>
  <si>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</si>
  <si>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</si>
  <si>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</si>
  <si>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</si>
  <si>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</si>
  <si>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</si>
  <si>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</si>
  <si>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</si>
  <si>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</si>
  <si>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</si>
  <si>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</si>
  <si>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</si>
  <si>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</si>
  <si>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</si>
  <si>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</si>
  <si>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</si>
  <si>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</si>
  <si>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</si>
  <si>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</si>
  <si>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</si>
  <si>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</si>
  <si>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</si>
  <si>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</si>
  <si>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</si>
  <si>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</si>
  <si>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</si>
  <si>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</si>
  <si>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</si>
  <si>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</si>
  <si>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</si>
  <si>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</si>
  <si>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</si>
  <si>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</si>
  <si>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</si>
  <si>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</si>
  <si>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</si>
  <si>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</si>
  <si>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</si>
  <si>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</si>
  <si>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</si>
  <si>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</si>
  <si>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</si>
  <si>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</si>
  <si>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</si>
  <si>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</si>
  <si>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</si>
  <si>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</si>
  <si>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</si>
  <si>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</si>
  <si>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</si>
  <si>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</si>
  <si>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</si>
  <si>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</si>
  <si>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</si>
  <si>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</si>
  <si>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</si>
  <si>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</si>
  <si>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</si>
  <si>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</si>
  <si>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</si>
  <si>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</si>
  <si>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</si>
  <si>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</si>
  <si>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</si>
  <si>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</si>
  <si>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</si>
  <si>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</si>
  <si>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</si>
  <si>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</si>
  <si>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</si>
  <si>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</si>
  <si>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</si>
  <si>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</si>
  <si>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</si>
  <si>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</si>
  <si>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</si>
  <si>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</si>
  <si>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</si>
  <si>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</si>
  <si>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</si>
  <si>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</si>
  <si>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</si>
  <si>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productId</t>
  </si>
  <si>
    <t>productName</t>
  </si>
  <si>
    <t>LinearTestProduct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</si>
  <si>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</si>
  <si>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</si>
  <si>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</si>
  <si>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</si>
  <si>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</si>
  <si>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</si>
  <si>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</si>
  <si>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</si>
  <si>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</si>
  <si>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</si>
  <si>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</si>
  <si>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</si>
  <si>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</si>
  <si>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</si>
  <si>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</si>
  <si>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</si>
  <si>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</si>
  <si>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</si>
  <si>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</si>
  <si>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</si>
  <si>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</si>
  <si>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</si>
  <si>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</si>
  <si>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</si>
  <si>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</si>
  <si>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</si>
  <si>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</si>
  <si>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Santiago</t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</si>
  <si>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</si>
  <si>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</si>
  <si>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</si>
  <si>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</si>
  <si>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</si>
  <si>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</si>
  <si>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</si>
  <si>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</si>
  <si>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</si>
  <si>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</si>
  <si>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</si>
  <si>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</si>
  <si>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</si>
  <si>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</si>
  <si>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</si>
  <si>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</si>
  <si>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</si>
  <si>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</si>
  <si>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</si>
  <si>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</si>
  <si>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</si>
  <si>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</si>
  <si>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SVOD, TVOD Default</t>
  </si>
  <si>
    <t>Replay 1 day and 7 days</t>
  </si>
  <si>
    <t>Super CAS ID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</si>
  <si>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</si>
  <si>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</si>
  <si>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</si>
  <si>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</si>
  <si>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</si>
  <si>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</si>
  <si>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</si>
  <si>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</si>
  <si>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</si>
  <si>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</si>
  <si>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</si>
  <si>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</si>
  <si>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</si>
  <si>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</si>
  <si>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</si>
  <si>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</si>
  <si>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</si>
  <si>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</si>
  <si>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</si>
  <si>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</si>
  <si>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</si>
  <si>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</si>
  <si>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</si>
  <si>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</si>
  <si>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</si>
  <si>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</si>
  <si>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</si>
  <si>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</si>
  <si>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</si>
  <si>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</si>
  <si>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</si>
  <si>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</si>
  <si>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</si>
  <si>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</si>
  <si>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</si>
  <si>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</si>
  <si>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</si>
  <si>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</si>
  <si>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</si>
  <si>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</si>
  <si>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</si>
  <si>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</si>
  <si>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</si>
  <si>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</si>
  <si>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</si>
  <si>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</si>
  <si>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</si>
  <si>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</si>
  <si>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</si>
  <si>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</si>
  <si>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</si>
  <si>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</si>
  <si>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</si>
  <si>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</si>
  <si>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</si>
  <si>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</si>
  <si>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</si>
  <si>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</si>
  <si>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</si>
  <si>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</si>
  <si>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</si>
  <si>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</si>
  <si>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</si>
  <si>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</si>
  <si>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</si>
  <si>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</si>
  <si>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</si>
  <si>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</si>
  <si>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</si>
  <si>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</si>
  <si>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</si>
  <si>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</si>
  <si>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</si>
  <si>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</si>
  <si>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</si>
  <si>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</si>
  <si>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</si>
  <si>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</si>
  <si>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</si>
  <si>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</si>
  <si>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</si>
  <si>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</si>
  <si>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</si>
  <si>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</si>
  <si>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</si>
  <si>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</si>
  <si>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</si>
  <si>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</si>
  <si>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</si>
  <si>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</si>
  <si>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</si>
  <si>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</si>
  <si>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</si>
  <si>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</si>
  <si>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</si>
  <si>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</si>
  <si>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</si>
  <si>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</si>
  <si>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</si>
  <si>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</si>
  <si>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</si>
  <si>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</si>
  <si>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</si>
  <si>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</si>
  <si>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</si>
  <si>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</si>
  <si>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</si>
  <si>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</si>
  <si>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</si>
  <si>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</si>
  <si>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</si>
  <si>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</si>
  <si>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</si>
  <si>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</si>
  <si>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</si>
  <si>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</si>
  <si>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</si>
  <si>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</si>
  <si>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</si>
  <si>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</si>
  <si>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</si>
  <si>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</si>
  <si>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</si>
  <si>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</si>
  <si>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</si>
  <si>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</si>
  <si>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</si>
  <si>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</si>
  <si>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</si>
  <si>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</si>
  <si>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</si>
  <si>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</si>
  <si>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</si>
  <si>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</si>
  <si>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</si>
  <si>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</si>
  <si>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</si>
  <si>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</si>
  <si>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</si>
  <si>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</si>
  <si>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</si>
  <si>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</si>
  <si>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</si>
  <si>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</si>
  <si>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</si>
  <si>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</si>
  <si>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</si>
  <si>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</si>
  <si>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</si>
  <si>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</si>
  <si>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</si>
  <si>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</si>
  <si>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</si>
  <si>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</si>
  <si>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</si>
  <si>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</si>
  <si>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</si>
  <si>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</si>
  <si>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</si>
  <si>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</si>
  <si>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</si>
  <si>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</si>
  <si>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</si>
  <si>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</si>
  <si>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</si>
  <si>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</si>
  <si>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</si>
  <si>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</si>
  <si>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</si>
  <si>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</si>
  <si>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</si>
  <si>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</si>
  <si>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</si>
  <si>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</si>
  <si>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</si>
  <si>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</si>
  <si>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</si>
  <si>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</si>
  <si>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</si>
  <si>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</si>
  <si>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</si>
  <si>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</si>
  <si>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</si>
  <si>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</si>
  <si>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</si>
  <si>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</si>
  <si>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</si>
  <si>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</si>
  <si>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</si>
  <si>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</si>
  <si>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</si>
  <si>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</si>
  <si>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</si>
  <si>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</si>
  <si>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</si>
  <si>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</si>
  <si>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</si>
  <si>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</si>
  <si>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</si>
  <si>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</si>
  <si>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</si>
  <si>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</si>
  <si>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</si>
  <si>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</si>
  <si>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</si>
  <si>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</si>
  <si>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</si>
  <si>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</si>
  <si>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</si>
  <si>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</si>
  <si>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</si>
  <si>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</si>
  <si>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</si>
  <si>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</si>
  <si>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</si>
  <si>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</si>
  <si>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</si>
  <si>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</si>
  <si>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</si>
  <si>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</si>
  <si>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</si>
  <si>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</si>
  <si>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</si>
  <si>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</si>
  <si>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</si>
  <si>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</si>
  <si>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</si>
  <si>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</si>
  <si>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</si>
  <si>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</si>
  <si>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</si>
  <si>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</si>
  <si>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</si>
  <si>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</si>
  <si>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</si>
  <si>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</si>
  <si>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</si>
  <si>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</si>
  <si>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</si>
  <si>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</si>
  <si>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</si>
  <si>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</si>
  <si>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</si>
  <si>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</si>
  <si>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</si>
  <si>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</si>
  <si>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</si>
  <si>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</si>
  <si>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</si>
  <si>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</si>
  <si>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</si>
  <si>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</si>
  <si>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</si>
  <si>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</si>
  <si>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</si>
  <si>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</si>
  <si>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</si>
  <si>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</si>
  <si>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</si>
  <si>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</si>
  <si>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</si>
  <si>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</si>
  <si>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</si>
  <si>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</si>
  <si>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</si>
  <si>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</si>
  <si>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</si>
  <si>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</si>
  <si>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</si>
  <si>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</si>
  <si>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</si>
  <si>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</si>
  <si>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</si>
  <si>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</si>
  <si>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</si>
  <si>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</si>
  <si>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</si>
  <si>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</si>
  <si>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</si>
  <si>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</si>
  <si>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</si>
  <si>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</si>
  <si>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</si>
  <si>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</si>
  <si>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</si>
  <si>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</si>
  <si>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</si>
  <si>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</si>
  <si>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</si>
  <si>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</si>
  <si>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</si>
  <si>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</si>
  <si>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</si>
  <si>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</si>
  <si>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</si>
  <si>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</si>
  <si>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</si>
  <si>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</si>
  <si>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</si>
  <si>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</si>
  <si>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</si>
  <si>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</si>
  <si>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</si>
  <si>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</si>
  <si>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</si>
  <si>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</si>
  <si>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</si>
  <si>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</si>
  <si>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</si>
  <si>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</si>
  <si>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</si>
  <si>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</si>
  <si>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</si>
  <si>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</si>
  <si>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</si>
  <si>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</si>
  <si>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</si>
  <si>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</si>
  <si>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</si>
  <si>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</si>
  <si>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</si>
  <si>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</si>
  <si>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</si>
  <si>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</si>
  <si>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</si>
  <si>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</si>
  <si>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</si>
  <si>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</si>
  <si>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</si>
  <si>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</si>
  <si>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</si>
  <si>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</si>
  <si>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</si>
  <si>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</si>
  <si>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</si>
  <si>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</si>
  <si>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</si>
  <si>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</si>
  <si>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</si>
  <si>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</si>
  <si>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</si>
  <si>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</si>
  <si>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</si>
  <si>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</si>
  <si>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</si>
  <si>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</si>
  <si>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</si>
  <si>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TS10</t>
  </si>
  <si>
    <t>1320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</si>
  <si>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</si>
  <si>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</si>
  <si>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</si>
  <si>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</si>
  <si>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</si>
  <si>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</si>
  <si>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</si>
  <si>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</si>
  <si>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</si>
  <si>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</si>
  <si>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</si>
  <si>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</si>
  <si>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</si>
  <si>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</si>
  <si>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</si>
  <si>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</si>
  <si>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</si>
  <si>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</si>
  <si>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</si>
  <si>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</si>
  <si>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</si>
  <si>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</si>
  <si>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</si>
  <si>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</si>
  <si>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</si>
  <si>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</si>
  <si>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</si>
  <si>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</si>
  <si>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</si>
  <si>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</si>
  <si>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</si>
  <si>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</si>
  <si>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</si>
  <si>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</si>
  <si>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</si>
  <si>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</si>
  <si>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</si>
  <si>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</si>
  <si>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</si>
  <si>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</si>
  <si>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</si>
  <si>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</si>
  <si>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</si>
  <si>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</si>
  <si>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</si>
  <si>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</si>
  <si>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</si>
  <si>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</si>
  <si>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</si>
  <si>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</si>
  <si>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</si>
  <si>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</si>
  <si>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</si>
  <si>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</si>
  <si>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</si>
  <si>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</si>
  <si>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</si>
  <si>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</si>
  <si>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</si>
  <si>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</si>
  <si>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</si>
  <si>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</si>
  <si>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</si>
  <si>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</si>
  <si>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</si>
  <si>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</si>
  <si>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</si>
  <si>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</si>
  <si>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</si>
  <si>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</si>
  <si>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</si>
  <si>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</si>
  <si>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</si>
  <si>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</si>
  <si>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</si>
  <si>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</si>
  <si>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</si>
  <si>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</si>
  <si>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</si>
  <si>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</si>
  <si>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</si>
  <si>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</si>
  <si>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</si>
  <si>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</si>
  <si>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</si>
  <si>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</si>
  <si>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</si>
  <si>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</si>
  <si>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</si>
  <si>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</si>
  <si>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</si>
  <si>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</si>
  <si>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</si>
  <si>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</si>
  <si>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</si>
  <si>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</si>
  <si>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</si>
  <si>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</si>
  <si>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</si>
  <si>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</si>
  <si>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</si>
  <si>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</si>
  <si>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</si>
  <si>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</si>
  <si>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</si>
  <si>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CL_ESPN_+_HD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</si>
  <si>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</si>
  <si>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</si>
  <si>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</si>
  <si>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</si>
  <si>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</si>
  <si>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</si>
  <si>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</si>
  <si>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</si>
  <si>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</si>
  <si>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</si>
  <si>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</si>
  <si>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</si>
  <si>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</si>
  <si>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</si>
  <si>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</si>
  <si>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</si>
  <si>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</si>
  <si>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</si>
  <si>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</si>
  <si>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</si>
  <si>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</si>
  <si>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</si>
  <si>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</si>
  <si>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</si>
  <si>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</si>
  <si>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</si>
  <si>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</si>
  <si>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</si>
  <si>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</si>
  <si>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</si>
  <si>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</si>
  <si>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</si>
  <si>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</si>
  <si>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</si>
  <si>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</si>
  <si>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</si>
  <si>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</si>
  <si>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</si>
  <si>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</si>
  <si>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</si>
  <si>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</si>
  <si>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</si>
  <si>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</si>
  <si>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</si>
  <si>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</si>
  <si>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</si>
  <si>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</si>
  <si>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</si>
  <si>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</si>
  <si>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</si>
  <si>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</si>
  <si>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</si>
  <si>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</si>
  <si>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</si>
  <si>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</si>
  <si>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</si>
  <si>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</si>
  <si>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</si>
  <si>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</si>
  <si>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</si>
  <si>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</si>
  <si>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</si>
  <si>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</si>
  <si>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</si>
  <si>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</si>
  <si>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</si>
  <si>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</si>
  <si>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</si>
  <si>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</si>
  <si>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</si>
  <si>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</si>
  <si>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</si>
  <si>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</si>
  <si>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</si>
  <si>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</si>
  <si>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</si>
  <si>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</si>
  <si>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</si>
  <si>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</si>
  <si>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</si>
  <si>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</si>
  <si>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</si>
  <si>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</si>
  <si>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</si>
  <si>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</si>
  <si>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</si>
  <si>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</si>
  <si>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</si>
  <si>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</si>
  <si>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</si>
  <si>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</si>
  <si>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</si>
  <si>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</si>
  <si>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</si>
  <si>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</si>
  <si>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</si>
  <si>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</si>
  <si>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</si>
  <si>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</si>
  <si>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</si>
  <si>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</si>
  <si>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</si>
  <si>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</si>
  <si>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</si>
  <si>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</si>
  <si>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</si>
  <si>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</si>
  <si>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</si>
  <si>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</si>
  <si>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</si>
  <si>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</si>
  <si>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</si>
  <si>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</si>
  <si>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</si>
  <si>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</si>
  <si>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</si>
  <si>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</si>
  <si>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</si>
  <si>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</si>
  <si>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</si>
  <si>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</si>
  <si>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</si>
  <si>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</si>
  <si>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</si>
  <si>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</si>
  <si>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</si>
  <si>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</si>
  <si>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</si>
  <si>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</si>
  <si>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</si>
  <si>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</si>
  <si>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</si>
  <si>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</si>
  <si>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</si>
  <si>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</si>
  <si>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</si>
  <si>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</si>
  <si>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</si>
  <si>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</si>
  <si>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</si>
  <si>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</si>
  <si>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</si>
  <si>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</si>
  <si>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</si>
  <si>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</si>
  <si>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</si>
  <si>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</si>
  <si>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</si>
  <si>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</si>
  <si>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</si>
  <si>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</si>
  <si>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</si>
  <si>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</si>
  <si>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</si>
  <si>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</si>
  <si>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</si>
  <si>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</si>
  <si>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</si>
  <si>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</si>
  <si>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</si>
  <si>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</si>
  <si>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</si>
  <si>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</si>
  <si>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</si>
  <si>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</si>
  <si>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</si>
  <si>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</si>
  <si>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</si>
  <si>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</si>
  <si>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</si>
  <si>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</si>
  <si>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</si>
  <si>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</si>
  <si>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</si>
  <si>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</si>
  <si>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</si>
  <si>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</si>
  <si>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</si>
  <si>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</si>
  <si>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</si>
  <si>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</si>
  <si>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</si>
  <si>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</si>
  <si>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</si>
  <si>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</si>
  <si>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</si>
  <si>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</si>
  <si>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</si>
  <si>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</si>
  <si>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</si>
  <si>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</si>
  <si>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</si>
  <si>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</si>
  <si>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</si>
  <si>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</si>
  <si>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</si>
  <si>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</si>
  <si>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</si>
  <si>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</si>
  <si>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</si>
  <si>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</si>
  <si>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</si>
  <si>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</si>
  <si>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</si>
  <si>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</si>
  <si>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</si>
  <si>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</si>
  <si>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</si>
  <si>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</si>
  <si>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</si>
  <si>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</si>
  <si>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</si>
  <si>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</si>
  <si>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</si>
  <si>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</si>
  <si>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</si>
  <si>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</si>
  <si>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</si>
  <si>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</si>
  <si>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</si>
  <si>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</si>
  <si>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</si>
  <si>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</si>
  <si>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</si>
  <si>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</si>
  <si>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</si>
  <si>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</si>
  <si>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</si>
  <si>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</si>
  <si>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</si>
  <si>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</si>
  <si>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</si>
  <si>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</si>
  <si>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</si>
  <si>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</si>
  <si>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</si>
  <si>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</si>
  <si>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</si>
  <si>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</si>
  <si>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</si>
  <si>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</si>
  <si>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</si>
  <si>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</si>
  <si>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</si>
  <si>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</si>
  <si>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</si>
  <si>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</si>
  <si>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</si>
  <si>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</si>
  <si>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</si>
  <si>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</si>
  <si>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</si>
  <si>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</si>
  <si>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</si>
  <si>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</si>
  <si>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</si>
  <si>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</si>
  <si>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</si>
  <si>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</si>
  <si>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</si>
  <si>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</si>
  <si>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</si>
  <si>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</si>
  <si>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</si>
  <si>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</si>
  <si>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</si>
  <si>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</si>
  <si>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</si>
  <si>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</si>
  <si>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</si>
  <si>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</si>
  <si>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</si>
  <si>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</si>
  <si>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</si>
  <si>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</si>
  <si>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</si>
  <si>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</si>
  <si>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</si>
  <si>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</si>
  <si>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</si>
  <si>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</si>
  <si>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</si>
  <si>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</si>
  <si>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</si>
  <si>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</si>
  <si>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</si>
  <si>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</si>
  <si>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</si>
  <si>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</si>
  <si>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</si>
  <si>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</si>
  <si>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</si>
  <si>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</si>
  <si>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</si>
  <si>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</si>
  <si>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</si>
  <si>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</si>
  <si>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</si>
  <si>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</si>
  <si>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</si>
  <si>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</si>
  <si>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</si>
  <si>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</si>
  <si>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</si>
  <si>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</si>
  <si>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</si>
  <si>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</si>
  <si>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</si>
  <si>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</si>
  <si>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</si>
  <si>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</si>
  <si>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</si>
  <si>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</si>
  <si>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</si>
  <si>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</si>
  <si>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</si>
  <si>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</si>
  <si>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</si>
  <si>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</si>
  <si>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</si>
  <si>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</si>
  <si>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</si>
  <si>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</si>
  <si>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</si>
  <si>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</si>
  <si>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</si>
  <si>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</si>
  <si>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</si>
  <si>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</si>
  <si>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</si>
  <si>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</si>
  <si>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</si>
  <si>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</si>
  <si>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</si>
  <si>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</si>
  <si>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</si>
  <si>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</si>
  <si>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</si>
  <si>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</si>
  <si>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</si>
  <si>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</si>
  <si>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</si>
  <si>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</si>
  <si>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</si>
  <si>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</si>
  <si>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</si>
  <si>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</si>
  <si>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</si>
  <si>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</si>
  <si>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</si>
  <si>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</si>
  <si>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</si>
  <si>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</si>
  <si>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</si>
  <si>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</si>
  <si>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</si>
  <si>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</si>
  <si>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</si>
  <si>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</si>
  <si>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</si>
  <si>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</si>
  <si>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</si>
  <si>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</si>
  <si>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</si>
  <si>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</si>
  <si>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</si>
  <si>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</si>
  <si>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</si>
  <si>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</si>
  <si>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</si>
  <si>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</si>
  <si>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</si>
  <si>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</si>
  <si>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</si>
  <si>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</si>
  <si>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</si>
  <si>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</si>
  <si>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</si>
  <si>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</si>
  <si>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</si>
  <si>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</si>
  <si>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</si>
  <si>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</si>
  <si>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</si>
  <si>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</si>
  <si>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</si>
  <si>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</si>
  <si>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</si>
  <si>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</si>
  <si>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</si>
  <si>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</si>
  <si>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</si>
  <si>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</si>
  <si>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</si>
  <si>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</si>
  <si>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</si>
  <si>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</si>
  <si>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</si>
  <si>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</si>
  <si>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</si>
  <si>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</si>
  <si>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</si>
  <si>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</si>
  <si>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</si>
  <si>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</si>
  <si>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</si>
  <si>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</si>
  <si>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</si>
  <si>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</si>
  <si>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</si>
  <si>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</si>
  <si>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</si>
  <si>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</si>
  <si>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</si>
  <si>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</si>
  <si>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</si>
  <si>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</si>
  <si>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</si>
  <si>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</si>
  <si>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</si>
  <si>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</si>
  <si>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</si>
  <si>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</si>
  <si>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</si>
  <si>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</si>
  <si>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</si>
  <si>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</si>
  <si>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</si>
  <si>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</si>
  <si>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</si>
  <si>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</si>
  <si>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</si>
  <si>
    <t>LosAndes</t>
  </si>
  <si>
    <t>LasCondes</t>
  </si>
  <si>
    <t>CL_Fox_HD</t>
  </si>
  <si>
    <t>Fox HD</t>
  </si>
  <si>
    <t>http://staticqbr-cl-prod.vtrprod.cdn.dmdsdp.com/image-service/ImagesEPG/EventImages/Fox_HD.png</t>
  </si>
  <si>
    <t>ES</t>
  </si>
  <si>
    <t>FVOD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</si>
</sst>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Body)_x0000_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1" fillId="12" borderId="0" xfId="0" applyFont="1" applyFill="1"/>
    <xf numFmtId="0" fontId="0" fillId="0" borderId="1" xfId="0" applyFill="1" applyBorder="1"/>
    <xf numFmtId="0" fontId="12" fillId="0" borderId="1" xfId="0" applyFont="1" applyFill="1" applyBorder="1" applyAlignment="1">
      <alignment horizontal="left"/>
    </xf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left" indent="1"/>
    </xf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7" fillId="0" borderId="1" xfId="5" applyFont="1" applyFill="1" applyBorder="1"/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0" fillId="0" borderId="0" xfId="0" applyFill="1"/>
    <xf numFmtId="0" fontId="0" fillId="6" borderId="1" xfId="0" applyFont="1" applyFill="1" applyBorder="1"/>
    <xf numFmtId="0" fontId="7" fillId="6" borderId="1" xfId="5" applyFont="1" applyFill="1" applyBorder="1" applyAlignment="1">
      <alignment horizontal="center"/>
    </xf>
    <xf numFmtId="0" fontId="7" fillId="6" borderId="1" xfId="5" applyFont="1" applyFill="1" applyBorder="1"/>
    <xf numFmtId="0" fontId="0" fillId="7" borderId="1" xfId="0" applyFont="1" applyFill="1" applyBorder="1"/>
    <xf numFmtId="0" fontId="7" fillId="7" borderId="1" xfId="5" applyFont="1" applyFill="1" applyBorder="1"/>
    <xf numFmtId="0" fontId="0" fillId="0" borderId="1" xfId="0" applyFont="1" applyFill="1" applyBorder="1"/>
    <xf numFmtId="0" fontId="7" fillId="0" borderId="1" xfId="0" applyFont="1" applyFill="1" applyBorder="1" applyAlignment="1">
      <alignment horizontal="center" wrapText="1"/>
    </xf>
    <xf numFmtId="0" fontId="7" fillId="0" borderId="1" xfId="5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</cellXfs>
  <cellStyles count="42">
    <cellStyle name="60% - Accent2" xfId="3" builtinId="3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eutral" xfId="2" builtinId="28"/>
    <cellStyle name="Normal" xfId="0" builtinId="0"/>
    <cellStyle name="Normal 2" xfId="5" xr:uid="{00000000-0005-0000-0000-000028000000}"/>
    <cellStyle name="Yes 3" xfId="4" xr:uid="{00000000-0005-0000-0000-000029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workbookViewId="0">
      <selection activeCell="P21" sqref="P21"/>
    </sheetView>
  </sheetViews>
  <sheetFormatPr baseColWidth="10" defaultColWidth="6.6640625" defaultRowHeight="15"/>
  <cols>
    <col min="1" max="1" width="11.33203125" bestFit="1" customWidth="1"/>
    <col min="2" max="2" width="7.83203125" bestFit="1" customWidth="1"/>
    <col min="3" max="3" width="9.1640625" bestFit="1" customWidth="1"/>
    <col min="4" max="11" width="7.83203125" bestFit="1" customWidth="1"/>
    <col min="12" max="12" width="53.83203125" bestFit="1" customWidth="1"/>
    <col min="13" max="15" width="7.83203125" bestFit="1" customWidth="1"/>
    <col min="16" max="16" width="28.1640625" bestFit="1" customWidth="1"/>
    <col min="17" max="26" width="7.83203125" bestFit="1" customWidth="1"/>
    <col min="27" max="27" width="24.83203125" bestFit="1" customWidth="1"/>
    <col min="28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2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workbookViewId="0">
      <selection activeCell="A2" sqref="A2"/>
    </sheetView>
  </sheetViews>
  <sheetFormatPr baseColWidth="10" defaultColWidth="10.6640625" defaultRowHeight="15"/>
  <cols>
    <col min="1" max="1" width="38" bestFit="1" customWidth="1"/>
    <col min="2" max="2" width="11.1640625" bestFit="1" customWidth="1"/>
    <col min="3" max="3" width="25.83203125" bestFit="1" customWidth="1"/>
    <col min="4" max="4" width="25" bestFit="1" customWidth="1"/>
  </cols>
  <sheetData>
    <row r="1" spans="1:4">
      <c r="A1" t="s">
        <v>101</v>
      </c>
      <c r="B1" t="s">
        <v>153</v>
      </c>
      <c r="C1" t="s">
        <v>103</v>
      </c>
      <c r="D1" t="s">
        <v>104</v>
      </c>
    </row>
    <row r="2" spans="1:4">
      <c r="A2" s="13" t="s">
        <v>152</v>
      </c>
      <c r="B2" s="13"/>
      <c r="C2" s="13">
        <v>100018</v>
      </c>
      <c r="D2" s="14"/>
    </row>
    <row r="3" spans="1:4">
      <c r="A3" s="13" t="s">
        <v>152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"/>
  <sheetViews>
    <sheetView zoomScale="158" workbookViewId="0">
      <selection activeCell="C5" sqref="C5"/>
    </sheetView>
  </sheetViews>
  <sheetFormatPr baseColWidth="10" defaultColWidth="10.6640625" defaultRowHeight="15"/>
  <cols>
    <col min="1" max="1" width="16.33203125" bestFit="1" customWidth="1"/>
    <col min="2" max="2" width="23.1640625" bestFit="1" customWidth="1"/>
    <col min="3" max="3" width="11.6640625" bestFit="1" customWidth="1"/>
    <col min="4" max="4" width="25.33203125" bestFit="1" customWidth="1"/>
    <col min="7" max="7" width="27" bestFit="1" customWidth="1"/>
  </cols>
  <sheetData>
    <row r="1" spans="1:7">
      <c r="A1" s="2" t="s">
        <v>105</v>
      </c>
      <c r="B1" s="2" t="s">
        <v>106</v>
      </c>
      <c r="C1" s="2" t="s">
        <v>98</v>
      </c>
      <c r="D1" s="2" t="s">
        <v>113</v>
      </c>
      <c r="E1" s="2" t="s">
        <v>115</v>
      </c>
    </row>
    <row r="2" spans="1:7">
      <c r="A2" t="s">
        <v>100</v>
      </c>
      <c r="B2" t="s">
        <v>100</v>
      </c>
      <c r="C2" s="19">
        <v>1850000000</v>
      </c>
      <c r="D2" s="14" t="str">
        <f>CONCATENATE("crid://vtr.tv/",A2)</f>
        <v>crid://vtr.tv/LinearTestProduct</v>
      </c>
      <c r="E2" t="s">
        <v>114</v>
      </c>
    </row>
    <row r="3" spans="1:7">
      <c r="A3" t="s">
        <v>107</v>
      </c>
      <c r="B3" t="s">
        <v>107</v>
      </c>
      <c r="C3">
        <v>100018</v>
      </c>
      <c r="D3" s="14" t="str">
        <f>CONCATENATE("crid://vtr.tv/",A3)</f>
        <v>crid://vtr.tv/ReplayTestProduct</v>
      </c>
      <c r="E3" s="14" t="s">
        <v>114</v>
      </c>
      <c r="F3" s="14" t="s">
        <v>152</v>
      </c>
      <c r="G3" s="14"/>
    </row>
    <row r="4" spans="1:7" s="14" customFormat="1">
      <c r="A4" s="14" t="s">
        <v>107</v>
      </c>
      <c r="B4" s="14" t="s">
        <v>107</v>
      </c>
      <c r="C4" s="14">
        <v>100019</v>
      </c>
      <c r="D4" s="14" t="str">
        <f>CONCATENATE("crid://vtr.tv/",A4)</f>
        <v>crid://vtr.tv/ReplayTestProduct</v>
      </c>
      <c r="E4" s="14" t="s">
        <v>114</v>
      </c>
      <c r="F4" s="14" t="s">
        <v>152</v>
      </c>
    </row>
    <row r="5" spans="1:7">
      <c r="A5" t="s">
        <v>112</v>
      </c>
      <c r="B5" t="s">
        <v>151</v>
      </c>
      <c r="C5">
        <v>30300100</v>
      </c>
      <c r="D5" s="14" t="str">
        <f>CONCATENATE("crid://vtr.tv/",A5)</f>
        <v>crid://vtr.tv/VOD</v>
      </c>
      <c r="E5" s="14" t="s">
        <v>114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zoomScale="150" zoomScaleNormal="150" workbookViewId="0">
      <selection activeCell="B12" sqref="B12"/>
    </sheetView>
  </sheetViews>
  <sheetFormatPr baseColWidth="10" defaultColWidth="11.33203125" defaultRowHeight="15"/>
  <cols>
    <col min="1" max="1" width="21.1640625" bestFit="1" customWidth="1"/>
    <col min="2" max="2" width="9" bestFit="1" customWidth="1"/>
  </cols>
  <sheetData>
    <row r="1" spans="1:3">
      <c r="A1" t="s">
        <v>99</v>
      </c>
      <c r="B1" t="s">
        <v>142</v>
      </c>
      <c r="C1" t="s">
        <v>143</v>
      </c>
    </row>
    <row r="2" spans="1:3">
      <c r="A2" s="14" t="s">
        <v>129</v>
      </c>
      <c r="B2" s="14">
        <v>10101</v>
      </c>
      <c r="C2" s="19">
        <v>1850000000</v>
      </c>
    </row>
    <row r="3" spans="1:3">
      <c r="A3" s="14" t="s">
        <v>130</v>
      </c>
      <c r="B3" s="14">
        <v>10102</v>
      </c>
      <c r="C3" s="19">
        <v>1850000000</v>
      </c>
    </row>
    <row r="4" spans="1:3">
      <c r="A4" s="14" t="s">
        <v>131</v>
      </c>
      <c r="B4" s="14">
        <v>10202</v>
      </c>
      <c r="C4" s="19">
        <v>1850000000</v>
      </c>
    </row>
    <row r="5" spans="1:3">
      <c r="A5" s="14" t="s">
        <v>132</v>
      </c>
      <c r="B5" s="14">
        <v>10103</v>
      </c>
      <c r="C5" s="19">
        <v>1850000000</v>
      </c>
    </row>
    <row r="6" spans="1:3">
      <c r="A6" s="14" t="s">
        <v>133</v>
      </c>
      <c r="B6" s="14">
        <v>10203</v>
      </c>
      <c r="C6" s="19">
        <v>1850000000</v>
      </c>
    </row>
    <row r="7" spans="1:3">
      <c r="A7" s="14" t="s">
        <v>134</v>
      </c>
      <c r="B7" s="14">
        <v>10104</v>
      </c>
      <c r="C7" s="19">
        <v>1850000000</v>
      </c>
    </row>
    <row r="8" spans="1:3">
      <c r="A8" s="14" t="s">
        <v>135</v>
      </c>
      <c r="B8" s="14">
        <v>10204</v>
      </c>
      <c r="C8" s="19">
        <v>1850000000</v>
      </c>
    </row>
    <row r="9" spans="1:3">
      <c r="A9" s="14" t="s">
        <v>136</v>
      </c>
      <c r="B9" s="14">
        <v>10105</v>
      </c>
      <c r="C9" s="19">
        <v>1850000000</v>
      </c>
    </row>
    <row r="10" spans="1:3">
      <c r="A10" s="14" t="s">
        <v>137</v>
      </c>
      <c r="B10" s="14">
        <v>110001</v>
      </c>
      <c r="C10" s="19">
        <v>1850000000</v>
      </c>
    </row>
    <row r="11" spans="1:3">
      <c r="A11" s="14" t="s">
        <v>138</v>
      </c>
      <c r="B11" s="14">
        <v>10201</v>
      </c>
      <c r="C11" s="19">
        <v>1850000000</v>
      </c>
    </row>
    <row r="12" spans="1:3">
      <c r="A12" s="14" t="s">
        <v>139</v>
      </c>
      <c r="B12" s="14">
        <v>10205</v>
      </c>
      <c r="C12" s="19">
        <v>1850000000</v>
      </c>
    </row>
    <row r="13" spans="1:3">
      <c r="A13" s="14" t="s">
        <v>140</v>
      </c>
      <c r="B13" s="14">
        <v>10106</v>
      </c>
      <c r="C13" s="19">
        <v>1850000000</v>
      </c>
    </row>
    <row r="14" spans="1:3">
      <c r="A14" s="14" t="s">
        <v>141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3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9.83203125" bestFit="1" customWidth="1"/>
  </cols>
  <sheetData>
    <row r="1" spans="1:3">
      <c r="A1" s="14" t="s">
        <v>116</v>
      </c>
      <c r="B1" s="15" t="s">
        <v>117</v>
      </c>
      <c r="C1" s="14" t="s">
        <v>118</v>
      </c>
    </row>
    <row r="2" spans="1:3">
      <c r="A2" s="14" t="s">
        <v>144</v>
      </c>
      <c r="B2" s="15" t="s">
        <v>144</v>
      </c>
      <c r="C2" s="14" t="s">
        <v>144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2.1640625" bestFit="1" customWidth="1"/>
  </cols>
  <sheetData>
    <row r="1" spans="1:3">
      <c r="A1" s="16" t="s">
        <v>116</v>
      </c>
      <c r="B1" s="16" t="s">
        <v>117</v>
      </c>
      <c r="C1" s="16" t="s">
        <v>118</v>
      </c>
    </row>
    <row r="2" spans="1:3">
      <c r="A2" s="16" t="s">
        <v>144</v>
      </c>
      <c r="B2" s="16" t="s">
        <v>144</v>
      </c>
      <c r="C2" s="16" t="s">
        <v>144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C19" sqref="C19"/>
    </sheetView>
  </sheetViews>
  <sheetFormatPr baseColWidth="10" defaultColWidth="10.6640625" defaultRowHeight="15"/>
  <cols>
    <col min="1" max="1" width="11.33203125" bestFit="1" customWidth="1"/>
    <col min="2" max="2" width="7.83203125" bestFit="1" customWidth="1"/>
    <col min="3" max="3" width="12.33203125" bestFit="1" customWidth="1"/>
    <col min="4" max="11" width="7.83203125" bestFit="1" customWidth="1"/>
    <col min="12" max="12" width="55.6640625" bestFit="1" customWidth="1"/>
    <col min="13" max="15" width="7.83203125" bestFit="1" customWidth="1"/>
    <col min="16" max="16" width="28.1640625" bestFit="1" customWidth="1"/>
    <col min="17" max="17" width="14.83203125" bestFit="1" customWidth="1"/>
    <col min="18" max="26" width="7.83203125" bestFit="1" customWidth="1"/>
    <col min="27" max="27" width="24.83203125" bestFit="1" customWidth="1"/>
    <col min="28" max="28" width="11.33203125" bestFit="1" customWidth="1"/>
    <col min="29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2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87"/>
  <sheetViews>
    <sheetView tabSelected="1" zoomScaleNormal="100" workbookViewId="0">
      <pane ySplit="1" topLeftCell="A154" activePane="bottomLeft" state="frozen"/>
      <selection pane="bottomLeft" activeCell="B2" sqref="B2"/>
    </sheetView>
  </sheetViews>
  <sheetFormatPr baseColWidth="10" defaultColWidth="11.33203125" defaultRowHeight="15"/>
  <cols>
    <col min="1" max="1" width="27.5" style="18" customWidth="1"/>
    <col min="2" max="2" width="12.5" style="18" customWidth="1"/>
    <col min="3" max="3" width="42.83203125" style="18" customWidth="1"/>
    <col min="4" max="4" width="11" style="18" customWidth="1"/>
    <col min="5" max="5" width="6" style="18" customWidth="1"/>
    <col min="6" max="6" width="5.33203125" style="18" customWidth="1"/>
    <col min="7" max="7" width="14.33203125" style="18" customWidth="1"/>
    <col min="8" max="8" width="5" style="18" customWidth="1"/>
    <col min="9" max="9" width="7.5" style="18" customWidth="1"/>
    <col min="10" max="11" width="5" style="18" customWidth="1"/>
    <col min="12" max="12" width="109.16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customWidth="1"/>
    <col min="17" max="17" width="5" style="18" customWidth="1"/>
    <col min="18" max="19" width="8.1640625" style="18" customWidth="1"/>
    <col min="20" max="21" width="4.6640625" style="18" customWidth="1"/>
    <col min="22" max="23" width="8.1640625" style="18" customWidth="1"/>
    <col min="24" max="24" width="8.33203125" style="18" customWidth="1"/>
    <col min="25" max="26" width="5" style="18" customWidth="1"/>
    <col min="27" max="32" width="4.6640625" style="18" customWidth="1"/>
    <col min="33" max="33" width="4.83203125" style="18" customWidth="1"/>
    <col min="34" max="36" width="8.33203125" style="18" customWidth="1"/>
    <col min="37" max="49" width="4.6640625" style="18" customWidth="1"/>
    <col min="50" max="50" width="5.1640625" style="18" customWidth="1"/>
    <col min="51" max="51" width="8.33203125" style="18" customWidth="1"/>
    <col min="52" max="52" width="6" style="18" customWidth="1"/>
    <col min="53" max="53" width="11.33203125" style="18" bestFit="1" customWidth="1"/>
    <col min="54" max="54" width="11.33203125" style="18" customWidth="1"/>
    <col min="55" max="55" width="11.5" style="18" bestFit="1" customWidth="1"/>
    <col min="56" max="56" width="6" style="18" bestFit="1" customWidth="1"/>
    <col min="57" max="59" width="11.33203125" style="18" customWidth="1"/>
    <col min="60" max="60" width="7" style="18" customWidth="1"/>
    <col min="61" max="61" width="5" style="18" bestFit="1" customWidth="1"/>
    <col min="62" max="62" width="4.6640625" style="18" customWidth="1"/>
    <col min="63" max="63" width="5" style="18" bestFit="1" customWidth="1"/>
    <col min="64" max="16384" width="11.33203125" style="18"/>
  </cols>
  <sheetData>
    <row r="1" spans="1:63" s="40" customFormat="1" ht="162">
      <c r="A1" s="34" t="s">
        <v>44</v>
      </c>
      <c r="B1" s="35" t="s">
        <v>45</v>
      </c>
      <c r="C1" s="36" t="s">
        <v>46</v>
      </c>
      <c r="D1" s="34" t="s">
        <v>47</v>
      </c>
      <c r="E1" s="34" t="s">
        <v>48</v>
      </c>
      <c r="F1" s="34" t="s">
        <v>0</v>
      </c>
      <c r="G1" s="34" t="s">
        <v>49</v>
      </c>
      <c r="H1" s="34" t="s">
        <v>50</v>
      </c>
      <c r="I1" s="34" t="s">
        <v>51</v>
      </c>
      <c r="J1" s="34" t="s">
        <v>52</v>
      </c>
      <c r="K1" s="34" t="s">
        <v>53</v>
      </c>
      <c r="L1" s="34" t="s">
        <v>54</v>
      </c>
      <c r="M1" s="34" t="s">
        <v>55</v>
      </c>
      <c r="N1" s="34" t="s">
        <v>56</v>
      </c>
      <c r="O1" s="34" t="s">
        <v>57</v>
      </c>
      <c r="P1" s="34" t="s">
        <v>58</v>
      </c>
      <c r="Q1" s="34" t="s">
        <v>59</v>
      </c>
      <c r="R1" s="34" t="s">
        <v>60</v>
      </c>
      <c r="S1" s="34" t="s">
        <v>61</v>
      </c>
      <c r="T1" s="34" t="s">
        <v>62</v>
      </c>
      <c r="U1" s="34" t="s">
        <v>63</v>
      </c>
      <c r="V1" s="34" t="s">
        <v>64</v>
      </c>
      <c r="W1" s="34" t="s">
        <v>65</v>
      </c>
      <c r="X1" s="34" t="s">
        <v>145</v>
      </c>
      <c r="Y1" s="34" t="s">
        <v>67</v>
      </c>
      <c r="Z1" s="34" t="s">
        <v>68</v>
      </c>
      <c r="AA1" s="37" t="s">
        <v>69</v>
      </c>
      <c r="AB1" s="37" t="s">
        <v>70</v>
      </c>
      <c r="AC1" s="37" t="s">
        <v>71</v>
      </c>
      <c r="AD1" s="37" t="s">
        <v>72</v>
      </c>
      <c r="AE1" s="37" t="s">
        <v>73</v>
      </c>
      <c r="AF1" s="37" t="s">
        <v>74</v>
      </c>
      <c r="AG1" s="38" t="s">
        <v>75</v>
      </c>
      <c r="AH1" s="38">
        <v>15</v>
      </c>
      <c r="AI1" s="38">
        <v>1</v>
      </c>
      <c r="AJ1" s="38">
        <v>2</v>
      </c>
      <c r="AK1" s="38">
        <v>3</v>
      </c>
      <c r="AL1" s="38">
        <v>4</v>
      </c>
      <c r="AM1" s="38">
        <v>5</v>
      </c>
      <c r="AN1" s="38">
        <v>13</v>
      </c>
      <c r="AO1" s="38">
        <v>6</v>
      </c>
      <c r="AP1" s="38">
        <v>7</v>
      </c>
      <c r="AQ1" s="38">
        <v>8</v>
      </c>
      <c r="AR1" s="38">
        <v>9</v>
      </c>
      <c r="AS1" s="38">
        <v>14</v>
      </c>
      <c r="AT1" s="38">
        <v>11</v>
      </c>
      <c r="AU1" s="38">
        <v>10</v>
      </c>
      <c r="AV1" s="38">
        <v>11</v>
      </c>
      <c r="AW1" s="38">
        <v>12</v>
      </c>
      <c r="AX1" s="39" t="s">
        <v>503</v>
      </c>
      <c r="AY1" s="38">
        <v>1320</v>
      </c>
      <c r="AZ1" s="41" t="s">
        <v>48</v>
      </c>
      <c r="BA1" s="42" t="s">
        <v>128</v>
      </c>
      <c r="BB1" s="42" t="s">
        <v>1041</v>
      </c>
      <c r="BC1" s="42" t="s">
        <v>1042</v>
      </c>
      <c r="BD1" s="41" t="s">
        <v>48</v>
      </c>
      <c r="BE1" s="42" t="s">
        <v>128</v>
      </c>
      <c r="BF1" s="42" t="s">
        <v>1041</v>
      </c>
      <c r="BG1" s="42" t="s">
        <v>1042</v>
      </c>
      <c r="BH1" s="41" t="s">
        <v>48</v>
      </c>
      <c r="BI1" s="42" t="s">
        <v>128</v>
      </c>
      <c r="BJ1" s="42" t="s">
        <v>1041</v>
      </c>
      <c r="BK1" s="42" t="s">
        <v>1042</v>
      </c>
    </row>
    <row r="2" spans="1:63">
      <c r="A2" s="29" t="s">
        <v>504</v>
      </c>
      <c r="B2" s="29">
        <v>69047716</v>
      </c>
      <c r="C2" s="33" t="s">
        <v>688</v>
      </c>
      <c r="D2" s="26" t="s">
        <v>125</v>
      </c>
      <c r="E2" s="26" t="s">
        <v>126</v>
      </c>
      <c r="F2" s="29">
        <v>101</v>
      </c>
      <c r="G2" s="26" t="s">
        <v>328</v>
      </c>
      <c r="H2" s="26" t="s">
        <v>1046</v>
      </c>
      <c r="I2" s="26" t="s">
        <v>10</v>
      </c>
      <c r="J2" s="25"/>
      <c r="K2" s="25"/>
      <c r="L2" s="25" t="s">
        <v>815</v>
      </c>
      <c r="M2" s="25"/>
      <c r="N2" s="27"/>
      <c r="O2" s="25"/>
      <c r="P2" s="43" t="s">
        <v>1002</v>
      </c>
      <c r="Q2" s="25" t="str">
        <f>IF(Y2=1,1,"")</f>
        <v/>
      </c>
      <c r="R2" s="25"/>
      <c r="S2" s="25"/>
      <c r="T2" s="25"/>
      <c r="U2" s="27"/>
      <c r="V2" s="25"/>
      <c r="W2" s="25"/>
      <c r="X2" s="25"/>
      <c r="Y2" s="27"/>
      <c r="Z2" s="27"/>
      <c r="AA2" s="60"/>
      <c r="AB2" s="60"/>
      <c r="AC2" s="60"/>
      <c r="AD2" s="60"/>
      <c r="AE2" s="60"/>
      <c r="AF2" s="60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>
        <v>847</v>
      </c>
      <c r="AY2" s="26"/>
      <c r="AZ2" s="26" t="str">
        <f>E2</f>
        <v>TS01</v>
      </c>
      <c r="BA2" s="32"/>
      <c r="BB2" s="32">
        <v>730000000</v>
      </c>
      <c r="BC2" s="32"/>
      <c r="BD2" s="26" t="str">
        <f t="shared" ref="BD2:BD33" si="0">E2</f>
        <v>TS01</v>
      </c>
      <c r="BE2" s="27"/>
      <c r="BF2" s="27">
        <v>6952000</v>
      </c>
      <c r="BG2" s="27"/>
      <c r="BH2" s="26" t="str">
        <f t="shared" ref="BH2:BH33" si="1">E2</f>
        <v>TS01</v>
      </c>
      <c r="BI2" s="27"/>
      <c r="BJ2" s="27">
        <v>5</v>
      </c>
      <c r="BK2" s="27"/>
    </row>
    <row r="3" spans="1:63" ht="16">
      <c r="A3" s="29" t="s">
        <v>505</v>
      </c>
      <c r="B3" s="29">
        <v>69033852</v>
      </c>
      <c r="C3" s="33" t="s">
        <v>268</v>
      </c>
      <c r="D3" s="26" t="s">
        <v>125</v>
      </c>
      <c r="E3" s="26" t="s">
        <v>126</v>
      </c>
      <c r="F3" s="29">
        <v>101</v>
      </c>
      <c r="G3" s="26" t="s">
        <v>329</v>
      </c>
      <c r="H3" s="26" t="s">
        <v>1046</v>
      </c>
      <c r="I3" s="26" t="s">
        <v>10</v>
      </c>
      <c r="J3" s="25"/>
      <c r="K3" s="25"/>
      <c r="L3" s="25" t="s">
        <v>816</v>
      </c>
      <c r="M3" s="25"/>
      <c r="N3" s="27"/>
      <c r="O3" s="25"/>
      <c r="P3" s="44" t="s">
        <v>1001</v>
      </c>
      <c r="Q3" s="25" t="str">
        <f t="shared" ref="Q3:Q40" si="2">IF(Y3=1,1,"")</f>
        <v/>
      </c>
      <c r="R3" s="25"/>
      <c r="S3" s="25"/>
      <c r="T3" s="25"/>
      <c r="U3" s="27"/>
      <c r="V3" s="25"/>
      <c r="W3" s="25"/>
      <c r="X3" s="25"/>
      <c r="Y3" s="27"/>
      <c r="Z3" s="27"/>
      <c r="AA3" s="60"/>
      <c r="AB3" s="60"/>
      <c r="AC3" s="60"/>
      <c r="AD3" s="60"/>
      <c r="AE3" s="60"/>
      <c r="AF3" s="60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>
        <v>781</v>
      </c>
      <c r="AY3" s="26"/>
      <c r="AZ3" s="26" t="str">
        <f t="shared" ref="AZ3:AZ66" si="3">E3</f>
        <v>TS01</v>
      </c>
      <c r="BA3" s="32"/>
      <c r="BB3" s="32">
        <v>730000000</v>
      </c>
      <c r="BC3" s="32"/>
      <c r="BD3" s="26" t="str">
        <f t="shared" si="0"/>
        <v>TS01</v>
      </c>
      <c r="BE3" s="27"/>
      <c r="BF3" s="27">
        <v>6952000</v>
      </c>
      <c r="BG3" s="27"/>
      <c r="BH3" s="26" t="str">
        <f t="shared" si="1"/>
        <v>TS01</v>
      </c>
      <c r="BI3" s="27"/>
      <c r="BJ3" s="27">
        <v>5</v>
      </c>
      <c r="BK3" s="27"/>
    </row>
    <row r="4" spans="1:63" ht="16" customHeight="1">
      <c r="A4" s="29" t="s">
        <v>506</v>
      </c>
      <c r="B4" s="29">
        <v>69043946</v>
      </c>
      <c r="C4" s="33" t="s">
        <v>689</v>
      </c>
      <c r="D4" s="26" t="s">
        <v>125</v>
      </c>
      <c r="E4" s="26" t="s">
        <v>126</v>
      </c>
      <c r="F4" s="29">
        <v>101</v>
      </c>
      <c r="G4" s="26" t="s">
        <v>330</v>
      </c>
      <c r="H4" s="26" t="s">
        <v>1046</v>
      </c>
      <c r="I4" s="26" t="s">
        <v>10</v>
      </c>
      <c r="J4" s="25"/>
      <c r="K4" s="25"/>
      <c r="L4" s="25" t="s">
        <v>817</v>
      </c>
      <c r="M4" s="25"/>
      <c r="N4" s="27"/>
      <c r="O4" s="25"/>
      <c r="P4" s="44" t="s">
        <v>1036</v>
      </c>
      <c r="Q4" s="25" t="str">
        <f t="shared" si="2"/>
        <v/>
      </c>
      <c r="R4" s="25"/>
      <c r="S4" s="25"/>
      <c r="T4" s="25"/>
      <c r="U4" s="27"/>
      <c r="V4" s="25"/>
      <c r="W4" s="25"/>
      <c r="X4" s="25"/>
      <c r="Y4" s="27"/>
      <c r="Z4" s="27"/>
      <c r="AA4" s="60"/>
      <c r="AB4" s="60"/>
      <c r="AC4" s="60"/>
      <c r="AD4" s="60"/>
      <c r="AE4" s="60"/>
      <c r="AF4" s="60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>
        <v>872</v>
      </c>
      <c r="AY4" s="26"/>
      <c r="AZ4" s="26" t="str">
        <f t="shared" si="3"/>
        <v>TS01</v>
      </c>
      <c r="BA4" s="32"/>
      <c r="BB4" s="32">
        <v>730000000</v>
      </c>
      <c r="BC4" s="32"/>
      <c r="BD4" s="26" t="str">
        <f t="shared" si="0"/>
        <v>TS01</v>
      </c>
      <c r="BE4" s="27"/>
      <c r="BF4" s="27">
        <v>6952000</v>
      </c>
      <c r="BG4" s="27"/>
      <c r="BH4" s="26" t="str">
        <f t="shared" si="1"/>
        <v>TS01</v>
      </c>
      <c r="BI4" s="27"/>
      <c r="BJ4" s="27">
        <v>5</v>
      </c>
      <c r="BK4" s="27"/>
    </row>
    <row r="5" spans="1:63" ht="16">
      <c r="A5" s="29" t="s">
        <v>507</v>
      </c>
      <c r="B5" s="29">
        <v>69039812</v>
      </c>
      <c r="C5" s="33" t="s">
        <v>690</v>
      </c>
      <c r="D5" s="26" t="s">
        <v>125</v>
      </c>
      <c r="E5" s="26" t="s">
        <v>126</v>
      </c>
      <c r="F5" s="29">
        <v>101</v>
      </c>
      <c r="G5" s="26" t="s">
        <v>331</v>
      </c>
      <c r="H5" s="26" t="s">
        <v>1046</v>
      </c>
      <c r="I5" s="26" t="s">
        <v>10</v>
      </c>
      <c r="J5" s="25"/>
      <c r="K5" s="25"/>
      <c r="L5" s="25" t="s">
        <v>818</v>
      </c>
      <c r="M5" s="25"/>
      <c r="N5" s="27"/>
      <c r="O5" s="25"/>
      <c r="P5" s="44" t="s">
        <v>1003</v>
      </c>
      <c r="Q5" s="25"/>
      <c r="R5" s="25"/>
      <c r="S5" s="25"/>
      <c r="T5" s="25"/>
      <c r="U5" s="27"/>
      <c r="V5" s="25"/>
      <c r="W5" s="25"/>
      <c r="X5" s="25"/>
      <c r="Y5" s="27"/>
      <c r="Z5" s="27"/>
      <c r="AA5" s="60"/>
      <c r="AB5" s="60"/>
      <c r="AC5" s="60"/>
      <c r="AD5" s="60"/>
      <c r="AE5" s="60"/>
      <c r="AF5" s="60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>
        <v>602</v>
      </c>
      <c r="AY5" s="26"/>
      <c r="AZ5" s="26" t="str">
        <f t="shared" si="3"/>
        <v>TS01</v>
      </c>
      <c r="BA5" s="32"/>
      <c r="BB5" s="32">
        <v>730000000</v>
      </c>
      <c r="BC5" s="32"/>
      <c r="BD5" s="26" t="str">
        <f t="shared" si="0"/>
        <v>TS01</v>
      </c>
      <c r="BE5" s="27"/>
      <c r="BF5" s="27">
        <v>6952000</v>
      </c>
      <c r="BG5" s="27"/>
      <c r="BH5" s="26" t="str">
        <f t="shared" si="1"/>
        <v>TS01</v>
      </c>
      <c r="BI5" s="27"/>
      <c r="BJ5" s="27">
        <v>5</v>
      </c>
      <c r="BK5" s="27"/>
    </row>
    <row r="6" spans="1:63" ht="16">
      <c r="A6" s="29" t="s">
        <v>508</v>
      </c>
      <c r="B6" s="29">
        <v>69023927</v>
      </c>
      <c r="C6" s="33" t="s">
        <v>691</v>
      </c>
      <c r="D6" s="26" t="s">
        <v>125</v>
      </c>
      <c r="E6" s="26" t="s">
        <v>126</v>
      </c>
      <c r="F6" s="29">
        <v>101</v>
      </c>
      <c r="G6" s="26" t="s">
        <v>332</v>
      </c>
      <c r="H6" s="26" t="s">
        <v>1046</v>
      </c>
      <c r="I6" s="26" t="s">
        <v>10</v>
      </c>
      <c r="J6" s="25"/>
      <c r="K6" s="25"/>
      <c r="L6" s="25" t="s">
        <v>819</v>
      </c>
      <c r="M6" s="25"/>
      <c r="N6" s="27"/>
      <c r="O6" s="25"/>
      <c r="P6" s="44" t="s">
        <v>1004</v>
      </c>
      <c r="Q6" s="25"/>
      <c r="R6" s="25"/>
      <c r="S6" s="25"/>
      <c r="T6" s="25"/>
      <c r="U6" s="27"/>
      <c r="V6" s="25"/>
      <c r="W6" s="25"/>
      <c r="X6" s="25"/>
      <c r="Y6" s="27"/>
      <c r="Z6" s="27"/>
      <c r="AA6" s="60"/>
      <c r="AB6" s="60"/>
      <c r="AC6" s="60"/>
      <c r="AD6" s="60"/>
      <c r="AE6" s="60"/>
      <c r="AF6" s="60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>
        <v>861</v>
      </c>
      <c r="AY6" s="26"/>
      <c r="AZ6" s="26" t="str">
        <f t="shared" si="3"/>
        <v>TS01</v>
      </c>
      <c r="BA6" s="32"/>
      <c r="BB6" s="32">
        <v>730000000</v>
      </c>
      <c r="BC6" s="32"/>
      <c r="BD6" s="26" t="str">
        <f t="shared" si="0"/>
        <v>TS01</v>
      </c>
      <c r="BE6" s="27"/>
      <c r="BF6" s="27">
        <v>6952000</v>
      </c>
      <c r="BG6" s="27"/>
      <c r="BH6" s="26" t="str">
        <f t="shared" si="1"/>
        <v>TS01</v>
      </c>
      <c r="BI6" s="27"/>
      <c r="BJ6" s="27">
        <v>5</v>
      </c>
      <c r="BK6" s="27"/>
    </row>
    <row r="7" spans="1:63" ht="16">
      <c r="A7" s="29" t="s">
        <v>509</v>
      </c>
      <c r="B7" s="29">
        <v>69039831</v>
      </c>
      <c r="C7" s="33" t="s">
        <v>692</v>
      </c>
      <c r="D7" s="26" t="s">
        <v>125</v>
      </c>
      <c r="E7" s="26" t="s">
        <v>126</v>
      </c>
      <c r="F7" s="29">
        <v>101</v>
      </c>
      <c r="G7" s="26" t="s">
        <v>333</v>
      </c>
      <c r="H7" s="26" t="s">
        <v>1046</v>
      </c>
      <c r="I7" s="26" t="s">
        <v>10</v>
      </c>
      <c r="J7" s="25"/>
      <c r="K7" s="25"/>
      <c r="L7" s="25" t="s">
        <v>820</v>
      </c>
      <c r="M7" s="25"/>
      <c r="N7" s="27"/>
      <c r="O7" s="25"/>
      <c r="P7" s="44" t="s">
        <v>1003</v>
      </c>
      <c r="Q7" s="25" t="str">
        <f t="shared" si="2"/>
        <v/>
      </c>
      <c r="R7" s="25"/>
      <c r="S7" s="25"/>
      <c r="T7" s="25"/>
      <c r="U7" s="27"/>
      <c r="V7" s="25"/>
      <c r="W7" s="25"/>
      <c r="X7" s="25"/>
      <c r="Y7" s="27"/>
      <c r="Z7" s="27"/>
      <c r="AA7" s="60"/>
      <c r="AB7" s="60"/>
      <c r="AC7" s="60"/>
      <c r="AD7" s="60"/>
      <c r="AE7" s="60"/>
      <c r="AF7" s="60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>
        <v>754</v>
      </c>
      <c r="AY7" s="26"/>
      <c r="AZ7" s="26" t="str">
        <f t="shared" si="3"/>
        <v>TS01</v>
      </c>
      <c r="BA7" s="32"/>
      <c r="BB7" s="32">
        <v>730000000</v>
      </c>
      <c r="BC7" s="32"/>
      <c r="BD7" s="26" t="str">
        <f t="shared" si="0"/>
        <v>TS01</v>
      </c>
      <c r="BE7" s="27"/>
      <c r="BF7" s="27">
        <v>6952000</v>
      </c>
      <c r="BG7" s="27"/>
      <c r="BH7" s="26" t="str">
        <f t="shared" si="1"/>
        <v>TS01</v>
      </c>
      <c r="BI7" s="27"/>
      <c r="BJ7" s="27">
        <v>5</v>
      </c>
      <c r="BK7" s="27"/>
    </row>
    <row r="8" spans="1:63" ht="16">
      <c r="A8" s="29" t="s">
        <v>510</v>
      </c>
      <c r="B8" s="29">
        <v>1506873534</v>
      </c>
      <c r="C8" s="33" t="s">
        <v>693</v>
      </c>
      <c r="D8" s="26" t="s">
        <v>125</v>
      </c>
      <c r="E8" s="26" t="s">
        <v>126</v>
      </c>
      <c r="F8" s="29">
        <v>101</v>
      </c>
      <c r="G8" s="26" t="s">
        <v>335</v>
      </c>
      <c r="H8" s="26" t="s">
        <v>1046</v>
      </c>
      <c r="I8" s="26" t="s">
        <v>10</v>
      </c>
      <c r="J8" s="25"/>
      <c r="K8" s="25"/>
      <c r="L8" s="25" t="s">
        <v>821</v>
      </c>
      <c r="M8" s="25"/>
      <c r="N8" s="27"/>
      <c r="O8" s="25"/>
      <c r="P8" s="44" t="s">
        <v>1005</v>
      </c>
      <c r="Q8" s="25" t="str">
        <f t="shared" si="2"/>
        <v/>
      </c>
      <c r="R8" s="25"/>
      <c r="S8" s="25"/>
      <c r="T8" s="25"/>
      <c r="U8" s="27"/>
      <c r="V8" s="25"/>
      <c r="W8" s="25"/>
      <c r="X8" s="25"/>
      <c r="Y8" s="27"/>
      <c r="Z8" s="27"/>
      <c r="AA8" s="60"/>
      <c r="AB8" s="60"/>
      <c r="AC8" s="60"/>
      <c r="AD8" s="60"/>
      <c r="AE8" s="60"/>
      <c r="AF8" s="60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>
        <v>705</v>
      </c>
      <c r="AY8" s="26"/>
      <c r="AZ8" s="26" t="str">
        <f t="shared" si="3"/>
        <v>TS01</v>
      </c>
      <c r="BA8" s="32"/>
      <c r="BB8" s="32">
        <v>730000000</v>
      </c>
      <c r="BC8" s="32"/>
      <c r="BD8" s="26" t="str">
        <f t="shared" si="0"/>
        <v>TS01</v>
      </c>
      <c r="BE8" s="27"/>
      <c r="BF8" s="27">
        <v>6952000</v>
      </c>
      <c r="BG8" s="27"/>
      <c r="BH8" s="26" t="str">
        <f t="shared" si="1"/>
        <v>TS01</v>
      </c>
      <c r="BI8" s="27"/>
      <c r="BJ8" s="27">
        <v>5</v>
      </c>
      <c r="BK8" s="27"/>
    </row>
    <row r="9" spans="1:63" ht="16">
      <c r="A9" s="29" t="s">
        <v>511</v>
      </c>
      <c r="B9" s="29">
        <v>69034697</v>
      </c>
      <c r="C9" s="33" t="s">
        <v>694</v>
      </c>
      <c r="D9" s="26" t="s">
        <v>125</v>
      </c>
      <c r="E9" s="26" t="s">
        <v>126</v>
      </c>
      <c r="F9" s="29">
        <v>101</v>
      </c>
      <c r="G9" s="26" t="s">
        <v>337</v>
      </c>
      <c r="H9" s="26" t="s">
        <v>1046</v>
      </c>
      <c r="I9" s="26" t="s">
        <v>10</v>
      </c>
      <c r="J9" s="25"/>
      <c r="K9" s="25"/>
      <c r="L9" s="25" t="s">
        <v>822</v>
      </c>
      <c r="M9" s="25"/>
      <c r="N9" s="27"/>
      <c r="O9" s="25"/>
      <c r="P9" s="44" t="s">
        <v>1002</v>
      </c>
      <c r="Q9" s="25" t="str">
        <f t="shared" si="2"/>
        <v/>
      </c>
      <c r="R9" s="25"/>
      <c r="S9" s="25"/>
      <c r="T9" s="25"/>
      <c r="U9" s="27"/>
      <c r="V9" s="25"/>
      <c r="W9" s="25"/>
      <c r="X9" s="25"/>
      <c r="Y9" s="27"/>
      <c r="Z9" s="27"/>
      <c r="AA9" s="60"/>
      <c r="AB9" s="60"/>
      <c r="AC9" s="60"/>
      <c r="AD9" s="60"/>
      <c r="AE9" s="60"/>
      <c r="AF9" s="60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>
        <v>870</v>
      </c>
      <c r="AY9" s="26"/>
      <c r="AZ9" s="26" t="str">
        <f t="shared" si="3"/>
        <v>TS01</v>
      </c>
      <c r="BA9" s="32"/>
      <c r="BB9" s="32">
        <v>730000000</v>
      </c>
      <c r="BC9" s="32"/>
      <c r="BD9" s="26" t="str">
        <f t="shared" si="0"/>
        <v>TS01</v>
      </c>
      <c r="BE9" s="27"/>
      <c r="BF9" s="27">
        <v>6952000</v>
      </c>
      <c r="BG9" s="27"/>
      <c r="BH9" s="26" t="str">
        <f t="shared" si="1"/>
        <v>TS01</v>
      </c>
      <c r="BI9" s="27"/>
      <c r="BJ9" s="27">
        <v>5</v>
      </c>
      <c r="BK9" s="27"/>
    </row>
    <row r="10" spans="1:63" ht="16">
      <c r="A10" s="29" t="s">
        <v>512</v>
      </c>
      <c r="B10" s="29">
        <v>69032483</v>
      </c>
      <c r="C10" s="33" t="s">
        <v>695</v>
      </c>
      <c r="D10" s="26" t="s">
        <v>125</v>
      </c>
      <c r="E10" s="26" t="s">
        <v>126</v>
      </c>
      <c r="F10" s="29">
        <v>101</v>
      </c>
      <c r="G10" s="26" t="s">
        <v>338</v>
      </c>
      <c r="H10" s="26" t="s">
        <v>1046</v>
      </c>
      <c r="I10" s="26" t="s">
        <v>10</v>
      </c>
      <c r="J10" s="25"/>
      <c r="K10" s="25"/>
      <c r="L10" s="25" t="s">
        <v>823</v>
      </c>
      <c r="M10" s="25"/>
      <c r="N10" s="27"/>
      <c r="O10" s="25"/>
      <c r="P10" s="44" t="s">
        <v>1002</v>
      </c>
      <c r="Q10" s="25" t="str">
        <f t="shared" si="2"/>
        <v/>
      </c>
      <c r="R10" s="25"/>
      <c r="S10" s="25"/>
      <c r="T10" s="25"/>
      <c r="U10" s="27"/>
      <c r="V10" s="25"/>
      <c r="W10" s="25"/>
      <c r="X10" s="25"/>
      <c r="Y10" s="27"/>
      <c r="Z10" s="27"/>
      <c r="AA10" s="60"/>
      <c r="AB10" s="60"/>
      <c r="AC10" s="60"/>
      <c r="AD10" s="60"/>
      <c r="AE10" s="60"/>
      <c r="AF10" s="60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>
        <v>871</v>
      </c>
      <c r="AY10" s="26"/>
      <c r="AZ10" s="26" t="str">
        <f t="shared" si="3"/>
        <v>TS01</v>
      </c>
      <c r="BA10" s="32"/>
      <c r="BB10" s="32">
        <v>730000000</v>
      </c>
      <c r="BC10" s="32"/>
      <c r="BD10" s="26" t="str">
        <f t="shared" si="0"/>
        <v>TS01</v>
      </c>
      <c r="BE10" s="27"/>
      <c r="BF10" s="27">
        <v>6952000</v>
      </c>
      <c r="BG10" s="27"/>
      <c r="BH10" s="26" t="str">
        <f t="shared" si="1"/>
        <v>TS01</v>
      </c>
      <c r="BI10" s="27"/>
      <c r="BJ10" s="27">
        <v>5</v>
      </c>
      <c r="BK10" s="27"/>
    </row>
    <row r="11" spans="1:63" ht="16">
      <c r="A11" s="29" t="s">
        <v>513</v>
      </c>
      <c r="B11" s="29">
        <v>69026918</v>
      </c>
      <c r="C11" s="33" t="s">
        <v>696</v>
      </c>
      <c r="D11" s="26" t="s">
        <v>125</v>
      </c>
      <c r="E11" s="26" t="s">
        <v>126</v>
      </c>
      <c r="F11" s="29">
        <v>101</v>
      </c>
      <c r="G11" s="26" t="s">
        <v>340</v>
      </c>
      <c r="H11" s="26" t="s">
        <v>1046</v>
      </c>
      <c r="I11" s="26" t="s">
        <v>10</v>
      </c>
      <c r="J11" s="25"/>
      <c r="K11" s="25"/>
      <c r="L11" s="25" t="s">
        <v>824</v>
      </c>
      <c r="M11" s="25"/>
      <c r="N11" s="27"/>
      <c r="O11" s="25"/>
      <c r="P11" s="44" t="s">
        <v>1012</v>
      </c>
      <c r="Q11" s="25"/>
      <c r="R11" s="25"/>
      <c r="S11" s="25"/>
      <c r="T11" s="25"/>
      <c r="U11" s="27"/>
      <c r="V11" s="25"/>
      <c r="W11" s="25"/>
      <c r="X11" s="25"/>
      <c r="Y11" s="27"/>
      <c r="Z11" s="27"/>
      <c r="AA11" s="60"/>
      <c r="AB11" s="60"/>
      <c r="AC11" s="60"/>
      <c r="AD11" s="60"/>
      <c r="AE11" s="60"/>
      <c r="AF11" s="60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>
        <v>810</v>
      </c>
      <c r="AY11" s="26"/>
      <c r="AZ11" s="26" t="str">
        <f t="shared" si="3"/>
        <v>TS01</v>
      </c>
      <c r="BA11" s="32"/>
      <c r="BB11" s="32">
        <v>730000000</v>
      </c>
      <c r="BC11" s="32"/>
      <c r="BD11" s="26" t="str">
        <f t="shared" si="0"/>
        <v>TS01</v>
      </c>
      <c r="BE11" s="27"/>
      <c r="BF11" s="27">
        <v>6952000</v>
      </c>
      <c r="BG11" s="27"/>
      <c r="BH11" s="26" t="str">
        <f t="shared" si="1"/>
        <v>TS01</v>
      </c>
      <c r="BI11" s="27"/>
      <c r="BJ11" s="27">
        <v>5</v>
      </c>
      <c r="BK11" s="27"/>
    </row>
    <row r="12" spans="1:63" ht="14.5" customHeight="1">
      <c r="A12" s="29" t="s">
        <v>514</v>
      </c>
      <c r="B12" s="29">
        <v>291843710</v>
      </c>
      <c r="C12" s="33" t="s">
        <v>697</v>
      </c>
      <c r="D12" s="26" t="s">
        <v>125</v>
      </c>
      <c r="E12" s="26" t="s">
        <v>126</v>
      </c>
      <c r="F12" s="29">
        <v>101</v>
      </c>
      <c r="G12" s="26" t="s">
        <v>341</v>
      </c>
      <c r="H12" s="26" t="s">
        <v>1046</v>
      </c>
      <c r="I12" s="26" t="s">
        <v>10</v>
      </c>
      <c r="J12" s="25"/>
      <c r="K12" s="25"/>
      <c r="L12" s="25" t="s">
        <v>825</v>
      </c>
      <c r="M12" s="25"/>
      <c r="N12" s="27"/>
      <c r="O12" s="25"/>
      <c r="P12" s="44" t="s">
        <v>1036</v>
      </c>
      <c r="Q12" s="25" t="str">
        <f t="shared" si="2"/>
        <v/>
      </c>
      <c r="R12" s="25"/>
      <c r="S12" s="25"/>
      <c r="T12" s="25"/>
      <c r="U12" s="27"/>
      <c r="V12" s="25"/>
      <c r="W12" s="25"/>
      <c r="X12" s="25"/>
      <c r="Y12" s="27"/>
      <c r="Z12" s="27"/>
      <c r="AA12" s="60"/>
      <c r="AB12" s="60"/>
      <c r="AC12" s="60"/>
      <c r="AD12" s="60"/>
      <c r="AE12" s="60"/>
      <c r="AF12" s="60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>
        <v>824</v>
      </c>
      <c r="AY12" s="26"/>
      <c r="AZ12" s="26" t="str">
        <f t="shared" si="3"/>
        <v>TS01</v>
      </c>
      <c r="BA12" s="32"/>
      <c r="BB12" s="32">
        <v>730000000</v>
      </c>
      <c r="BC12" s="32"/>
      <c r="BD12" s="26" t="str">
        <f t="shared" si="0"/>
        <v>TS01</v>
      </c>
      <c r="BE12" s="27"/>
      <c r="BF12" s="27">
        <v>6952000</v>
      </c>
      <c r="BG12" s="27"/>
      <c r="BH12" s="26" t="str">
        <f t="shared" si="1"/>
        <v>TS01</v>
      </c>
      <c r="BI12" s="27"/>
      <c r="BJ12" s="27">
        <v>5</v>
      </c>
      <c r="BK12" s="27"/>
    </row>
    <row r="13" spans="1:63" ht="13.5" customHeight="1">
      <c r="A13" s="29" t="s">
        <v>515</v>
      </c>
      <c r="B13" s="29">
        <v>3930373124</v>
      </c>
      <c r="C13" s="33" t="s">
        <v>698</v>
      </c>
      <c r="D13" s="26" t="s">
        <v>125</v>
      </c>
      <c r="E13" s="26" t="s">
        <v>126</v>
      </c>
      <c r="F13" s="29">
        <v>101</v>
      </c>
      <c r="G13" s="26" t="s">
        <v>342</v>
      </c>
      <c r="H13" s="26" t="s">
        <v>1046</v>
      </c>
      <c r="I13" s="26" t="s">
        <v>10</v>
      </c>
      <c r="J13" s="25"/>
      <c r="K13" s="25"/>
      <c r="L13" s="25" t="s">
        <v>826</v>
      </c>
      <c r="M13" s="25"/>
      <c r="N13" s="27"/>
      <c r="O13" s="25"/>
      <c r="P13" s="44" t="s">
        <v>1036</v>
      </c>
      <c r="Q13" s="25"/>
      <c r="R13" s="25"/>
      <c r="S13" s="25"/>
      <c r="T13" s="25"/>
      <c r="U13" s="27"/>
      <c r="V13" s="25"/>
      <c r="W13" s="25"/>
      <c r="X13" s="25"/>
      <c r="Y13" s="27"/>
      <c r="Z13" s="27"/>
      <c r="AA13" s="60"/>
      <c r="AB13" s="60"/>
      <c r="AC13" s="60"/>
      <c r="AD13" s="60"/>
      <c r="AE13" s="60"/>
      <c r="AF13" s="60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>
        <v>786</v>
      </c>
      <c r="AY13" s="26"/>
      <c r="AZ13" s="26" t="str">
        <f t="shared" si="3"/>
        <v>TS01</v>
      </c>
      <c r="BA13" s="32"/>
      <c r="BB13" s="32">
        <v>730000000</v>
      </c>
      <c r="BC13" s="32"/>
      <c r="BD13" s="26" t="str">
        <f t="shared" si="0"/>
        <v>TS01</v>
      </c>
      <c r="BE13" s="27"/>
      <c r="BF13" s="27">
        <v>6952000</v>
      </c>
      <c r="BG13" s="27"/>
      <c r="BH13" s="26" t="str">
        <f t="shared" si="1"/>
        <v>TS01</v>
      </c>
      <c r="BI13" s="27"/>
      <c r="BJ13" s="27">
        <v>5</v>
      </c>
      <c r="BK13" s="27"/>
    </row>
    <row r="14" spans="1:63" ht="16">
      <c r="A14" s="29" t="s">
        <v>516</v>
      </c>
      <c r="B14" s="29">
        <v>69026919</v>
      </c>
      <c r="C14" s="33" t="s">
        <v>699</v>
      </c>
      <c r="D14" s="26" t="s">
        <v>125</v>
      </c>
      <c r="E14" s="26" t="s">
        <v>126</v>
      </c>
      <c r="F14" s="29">
        <v>101</v>
      </c>
      <c r="G14" s="26" t="s">
        <v>343</v>
      </c>
      <c r="H14" s="26" t="s">
        <v>1046</v>
      </c>
      <c r="I14" s="26" t="s">
        <v>10</v>
      </c>
      <c r="J14" s="25"/>
      <c r="K14" s="25"/>
      <c r="L14" s="25" t="s">
        <v>827</v>
      </c>
      <c r="M14" s="25"/>
      <c r="N14" s="27"/>
      <c r="O14" s="25"/>
      <c r="P14" s="44" t="s">
        <v>1012</v>
      </c>
      <c r="Q14" s="25" t="str">
        <f t="shared" si="2"/>
        <v/>
      </c>
      <c r="R14" s="25"/>
      <c r="S14" s="25"/>
      <c r="T14" s="25"/>
      <c r="U14" s="27"/>
      <c r="V14" s="25"/>
      <c r="W14" s="25"/>
      <c r="X14" s="25"/>
      <c r="Y14" s="27"/>
      <c r="Z14" s="27"/>
      <c r="AA14" s="60"/>
      <c r="AB14" s="60"/>
      <c r="AC14" s="60"/>
      <c r="AD14" s="60"/>
      <c r="AE14" s="60"/>
      <c r="AF14" s="60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>
        <v>809</v>
      </c>
      <c r="AY14" s="26"/>
      <c r="AZ14" s="26" t="str">
        <f t="shared" si="3"/>
        <v>TS01</v>
      </c>
      <c r="BA14" s="32"/>
      <c r="BB14" s="32">
        <v>730000000</v>
      </c>
      <c r="BC14" s="32"/>
      <c r="BD14" s="26" t="str">
        <f t="shared" si="0"/>
        <v>TS01</v>
      </c>
      <c r="BE14" s="27"/>
      <c r="BF14" s="27">
        <v>6952000</v>
      </c>
      <c r="BG14" s="27"/>
      <c r="BH14" s="26" t="str">
        <f t="shared" si="1"/>
        <v>TS01</v>
      </c>
      <c r="BI14" s="27"/>
      <c r="BJ14" s="27">
        <v>5</v>
      </c>
      <c r="BK14" s="27"/>
    </row>
    <row r="15" spans="1:63" ht="16">
      <c r="A15" s="29" t="s">
        <v>517</v>
      </c>
      <c r="B15" s="29">
        <v>69049647</v>
      </c>
      <c r="C15" s="33" t="s">
        <v>700</v>
      </c>
      <c r="D15" s="26" t="s">
        <v>125</v>
      </c>
      <c r="E15" s="26" t="s">
        <v>126</v>
      </c>
      <c r="F15" s="29">
        <v>101</v>
      </c>
      <c r="G15" s="26" t="s">
        <v>344</v>
      </c>
      <c r="H15" s="26" t="s">
        <v>1046</v>
      </c>
      <c r="I15" s="26" t="s">
        <v>10</v>
      </c>
      <c r="J15" s="25"/>
      <c r="K15" s="25"/>
      <c r="L15" s="25" t="s">
        <v>828</v>
      </c>
      <c r="M15" s="25"/>
      <c r="N15" s="27"/>
      <c r="O15" s="25"/>
      <c r="P15" s="44" t="s">
        <v>1002</v>
      </c>
      <c r="Q15" s="25" t="str">
        <f t="shared" si="2"/>
        <v/>
      </c>
      <c r="R15" s="25"/>
      <c r="S15" s="25"/>
      <c r="T15" s="25"/>
      <c r="U15" s="27"/>
      <c r="V15" s="25"/>
      <c r="W15" s="25"/>
      <c r="X15" s="25"/>
      <c r="Y15" s="27"/>
      <c r="Z15" s="27"/>
      <c r="AA15" s="60"/>
      <c r="AB15" s="60"/>
      <c r="AC15" s="60"/>
      <c r="AD15" s="60"/>
      <c r="AE15" s="60"/>
      <c r="AF15" s="60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>
        <v>821</v>
      </c>
      <c r="AY15" s="26"/>
      <c r="AZ15" s="26" t="str">
        <f t="shared" si="3"/>
        <v>TS01</v>
      </c>
      <c r="BA15" s="32"/>
      <c r="BB15" s="32">
        <v>730000000</v>
      </c>
      <c r="BC15" s="32"/>
      <c r="BD15" s="26" t="str">
        <f t="shared" si="0"/>
        <v>TS01</v>
      </c>
      <c r="BE15" s="27"/>
      <c r="BF15" s="27">
        <v>6952000</v>
      </c>
      <c r="BG15" s="27"/>
      <c r="BH15" s="26" t="str">
        <f t="shared" si="1"/>
        <v>TS01</v>
      </c>
      <c r="BI15" s="27"/>
      <c r="BJ15" s="27">
        <v>5</v>
      </c>
      <c r="BK15" s="27"/>
    </row>
    <row r="16" spans="1:63" ht="15.5" customHeight="1">
      <c r="A16" s="29" t="s">
        <v>518</v>
      </c>
      <c r="B16" s="29">
        <v>69039829</v>
      </c>
      <c r="C16" s="33" t="s">
        <v>701</v>
      </c>
      <c r="D16" s="26" t="s">
        <v>125</v>
      </c>
      <c r="E16" s="26" t="s">
        <v>126</v>
      </c>
      <c r="F16" s="29">
        <v>101</v>
      </c>
      <c r="G16" s="26" t="s">
        <v>345</v>
      </c>
      <c r="H16" s="26" t="s">
        <v>1046</v>
      </c>
      <c r="I16" s="26" t="s">
        <v>10</v>
      </c>
      <c r="J16" s="25"/>
      <c r="K16" s="25"/>
      <c r="L16" s="25" t="s">
        <v>829</v>
      </c>
      <c r="M16" s="25"/>
      <c r="N16" s="27"/>
      <c r="O16" s="25"/>
      <c r="P16" s="44" t="s">
        <v>1036</v>
      </c>
      <c r="Q16" s="25" t="str">
        <f t="shared" si="2"/>
        <v/>
      </c>
      <c r="R16" s="25"/>
      <c r="S16" s="25"/>
      <c r="T16" s="25"/>
      <c r="U16" s="27"/>
      <c r="V16" s="25"/>
      <c r="W16" s="25"/>
      <c r="X16" s="25"/>
      <c r="Y16" s="27"/>
      <c r="Z16" s="27"/>
      <c r="AA16" s="60"/>
      <c r="AB16" s="60"/>
      <c r="AC16" s="60"/>
      <c r="AD16" s="60"/>
      <c r="AE16" s="60"/>
      <c r="AF16" s="60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>
        <v>787</v>
      </c>
      <c r="AY16" s="26"/>
      <c r="AZ16" s="26" t="str">
        <f t="shared" si="3"/>
        <v>TS01</v>
      </c>
      <c r="BA16" s="32"/>
      <c r="BB16" s="32">
        <v>730000000</v>
      </c>
      <c r="BC16" s="32"/>
      <c r="BD16" s="26" t="str">
        <f t="shared" si="0"/>
        <v>TS01</v>
      </c>
      <c r="BE16" s="27"/>
      <c r="BF16" s="27">
        <v>6952000</v>
      </c>
      <c r="BG16" s="27"/>
      <c r="BH16" s="26" t="str">
        <f t="shared" si="1"/>
        <v>TS01</v>
      </c>
      <c r="BI16" s="27"/>
      <c r="BJ16" s="27">
        <v>5</v>
      </c>
      <c r="BK16" s="27"/>
    </row>
    <row r="17" spans="1:63" ht="16">
      <c r="A17" s="29" t="s">
        <v>519</v>
      </c>
      <c r="B17" s="29">
        <v>1489286137</v>
      </c>
      <c r="C17" s="33" t="s">
        <v>702</v>
      </c>
      <c r="D17" s="26" t="s">
        <v>125</v>
      </c>
      <c r="E17" s="26" t="s">
        <v>126</v>
      </c>
      <c r="F17" s="29">
        <v>101</v>
      </c>
      <c r="G17" s="26" t="s">
        <v>346</v>
      </c>
      <c r="H17" s="26" t="s">
        <v>1046</v>
      </c>
      <c r="I17" s="26" t="s">
        <v>10</v>
      </c>
      <c r="J17" s="25"/>
      <c r="K17" s="25"/>
      <c r="L17" s="25" t="s">
        <v>830</v>
      </c>
      <c r="M17" s="25"/>
      <c r="N17" s="27"/>
      <c r="O17" s="25"/>
      <c r="P17" s="44" t="s">
        <v>1002</v>
      </c>
      <c r="Q17" s="25" t="str">
        <f t="shared" si="2"/>
        <v/>
      </c>
      <c r="R17" s="25"/>
      <c r="S17" s="25"/>
      <c r="T17" s="25"/>
      <c r="U17" s="27"/>
      <c r="V17" s="25"/>
      <c r="W17" s="25"/>
      <c r="X17" s="25"/>
      <c r="Y17" s="27"/>
      <c r="Z17" s="27"/>
      <c r="AA17" s="60"/>
      <c r="AB17" s="60"/>
      <c r="AC17" s="60"/>
      <c r="AD17" s="60"/>
      <c r="AE17" s="60"/>
      <c r="AF17" s="60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>
        <v>782</v>
      </c>
      <c r="AY17" s="26"/>
      <c r="AZ17" s="26" t="str">
        <f t="shared" si="3"/>
        <v>TS01</v>
      </c>
      <c r="BA17" s="32"/>
      <c r="BB17" s="32">
        <v>730000000</v>
      </c>
      <c r="BC17" s="32"/>
      <c r="BD17" s="26" t="str">
        <f t="shared" si="0"/>
        <v>TS01</v>
      </c>
      <c r="BE17" s="27"/>
      <c r="BF17" s="27">
        <v>6952000</v>
      </c>
      <c r="BG17" s="27"/>
      <c r="BH17" s="26" t="str">
        <f t="shared" si="1"/>
        <v>TS01</v>
      </c>
      <c r="BI17" s="27"/>
      <c r="BJ17" s="27">
        <v>5</v>
      </c>
      <c r="BK17" s="27"/>
    </row>
    <row r="18" spans="1:63" ht="16">
      <c r="A18" s="29" t="s">
        <v>520</v>
      </c>
      <c r="B18" s="29">
        <v>3484540998</v>
      </c>
      <c r="C18" s="33" t="s">
        <v>703</v>
      </c>
      <c r="D18" s="26" t="s">
        <v>125</v>
      </c>
      <c r="E18" s="26" t="s">
        <v>126</v>
      </c>
      <c r="F18" s="29">
        <v>101</v>
      </c>
      <c r="G18" s="26" t="s">
        <v>348</v>
      </c>
      <c r="H18" s="26" t="s">
        <v>1046</v>
      </c>
      <c r="I18" s="26" t="s">
        <v>10</v>
      </c>
      <c r="J18" s="25"/>
      <c r="K18" s="25"/>
      <c r="L18" s="25" t="s">
        <v>831</v>
      </c>
      <c r="M18" s="25"/>
      <c r="N18" s="27"/>
      <c r="O18" s="25"/>
      <c r="P18" s="44" t="s">
        <v>1012</v>
      </c>
      <c r="Q18" s="25"/>
      <c r="R18" s="25"/>
      <c r="S18" s="25"/>
      <c r="T18" s="25"/>
      <c r="U18" s="27"/>
      <c r="V18" s="25"/>
      <c r="W18" s="25"/>
      <c r="X18" s="25"/>
      <c r="Y18" s="27"/>
      <c r="Z18" s="27"/>
      <c r="AA18" s="60"/>
      <c r="AB18" s="60"/>
      <c r="AC18" s="60"/>
      <c r="AD18" s="60"/>
      <c r="AE18" s="60"/>
      <c r="AF18" s="60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>
        <v>751</v>
      </c>
      <c r="AY18" s="26"/>
      <c r="AZ18" s="26" t="str">
        <f t="shared" si="3"/>
        <v>TS01</v>
      </c>
      <c r="BA18" s="32"/>
      <c r="BB18" s="32">
        <v>730000000</v>
      </c>
      <c r="BC18" s="32"/>
      <c r="BD18" s="26" t="str">
        <f t="shared" si="0"/>
        <v>TS01</v>
      </c>
      <c r="BE18" s="27"/>
      <c r="BF18" s="27">
        <v>6952000</v>
      </c>
      <c r="BG18" s="27"/>
      <c r="BH18" s="26" t="str">
        <f t="shared" si="1"/>
        <v>TS01</v>
      </c>
      <c r="BI18" s="27"/>
      <c r="BJ18" s="27">
        <v>5</v>
      </c>
      <c r="BK18" s="27"/>
    </row>
    <row r="19" spans="1:63" ht="16">
      <c r="A19" s="29" t="s">
        <v>521</v>
      </c>
      <c r="B19" s="29">
        <v>69030184</v>
      </c>
      <c r="C19" s="33" t="s">
        <v>273</v>
      </c>
      <c r="D19" s="26" t="s">
        <v>125</v>
      </c>
      <c r="E19" s="26" t="s">
        <v>126</v>
      </c>
      <c r="F19" s="29">
        <v>101</v>
      </c>
      <c r="G19" s="26" t="s">
        <v>349</v>
      </c>
      <c r="H19" s="26" t="s">
        <v>1046</v>
      </c>
      <c r="I19" s="26" t="s">
        <v>10</v>
      </c>
      <c r="J19" s="25"/>
      <c r="K19" s="25"/>
      <c r="L19" s="25" t="s">
        <v>832</v>
      </c>
      <c r="M19" s="25"/>
      <c r="N19" s="27"/>
      <c r="O19" s="25"/>
      <c r="P19" s="44" t="s">
        <v>1012</v>
      </c>
      <c r="Q19" s="25" t="str">
        <f t="shared" si="2"/>
        <v/>
      </c>
      <c r="R19" s="25"/>
      <c r="S19" s="25"/>
      <c r="T19" s="25"/>
      <c r="U19" s="27"/>
      <c r="V19" s="25"/>
      <c r="W19" s="25"/>
      <c r="X19" s="25"/>
      <c r="Y19" s="27"/>
      <c r="Z19" s="27"/>
      <c r="AA19" s="60"/>
      <c r="AB19" s="60"/>
      <c r="AC19" s="60"/>
      <c r="AD19" s="60"/>
      <c r="AE19" s="60"/>
      <c r="AF19" s="60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>
        <v>831</v>
      </c>
      <c r="AY19" s="26"/>
      <c r="AZ19" s="26" t="str">
        <f t="shared" si="3"/>
        <v>TS01</v>
      </c>
      <c r="BA19" s="32"/>
      <c r="BB19" s="32">
        <v>730000000</v>
      </c>
      <c r="BC19" s="32"/>
      <c r="BD19" s="26" t="str">
        <f t="shared" si="0"/>
        <v>TS01</v>
      </c>
      <c r="BE19" s="27"/>
      <c r="BF19" s="27">
        <v>6952000</v>
      </c>
      <c r="BG19" s="27"/>
      <c r="BH19" s="26" t="str">
        <f t="shared" si="1"/>
        <v>TS01</v>
      </c>
      <c r="BI19" s="27"/>
      <c r="BJ19" s="27">
        <v>5</v>
      </c>
      <c r="BK19" s="27"/>
    </row>
    <row r="20" spans="1:63" ht="16">
      <c r="A20" s="29" t="s">
        <v>522</v>
      </c>
      <c r="B20" s="29">
        <v>69045385</v>
      </c>
      <c r="C20" s="33" t="s">
        <v>704</v>
      </c>
      <c r="D20" s="26" t="s">
        <v>125</v>
      </c>
      <c r="E20" s="26" t="s">
        <v>126</v>
      </c>
      <c r="F20" s="29">
        <v>101</v>
      </c>
      <c r="G20" s="26" t="s">
        <v>350</v>
      </c>
      <c r="H20" s="26" t="s">
        <v>1046</v>
      </c>
      <c r="I20" s="26" t="s">
        <v>10</v>
      </c>
      <c r="J20" s="25"/>
      <c r="K20" s="25"/>
      <c r="L20" s="25" t="s">
        <v>833</v>
      </c>
      <c r="M20" s="25"/>
      <c r="N20" s="27"/>
      <c r="O20" s="25"/>
      <c r="P20" s="44" t="s">
        <v>1008</v>
      </c>
      <c r="Q20" s="25" t="str">
        <f t="shared" si="2"/>
        <v/>
      </c>
      <c r="R20" s="25"/>
      <c r="S20" s="25"/>
      <c r="T20" s="25"/>
      <c r="U20" s="27"/>
      <c r="V20" s="25"/>
      <c r="W20" s="25"/>
      <c r="X20" s="25"/>
      <c r="Y20" s="27"/>
      <c r="Z20" s="27"/>
      <c r="AA20" s="60"/>
      <c r="AB20" s="60"/>
      <c r="AC20" s="60"/>
      <c r="AD20" s="60"/>
      <c r="AE20" s="60"/>
      <c r="AF20" s="60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>
        <v>733</v>
      </c>
      <c r="AY20" s="26"/>
      <c r="AZ20" s="26" t="str">
        <f t="shared" si="3"/>
        <v>TS01</v>
      </c>
      <c r="BA20" s="32"/>
      <c r="BB20" s="32">
        <v>730000000</v>
      </c>
      <c r="BC20" s="32"/>
      <c r="BD20" s="26" t="str">
        <f t="shared" si="0"/>
        <v>TS01</v>
      </c>
      <c r="BE20" s="27"/>
      <c r="BF20" s="27">
        <v>6952000</v>
      </c>
      <c r="BG20" s="27"/>
      <c r="BH20" s="26" t="str">
        <f t="shared" si="1"/>
        <v>TS01</v>
      </c>
      <c r="BI20" s="27"/>
      <c r="BJ20" s="27">
        <v>5</v>
      </c>
      <c r="BK20" s="27"/>
    </row>
    <row r="21" spans="1:63" ht="16">
      <c r="A21" s="29" t="s">
        <v>523</v>
      </c>
      <c r="B21" s="29">
        <v>69046963</v>
      </c>
      <c r="C21" s="33" t="s">
        <v>705</v>
      </c>
      <c r="D21" s="26" t="s">
        <v>125</v>
      </c>
      <c r="E21" s="26" t="s">
        <v>126</v>
      </c>
      <c r="F21" s="29">
        <v>101</v>
      </c>
      <c r="G21" s="26" t="s">
        <v>351</v>
      </c>
      <c r="H21" s="26" t="s">
        <v>1046</v>
      </c>
      <c r="I21" s="26" t="s">
        <v>10</v>
      </c>
      <c r="J21" s="25"/>
      <c r="K21" s="25"/>
      <c r="L21" s="25" t="s">
        <v>834</v>
      </c>
      <c r="M21" s="25"/>
      <c r="N21" s="27"/>
      <c r="O21" s="25"/>
      <c r="P21" s="44" t="s">
        <v>1008</v>
      </c>
      <c r="Q21" s="25" t="str">
        <f t="shared" si="2"/>
        <v/>
      </c>
      <c r="R21" s="25"/>
      <c r="S21" s="25"/>
      <c r="T21" s="25"/>
      <c r="U21" s="27"/>
      <c r="V21" s="25"/>
      <c r="W21" s="25"/>
      <c r="X21" s="25"/>
      <c r="Y21" s="27"/>
      <c r="Z21" s="27"/>
      <c r="AA21" s="60"/>
      <c r="AB21" s="60"/>
      <c r="AC21" s="60"/>
      <c r="AD21" s="60"/>
      <c r="AE21" s="60"/>
      <c r="AF21" s="60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>
        <v>735</v>
      </c>
      <c r="AY21" s="26"/>
      <c r="AZ21" s="26" t="str">
        <f t="shared" si="3"/>
        <v>TS01</v>
      </c>
      <c r="BA21" s="32"/>
      <c r="BB21" s="32">
        <v>730000000</v>
      </c>
      <c r="BC21" s="32"/>
      <c r="BD21" s="26" t="str">
        <f t="shared" si="0"/>
        <v>TS01</v>
      </c>
      <c r="BE21" s="27"/>
      <c r="BF21" s="27">
        <v>6952000</v>
      </c>
      <c r="BG21" s="27"/>
      <c r="BH21" s="26" t="str">
        <f t="shared" si="1"/>
        <v>TS01</v>
      </c>
      <c r="BI21" s="27"/>
      <c r="BJ21" s="27">
        <v>5</v>
      </c>
      <c r="BK21" s="27"/>
    </row>
    <row r="22" spans="1:63" ht="16">
      <c r="A22" s="29" t="s">
        <v>524</v>
      </c>
      <c r="B22" s="29">
        <v>69046073</v>
      </c>
      <c r="C22" s="33" t="s">
        <v>706</v>
      </c>
      <c r="D22" s="26" t="s">
        <v>125</v>
      </c>
      <c r="E22" s="26" t="s">
        <v>126</v>
      </c>
      <c r="F22" s="29">
        <v>101</v>
      </c>
      <c r="G22" s="26" t="s">
        <v>352</v>
      </c>
      <c r="H22" s="26" t="s">
        <v>1046</v>
      </c>
      <c r="I22" s="26" t="s">
        <v>10</v>
      </c>
      <c r="J22" s="25"/>
      <c r="K22" s="25"/>
      <c r="L22" s="25" t="s">
        <v>835</v>
      </c>
      <c r="M22" s="25"/>
      <c r="N22" s="27"/>
      <c r="O22" s="25"/>
      <c r="P22" s="44" t="s">
        <v>1008</v>
      </c>
      <c r="Q22" s="25"/>
      <c r="R22" s="25"/>
      <c r="S22" s="25"/>
      <c r="T22" s="25"/>
      <c r="U22" s="27"/>
      <c r="V22" s="25"/>
      <c r="W22" s="25"/>
      <c r="X22" s="25"/>
      <c r="Y22" s="27"/>
      <c r="Z22" s="27"/>
      <c r="AA22" s="60"/>
      <c r="AB22" s="60"/>
      <c r="AC22" s="60"/>
      <c r="AD22" s="60"/>
      <c r="AE22" s="60"/>
      <c r="AF22" s="60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732</v>
      </c>
      <c r="AY22" s="26"/>
      <c r="AZ22" s="26" t="str">
        <f t="shared" si="3"/>
        <v>TS01</v>
      </c>
      <c r="BA22" s="32"/>
      <c r="BB22" s="32">
        <v>730000000</v>
      </c>
      <c r="BC22" s="32"/>
      <c r="BD22" s="26" t="str">
        <f t="shared" si="0"/>
        <v>TS01</v>
      </c>
      <c r="BE22" s="27"/>
      <c r="BF22" s="27">
        <v>6952000</v>
      </c>
      <c r="BG22" s="27"/>
      <c r="BH22" s="26" t="str">
        <f t="shared" si="1"/>
        <v>TS01</v>
      </c>
      <c r="BI22" s="27"/>
      <c r="BJ22" s="27">
        <v>5</v>
      </c>
      <c r="BK22" s="27"/>
    </row>
    <row r="23" spans="1:63" ht="16">
      <c r="A23" s="29" t="s">
        <v>525</v>
      </c>
      <c r="B23" s="29">
        <v>69024037</v>
      </c>
      <c r="C23" s="33" t="s">
        <v>707</v>
      </c>
      <c r="D23" s="26" t="s">
        <v>125</v>
      </c>
      <c r="E23" s="26" t="s">
        <v>126</v>
      </c>
      <c r="F23" s="29">
        <v>101</v>
      </c>
      <c r="G23" s="26" t="s">
        <v>353</v>
      </c>
      <c r="H23" s="26" t="s">
        <v>1046</v>
      </c>
      <c r="I23" s="26" t="s">
        <v>10</v>
      </c>
      <c r="J23" s="25"/>
      <c r="K23" s="25"/>
      <c r="L23" s="25" t="s">
        <v>836</v>
      </c>
      <c r="M23" s="25"/>
      <c r="N23" s="27"/>
      <c r="O23" s="25"/>
      <c r="P23" s="44" t="s">
        <v>1008</v>
      </c>
      <c r="Q23" s="25" t="str">
        <f t="shared" si="2"/>
        <v/>
      </c>
      <c r="R23" s="25"/>
      <c r="S23" s="25"/>
      <c r="T23" s="25"/>
      <c r="U23" s="27"/>
      <c r="V23" s="25"/>
      <c r="W23" s="25"/>
      <c r="X23" s="25"/>
      <c r="Y23" s="27"/>
      <c r="Z23" s="27"/>
      <c r="AA23" s="60"/>
      <c r="AB23" s="60"/>
      <c r="AC23" s="60"/>
      <c r="AD23" s="60"/>
      <c r="AE23" s="60"/>
      <c r="AF23" s="60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>
        <v>734</v>
      </c>
      <c r="AY23" s="26"/>
      <c r="AZ23" s="26" t="str">
        <f t="shared" si="3"/>
        <v>TS01</v>
      </c>
      <c r="BA23" s="32"/>
      <c r="BB23" s="32">
        <v>730000000</v>
      </c>
      <c r="BC23" s="32"/>
      <c r="BD23" s="26" t="str">
        <f t="shared" si="0"/>
        <v>TS01</v>
      </c>
      <c r="BE23" s="27"/>
      <c r="BF23" s="27">
        <v>6952000</v>
      </c>
      <c r="BG23" s="27"/>
      <c r="BH23" s="26" t="str">
        <f t="shared" si="1"/>
        <v>TS01</v>
      </c>
      <c r="BI23" s="27"/>
      <c r="BJ23" s="27">
        <v>5</v>
      </c>
      <c r="BK23" s="27"/>
    </row>
    <row r="24" spans="1:63">
      <c r="A24" s="29" t="s">
        <v>526</v>
      </c>
      <c r="B24" s="29">
        <v>69034104</v>
      </c>
      <c r="C24" s="33" t="s">
        <v>708</v>
      </c>
      <c r="D24" s="26" t="s">
        <v>125</v>
      </c>
      <c r="E24" s="26" t="s">
        <v>126</v>
      </c>
      <c r="F24" s="29">
        <v>101</v>
      </c>
      <c r="G24" s="26" t="s">
        <v>355</v>
      </c>
      <c r="H24" s="26" t="s">
        <v>1046</v>
      </c>
      <c r="I24" s="26" t="s">
        <v>10</v>
      </c>
      <c r="J24" s="25"/>
      <c r="K24" s="25"/>
      <c r="L24" s="25" t="s">
        <v>837</v>
      </c>
      <c r="M24" s="25"/>
      <c r="N24" s="27"/>
      <c r="O24" s="25"/>
      <c r="P24" s="25" t="s">
        <v>1003</v>
      </c>
      <c r="Q24" s="25" t="str">
        <f t="shared" si="2"/>
        <v/>
      </c>
      <c r="R24" s="25"/>
      <c r="S24" s="25"/>
      <c r="T24" s="25"/>
      <c r="U24" s="27"/>
      <c r="V24" s="25"/>
      <c r="W24" s="25"/>
      <c r="X24" s="25"/>
      <c r="Y24" s="27"/>
      <c r="Z24" s="27"/>
      <c r="AA24" s="60"/>
      <c r="AB24" s="60"/>
      <c r="AC24" s="60"/>
      <c r="AD24" s="60"/>
      <c r="AE24" s="60"/>
      <c r="AF24" s="60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>
        <v>716</v>
      </c>
      <c r="AY24" s="26"/>
      <c r="AZ24" s="26" t="str">
        <f t="shared" si="3"/>
        <v>TS01</v>
      </c>
      <c r="BA24" s="32"/>
      <c r="BB24" s="32">
        <v>730000000</v>
      </c>
      <c r="BC24" s="32"/>
      <c r="BD24" s="26" t="str">
        <f t="shared" si="0"/>
        <v>TS01</v>
      </c>
      <c r="BE24" s="27"/>
      <c r="BF24" s="27">
        <v>6952000</v>
      </c>
      <c r="BG24" s="27"/>
      <c r="BH24" s="26" t="str">
        <f t="shared" si="1"/>
        <v>TS01</v>
      </c>
      <c r="BI24" s="27"/>
      <c r="BJ24" s="27">
        <v>5</v>
      </c>
      <c r="BK24" s="27"/>
    </row>
    <row r="25" spans="1:63">
      <c r="A25" s="29" t="s">
        <v>527</v>
      </c>
      <c r="B25" s="29">
        <v>302050858</v>
      </c>
      <c r="C25" s="33" t="s">
        <v>709</v>
      </c>
      <c r="D25" s="26" t="s">
        <v>125</v>
      </c>
      <c r="E25" s="26" t="s">
        <v>126</v>
      </c>
      <c r="F25" s="29">
        <v>101</v>
      </c>
      <c r="G25" s="26" t="s">
        <v>358</v>
      </c>
      <c r="H25" s="26" t="s">
        <v>1046</v>
      </c>
      <c r="I25" s="26" t="s">
        <v>10</v>
      </c>
      <c r="J25" s="25"/>
      <c r="K25" s="25"/>
      <c r="L25" s="25" t="s">
        <v>838</v>
      </c>
      <c r="M25" s="25"/>
      <c r="N25" s="27"/>
      <c r="O25" s="25"/>
      <c r="P25" s="25" t="s">
        <v>1013</v>
      </c>
      <c r="Q25" s="25" t="str">
        <f t="shared" si="2"/>
        <v/>
      </c>
      <c r="R25" s="25"/>
      <c r="S25" s="25"/>
      <c r="T25" s="25"/>
      <c r="U25" s="27"/>
      <c r="V25" s="25"/>
      <c r="W25" s="25"/>
      <c r="X25" s="25"/>
      <c r="Y25" s="27"/>
      <c r="Z25" s="27"/>
      <c r="AA25" s="60"/>
      <c r="AB25" s="60"/>
      <c r="AC25" s="60"/>
      <c r="AD25" s="60"/>
      <c r="AE25" s="60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>
        <v>838</v>
      </c>
      <c r="AY25" s="26"/>
      <c r="AZ25" s="26" t="str">
        <f t="shared" si="3"/>
        <v>TS01</v>
      </c>
      <c r="BA25" s="32"/>
      <c r="BB25" s="32">
        <v>730000000</v>
      </c>
      <c r="BC25" s="32"/>
      <c r="BD25" s="26" t="str">
        <f t="shared" si="0"/>
        <v>TS01</v>
      </c>
      <c r="BE25" s="27"/>
      <c r="BF25" s="27">
        <v>6952000</v>
      </c>
      <c r="BG25" s="27"/>
      <c r="BH25" s="26" t="str">
        <f t="shared" si="1"/>
        <v>TS01</v>
      </c>
      <c r="BI25" s="27"/>
      <c r="BJ25" s="27">
        <v>5</v>
      </c>
      <c r="BK25" s="27"/>
    </row>
    <row r="26" spans="1:63" ht="16">
      <c r="A26" s="29" t="s">
        <v>528</v>
      </c>
      <c r="B26" s="29">
        <v>69046797</v>
      </c>
      <c r="C26" s="33" t="s">
        <v>710</v>
      </c>
      <c r="D26" s="26" t="s">
        <v>125</v>
      </c>
      <c r="E26" s="26" t="s">
        <v>126</v>
      </c>
      <c r="F26" s="29">
        <v>101</v>
      </c>
      <c r="G26" s="26" t="s">
        <v>360</v>
      </c>
      <c r="H26" s="26" t="s">
        <v>1046</v>
      </c>
      <c r="I26" s="26" t="s">
        <v>10</v>
      </c>
      <c r="J26" s="25"/>
      <c r="K26" s="25"/>
      <c r="L26" s="25" t="s">
        <v>839</v>
      </c>
      <c r="M26" s="25"/>
      <c r="N26" s="27"/>
      <c r="O26" s="25"/>
      <c r="P26" s="44" t="s">
        <v>1009</v>
      </c>
      <c r="Q26" s="25"/>
      <c r="R26" s="25"/>
      <c r="S26" s="25"/>
      <c r="T26" s="25"/>
      <c r="U26" s="27"/>
      <c r="V26" s="25"/>
      <c r="W26" s="25"/>
      <c r="X26" s="25"/>
      <c r="Y26" s="27"/>
      <c r="Z26" s="27"/>
      <c r="AA26" s="60"/>
      <c r="AB26" s="60"/>
      <c r="AC26" s="60"/>
      <c r="AD26" s="60"/>
      <c r="AE26" s="60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>
        <v>862</v>
      </c>
      <c r="AY26" s="26"/>
      <c r="AZ26" s="26" t="str">
        <f t="shared" si="3"/>
        <v>TS01</v>
      </c>
      <c r="BA26" s="32"/>
      <c r="BB26" s="32">
        <v>730000000</v>
      </c>
      <c r="BC26" s="32"/>
      <c r="BD26" s="26" t="str">
        <f t="shared" si="0"/>
        <v>TS01</v>
      </c>
      <c r="BE26" s="27"/>
      <c r="BF26" s="27">
        <v>6952000</v>
      </c>
      <c r="BG26" s="27"/>
      <c r="BH26" s="26" t="str">
        <f t="shared" si="1"/>
        <v>TS01</v>
      </c>
      <c r="BI26" s="27"/>
      <c r="BJ26" s="27">
        <v>5</v>
      </c>
      <c r="BK26" s="27"/>
    </row>
    <row r="27" spans="1:63" ht="16.5" customHeight="1">
      <c r="A27" s="29" t="s">
        <v>529</v>
      </c>
      <c r="B27" s="29">
        <v>69043497</v>
      </c>
      <c r="C27" s="33" t="s">
        <v>711</v>
      </c>
      <c r="D27" s="26" t="s">
        <v>125</v>
      </c>
      <c r="E27" s="26" t="s">
        <v>126</v>
      </c>
      <c r="F27" s="29">
        <v>101</v>
      </c>
      <c r="G27" s="26" t="s">
        <v>370</v>
      </c>
      <c r="H27" s="26" t="s">
        <v>1046</v>
      </c>
      <c r="I27" s="26" t="s">
        <v>10</v>
      </c>
      <c r="J27" s="25"/>
      <c r="K27" s="25"/>
      <c r="L27" s="25" t="s">
        <v>840</v>
      </c>
      <c r="M27" s="25"/>
      <c r="N27" s="27"/>
      <c r="O27" s="25"/>
      <c r="P27" s="44" t="s">
        <v>1036</v>
      </c>
      <c r="Q27" s="25"/>
      <c r="R27" s="25"/>
      <c r="S27" s="25"/>
      <c r="T27" s="25"/>
      <c r="U27" s="27"/>
      <c r="V27" s="25"/>
      <c r="W27" s="25"/>
      <c r="X27" s="25"/>
      <c r="Y27" s="27"/>
      <c r="Z27" s="27"/>
      <c r="AA27" s="60"/>
      <c r="AB27" s="60"/>
      <c r="AC27" s="60"/>
      <c r="AD27" s="60"/>
      <c r="AE27" s="60"/>
      <c r="AF27" s="60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>
        <v>711</v>
      </c>
      <c r="AY27" s="26"/>
      <c r="AZ27" s="26" t="str">
        <f t="shared" si="3"/>
        <v>TS01</v>
      </c>
      <c r="BA27" s="32"/>
      <c r="BB27" s="32">
        <v>730000000</v>
      </c>
      <c r="BC27" s="32"/>
      <c r="BD27" s="26" t="str">
        <f t="shared" si="0"/>
        <v>TS01</v>
      </c>
      <c r="BE27" s="27"/>
      <c r="BF27" s="27">
        <v>6952000</v>
      </c>
      <c r="BG27" s="27"/>
      <c r="BH27" s="26" t="str">
        <f t="shared" si="1"/>
        <v>TS01</v>
      </c>
      <c r="BI27" s="27"/>
      <c r="BJ27" s="27">
        <v>5</v>
      </c>
      <c r="BK27" s="27"/>
    </row>
    <row r="28" spans="1:63">
      <c r="A28" s="29" t="s">
        <v>530</v>
      </c>
      <c r="B28" s="29">
        <v>69021976</v>
      </c>
      <c r="C28" s="33" t="s">
        <v>712</v>
      </c>
      <c r="D28" s="26" t="s">
        <v>125</v>
      </c>
      <c r="E28" s="26" t="s">
        <v>126</v>
      </c>
      <c r="F28" s="29">
        <v>101</v>
      </c>
      <c r="G28" s="26" t="s">
        <v>372</v>
      </c>
      <c r="H28" s="26" t="s">
        <v>1046</v>
      </c>
      <c r="I28" s="26" t="s">
        <v>10</v>
      </c>
      <c r="J28" s="25"/>
      <c r="K28" s="25"/>
      <c r="L28" s="25" t="s">
        <v>841</v>
      </c>
      <c r="M28" s="25"/>
      <c r="N28" s="27"/>
      <c r="O28" s="25"/>
      <c r="P28" s="25" t="s">
        <v>1003</v>
      </c>
      <c r="Q28" s="25" t="str">
        <f t="shared" si="2"/>
        <v/>
      </c>
      <c r="R28" s="25"/>
      <c r="S28" s="25"/>
      <c r="T28" s="25"/>
      <c r="U28" s="27"/>
      <c r="V28" s="25"/>
      <c r="W28" s="25"/>
      <c r="X28" s="25"/>
      <c r="Y28" s="27"/>
      <c r="Z28" s="27"/>
      <c r="AA28" s="60"/>
      <c r="AB28" s="60"/>
      <c r="AC28" s="60"/>
      <c r="AD28" s="60"/>
      <c r="AE28" s="60"/>
      <c r="AF28" s="60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>
        <v>601</v>
      </c>
      <c r="AY28" s="26"/>
      <c r="AZ28" s="26" t="str">
        <f t="shared" si="3"/>
        <v>TS01</v>
      </c>
      <c r="BA28" s="32"/>
      <c r="BB28" s="32">
        <v>730000000</v>
      </c>
      <c r="BC28" s="32"/>
      <c r="BD28" s="26" t="str">
        <f t="shared" si="0"/>
        <v>TS01</v>
      </c>
      <c r="BE28" s="27"/>
      <c r="BF28" s="27">
        <v>6952000</v>
      </c>
      <c r="BG28" s="27"/>
      <c r="BH28" s="26" t="str">
        <f t="shared" si="1"/>
        <v>TS01</v>
      </c>
      <c r="BI28" s="27"/>
      <c r="BJ28" s="27">
        <v>5</v>
      </c>
      <c r="BK28" s="27"/>
    </row>
    <row r="29" spans="1:63" ht="16">
      <c r="A29" s="29" t="s">
        <v>531</v>
      </c>
      <c r="B29" s="29">
        <v>69047760</v>
      </c>
      <c r="C29" s="33" t="s">
        <v>713</v>
      </c>
      <c r="D29" s="26" t="s">
        <v>125</v>
      </c>
      <c r="E29" s="26" t="s">
        <v>126</v>
      </c>
      <c r="F29" s="29">
        <v>101</v>
      </c>
      <c r="G29" s="26" t="s">
        <v>373</v>
      </c>
      <c r="H29" s="26" t="s">
        <v>1046</v>
      </c>
      <c r="I29" s="26" t="s">
        <v>10</v>
      </c>
      <c r="J29" s="25"/>
      <c r="K29" s="25"/>
      <c r="L29" s="25" t="s">
        <v>842</v>
      </c>
      <c r="M29" s="25"/>
      <c r="N29" s="27"/>
      <c r="O29" s="25"/>
      <c r="P29" s="44" t="s">
        <v>1002</v>
      </c>
      <c r="Q29" s="25" t="str">
        <f t="shared" si="2"/>
        <v/>
      </c>
      <c r="R29" s="25"/>
      <c r="S29" s="25"/>
      <c r="T29" s="25"/>
      <c r="U29" s="27"/>
      <c r="V29" s="25"/>
      <c r="W29" s="25"/>
      <c r="X29" s="25"/>
      <c r="Y29" s="27"/>
      <c r="Z29" s="27"/>
      <c r="AA29" s="60"/>
      <c r="AB29" s="60"/>
      <c r="AC29" s="60"/>
      <c r="AD29" s="60"/>
      <c r="AE29" s="60"/>
      <c r="AF29" s="60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>
        <v>852</v>
      </c>
      <c r="AY29" s="26"/>
      <c r="AZ29" s="26" t="str">
        <f t="shared" si="3"/>
        <v>TS01</v>
      </c>
      <c r="BA29" s="32"/>
      <c r="BB29" s="32">
        <v>730000000</v>
      </c>
      <c r="BC29" s="32"/>
      <c r="BD29" s="26" t="str">
        <f t="shared" si="0"/>
        <v>TS01</v>
      </c>
      <c r="BE29" s="27"/>
      <c r="BF29" s="27">
        <v>6952000</v>
      </c>
      <c r="BG29" s="27"/>
      <c r="BH29" s="26" t="str">
        <f t="shared" si="1"/>
        <v>TS01</v>
      </c>
      <c r="BI29" s="27"/>
      <c r="BJ29" s="27">
        <v>5</v>
      </c>
      <c r="BK29" s="27"/>
    </row>
    <row r="30" spans="1:63" ht="15" customHeight="1">
      <c r="A30" s="29" t="s">
        <v>532</v>
      </c>
      <c r="B30" s="29">
        <v>69047766</v>
      </c>
      <c r="C30" s="33" t="s">
        <v>714</v>
      </c>
      <c r="D30" s="26" t="s">
        <v>125</v>
      </c>
      <c r="E30" s="26" t="s">
        <v>126</v>
      </c>
      <c r="F30" s="29">
        <v>101</v>
      </c>
      <c r="G30" s="26" t="s">
        <v>374</v>
      </c>
      <c r="H30" s="26" t="s">
        <v>1046</v>
      </c>
      <c r="I30" s="26" t="s">
        <v>10</v>
      </c>
      <c r="J30" s="25"/>
      <c r="K30" s="25"/>
      <c r="L30" s="25" t="s">
        <v>843</v>
      </c>
      <c r="M30" s="25"/>
      <c r="N30" s="27">
        <v>1</v>
      </c>
      <c r="O30" s="25"/>
      <c r="P30" s="44" t="s">
        <v>1014</v>
      </c>
      <c r="Q30" s="25" t="str">
        <f t="shared" si="2"/>
        <v/>
      </c>
      <c r="R30" s="25"/>
      <c r="S30" s="25"/>
      <c r="T30" s="25"/>
      <c r="U30" s="27"/>
      <c r="V30" s="25"/>
      <c r="W30" s="25"/>
      <c r="X30" s="25"/>
      <c r="Y30" s="27"/>
      <c r="Z30" s="27"/>
      <c r="AA30" s="60"/>
      <c r="AB30" s="60"/>
      <c r="AC30" s="60"/>
      <c r="AD30" s="60"/>
      <c r="AE30" s="60"/>
      <c r="AF30" s="60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>
        <v>881</v>
      </c>
      <c r="AY30" s="26"/>
      <c r="AZ30" s="26" t="str">
        <f t="shared" si="3"/>
        <v>TS01</v>
      </c>
      <c r="BA30" s="32"/>
      <c r="BB30" s="32">
        <v>730000000</v>
      </c>
      <c r="BC30" s="32"/>
      <c r="BD30" s="26" t="str">
        <f t="shared" si="0"/>
        <v>TS01</v>
      </c>
      <c r="BE30" s="27"/>
      <c r="BF30" s="27">
        <v>6952000</v>
      </c>
      <c r="BG30" s="27"/>
      <c r="BH30" s="26" t="str">
        <f t="shared" si="1"/>
        <v>TS01</v>
      </c>
      <c r="BI30" s="27"/>
      <c r="BJ30" s="27">
        <v>5</v>
      </c>
      <c r="BK30" s="27"/>
    </row>
    <row r="31" spans="1:63" ht="16">
      <c r="A31" s="29" t="s">
        <v>533</v>
      </c>
      <c r="B31" s="29">
        <v>69039819</v>
      </c>
      <c r="C31" s="30" t="s">
        <v>715</v>
      </c>
      <c r="D31" s="26" t="s">
        <v>125</v>
      </c>
      <c r="E31" s="26" t="s">
        <v>126</v>
      </c>
      <c r="F31" s="29">
        <v>101</v>
      </c>
      <c r="G31" s="26" t="s">
        <v>375</v>
      </c>
      <c r="H31" s="26" t="s">
        <v>1046</v>
      </c>
      <c r="I31" s="26" t="s">
        <v>10</v>
      </c>
      <c r="J31" s="25"/>
      <c r="K31" s="25"/>
      <c r="L31" s="25" t="s">
        <v>844</v>
      </c>
      <c r="M31" s="25"/>
      <c r="N31" s="27"/>
      <c r="O31" s="25"/>
      <c r="P31" s="44" t="s">
        <v>1003</v>
      </c>
      <c r="Q31" s="25" t="str">
        <f t="shared" si="2"/>
        <v/>
      </c>
      <c r="R31" s="25"/>
      <c r="S31" s="25"/>
      <c r="T31" s="25"/>
      <c r="U31" s="27"/>
      <c r="V31" s="25"/>
      <c r="W31" s="25"/>
      <c r="X31" s="25"/>
      <c r="Y31" s="27"/>
      <c r="Z31" s="27"/>
      <c r="AA31" s="60"/>
      <c r="AB31" s="60"/>
      <c r="AC31" s="60"/>
      <c r="AD31" s="60"/>
      <c r="AE31" s="60"/>
      <c r="AF31" s="60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>
        <v>833</v>
      </c>
      <c r="AY31" s="26"/>
      <c r="AZ31" s="26" t="str">
        <f t="shared" si="3"/>
        <v>TS01</v>
      </c>
      <c r="BA31" s="32"/>
      <c r="BB31" s="32">
        <v>730000000</v>
      </c>
      <c r="BC31" s="32"/>
      <c r="BD31" s="26" t="str">
        <f t="shared" si="0"/>
        <v>TS01</v>
      </c>
      <c r="BE31" s="27"/>
      <c r="BF31" s="27">
        <v>6952000</v>
      </c>
      <c r="BG31" s="27"/>
      <c r="BH31" s="26" t="str">
        <f t="shared" si="1"/>
        <v>TS01</v>
      </c>
      <c r="BI31" s="27"/>
      <c r="BJ31" s="27">
        <v>5</v>
      </c>
      <c r="BK31" s="27"/>
    </row>
    <row r="32" spans="1:63" ht="16">
      <c r="A32" s="29" t="s">
        <v>534</v>
      </c>
      <c r="B32" s="29">
        <v>69040070</v>
      </c>
      <c r="C32" s="30" t="s">
        <v>266</v>
      </c>
      <c r="D32" s="26" t="s">
        <v>814</v>
      </c>
      <c r="E32" s="26" t="s">
        <v>126</v>
      </c>
      <c r="F32" s="29">
        <v>101</v>
      </c>
      <c r="G32" s="26" t="s">
        <v>326</v>
      </c>
      <c r="H32" s="26" t="s">
        <v>1046</v>
      </c>
      <c r="I32" s="26" t="s">
        <v>814</v>
      </c>
      <c r="J32" s="25"/>
      <c r="K32" s="31">
        <v>1</v>
      </c>
      <c r="L32" s="25" t="s">
        <v>845</v>
      </c>
      <c r="M32" s="25"/>
      <c r="N32" s="27"/>
      <c r="O32" s="25"/>
      <c r="P32" s="44" t="s">
        <v>1025</v>
      </c>
      <c r="Q32" s="25" t="str">
        <f t="shared" si="2"/>
        <v/>
      </c>
      <c r="R32" s="25"/>
      <c r="S32" s="25"/>
      <c r="T32" s="25"/>
      <c r="U32" s="27"/>
      <c r="V32" s="25"/>
      <c r="W32" s="25"/>
      <c r="X32" s="25"/>
      <c r="Y32" s="27"/>
      <c r="Z32" s="27"/>
      <c r="AA32" s="60"/>
      <c r="AB32" s="60"/>
      <c r="AC32" s="60"/>
      <c r="AD32" s="60"/>
      <c r="AE32" s="60"/>
      <c r="AF32" s="60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>
        <v>555</v>
      </c>
      <c r="AY32" s="26"/>
      <c r="AZ32" s="26" t="str">
        <f t="shared" si="3"/>
        <v>TS01</v>
      </c>
      <c r="BA32" s="32"/>
      <c r="BB32" s="32">
        <v>730000000</v>
      </c>
      <c r="BC32" s="32"/>
      <c r="BD32" s="26" t="str">
        <f t="shared" si="0"/>
        <v>TS01</v>
      </c>
      <c r="BE32" s="27"/>
      <c r="BF32" s="27">
        <v>6952000</v>
      </c>
      <c r="BG32" s="27"/>
      <c r="BH32" s="26" t="str">
        <f t="shared" si="1"/>
        <v>TS01</v>
      </c>
      <c r="BI32" s="27"/>
      <c r="BJ32" s="27">
        <v>5</v>
      </c>
      <c r="BK32" s="27"/>
    </row>
    <row r="33" spans="1:63" ht="16">
      <c r="A33" s="29" t="s">
        <v>535</v>
      </c>
      <c r="B33" s="29">
        <v>69040076</v>
      </c>
      <c r="C33" s="30" t="s">
        <v>267</v>
      </c>
      <c r="D33" s="26" t="s">
        <v>814</v>
      </c>
      <c r="E33" s="26" t="s">
        <v>126</v>
      </c>
      <c r="F33" s="29">
        <v>101</v>
      </c>
      <c r="G33" s="26" t="s">
        <v>327</v>
      </c>
      <c r="H33" s="26" t="s">
        <v>1046</v>
      </c>
      <c r="I33" s="26" t="s">
        <v>814</v>
      </c>
      <c r="J33" s="25"/>
      <c r="K33" s="31">
        <v>1</v>
      </c>
      <c r="L33" s="25" t="s">
        <v>846</v>
      </c>
      <c r="M33" s="25"/>
      <c r="N33" s="27"/>
      <c r="O33" s="25"/>
      <c r="P33" s="44" t="s">
        <v>1025</v>
      </c>
      <c r="Q33" s="25" t="str">
        <f t="shared" si="2"/>
        <v/>
      </c>
      <c r="R33" s="25"/>
      <c r="S33" s="25"/>
      <c r="T33" s="25"/>
      <c r="U33" s="27"/>
      <c r="V33" s="25"/>
      <c r="W33" s="25"/>
      <c r="X33" s="25"/>
      <c r="Y33" s="27"/>
      <c r="Z33" s="27"/>
      <c r="AA33" s="60"/>
      <c r="AB33" s="60"/>
      <c r="AC33" s="60"/>
      <c r="AD33" s="60"/>
      <c r="AE33" s="60"/>
      <c r="AF33" s="60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>
        <v>561</v>
      </c>
      <c r="AY33" s="26"/>
      <c r="AZ33" s="26" t="str">
        <f t="shared" si="3"/>
        <v>TS01</v>
      </c>
      <c r="BA33" s="32"/>
      <c r="BB33" s="32">
        <v>730000000</v>
      </c>
      <c r="BC33" s="32"/>
      <c r="BD33" s="26" t="str">
        <f t="shared" si="0"/>
        <v>TS01</v>
      </c>
      <c r="BE33" s="27"/>
      <c r="BF33" s="27">
        <v>6952000</v>
      </c>
      <c r="BG33" s="27"/>
      <c r="BH33" s="26" t="str">
        <f t="shared" si="1"/>
        <v>TS01</v>
      </c>
      <c r="BI33" s="27"/>
      <c r="BJ33" s="27">
        <v>5</v>
      </c>
      <c r="BK33" s="27"/>
    </row>
    <row r="34" spans="1:63" ht="16">
      <c r="A34" s="29" t="s">
        <v>536</v>
      </c>
      <c r="B34" s="29">
        <v>69040084</v>
      </c>
      <c r="C34" s="30" t="s">
        <v>269</v>
      </c>
      <c r="D34" s="26" t="s">
        <v>814</v>
      </c>
      <c r="E34" s="26" t="s">
        <v>126</v>
      </c>
      <c r="F34" s="29">
        <v>101</v>
      </c>
      <c r="G34" s="26" t="s">
        <v>334</v>
      </c>
      <c r="H34" s="26" t="s">
        <v>1046</v>
      </c>
      <c r="I34" s="26" t="s">
        <v>814</v>
      </c>
      <c r="J34" s="25"/>
      <c r="K34" s="31">
        <v>1</v>
      </c>
      <c r="L34" s="25" t="s">
        <v>847</v>
      </c>
      <c r="M34" s="25"/>
      <c r="N34" s="27"/>
      <c r="O34" s="25"/>
      <c r="P34" s="44" t="s">
        <v>1025</v>
      </c>
      <c r="Q34" s="25" t="str">
        <f t="shared" si="2"/>
        <v/>
      </c>
      <c r="R34" s="25"/>
      <c r="S34" s="25"/>
      <c r="T34" s="25"/>
      <c r="U34" s="27"/>
      <c r="V34" s="25"/>
      <c r="W34" s="25"/>
      <c r="X34" s="25"/>
      <c r="Y34" s="27"/>
      <c r="Z34" s="27"/>
      <c r="AA34" s="60"/>
      <c r="AB34" s="60"/>
      <c r="AC34" s="60"/>
      <c r="AD34" s="60"/>
      <c r="AE34" s="60"/>
      <c r="AF34" s="60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>
        <v>568</v>
      </c>
      <c r="AY34" s="26"/>
      <c r="AZ34" s="26" t="str">
        <f t="shared" si="3"/>
        <v>TS01</v>
      </c>
      <c r="BA34" s="32"/>
      <c r="BB34" s="32">
        <v>730000000</v>
      </c>
      <c r="BC34" s="32"/>
      <c r="BD34" s="26" t="str">
        <f t="shared" ref="BD34:BD65" si="4">E34</f>
        <v>TS01</v>
      </c>
      <c r="BE34" s="27"/>
      <c r="BF34" s="27">
        <v>6952000</v>
      </c>
      <c r="BG34" s="27"/>
      <c r="BH34" s="26" t="str">
        <f t="shared" ref="BH34:BH65" si="5">E34</f>
        <v>TS01</v>
      </c>
      <c r="BI34" s="27"/>
      <c r="BJ34" s="27">
        <v>5</v>
      </c>
      <c r="BK34" s="27"/>
    </row>
    <row r="35" spans="1:63" ht="16">
      <c r="A35" s="29" t="s">
        <v>537</v>
      </c>
      <c r="B35" s="29">
        <v>69040078</v>
      </c>
      <c r="C35" s="30" t="s">
        <v>270</v>
      </c>
      <c r="D35" s="26" t="s">
        <v>814</v>
      </c>
      <c r="E35" s="26" t="s">
        <v>126</v>
      </c>
      <c r="F35" s="29">
        <v>101</v>
      </c>
      <c r="G35" s="26" t="s">
        <v>336</v>
      </c>
      <c r="H35" s="26" t="s">
        <v>1046</v>
      </c>
      <c r="I35" s="26" t="s">
        <v>814</v>
      </c>
      <c r="J35" s="25"/>
      <c r="K35" s="31">
        <v>1</v>
      </c>
      <c r="L35" s="25" t="s">
        <v>848</v>
      </c>
      <c r="M35" s="25"/>
      <c r="N35" s="27"/>
      <c r="O35" s="25"/>
      <c r="P35" s="44" t="s">
        <v>1025</v>
      </c>
      <c r="Q35" s="25"/>
      <c r="R35" s="25"/>
      <c r="S35" s="25"/>
      <c r="T35" s="25"/>
      <c r="U35" s="27"/>
      <c r="V35" s="25"/>
      <c r="W35" s="25"/>
      <c r="X35" s="25"/>
      <c r="Y35" s="27"/>
      <c r="Z35" s="27"/>
      <c r="AA35" s="60"/>
      <c r="AB35" s="60"/>
      <c r="AC35" s="60"/>
      <c r="AD35" s="60"/>
      <c r="AE35" s="60"/>
      <c r="AF35" s="60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>
        <v>563</v>
      </c>
      <c r="AY35" s="26"/>
      <c r="AZ35" s="26" t="str">
        <f t="shared" si="3"/>
        <v>TS01</v>
      </c>
      <c r="BA35" s="32"/>
      <c r="BB35" s="32">
        <v>730000000</v>
      </c>
      <c r="BC35" s="32"/>
      <c r="BD35" s="26" t="str">
        <f t="shared" si="4"/>
        <v>TS01</v>
      </c>
      <c r="BE35" s="27"/>
      <c r="BF35" s="27">
        <v>6952000</v>
      </c>
      <c r="BG35" s="27"/>
      <c r="BH35" s="26" t="str">
        <f t="shared" si="5"/>
        <v>TS01</v>
      </c>
      <c r="BI35" s="27"/>
      <c r="BJ35" s="27">
        <v>5</v>
      </c>
      <c r="BK35" s="27"/>
    </row>
    <row r="36" spans="1:63" s="45" customFormat="1" ht="16">
      <c r="A36" s="29" t="s">
        <v>538</v>
      </c>
      <c r="B36" s="29">
        <v>69040075</v>
      </c>
      <c r="C36" s="30" t="s">
        <v>271</v>
      </c>
      <c r="D36" s="26" t="s">
        <v>814</v>
      </c>
      <c r="E36" s="26" t="s">
        <v>126</v>
      </c>
      <c r="F36" s="29">
        <v>101</v>
      </c>
      <c r="G36" s="26" t="s">
        <v>339</v>
      </c>
      <c r="H36" s="26" t="s">
        <v>1046</v>
      </c>
      <c r="I36" s="26" t="s">
        <v>814</v>
      </c>
      <c r="J36" s="25"/>
      <c r="K36" s="31">
        <v>1</v>
      </c>
      <c r="L36" s="25" t="s">
        <v>849</v>
      </c>
      <c r="M36" s="25"/>
      <c r="N36" s="27"/>
      <c r="O36" s="25"/>
      <c r="P36" s="44" t="s">
        <v>1025</v>
      </c>
      <c r="Q36" s="25"/>
      <c r="R36" s="25"/>
      <c r="S36" s="25"/>
      <c r="T36" s="25"/>
      <c r="U36" s="27"/>
      <c r="V36" s="25"/>
      <c r="W36" s="25"/>
      <c r="X36" s="25"/>
      <c r="Y36" s="27"/>
      <c r="Z36" s="27"/>
      <c r="AA36" s="60"/>
      <c r="AB36" s="60"/>
      <c r="AC36" s="60"/>
      <c r="AD36" s="60"/>
      <c r="AE36" s="60"/>
      <c r="AF36" s="60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>
        <v>560</v>
      </c>
      <c r="AY36" s="26"/>
      <c r="AZ36" s="26" t="str">
        <f t="shared" si="3"/>
        <v>TS01</v>
      </c>
      <c r="BA36" s="32"/>
      <c r="BB36" s="32">
        <v>730000000</v>
      </c>
      <c r="BC36" s="32"/>
      <c r="BD36" s="26" t="str">
        <f t="shared" si="4"/>
        <v>TS01</v>
      </c>
      <c r="BE36" s="27"/>
      <c r="BF36" s="27">
        <v>6952000</v>
      </c>
      <c r="BG36" s="27"/>
      <c r="BH36" s="26" t="str">
        <f t="shared" si="5"/>
        <v>TS01</v>
      </c>
      <c r="BI36" s="27"/>
      <c r="BJ36" s="27">
        <v>5</v>
      </c>
      <c r="BK36" s="27"/>
    </row>
    <row r="37" spans="1:63" ht="16">
      <c r="A37" s="29" t="s">
        <v>539</v>
      </c>
      <c r="B37" s="29">
        <v>69040074</v>
      </c>
      <c r="C37" s="30" t="s">
        <v>272</v>
      </c>
      <c r="D37" s="26" t="s">
        <v>814</v>
      </c>
      <c r="E37" s="26" t="s">
        <v>126</v>
      </c>
      <c r="F37" s="29">
        <v>101</v>
      </c>
      <c r="G37" s="26" t="s">
        <v>347</v>
      </c>
      <c r="H37" s="26" t="s">
        <v>1046</v>
      </c>
      <c r="I37" s="26" t="s">
        <v>814</v>
      </c>
      <c r="J37" s="25"/>
      <c r="K37" s="31">
        <v>1</v>
      </c>
      <c r="L37" s="25" t="s">
        <v>850</v>
      </c>
      <c r="M37" s="25"/>
      <c r="N37" s="27"/>
      <c r="O37" s="25"/>
      <c r="P37" s="44" t="s">
        <v>1025</v>
      </c>
      <c r="Q37" s="25" t="str">
        <f t="shared" si="2"/>
        <v/>
      </c>
      <c r="R37" s="25"/>
      <c r="S37" s="25"/>
      <c r="T37" s="25"/>
      <c r="U37" s="27"/>
      <c r="V37" s="25"/>
      <c r="W37" s="25"/>
      <c r="X37" s="25"/>
      <c r="Y37" s="27"/>
      <c r="Z37" s="27"/>
      <c r="AA37" s="60"/>
      <c r="AB37" s="60"/>
      <c r="AC37" s="60"/>
      <c r="AD37" s="60"/>
      <c r="AE37" s="60"/>
      <c r="AF37" s="60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>
        <v>559</v>
      </c>
      <c r="AY37" s="26"/>
      <c r="AZ37" s="26" t="str">
        <f t="shared" si="3"/>
        <v>TS01</v>
      </c>
      <c r="BA37" s="32"/>
      <c r="BB37" s="32">
        <v>730000000</v>
      </c>
      <c r="BC37" s="32"/>
      <c r="BD37" s="26" t="str">
        <f t="shared" si="4"/>
        <v>TS01</v>
      </c>
      <c r="BE37" s="27"/>
      <c r="BF37" s="27">
        <v>6952000</v>
      </c>
      <c r="BG37" s="27"/>
      <c r="BH37" s="26" t="str">
        <f t="shared" si="5"/>
        <v>TS01</v>
      </c>
      <c r="BI37" s="27"/>
      <c r="BJ37" s="27">
        <v>5</v>
      </c>
      <c r="BK37" s="27"/>
    </row>
    <row r="38" spans="1:63" ht="16">
      <c r="A38" s="29" t="s">
        <v>540</v>
      </c>
      <c r="B38" s="29">
        <v>69040073</v>
      </c>
      <c r="C38" s="30" t="s">
        <v>274</v>
      </c>
      <c r="D38" s="26" t="s">
        <v>814</v>
      </c>
      <c r="E38" s="26" t="s">
        <v>126</v>
      </c>
      <c r="F38" s="29">
        <v>101</v>
      </c>
      <c r="G38" s="26" t="s">
        <v>354</v>
      </c>
      <c r="H38" s="26" t="s">
        <v>1046</v>
      </c>
      <c r="I38" s="26" t="s">
        <v>814</v>
      </c>
      <c r="J38" s="25"/>
      <c r="K38" s="31">
        <v>1</v>
      </c>
      <c r="L38" s="25" t="s">
        <v>851</v>
      </c>
      <c r="M38" s="25"/>
      <c r="N38" s="27"/>
      <c r="O38" s="25"/>
      <c r="P38" s="44" t="s">
        <v>1025</v>
      </c>
      <c r="Q38" s="25"/>
      <c r="R38" s="25"/>
      <c r="S38" s="25"/>
      <c r="T38" s="25"/>
      <c r="U38" s="27"/>
      <c r="V38" s="25"/>
      <c r="W38" s="25"/>
      <c r="X38" s="25"/>
      <c r="Y38" s="27"/>
      <c r="Z38" s="27"/>
      <c r="AA38" s="60"/>
      <c r="AB38" s="60"/>
      <c r="AC38" s="60"/>
      <c r="AD38" s="60"/>
      <c r="AE38" s="60"/>
      <c r="AF38" s="60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>
        <v>558</v>
      </c>
      <c r="AY38" s="26"/>
      <c r="AZ38" s="26" t="str">
        <f t="shared" si="3"/>
        <v>TS01</v>
      </c>
      <c r="BA38" s="32"/>
      <c r="BB38" s="32">
        <v>730000000</v>
      </c>
      <c r="BC38" s="32"/>
      <c r="BD38" s="26" t="str">
        <f t="shared" si="4"/>
        <v>TS01</v>
      </c>
      <c r="BE38" s="27"/>
      <c r="BF38" s="27">
        <v>6952000</v>
      </c>
      <c r="BG38" s="27"/>
      <c r="BH38" s="26" t="str">
        <f t="shared" si="5"/>
        <v>TS01</v>
      </c>
      <c r="BI38" s="27"/>
      <c r="BJ38" s="27">
        <v>5</v>
      </c>
      <c r="BK38" s="27"/>
    </row>
    <row r="39" spans="1:63" ht="16">
      <c r="A39" s="29" t="s">
        <v>541</v>
      </c>
      <c r="B39" s="29">
        <v>69040082</v>
      </c>
      <c r="C39" s="30" t="s">
        <v>275</v>
      </c>
      <c r="D39" s="26" t="s">
        <v>814</v>
      </c>
      <c r="E39" s="26" t="s">
        <v>126</v>
      </c>
      <c r="F39" s="29">
        <v>101</v>
      </c>
      <c r="G39" s="26" t="s">
        <v>356</v>
      </c>
      <c r="H39" s="26" t="s">
        <v>1046</v>
      </c>
      <c r="I39" s="26" t="s">
        <v>814</v>
      </c>
      <c r="J39" s="25"/>
      <c r="K39" s="31">
        <v>1</v>
      </c>
      <c r="L39" s="25" t="s">
        <v>852</v>
      </c>
      <c r="M39" s="25"/>
      <c r="N39" s="27"/>
      <c r="O39" s="25"/>
      <c r="P39" s="44" t="s">
        <v>1025</v>
      </c>
      <c r="Q39" s="25"/>
      <c r="R39" s="25"/>
      <c r="S39" s="25"/>
      <c r="T39" s="25"/>
      <c r="U39" s="27"/>
      <c r="V39" s="25"/>
      <c r="W39" s="25"/>
      <c r="X39" s="25"/>
      <c r="Y39" s="27"/>
      <c r="Z39" s="27"/>
      <c r="AA39" s="60"/>
      <c r="AB39" s="60"/>
      <c r="AC39" s="60"/>
      <c r="AD39" s="60"/>
      <c r="AE39" s="60"/>
      <c r="AF39" s="60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>
        <v>566</v>
      </c>
      <c r="AY39" s="26"/>
      <c r="AZ39" s="26" t="str">
        <f t="shared" si="3"/>
        <v>TS01</v>
      </c>
      <c r="BA39" s="32"/>
      <c r="BB39" s="32">
        <v>730000000</v>
      </c>
      <c r="BC39" s="32"/>
      <c r="BD39" s="26" t="str">
        <f t="shared" si="4"/>
        <v>TS01</v>
      </c>
      <c r="BE39" s="27"/>
      <c r="BF39" s="27">
        <v>6952000</v>
      </c>
      <c r="BG39" s="27"/>
      <c r="BH39" s="26" t="str">
        <f t="shared" si="5"/>
        <v>TS01</v>
      </c>
      <c r="BI39" s="27"/>
      <c r="BJ39" s="27">
        <v>5</v>
      </c>
      <c r="BK39" s="27"/>
    </row>
    <row r="40" spans="1:63" ht="16">
      <c r="A40" s="29" t="s">
        <v>542</v>
      </c>
      <c r="B40" s="29">
        <v>69040077</v>
      </c>
      <c r="C40" s="30" t="s">
        <v>276</v>
      </c>
      <c r="D40" s="26" t="s">
        <v>814</v>
      </c>
      <c r="E40" s="26" t="s">
        <v>126</v>
      </c>
      <c r="F40" s="29">
        <v>101</v>
      </c>
      <c r="G40" s="26" t="s">
        <v>357</v>
      </c>
      <c r="H40" s="26" t="s">
        <v>1046</v>
      </c>
      <c r="I40" s="26" t="s">
        <v>814</v>
      </c>
      <c r="J40" s="25"/>
      <c r="K40" s="31">
        <v>1</v>
      </c>
      <c r="L40" s="25" t="s">
        <v>853</v>
      </c>
      <c r="M40" s="25"/>
      <c r="N40" s="27"/>
      <c r="O40" s="25"/>
      <c r="P40" s="44" t="s">
        <v>1025</v>
      </c>
      <c r="Q40" s="25" t="str">
        <f t="shared" si="2"/>
        <v/>
      </c>
      <c r="R40" s="25"/>
      <c r="S40" s="25"/>
      <c r="T40" s="25"/>
      <c r="U40" s="27"/>
      <c r="V40" s="25"/>
      <c r="W40" s="25"/>
      <c r="X40" s="25"/>
      <c r="Y40" s="27"/>
      <c r="Z40" s="27"/>
      <c r="AA40" s="60"/>
      <c r="AB40" s="60"/>
      <c r="AC40" s="60"/>
      <c r="AD40" s="60"/>
      <c r="AE40" s="60"/>
      <c r="AF40" s="60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>
        <v>562</v>
      </c>
      <c r="AY40" s="26"/>
      <c r="AZ40" s="26" t="str">
        <f t="shared" si="3"/>
        <v>TS01</v>
      </c>
      <c r="BA40" s="32"/>
      <c r="BB40" s="32">
        <v>730000000</v>
      </c>
      <c r="BC40" s="32"/>
      <c r="BD40" s="26" t="str">
        <f t="shared" si="4"/>
        <v>TS01</v>
      </c>
      <c r="BE40" s="27"/>
      <c r="BF40" s="27">
        <v>6952000</v>
      </c>
      <c r="BG40" s="27"/>
      <c r="BH40" s="26" t="str">
        <f t="shared" si="5"/>
        <v>TS01</v>
      </c>
      <c r="BI40" s="27"/>
      <c r="BJ40" s="27">
        <v>5</v>
      </c>
      <c r="BK40" s="27"/>
    </row>
    <row r="41" spans="1:63" ht="16">
      <c r="A41" s="29" t="s">
        <v>543</v>
      </c>
      <c r="B41" s="29">
        <v>69040083</v>
      </c>
      <c r="C41" s="30" t="s">
        <v>277</v>
      </c>
      <c r="D41" s="26" t="s">
        <v>814</v>
      </c>
      <c r="E41" s="26" t="s">
        <v>126</v>
      </c>
      <c r="F41" s="29">
        <v>101</v>
      </c>
      <c r="G41" s="26" t="s">
        <v>359</v>
      </c>
      <c r="H41" s="26" t="s">
        <v>1046</v>
      </c>
      <c r="I41" s="26" t="s">
        <v>814</v>
      </c>
      <c r="J41" s="25"/>
      <c r="K41" s="31">
        <v>1</v>
      </c>
      <c r="L41" s="25" t="s">
        <v>854</v>
      </c>
      <c r="M41" s="25"/>
      <c r="N41" s="27"/>
      <c r="O41" s="25"/>
      <c r="P41" s="44" t="s">
        <v>1025</v>
      </c>
      <c r="Q41" s="25"/>
      <c r="R41" s="25"/>
      <c r="S41" s="25"/>
      <c r="T41" s="25"/>
      <c r="U41" s="27"/>
      <c r="V41" s="25"/>
      <c r="W41" s="25"/>
      <c r="X41" s="25"/>
      <c r="Y41" s="27"/>
      <c r="Z41" s="27"/>
      <c r="AA41" s="60"/>
      <c r="AB41" s="60"/>
      <c r="AC41" s="60"/>
      <c r="AD41" s="60"/>
      <c r="AE41" s="60"/>
      <c r="AF41" s="60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>
        <v>567</v>
      </c>
      <c r="AY41" s="26"/>
      <c r="AZ41" s="26" t="str">
        <f t="shared" si="3"/>
        <v>TS01</v>
      </c>
      <c r="BA41" s="32"/>
      <c r="BB41" s="32">
        <v>730000000</v>
      </c>
      <c r="BC41" s="32"/>
      <c r="BD41" s="26" t="str">
        <f t="shared" si="4"/>
        <v>TS01</v>
      </c>
      <c r="BE41" s="27"/>
      <c r="BF41" s="27">
        <v>6952000</v>
      </c>
      <c r="BG41" s="27"/>
      <c r="BH41" s="26" t="str">
        <f t="shared" si="5"/>
        <v>TS01</v>
      </c>
      <c r="BI41" s="27"/>
      <c r="BJ41" s="27">
        <v>5</v>
      </c>
      <c r="BK41" s="27"/>
    </row>
    <row r="42" spans="1:63" ht="16">
      <c r="A42" s="29" t="s">
        <v>544</v>
      </c>
      <c r="B42" s="29">
        <v>69040071</v>
      </c>
      <c r="C42" s="30" t="s">
        <v>278</v>
      </c>
      <c r="D42" s="26" t="s">
        <v>814</v>
      </c>
      <c r="E42" s="26" t="s">
        <v>126</v>
      </c>
      <c r="F42" s="29">
        <v>101</v>
      </c>
      <c r="G42" s="25" t="s">
        <v>361</v>
      </c>
      <c r="H42" s="26" t="s">
        <v>1046</v>
      </c>
      <c r="I42" s="26" t="s">
        <v>814</v>
      </c>
      <c r="J42" s="25"/>
      <c r="K42" s="31">
        <v>1</v>
      </c>
      <c r="L42" s="25" t="s">
        <v>855</v>
      </c>
      <c r="M42" s="25"/>
      <c r="N42" s="25"/>
      <c r="O42" s="25"/>
      <c r="P42" s="44" t="s">
        <v>1025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60"/>
      <c r="AB42" s="60"/>
      <c r="AC42" s="60"/>
      <c r="AD42" s="60"/>
      <c r="AE42" s="60"/>
      <c r="AF42" s="60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>
        <v>556</v>
      </c>
      <c r="AY42" s="26"/>
      <c r="AZ42" s="26" t="str">
        <f t="shared" si="3"/>
        <v>TS01</v>
      </c>
      <c r="BA42" s="27"/>
      <c r="BB42" s="32">
        <v>730000000</v>
      </c>
      <c r="BC42" s="32"/>
      <c r="BD42" s="26" t="str">
        <f t="shared" si="4"/>
        <v>TS01</v>
      </c>
      <c r="BE42" s="27"/>
      <c r="BF42" s="27">
        <v>6952000</v>
      </c>
      <c r="BG42" s="27"/>
      <c r="BH42" s="26" t="str">
        <f t="shared" si="5"/>
        <v>TS01</v>
      </c>
      <c r="BI42" s="27"/>
      <c r="BJ42" s="27">
        <v>5</v>
      </c>
      <c r="BK42" s="27"/>
    </row>
    <row r="43" spans="1:63" ht="16">
      <c r="A43" s="29" t="s">
        <v>545</v>
      </c>
      <c r="B43" s="29">
        <v>69040079</v>
      </c>
      <c r="C43" s="30" t="s">
        <v>279</v>
      </c>
      <c r="D43" s="26" t="s">
        <v>814</v>
      </c>
      <c r="E43" s="31" t="s">
        <v>126</v>
      </c>
      <c r="F43" s="29">
        <v>101</v>
      </c>
      <c r="G43" s="31" t="s">
        <v>362</v>
      </c>
      <c r="H43" s="26" t="s">
        <v>1046</v>
      </c>
      <c r="I43" s="26" t="s">
        <v>814</v>
      </c>
      <c r="J43" s="31"/>
      <c r="K43" s="31">
        <v>1</v>
      </c>
      <c r="L43" s="31" t="s">
        <v>856</v>
      </c>
      <c r="M43" s="31"/>
      <c r="N43" s="31"/>
      <c r="O43" s="31"/>
      <c r="P43" s="44" t="s">
        <v>1025</v>
      </c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>
        <v>564</v>
      </c>
      <c r="AY43" s="31"/>
      <c r="AZ43" s="31" t="str">
        <f t="shared" si="3"/>
        <v>TS01</v>
      </c>
      <c r="BA43" s="31"/>
      <c r="BB43" s="31">
        <v>730000000</v>
      </c>
      <c r="BC43" s="32"/>
      <c r="BD43" s="26" t="str">
        <f t="shared" si="4"/>
        <v>TS01</v>
      </c>
      <c r="BE43" s="27"/>
      <c r="BF43" s="27">
        <v>6952000</v>
      </c>
      <c r="BG43" s="27"/>
      <c r="BH43" s="26" t="str">
        <f t="shared" si="5"/>
        <v>TS01</v>
      </c>
      <c r="BI43" s="27"/>
      <c r="BJ43" s="27">
        <v>5</v>
      </c>
      <c r="BK43" s="27"/>
    </row>
    <row r="44" spans="1:63" ht="16">
      <c r="A44" s="29" t="s">
        <v>546</v>
      </c>
      <c r="B44" s="29">
        <v>69040080</v>
      </c>
      <c r="C44" s="30" t="s">
        <v>280</v>
      </c>
      <c r="D44" s="26" t="s">
        <v>814</v>
      </c>
      <c r="E44" s="31" t="s">
        <v>126</v>
      </c>
      <c r="F44" s="29">
        <v>101</v>
      </c>
      <c r="G44" s="31" t="s">
        <v>363</v>
      </c>
      <c r="H44" s="26" t="s">
        <v>1046</v>
      </c>
      <c r="I44" s="26" t="s">
        <v>814</v>
      </c>
      <c r="J44" s="31"/>
      <c r="K44" s="31">
        <v>1</v>
      </c>
      <c r="L44" s="31" t="s">
        <v>857</v>
      </c>
      <c r="M44" s="31"/>
      <c r="N44" s="31"/>
      <c r="O44" s="31"/>
      <c r="P44" s="44" t="s">
        <v>1025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>
        <v>565</v>
      </c>
      <c r="AY44" s="31"/>
      <c r="AZ44" s="31" t="str">
        <f t="shared" si="3"/>
        <v>TS01</v>
      </c>
      <c r="BA44" s="31"/>
      <c r="BB44" s="31">
        <v>730000000</v>
      </c>
      <c r="BC44" s="32"/>
      <c r="BD44" s="26" t="str">
        <f t="shared" si="4"/>
        <v>TS01</v>
      </c>
      <c r="BE44" s="27"/>
      <c r="BF44" s="27">
        <v>6952000</v>
      </c>
      <c r="BG44" s="27"/>
      <c r="BH44" s="26" t="str">
        <f t="shared" si="5"/>
        <v>TS01</v>
      </c>
      <c r="BI44" s="27"/>
      <c r="BJ44" s="27">
        <v>5</v>
      </c>
      <c r="BK44" s="27"/>
    </row>
    <row r="45" spans="1:63" ht="16">
      <c r="A45" s="29" t="s">
        <v>547</v>
      </c>
      <c r="B45" s="29">
        <v>69040048</v>
      </c>
      <c r="C45" s="30" t="s">
        <v>281</v>
      </c>
      <c r="D45" s="26" t="s">
        <v>814</v>
      </c>
      <c r="E45" s="31" t="s">
        <v>126</v>
      </c>
      <c r="F45" s="29">
        <v>101</v>
      </c>
      <c r="G45" s="31" t="s">
        <v>364</v>
      </c>
      <c r="H45" s="26" t="s">
        <v>1046</v>
      </c>
      <c r="I45" s="26" t="s">
        <v>814</v>
      </c>
      <c r="J45" s="31"/>
      <c r="K45" s="31">
        <v>1</v>
      </c>
      <c r="L45" s="31" t="s">
        <v>858</v>
      </c>
      <c r="M45" s="31"/>
      <c r="N45" s="31"/>
      <c r="O45" s="31"/>
      <c r="P45" s="44" t="s">
        <v>1025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>
        <v>551</v>
      </c>
      <c r="AY45" s="31"/>
      <c r="AZ45" s="31" t="str">
        <f t="shared" si="3"/>
        <v>TS01</v>
      </c>
      <c r="BA45" s="31"/>
      <c r="BB45" s="31">
        <v>730000000</v>
      </c>
      <c r="BC45" s="32"/>
      <c r="BD45" s="26" t="str">
        <f t="shared" si="4"/>
        <v>TS01</v>
      </c>
      <c r="BE45" s="27"/>
      <c r="BF45" s="27">
        <v>6952000</v>
      </c>
      <c r="BG45" s="27"/>
      <c r="BH45" s="26" t="str">
        <f t="shared" si="5"/>
        <v>TS01</v>
      </c>
      <c r="BI45" s="27"/>
      <c r="BJ45" s="27">
        <v>5</v>
      </c>
      <c r="BK45" s="27"/>
    </row>
    <row r="46" spans="1:63" ht="16">
      <c r="A46" s="29" t="s">
        <v>548</v>
      </c>
      <c r="B46" s="29">
        <v>69040068</v>
      </c>
      <c r="C46" s="30" t="s">
        <v>282</v>
      </c>
      <c r="D46" s="26" t="s">
        <v>814</v>
      </c>
      <c r="E46" s="31" t="s">
        <v>126</v>
      </c>
      <c r="F46" s="29">
        <v>101</v>
      </c>
      <c r="G46" s="31" t="s">
        <v>365</v>
      </c>
      <c r="H46" s="26" t="s">
        <v>1046</v>
      </c>
      <c r="I46" s="26" t="s">
        <v>814</v>
      </c>
      <c r="J46" s="31"/>
      <c r="K46" s="31">
        <v>1</v>
      </c>
      <c r="L46" s="31" t="s">
        <v>859</v>
      </c>
      <c r="M46" s="31"/>
      <c r="N46" s="31"/>
      <c r="O46" s="31"/>
      <c r="P46" s="44" t="s">
        <v>1025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>
        <v>553</v>
      </c>
      <c r="AY46" s="31"/>
      <c r="AZ46" s="31" t="str">
        <f t="shared" si="3"/>
        <v>TS01</v>
      </c>
      <c r="BA46" s="31"/>
      <c r="BB46" s="31">
        <v>730000000</v>
      </c>
      <c r="BC46" s="32"/>
      <c r="BD46" s="26" t="str">
        <f t="shared" si="4"/>
        <v>TS01</v>
      </c>
      <c r="BE46" s="27"/>
      <c r="BF46" s="27">
        <v>6952000</v>
      </c>
      <c r="BG46" s="27"/>
      <c r="BH46" s="26" t="str">
        <f t="shared" si="5"/>
        <v>TS01</v>
      </c>
      <c r="BI46" s="27"/>
      <c r="BJ46" s="27">
        <v>5</v>
      </c>
      <c r="BK46" s="27"/>
    </row>
    <row r="47" spans="1:63" ht="16">
      <c r="A47" s="29" t="s">
        <v>549</v>
      </c>
      <c r="B47" s="29">
        <v>69040085</v>
      </c>
      <c r="C47" s="30" t="s">
        <v>283</v>
      </c>
      <c r="D47" s="26" t="s">
        <v>814</v>
      </c>
      <c r="E47" s="31" t="s">
        <v>126</v>
      </c>
      <c r="F47" s="29">
        <v>101</v>
      </c>
      <c r="G47" s="31" t="s">
        <v>366</v>
      </c>
      <c r="H47" s="26" t="s">
        <v>1046</v>
      </c>
      <c r="I47" s="26" t="s">
        <v>814</v>
      </c>
      <c r="J47" s="31"/>
      <c r="K47" s="31">
        <v>1</v>
      </c>
      <c r="L47" s="31" t="s">
        <v>860</v>
      </c>
      <c r="M47" s="31"/>
      <c r="N47" s="31"/>
      <c r="O47" s="31"/>
      <c r="P47" s="44" t="s">
        <v>1025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>
        <v>569</v>
      </c>
      <c r="AY47" s="31"/>
      <c r="AZ47" s="31" t="str">
        <f t="shared" si="3"/>
        <v>TS01</v>
      </c>
      <c r="BA47" s="31"/>
      <c r="BB47" s="31">
        <v>730000000</v>
      </c>
      <c r="BC47" s="32"/>
      <c r="BD47" s="26" t="str">
        <f t="shared" si="4"/>
        <v>TS01</v>
      </c>
      <c r="BE47" s="27"/>
      <c r="BF47" s="27">
        <v>6952000</v>
      </c>
      <c r="BG47" s="27"/>
      <c r="BH47" s="26" t="str">
        <f t="shared" si="5"/>
        <v>TS01</v>
      </c>
      <c r="BI47" s="27"/>
      <c r="BJ47" s="27">
        <v>5</v>
      </c>
      <c r="BK47" s="27"/>
    </row>
    <row r="48" spans="1:63" ht="16">
      <c r="A48" s="29" t="s">
        <v>550</v>
      </c>
      <c r="B48" s="29">
        <v>69040069</v>
      </c>
      <c r="C48" s="30" t="s">
        <v>284</v>
      </c>
      <c r="D48" s="26" t="s">
        <v>814</v>
      </c>
      <c r="E48" s="31" t="s">
        <v>126</v>
      </c>
      <c r="F48" s="29">
        <v>101</v>
      </c>
      <c r="G48" s="31" t="s">
        <v>367</v>
      </c>
      <c r="H48" s="26" t="s">
        <v>1046</v>
      </c>
      <c r="I48" s="26" t="s">
        <v>814</v>
      </c>
      <c r="J48" s="31"/>
      <c r="K48" s="31">
        <v>1</v>
      </c>
      <c r="L48" s="31" t="s">
        <v>861</v>
      </c>
      <c r="M48" s="31"/>
      <c r="N48" s="31"/>
      <c r="O48" s="31"/>
      <c r="P48" s="44" t="s">
        <v>1025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>
        <v>554</v>
      </c>
      <c r="AY48" s="31"/>
      <c r="AZ48" s="31" t="str">
        <f t="shared" si="3"/>
        <v>TS01</v>
      </c>
      <c r="BA48" s="31"/>
      <c r="BB48" s="31">
        <v>730000000</v>
      </c>
      <c r="BC48" s="32"/>
      <c r="BD48" s="26" t="str">
        <f t="shared" si="4"/>
        <v>TS01</v>
      </c>
      <c r="BE48" s="27"/>
      <c r="BF48" s="27">
        <v>6952000</v>
      </c>
      <c r="BG48" s="27"/>
      <c r="BH48" s="26" t="str">
        <f t="shared" si="5"/>
        <v>TS01</v>
      </c>
      <c r="BI48" s="27"/>
      <c r="BJ48" s="27">
        <v>5</v>
      </c>
      <c r="BK48" s="27"/>
    </row>
    <row r="49" spans="1:63" ht="16">
      <c r="A49" s="29" t="s">
        <v>551</v>
      </c>
      <c r="B49" s="29">
        <v>69040067</v>
      </c>
      <c r="C49" s="30" t="s">
        <v>285</v>
      </c>
      <c r="D49" s="26" t="s">
        <v>814</v>
      </c>
      <c r="E49" s="31" t="s">
        <v>126</v>
      </c>
      <c r="F49" s="29">
        <v>101</v>
      </c>
      <c r="G49" s="31" t="s">
        <v>368</v>
      </c>
      <c r="H49" s="26" t="s">
        <v>1046</v>
      </c>
      <c r="I49" s="26" t="s">
        <v>814</v>
      </c>
      <c r="J49" s="31"/>
      <c r="K49" s="31">
        <v>1</v>
      </c>
      <c r="L49" s="31" t="s">
        <v>862</v>
      </c>
      <c r="M49" s="31"/>
      <c r="N49" s="31"/>
      <c r="O49" s="31"/>
      <c r="P49" s="44" t="s">
        <v>1025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>
        <v>552</v>
      </c>
      <c r="AY49" s="31"/>
      <c r="AZ49" s="31" t="str">
        <f t="shared" si="3"/>
        <v>TS01</v>
      </c>
      <c r="BA49" s="31"/>
      <c r="BB49" s="31">
        <v>730000000</v>
      </c>
      <c r="BC49" s="32"/>
      <c r="BD49" s="26" t="str">
        <f t="shared" si="4"/>
        <v>TS01</v>
      </c>
      <c r="BE49" s="27"/>
      <c r="BF49" s="27">
        <v>6952000</v>
      </c>
      <c r="BG49" s="27"/>
      <c r="BH49" s="26" t="str">
        <f t="shared" si="5"/>
        <v>TS01</v>
      </c>
      <c r="BI49" s="27"/>
      <c r="BJ49" s="27">
        <v>5</v>
      </c>
      <c r="BK49" s="27"/>
    </row>
    <row r="50" spans="1:63" ht="16">
      <c r="A50" s="29" t="s">
        <v>552</v>
      </c>
      <c r="B50" s="29">
        <v>69040072</v>
      </c>
      <c r="C50" s="30" t="s">
        <v>286</v>
      </c>
      <c r="D50" s="26" t="s">
        <v>814</v>
      </c>
      <c r="E50" s="31" t="s">
        <v>126</v>
      </c>
      <c r="F50" s="29">
        <v>101</v>
      </c>
      <c r="G50" s="31" t="s">
        <v>369</v>
      </c>
      <c r="H50" s="26" t="s">
        <v>1046</v>
      </c>
      <c r="I50" s="26" t="s">
        <v>814</v>
      </c>
      <c r="J50" s="31"/>
      <c r="K50" s="31">
        <v>1</v>
      </c>
      <c r="L50" s="31" t="s">
        <v>863</v>
      </c>
      <c r="M50" s="31"/>
      <c r="N50" s="31"/>
      <c r="O50" s="31"/>
      <c r="P50" s="44" t="s">
        <v>1025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>
        <v>557</v>
      </c>
      <c r="AY50" s="31"/>
      <c r="AZ50" s="31" t="str">
        <f t="shared" si="3"/>
        <v>TS01</v>
      </c>
      <c r="BA50" s="31"/>
      <c r="BB50" s="31">
        <v>730000000</v>
      </c>
      <c r="BC50" s="32"/>
      <c r="BD50" s="26" t="str">
        <f t="shared" si="4"/>
        <v>TS01</v>
      </c>
      <c r="BE50" s="27"/>
      <c r="BF50" s="27">
        <v>6952000</v>
      </c>
      <c r="BG50" s="27"/>
      <c r="BH50" s="26" t="str">
        <f t="shared" si="5"/>
        <v>TS01</v>
      </c>
      <c r="BI50" s="27"/>
      <c r="BJ50" s="27">
        <v>5</v>
      </c>
      <c r="BK50" s="27"/>
    </row>
    <row r="51" spans="1:63" ht="16">
      <c r="A51" s="29" t="s">
        <v>553</v>
      </c>
      <c r="B51" s="29">
        <v>69040086</v>
      </c>
      <c r="C51" s="30" t="s">
        <v>287</v>
      </c>
      <c r="D51" s="26" t="s">
        <v>814</v>
      </c>
      <c r="E51" s="31" t="s">
        <v>126</v>
      </c>
      <c r="F51" s="29">
        <v>101</v>
      </c>
      <c r="G51" s="31" t="s">
        <v>371</v>
      </c>
      <c r="H51" s="26" t="s">
        <v>1046</v>
      </c>
      <c r="I51" s="26" t="s">
        <v>814</v>
      </c>
      <c r="J51" s="31"/>
      <c r="K51" s="31">
        <v>1</v>
      </c>
      <c r="L51" s="31" t="s">
        <v>864</v>
      </c>
      <c r="M51" s="31"/>
      <c r="N51" s="31"/>
      <c r="O51" s="31"/>
      <c r="P51" s="44" t="s">
        <v>1025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>
        <v>570</v>
      </c>
      <c r="AY51" s="31"/>
      <c r="AZ51" s="31" t="str">
        <f t="shared" si="3"/>
        <v>TS01</v>
      </c>
      <c r="BA51" s="31"/>
      <c r="BB51" s="31">
        <v>730000000</v>
      </c>
      <c r="BC51" s="32"/>
      <c r="BD51" s="26" t="str">
        <f t="shared" si="4"/>
        <v>TS01</v>
      </c>
      <c r="BE51" s="27"/>
      <c r="BF51" s="27">
        <v>6952000</v>
      </c>
      <c r="BG51" s="27"/>
      <c r="BH51" s="26" t="str">
        <f t="shared" si="5"/>
        <v>TS01</v>
      </c>
      <c r="BI51" s="27"/>
      <c r="BJ51" s="27">
        <v>5</v>
      </c>
      <c r="BK51" s="27"/>
    </row>
    <row r="52" spans="1:63">
      <c r="A52" s="29" t="s">
        <v>554</v>
      </c>
      <c r="B52" s="29">
        <v>69047609</v>
      </c>
      <c r="C52" s="30" t="s">
        <v>288</v>
      </c>
      <c r="D52" s="26" t="s">
        <v>125</v>
      </c>
      <c r="E52" s="31" t="s">
        <v>127</v>
      </c>
      <c r="F52" s="29">
        <v>102</v>
      </c>
      <c r="G52" s="31" t="s">
        <v>376</v>
      </c>
      <c r="H52" s="26" t="s">
        <v>1046</v>
      </c>
      <c r="I52" s="26" t="s">
        <v>10</v>
      </c>
      <c r="J52" s="31"/>
      <c r="K52" s="31"/>
      <c r="L52" s="31" t="s">
        <v>865</v>
      </c>
      <c r="M52" s="31"/>
      <c r="N52" s="31"/>
      <c r="O52" s="31"/>
      <c r="P52" s="31" t="s">
        <v>1018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>
        <v>874</v>
      </c>
      <c r="AY52" s="31"/>
      <c r="AZ52" s="31" t="str">
        <f t="shared" si="3"/>
        <v>TS02</v>
      </c>
      <c r="BA52" s="31"/>
      <c r="BB52" s="31">
        <v>738000000</v>
      </c>
      <c r="BC52" s="32"/>
      <c r="BD52" s="26" t="str">
        <f t="shared" si="4"/>
        <v>TS02</v>
      </c>
      <c r="BE52" s="27"/>
      <c r="BF52" s="27">
        <v>6952000</v>
      </c>
      <c r="BG52" s="27"/>
      <c r="BH52" s="26" t="str">
        <f t="shared" si="5"/>
        <v>TS02</v>
      </c>
      <c r="BI52" s="27"/>
      <c r="BJ52" s="27">
        <v>5</v>
      </c>
      <c r="BK52" s="27"/>
    </row>
    <row r="53" spans="1:63">
      <c r="A53" s="29" t="s">
        <v>555</v>
      </c>
      <c r="B53" s="29">
        <v>69039832</v>
      </c>
      <c r="C53" s="30" t="s">
        <v>716</v>
      </c>
      <c r="D53" s="26" t="s">
        <v>125</v>
      </c>
      <c r="E53" s="31" t="s">
        <v>127</v>
      </c>
      <c r="F53" s="29">
        <v>102</v>
      </c>
      <c r="G53" s="31" t="s">
        <v>377</v>
      </c>
      <c r="H53" s="26" t="s">
        <v>1046</v>
      </c>
      <c r="I53" s="26" t="s">
        <v>10</v>
      </c>
      <c r="J53" s="31"/>
      <c r="K53" s="31"/>
      <c r="L53" s="31" t="s">
        <v>866</v>
      </c>
      <c r="M53" s="31"/>
      <c r="N53" s="31"/>
      <c r="O53" s="31"/>
      <c r="P53" s="31" t="s">
        <v>1020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>
        <v>774</v>
      </c>
      <c r="AY53" s="31"/>
      <c r="AZ53" s="31" t="str">
        <f t="shared" si="3"/>
        <v>TS02</v>
      </c>
      <c r="BA53" s="31"/>
      <c r="BB53" s="31">
        <v>738000000</v>
      </c>
      <c r="BC53" s="32"/>
      <c r="BD53" s="26" t="str">
        <f t="shared" si="4"/>
        <v>TS02</v>
      </c>
      <c r="BE53" s="27"/>
      <c r="BF53" s="27">
        <v>6952000</v>
      </c>
      <c r="BG53" s="27"/>
      <c r="BH53" s="26" t="str">
        <f t="shared" si="5"/>
        <v>TS02</v>
      </c>
      <c r="BI53" s="27"/>
      <c r="BJ53" s="27">
        <v>5</v>
      </c>
      <c r="BK53" s="27"/>
    </row>
    <row r="54" spans="1:63">
      <c r="A54" s="29" t="s">
        <v>556</v>
      </c>
      <c r="B54" s="29">
        <v>69044848</v>
      </c>
      <c r="C54" s="30" t="s">
        <v>717</v>
      </c>
      <c r="D54" s="26" t="s">
        <v>125</v>
      </c>
      <c r="E54" s="31" t="s">
        <v>127</v>
      </c>
      <c r="F54" s="29">
        <v>102</v>
      </c>
      <c r="G54" s="31" t="s">
        <v>379</v>
      </c>
      <c r="H54" s="26" t="s">
        <v>1046</v>
      </c>
      <c r="I54" s="26" t="s">
        <v>10</v>
      </c>
      <c r="J54" s="31"/>
      <c r="K54" s="31"/>
      <c r="L54" s="31" t="s">
        <v>867</v>
      </c>
      <c r="M54" s="31"/>
      <c r="N54" s="31"/>
      <c r="O54" s="31"/>
      <c r="P54" s="31" t="s">
        <v>1002</v>
      </c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>
        <v>854</v>
      </c>
      <c r="AY54" s="31"/>
      <c r="AZ54" s="31" t="str">
        <f t="shared" si="3"/>
        <v>TS02</v>
      </c>
      <c r="BA54" s="31"/>
      <c r="BB54" s="31">
        <v>738000000</v>
      </c>
      <c r="BC54" s="32"/>
      <c r="BD54" s="26" t="str">
        <f t="shared" si="4"/>
        <v>TS02</v>
      </c>
      <c r="BE54" s="27"/>
      <c r="BF54" s="27">
        <v>6952000</v>
      </c>
      <c r="BG54" s="27"/>
      <c r="BH54" s="26" t="str">
        <f t="shared" si="5"/>
        <v>TS02</v>
      </c>
      <c r="BI54" s="27"/>
      <c r="BJ54" s="27">
        <v>5</v>
      </c>
      <c r="BK54" s="27"/>
    </row>
    <row r="55" spans="1:63" ht="16">
      <c r="A55" s="29" t="s">
        <v>557</v>
      </c>
      <c r="B55" s="29">
        <v>69026916</v>
      </c>
      <c r="C55" s="30" t="s">
        <v>718</v>
      </c>
      <c r="D55" s="26" t="s">
        <v>125</v>
      </c>
      <c r="E55" s="31" t="s">
        <v>127</v>
      </c>
      <c r="F55" s="29">
        <v>102</v>
      </c>
      <c r="G55" s="31" t="s">
        <v>380</v>
      </c>
      <c r="H55" s="26" t="s">
        <v>1046</v>
      </c>
      <c r="I55" s="26" t="s">
        <v>10</v>
      </c>
      <c r="J55" s="31"/>
      <c r="K55" s="31"/>
      <c r="L55" s="31" t="s">
        <v>868</v>
      </c>
      <c r="M55" s="31"/>
      <c r="N55" s="31"/>
      <c r="O55" s="31"/>
      <c r="P55" s="44" t="s">
        <v>1012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>
        <v>767</v>
      </c>
      <c r="AY55" s="31"/>
      <c r="AZ55" s="31" t="str">
        <f t="shared" si="3"/>
        <v>TS02</v>
      </c>
      <c r="BA55" s="31"/>
      <c r="BB55" s="31">
        <v>738000000</v>
      </c>
      <c r="BC55" s="32"/>
      <c r="BD55" s="26" t="str">
        <f t="shared" si="4"/>
        <v>TS02</v>
      </c>
      <c r="BE55" s="27"/>
      <c r="BF55" s="27">
        <v>6952000</v>
      </c>
      <c r="BG55" s="27"/>
      <c r="BH55" s="26" t="str">
        <f t="shared" si="5"/>
        <v>TS02</v>
      </c>
      <c r="BI55" s="27"/>
      <c r="BJ55" s="27">
        <v>5</v>
      </c>
      <c r="BK55" s="27"/>
    </row>
    <row r="56" spans="1:63" ht="16">
      <c r="A56" s="29" t="s">
        <v>558</v>
      </c>
      <c r="B56" s="54">
        <v>69031329</v>
      </c>
      <c r="C56" s="30" t="s">
        <v>719</v>
      </c>
      <c r="D56" s="26" t="s">
        <v>125</v>
      </c>
      <c r="E56" s="31" t="s">
        <v>127</v>
      </c>
      <c r="F56" s="29">
        <v>102</v>
      </c>
      <c r="G56" s="31" t="s">
        <v>381</v>
      </c>
      <c r="H56" s="26" t="s">
        <v>1046</v>
      </c>
      <c r="I56" s="26" t="s">
        <v>10</v>
      </c>
      <c r="J56" s="31"/>
      <c r="K56" s="31"/>
      <c r="L56" s="31" t="s">
        <v>869</v>
      </c>
      <c r="M56" s="31"/>
      <c r="N56" s="31"/>
      <c r="O56" s="31"/>
      <c r="P56" s="44" t="s">
        <v>1002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>
        <v>788</v>
      </c>
      <c r="AY56" s="31"/>
      <c r="AZ56" s="31" t="str">
        <f t="shared" si="3"/>
        <v>TS02</v>
      </c>
      <c r="BA56" s="31"/>
      <c r="BB56" s="31">
        <v>738000000</v>
      </c>
      <c r="BC56" s="32"/>
      <c r="BD56" s="26" t="str">
        <f t="shared" si="4"/>
        <v>TS02</v>
      </c>
      <c r="BE56" s="27"/>
      <c r="BF56" s="27">
        <v>6952000</v>
      </c>
      <c r="BG56" s="27"/>
      <c r="BH56" s="26" t="str">
        <f t="shared" si="5"/>
        <v>TS02</v>
      </c>
      <c r="BI56" s="27"/>
      <c r="BJ56" s="27">
        <v>5</v>
      </c>
      <c r="BK56" s="27"/>
    </row>
    <row r="57" spans="1:63" ht="16">
      <c r="A57" s="29" t="s">
        <v>559</v>
      </c>
      <c r="B57" s="29">
        <v>69039815</v>
      </c>
      <c r="C57" s="30" t="s">
        <v>290</v>
      </c>
      <c r="D57" s="26" t="s">
        <v>125</v>
      </c>
      <c r="E57" s="31" t="s">
        <v>127</v>
      </c>
      <c r="F57" s="29">
        <v>102</v>
      </c>
      <c r="G57" s="31" t="s">
        <v>382</v>
      </c>
      <c r="H57" s="26" t="s">
        <v>1046</v>
      </c>
      <c r="I57" s="26" t="s">
        <v>10</v>
      </c>
      <c r="J57" s="31"/>
      <c r="K57" s="31"/>
      <c r="L57" s="31" t="s">
        <v>870</v>
      </c>
      <c r="M57" s="31"/>
      <c r="N57" s="31"/>
      <c r="O57" s="31"/>
      <c r="P57" s="44" t="s">
        <v>1002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>
        <v>793</v>
      </c>
      <c r="AY57" s="31"/>
      <c r="AZ57" s="31" t="str">
        <f t="shared" si="3"/>
        <v>TS02</v>
      </c>
      <c r="BA57" s="31"/>
      <c r="BB57" s="31">
        <v>738000000</v>
      </c>
      <c r="BC57" s="32"/>
      <c r="BD57" s="26" t="str">
        <f t="shared" si="4"/>
        <v>TS02</v>
      </c>
      <c r="BE57" s="27"/>
      <c r="BF57" s="27">
        <v>6952000</v>
      </c>
      <c r="BG57" s="27"/>
      <c r="BH57" s="26" t="str">
        <f t="shared" si="5"/>
        <v>TS02</v>
      </c>
      <c r="BI57" s="27"/>
      <c r="BJ57" s="27">
        <v>5</v>
      </c>
      <c r="BK57" s="27"/>
    </row>
    <row r="58" spans="1:63" ht="16">
      <c r="A58" s="29" t="s">
        <v>560</v>
      </c>
      <c r="B58" s="29">
        <v>69047733</v>
      </c>
      <c r="C58" s="30" t="s">
        <v>720</v>
      </c>
      <c r="D58" s="26" t="s">
        <v>125</v>
      </c>
      <c r="E58" s="31" t="s">
        <v>127</v>
      </c>
      <c r="F58" s="29">
        <v>102</v>
      </c>
      <c r="G58" s="31" t="s">
        <v>383</v>
      </c>
      <c r="H58" s="26" t="s">
        <v>1046</v>
      </c>
      <c r="I58" s="26" t="s">
        <v>10</v>
      </c>
      <c r="J58" s="31"/>
      <c r="K58" s="31"/>
      <c r="L58" s="31" t="s">
        <v>871</v>
      </c>
      <c r="M58" s="31"/>
      <c r="N58" s="31"/>
      <c r="O58" s="31"/>
      <c r="P58" s="44" t="s">
        <v>1002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>
        <v>811</v>
      </c>
      <c r="AY58" s="31"/>
      <c r="AZ58" s="31" t="str">
        <f t="shared" si="3"/>
        <v>TS02</v>
      </c>
      <c r="BA58" s="31"/>
      <c r="BB58" s="31">
        <v>738000000</v>
      </c>
      <c r="BC58" s="32"/>
      <c r="BD58" s="26" t="str">
        <f t="shared" si="4"/>
        <v>TS02</v>
      </c>
      <c r="BE58" s="27"/>
      <c r="BF58" s="27">
        <v>6952000</v>
      </c>
      <c r="BG58" s="27"/>
      <c r="BH58" s="26" t="str">
        <f t="shared" si="5"/>
        <v>TS02</v>
      </c>
      <c r="BI58" s="27"/>
      <c r="BJ58" s="27">
        <v>5</v>
      </c>
      <c r="BK58" s="27"/>
    </row>
    <row r="59" spans="1:63">
      <c r="A59" s="29" t="s">
        <v>561</v>
      </c>
      <c r="B59" s="29">
        <v>69047256</v>
      </c>
      <c r="C59" s="30" t="s">
        <v>721</v>
      </c>
      <c r="D59" s="26" t="s">
        <v>125</v>
      </c>
      <c r="E59" s="31" t="s">
        <v>127</v>
      </c>
      <c r="F59" s="29">
        <v>102</v>
      </c>
      <c r="G59" s="31" t="s">
        <v>385</v>
      </c>
      <c r="H59" s="26" t="s">
        <v>1046</v>
      </c>
      <c r="I59" s="26" t="s">
        <v>10</v>
      </c>
      <c r="J59" s="31"/>
      <c r="K59" s="31"/>
      <c r="L59" s="31" t="s">
        <v>872</v>
      </c>
      <c r="M59" s="31"/>
      <c r="N59" s="31"/>
      <c r="O59" s="31"/>
      <c r="P59" s="31" t="s">
        <v>1013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>
        <v>873</v>
      </c>
      <c r="AY59" s="31"/>
      <c r="AZ59" s="31" t="str">
        <f t="shared" si="3"/>
        <v>TS02</v>
      </c>
      <c r="BA59" s="31"/>
      <c r="BB59" s="31">
        <v>738000000</v>
      </c>
      <c r="BC59" s="32"/>
      <c r="BD59" s="26" t="str">
        <f t="shared" si="4"/>
        <v>TS02</v>
      </c>
      <c r="BE59" s="27"/>
      <c r="BF59" s="27">
        <v>6952000</v>
      </c>
      <c r="BG59" s="27"/>
      <c r="BH59" s="26" t="str">
        <f t="shared" si="5"/>
        <v>TS02</v>
      </c>
      <c r="BI59" s="27"/>
      <c r="BJ59" s="27">
        <v>5</v>
      </c>
      <c r="BK59" s="27"/>
    </row>
    <row r="60" spans="1:63">
      <c r="A60" s="29" t="s">
        <v>562</v>
      </c>
      <c r="B60" s="29">
        <v>69039971</v>
      </c>
      <c r="C60" s="30" t="s">
        <v>722</v>
      </c>
      <c r="D60" s="26" t="s">
        <v>125</v>
      </c>
      <c r="E60" s="31" t="s">
        <v>127</v>
      </c>
      <c r="F60" s="29">
        <v>102</v>
      </c>
      <c r="G60" s="31" t="s">
        <v>386</v>
      </c>
      <c r="H60" s="26" t="s">
        <v>1046</v>
      </c>
      <c r="I60" s="26" t="s">
        <v>10</v>
      </c>
      <c r="J60" s="31"/>
      <c r="K60" s="31"/>
      <c r="L60" s="31" t="s">
        <v>873</v>
      </c>
      <c r="M60" s="31"/>
      <c r="N60" s="31"/>
      <c r="O60" s="31"/>
      <c r="P60" s="31" t="s">
        <v>1021</v>
      </c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>
        <v>744</v>
      </c>
      <c r="AY60" s="31"/>
      <c r="AZ60" s="31" t="str">
        <f t="shared" si="3"/>
        <v>TS02</v>
      </c>
      <c r="BA60" s="31"/>
      <c r="BB60" s="31">
        <v>738000000</v>
      </c>
      <c r="BC60" s="32"/>
      <c r="BD60" s="26" t="str">
        <f t="shared" si="4"/>
        <v>TS02</v>
      </c>
      <c r="BE60" s="27"/>
      <c r="BF60" s="27">
        <v>6952000</v>
      </c>
      <c r="BG60" s="27"/>
      <c r="BH60" s="26" t="str">
        <f t="shared" si="5"/>
        <v>TS02</v>
      </c>
      <c r="BI60" s="27"/>
      <c r="BJ60" s="27">
        <v>5</v>
      </c>
      <c r="BK60" s="27"/>
    </row>
    <row r="61" spans="1:63">
      <c r="A61" s="29" t="s">
        <v>563</v>
      </c>
      <c r="B61" s="29">
        <v>941646796</v>
      </c>
      <c r="C61" s="30" t="s">
        <v>723</v>
      </c>
      <c r="D61" s="26" t="s">
        <v>125</v>
      </c>
      <c r="E61" s="31" t="s">
        <v>127</v>
      </c>
      <c r="F61" s="29">
        <v>102</v>
      </c>
      <c r="G61" s="31" t="s">
        <v>387</v>
      </c>
      <c r="H61" s="26" t="s">
        <v>1046</v>
      </c>
      <c r="I61" s="26" t="s">
        <v>10</v>
      </c>
      <c r="J61" s="31"/>
      <c r="K61" s="31"/>
      <c r="L61" s="31" t="s">
        <v>874</v>
      </c>
      <c r="M61" s="31"/>
      <c r="N61" s="31"/>
      <c r="O61" s="31"/>
      <c r="P61" s="31" t="s">
        <v>1021</v>
      </c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>
        <v>745</v>
      </c>
      <c r="AY61" s="31"/>
      <c r="AZ61" s="31" t="str">
        <f t="shared" si="3"/>
        <v>TS02</v>
      </c>
      <c r="BA61" s="31"/>
      <c r="BB61" s="31">
        <v>738000000</v>
      </c>
      <c r="BC61" s="32"/>
      <c r="BD61" s="26" t="str">
        <f t="shared" si="4"/>
        <v>TS02</v>
      </c>
      <c r="BE61" s="27"/>
      <c r="BF61" s="27">
        <v>6952000</v>
      </c>
      <c r="BG61" s="27"/>
      <c r="BH61" s="26" t="str">
        <f t="shared" si="5"/>
        <v>TS02</v>
      </c>
      <c r="BI61" s="27"/>
      <c r="BJ61" s="27">
        <v>5</v>
      </c>
      <c r="BK61" s="27"/>
    </row>
    <row r="62" spans="1:63">
      <c r="A62" s="29" t="s">
        <v>564</v>
      </c>
      <c r="B62" s="29">
        <v>1251360445</v>
      </c>
      <c r="C62" s="30" t="s">
        <v>724</v>
      </c>
      <c r="D62" s="26" t="s">
        <v>125</v>
      </c>
      <c r="E62" s="31" t="s">
        <v>127</v>
      </c>
      <c r="F62" s="29">
        <v>102</v>
      </c>
      <c r="G62" s="31" t="s">
        <v>388</v>
      </c>
      <c r="H62" s="26" t="s">
        <v>1046</v>
      </c>
      <c r="I62" s="26" t="s">
        <v>10</v>
      </c>
      <c r="J62" s="31"/>
      <c r="K62" s="31"/>
      <c r="L62" s="31" t="s">
        <v>875</v>
      </c>
      <c r="M62" s="31"/>
      <c r="N62" s="31"/>
      <c r="O62" s="31"/>
      <c r="P62" s="31" t="s">
        <v>1021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>
        <v>743</v>
      </c>
      <c r="AY62" s="31"/>
      <c r="AZ62" s="31" t="str">
        <f t="shared" si="3"/>
        <v>TS02</v>
      </c>
      <c r="BA62" s="31"/>
      <c r="BB62" s="31">
        <v>738000000</v>
      </c>
      <c r="BC62" s="32"/>
      <c r="BD62" s="26" t="str">
        <f t="shared" si="4"/>
        <v>TS02</v>
      </c>
      <c r="BE62" s="27"/>
      <c r="BF62" s="27">
        <v>6952000</v>
      </c>
      <c r="BG62" s="27"/>
      <c r="BH62" s="26" t="str">
        <f t="shared" si="5"/>
        <v>TS02</v>
      </c>
      <c r="BI62" s="27"/>
      <c r="BJ62" s="27">
        <v>5</v>
      </c>
      <c r="BK62" s="27"/>
    </row>
    <row r="63" spans="1:63">
      <c r="A63" s="29" t="s">
        <v>565</v>
      </c>
      <c r="B63" s="29">
        <v>69046811</v>
      </c>
      <c r="C63" s="30" t="s">
        <v>725</v>
      </c>
      <c r="D63" s="26" t="s">
        <v>125</v>
      </c>
      <c r="E63" s="31" t="s">
        <v>127</v>
      </c>
      <c r="F63" s="29">
        <v>102</v>
      </c>
      <c r="G63" s="31" t="s">
        <v>389</v>
      </c>
      <c r="H63" s="26" t="s">
        <v>1046</v>
      </c>
      <c r="I63" s="26" t="s">
        <v>10</v>
      </c>
      <c r="J63" s="31"/>
      <c r="K63" s="31"/>
      <c r="L63" s="31" t="s">
        <v>876</v>
      </c>
      <c r="M63" s="31"/>
      <c r="N63" s="31"/>
      <c r="O63" s="31"/>
      <c r="P63" s="46" t="s">
        <v>1002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>
        <v>717</v>
      </c>
      <c r="AY63" s="31"/>
      <c r="AZ63" s="31" t="str">
        <f t="shared" si="3"/>
        <v>TS02</v>
      </c>
      <c r="BA63" s="31"/>
      <c r="BB63" s="31">
        <v>738000000</v>
      </c>
      <c r="BC63" s="32"/>
      <c r="BD63" s="26" t="str">
        <f t="shared" si="4"/>
        <v>TS02</v>
      </c>
      <c r="BE63" s="27"/>
      <c r="BF63" s="27">
        <v>6952000</v>
      </c>
      <c r="BG63" s="27"/>
      <c r="BH63" s="26" t="str">
        <f t="shared" si="5"/>
        <v>TS02</v>
      </c>
      <c r="BI63" s="27"/>
      <c r="BJ63" s="27">
        <v>5</v>
      </c>
      <c r="BK63" s="27"/>
    </row>
    <row r="64" spans="1:63">
      <c r="A64" s="29" t="s">
        <v>566</v>
      </c>
      <c r="B64" s="29">
        <v>69047859</v>
      </c>
      <c r="C64" s="30" t="s">
        <v>292</v>
      </c>
      <c r="D64" s="26" t="s">
        <v>125</v>
      </c>
      <c r="E64" s="31" t="s">
        <v>127</v>
      </c>
      <c r="F64" s="29">
        <v>102</v>
      </c>
      <c r="G64" s="31" t="s">
        <v>390</v>
      </c>
      <c r="H64" s="26" t="s">
        <v>1046</v>
      </c>
      <c r="I64" s="26" t="s">
        <v>10</v>
      </c>
      <c r="J64" s="31"/>
      <c r="K64" s="31"/>
      <c r="L64" s="31" t="s">
        <v>877</v>
      </c>
      <c r="M64" s="31"/>
      <c r="N64" s="31"/>
      <c r="O64" s="31"/>
      <c r="P64" s="46" t="s">
        <v>1002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>
        <v>843</v>
      </c>
      <c r="AY64" s="31"/>
      <c r="AZ64" s="31" t="str">
        <f t="shared" si="3"/>
        <v>TS02</v>
      </c>
      <c r="BA64" s="31"/>
      <c r="BB64" s="31">
        <v>738000000</v>
      </c>
      <c r="BC64" s="32"/>
      <c r="BD64" s="26" t="str">
        <f t="shared" si="4"/>
        <v>TS02</v>
      </c>
      <c r="BE64" s="27"/>
      <c r="BF64" s="27">
        <v>6952000</v>
      </c>
      <c r="BG64" s="27"/>
      <c r="BH64" s="26" t="str">
        <f t="shared" si="5"/>
        <v>TS02</v>
      </c>
      <c r="BI64" s="27"/>
      <c r="BJ64" s="27">
        <v>5</v>
      </c>
      <c r="BK64" s="27"/>
    </row>
    <row r="65" spans="1:63">
      <c r="A65" s="29" t="s">
        <v>567</v>
      </c>
      <c r="B65" s="29">
        <v>69039818</v>
      </c>
      <c r="C65" s="30" t="s">
        <v>293</v>
      </c>
      <c r="D65" s="26" t="s">
        <v>125</v>
      </c>
      <c r="E65" s="31" t="s">
        <v>127</v>
      </c>
      <c r="F65" s="29">
        <v>102</v>
      </c>
      <c r="G65" s="31" t="s">
        <v>391</v>
      </c>
      <c r="H65" s="26" t="s">
        <v>1046</v>
      </c>
      <c r="I65" s="26" t="s">
        <v>10</v>
      </c>
      <c r="J65" s="31"/>
      <c r="K65" s="31"/>
      <c r="L65" s="31" t="s">
        <v>878</v>
      </c>
      <c r="M65" s="31"/>
      <c r="N65" s="31"/>
      <c r="O65" s="31"/>
      <c r="P65" s="31" t="s">
        <v>1003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>
        <v>604</v>
      </c>
      <c r="AY65" s="31"/>
      <c r="AZ65" s="31" t="str">
        <f t="shared" si="3"/>
        <v>TS02</v>
      </c>
      <c r="BA65" s="31"/>
      <c r="BB65" s="31">
        <v>738000000</v>
      </c>
      <c r="BC65" s="32"/>
      <c r="BD65" s="26" t="str">
        <f t="shared" si="4"/>
        <v>TS02</v>
      </c>
      <c r="BE65" s="27"/>
      <c r="BF65" s="27">
        <v>6952000</v>
      </c>
      <c r="BG65" s="27"/>
      <c r="BH65" s="26" t="str">
        <f t="shared" si="5"/>
        <v>TS02</v>
      </c>
      <c r="BI65" s="27"/>
      <c r="BJ65" s="27">
        <v>5</v>
      </c>
      <c r="BK65" s="27"/>
    </row>
    <row r="66" spans="1:63">
      <c r="A66" s="29" t="s">
        <v>568</v>
      </c>
      <c r="B66" s="29">
        <v>69037700</v>
      </c>
      <c r="C66" s="33" t="s">
        <v>726</v>
      </c>
      <c r="D66" s="26" t="s">
        <v>125</v>
      </c>
      <c r="E66" s="31" t="s">
        <v>127</v>
      </c>
      <c r="F66" s="29">
        <v>102</v>
      </c>
      <c r="G66" s="31" t="s">
        <v>392</v>
      </c>
      <c r="H66" s="26" t="s">
        <v>1046</v>
      </c>
      <c r="I66" s="26" t="s">
        <v>10</v>
      </c>
      <c r="J66" s="31"/>
      <c r="K66" s="31"/>
      <c r="L66" s="31" t="s">
        <v>879</v>
      </c>
      <c r="M66" s="31"/>
      <c r="N66" s="31"/>
      <c r="O66" s="31"/>
      <c r="P66" s="31" t="s">
        <v>1008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>
        <v>736</v>
      </c>
      <c r="AY66" s="31"/>
      <c r="AZ66" s="31" t="str">
        <f t="shared" si="3"/>
        <v>TS02</v>
      </c>
      <c r="BA66" s="31"/>
      <c r="BB66" s="31">
        <v>738000000</v>
      </c>
      <c r="BC66" s="32"/>
      <c r="BD66" s="26" t="str">
        <f t="shared" ref="BD66:BD97" si="6">E66</f>
        <v>TS02</v>
      </c>
      <c r="BE66" s="27"/>
      <c r="BF66" s="27">
        <v>6952000</v>
      </c>
      <c r="BG66" s="27"/>
      <c r="BH66" s="26" t="str">
        <f t="shared" ref="BH66:BH97" si="7">E66</f>
        <v>TS02</v>
      </c>
      <c r="BI66" s="27"/>
      <c r="BJ66" s="27">
        <v>5</v>
      </c>
      <c r="BK66" s="27"/>
    </row>
    <row r="67" spans="1:63">
      <c r="A67" s="29" t="s">
        <v>569</v>
      </c>
      <c r="B67" s="29">
        <v>444852025</v>
      </c>
      <c r="C67" s="30" t="s">
        <v>727</v>
      </c>
      <c r="D67" s="26" t="s">
        <v>125</v>
      </c>
      <c r="E67" s="31" t="s">
        <v>127</v>
      </c>
      <c r="F67" s="29">
        <v>102</v>
      </c>
      <c r="G67" s="31" t="s">
        <v>393</v>
      </c>
      <c r="H67" s="26" t="s">
        <v>1046</v>
      </c>
      <c r="I67" s="26" t="s">
        <v>10</v>
      </c>
      <c r="J67" s="31"/>
      <c r="K67" s="31"/>
      <c r="L67" s="31" t="s">
        <v>880</v>
      </c>
      <c r="M67" s="31"/>
      <c r="N67" s="31"/>
      <c r="O67" s="31"/>
      <c r="P67" s="31" t="s">
        <v>1007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>
        <v>738</v>
      </c>
      <c r="AY67" s="31"/>
      <c r="AZ67" s="31" t="str">
        <f t="shared" ref="AZ67:AZ130" si="8">E67</f>
        <v>TS02</v>
      </c>
      <c r="BA67" s="31"/>
      <c r="BB67" s="31">
        <v>738000000</v>
      </c>
      <c r="BC67" s="32"/>
      <c r="BD67" s="26" t="str">
        <f t="shared" si="6"/>
        <v>TS02</v>
      </c>
      <c r="BE67" s="27"/>
      <c r="BF67" s="27">
        <v>6952000</v>
      </c>
      <c r="BG67" s="27"/>
      <c r="BH67" s="26" t="str">
        <f t="shared" si="7"/>
        <v>TS02</v>
      </c>
      <c r="BI67" s="27"/>
      <c r="BJ67" s="27">
        <v>5</v>
      </c>
      <c r="BK67" s="27"/>
    </row>
    <row r="68" spans="1:63">
      <c r="A68" s="29" t="s">
        <v>570</v>
      </c>
      <c r="B68" s="29">
        <v>1921617259</v>
      </c>
      <c r="C68" s="30" t="s">
        <v>728</v>
      </c>
      <c r="D68" s="26" t="s">
        <v>125</v>
      </c>
      <c r="E68" s="31" t="s">
        <v>127</v>
      </c>
      <c r="F68" s="29">
        <v>102</v>
      </c>
      <c r="G68" s="31" t="s">
        <v>394</v>
      </c>
      <c r="H68" s="26" t="s">
        <v>1046</v>
      </c>
      <c r="I68" s="26" t="s">
        <v>10</v>
      </c>
      <c r="J68" s="31"/>
      <c r="K68" s="31"/>
      <c r="L68" s="31" t="s">
        <v>881</v>
      </c>
      <c r="M68" s="31"/>
      <c r="N68" s="31"/>
      <c r="O68" s="31"/>
      <c r="P68" s="31" t="s">
        <v>1013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>
        <v>839</v>
      </c>
      <c r="AY68" s="31"/>
      <c r="AZ68" s="31" t="str">
        <f t="shared" si="8"/>
        <v>TS02</v>
      </c>
      <c r="BA68" s="31"/>
      <c r="BB68" s="31">
        <v>738000000</v>
      </c>
      <c r="BC68" s="32"/>
      <c r="BD68" s="26" t="str">
        <f t="shared" si="6"/>
        <v>TS02</v>
      </c>
      <c r="BE68" s="27"/>
      <c r="BF68" s="27">
        <v>6952000</v>
      </c>
      <c r="BG68" s="27"/>
      <c r="BH68" s="26" t="str">
        <f t="shared" si="7"/>
        <v>TS02</v>
      </c>
      <c r="BI68" s="27"/>
      <c r="BJ68" s="27">
        <v>5</v>
      </c>
      <c r="BK68" s="27"/>
    </row>
    <row r="69" spans="1:63" ht="16">
      <c r="A69" s="29" t="s">
        <v>571</v>
      </c>
      <c r="B69" s="29">
        <v>69035040</v>
      </c>
      <c r="C69" s="30" t="s">
        <v>729</v>
      </c>
      <c r="D69" s="26" t="s">
        <v>125</v>
      </c>
      <c r="E69" s="31" t="s">
        <v>127</v>
      </c>
      <c r="F69" s="29">
        <v>102</v>
      </c>
      <c r="G69" s="31" t="s">
        <v>395</v>
      </c>
      <c r="H69" s="26" t="s">
        <v>1046</v>
      </c>
      <c r="I69" s="26" t="s">
        <v>10</v>
      </c>
      <c r="J69" s="31"/>
      <c r="K69" s="31"/>
      <c r="L69" s="31" t="s">
        <v>882</v>
      </c>
      <c r="M69" s="31"/>
      <c r="N69" s="31"/>
      <c r="O69" s="31"/>
      <c r="P69" s="44" t="s">
        <v>1002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>
        <v>840</v>
      </c>
      <c r="AY69" s="31"/>
      <c r="AZ69" s="31" t="str">
        <f t="shared" si="8"/>
        <v>TS02</v>
      </c>
      <c r="BA69" s="31"/>
      <c r="BB69" s="31">
        <v>738000000</v>
      </c>
      <c r="BC69" s="32"/>
      <c r="BD69" s="26" t="str">
        <f t="shared" si="6"/>
        <v>TS02</v>
      </c>
      <c r="BE69" s="27"/>
      <c r="BF69" s="27">
        <v>6952000</v>
      </c>
      <c r="BG69" s="27"/>
      <c r="BH69" s="26" t="str">
        <f t="shared" si="7"/>
        <v>TS02</v>
      </c>
      <c r="BI69" s="27"/>
      <c r="BJ69" s="27">
        <v>5</v>
      </c>
      <c r="BK69" s="27"/>
    </row>
    <row r="70" spans="1:63" ht="16">
      <c r="A70" s="29" t="s">
        <v>572</v>
      </c>
      <c r="B70" s="29">
        <v>69047751</v>
      </c>
      <c r="C70" s="30" t="s">
        <v>730</v>
      </c>
      <c r="D70" s="26" t="s">
        <v>125</v>
      </c>
      <c r="E70" s="31" t="s">
        <v>127</v>
      </c>
      <c r="F70" s="29">
        <v>102</v>
      </c>
      <c r="G70" s="31" t="s">
        <v>413</v>
      </c>
      <c r="H70" s="26" t="s">
        <v>1046</v>
      </c>
      <c r="I70" s="26" t="s">
        <v>10</v>
      </c>
      <c r="J70" s="31"/>
      <c r="K70" s="31"/>
      <c r="L70" s="31" t="s">
        <v>883</v>
      </c>
      <c r="M70" s="31"/>
      <c r="N70" s="31"/>
      <c r="O70" s="31"/>
      <c r="P70" s="44" t="s">
        <v>1002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>
        <v>856</v>
      </c>
      <c r="AY70" s="31"/>
      <c r="AZ70" s="31" t="str">
        <f t="shared" si="8"/>
        <v>TS02</v>
      </c>
      <c r="BA70" s="31"/>
      <c r="BB70" s="31">
        <v>738000000</v>
      </c>
      <c r="BC70" s="32"/>
      <c r="BD70" s="26" t="str">
        <f t="shared" si="6"/>
        <v>TS02</v>
      </c>
      <c r="BE70" s="27"/>
      <c r="BF70" s="27">
        <v>6952000</v>
      </c>
      <c r="BG70" s="27"/>
      <c r="BH70" s="26" t="str">
        <f t="shared" si="7"/>
        <v>TS02</v>
      </c>
      <c r="BI70" s="27"/>
      <c r="BJ70" s="27">
        <v>5</v>
      </c>
      <c r="BK70" s="27"/>
    </row>
    <row r="71" spans="1:63">
      <c r="A71" s="29" t="s">
        <v>573</v>
      </c>
      <c r="B71" s="29">
        <v>896327375</v>
      </c>
      <c r="C71" s="30" t="s">
        <v>731</v>
      </c>
      <c r="D71" s="26" t="s">
        <v>125</v>
      </c>
      <c r="E71" s="31" t="s">
        <v>127</v>
      </c>
      <c r="F71" s="29">
        <v>102</v>
      </c>
      <c r="G71" s="31" t="s">
        <v>414</v>
      </c>
      <c r="H71" s="26" t="s">
        <v>1046</v>
      </c>
      <c r="I71" s="26" t="s">
        <v>10</v>
      </c>
      <c r="J71" s="31"/>
      <c r="K71" s="31"/>
      <c r="L71" s="31" t="s">
        <v>884</v>
      </c>
      <c r="M71" s="31"/>
      <c r="N71" s="26">
        <v>1</v>
      </c>
      <c r="O71" s="31"/>
      <c r="P71" s="31" t="s">
        <v>1010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>
        <v>882</v>
      </c>
      <c r="AY71" s="31"/>
      <c r="AZ71" s="31" t="str">
        <f t="shared" si="8"/>
        <v>TS02</v>
      </c>
      <c r="BA71" s="31"/>
      <c r="BB71" s="31">
        <v>738000000</v>
      </c>
      <c r="BC71" s="32"/>
      <c r="BD71" s="26" t="str">
        <f t="shared" si="6"/>
        <v>TS02</v>
      </c>
      <c r="BE71" s="27"/>
      <c r="BF71" s="27">
        <v>6952000</v>
      </c>
      <c r="BG71" s="27"/>
      <c r="BH71" s="26" t="str">
        <f t="shared" si="7"/>
        <v>TS02</v>
      </c>
      <c r="BI71" s="27"/>
      <c r="BJ71" s="27">
        <v>5</v>
      </c>
      <c r="BK71" s="27"/>
    </row>
    <row r="72" spans="1:63">
      <c r="A72" s="29" t="s">
        <v>574</v>
      </c>
      <c r="B72" s="29">
        <v>69031724</v>
      </c>
      <c r="C72" s="30" t="s">
        <v>732</v>
      </c>
      <c r="D72" s="26" t="s">
        <v>125</v>
      </c>
      <c r="E72" s="31" t="s">
        <v>127</v>
      </c>
      <c r="F72" s="29">
        <v>102</v>
      </c>
      <c r="G72" s="31" t="s">
        <v>415</v>
      </c>
      <c r="H72" s="26" t="s">
        <v>1046</v>
      </c>
      <c r="I72" s="26" t="s">
        <v>10</v>
      </c>
      <c r="J72" s="31"/>
      <c r="K72" s="31"/>
      <c r="L72" s="31" t="s">
        <v>885</v>
      </c>
      <c r="M72" s="31"/>
      <c r="N72" s="31"/>
      <c r="O72" s="31"/>
      <c r="P72" s="31" t="s">
        <v>1024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>
        <v>728</v>
      </c>
      <c r="AY72" s="31"/>
      <c r="AZ72" s="31" t="str">
        <f t="shared" si="8"/>
        <v>TS02</v>
      </c>
      <c r="BA72" s="31"/>
      <c r="BB72" s="31">
        <v>738000000</v>
      </c>
      <c r="BC72" s="32"/>
      <c r="BD72" s="26" t="str">
        <f t="shared" si="6"/>
        <v>TS02</v>
      </c>
      <c r="BE72" s="27"/>
      <c r="BF72" s="27">
        <v>6952000</v>
      </c>
      <c r="BG72" s="27"/>
      <c r="BH72" s="26" t="str">
        <f t="shared" si="7"/>
        <v>TS02</v>
      </c>
      <c r="BI72" s="27"/>
      <c r="BJ72" s="27">
        <v>5</v>
      </c>
      <c r="BK72" s="27"/>
    </row>
    <row r="73" spans="1:63" ht="16">
      <c r="A73" s="29" t="s">
        <v>575</v>
      </c>
      <c r="B73" s="29">
        <v>69033612</v>
      </c>
      <c r="C73" s="30" t="s">
        <v>733</v>
      </c>
      <c r="D73" s="26" t="s">
        <v>125</v>
      </c>
      <c r="E73" s="31" t="s">
        <v>127</v>
      </c>
      <c r="F73" s="29">
        <v>102</v>
      </c>
      <c r="G73" s="31" t="s">
        <v>416</v>
      </c>
      <c r="H73" s="26" t="s">
        <v>1046</v>
      </c>
      <c r="I73" s="26" t="s">
        <v>10</v>
      </c>
      <c r="J73" s="31"/>
      <c r="K73" s="31"/>
      <c r="L73" s="31" t="s">
        <v>886</v>
      </c>
      <c r="M73" s="31"/>
      <c r="N73" s="31"/>
      <c r="O73" s="31"/>
      <c r="P73" s="44" t="s">
        <v>1003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>
        <v>727</v>
      </c>
      <c r="AY73" s="31"/>
      <c r="AZ73" s="31" t="str">
        <f t="shared" si="8"/>
        <v>TS02</v>
      </c>
      <c r="BA73" s="31"/>
      <c r="BB73" s="31">
        <v>738000000</v>
      </c>
      <c r="BC73" s="32"/>
      <c r="BD73" s="26" t="str">
        <f t="shared" si="6"/>
        <v>TS02</v>
      </c>
      <c r="BE73" s="27"/>
      <c r="BF73" s="27">
        <v>6952000</v>
      </c>
      <c r="BG73" s="27"/>
      <c r="BH73" s="26" t="str">
        <f t="shared" si="7"/>
        <v>TS02</v>
      </c>
      <c r="BI73" s="27"/>
      <c r="BJ73" s="27">
        <v>5</v>
      </c>
      <c r="BK73" s="27"/>
    </row>
    <row r="74" spans="1:63" ht="16">
      <c r="A74" s="29" t="s">
        <v>576</v>
      </c>
      <c r="B74" s="29">
        <v>69039817</v>
      </c>
      <c r="C74" s="30" t="s">
        <v>312</v>
      </c>
      <c r="D74" s="26" t="s">
        <v>125</v>
      </c>
      <c r="E74" s="31" t="s">
        <v>127</v>
      </c>
      <c r="F74" s="29">
        <v>102</v>
      </c>
      <c r="G74" s="31" t="s">
        <v>418</v>
      </c>
      <c r="H74" s="26" t="s">
        <v>1046</v>
      </c>
      <c r="I74" s="26" t="s">
        <v>10</v>
      </c>
      <c r="J74" s="31"/>
      <c r="K74" s="31"/>
      <c r="L74" s="31" t="s">
        <v>887</v>
      </c>
      <c r="M74" s="31"/>
      <c r="N74" s="31"/>
      <c r="O74" s="31"/>
      <c r="P74" s="44" t="s">
        <v>1003</v>
      </c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>
        <v>603</v>
      </c>
      <c r="AY74" s="31"/>
      <c r="AZ74" s="31" t="str">
        <f t="shared" si="8"/>
        <v>TS02</v>
      </c>
      <c r="BA74" s="31"/>
      <c r="BB74" s="31">
        <v>738000000</v>
      </c>
      <c r="BC74" s="32"/>
      <c r="BD74" s="26" t="str">
        <f t="shared" si="6"/>
        <v>TS02</v>
      </c>
      <c r="BE74" s="27"/>
      <c r="BF74" s="27">
        <v>6952000</v>
      </c>
      <c r="BG74" s="27"/>
      <c r="BH74" s="26" t="str">
        <f t="shared" si="7"/>
        <v>TS02</v>
      </c>
      <c r="BI74" s="27"/>
      <c r="BJ74" s="27">
        <v>5</v>
      </c>
      <c r="BK74" s="27"/>
    </row>
    <row r="75" spans="1:63" ht="16">
      <c r="A75" s="29" t="s">
        <v>577</v>
      </c>
      <c r="B75" s="29">
        <v>69039850</v>
      </c>
      <c r="C75" s="30" t="s">
        <v>734</v>
      </c>
      <c r="D75" s="26" t="s">
        <v>125</v>
      </c>
      <c r="E75" s="31" t="s">
        <v>127</v>
      </c>
      <c r="F75" s="29">
        <v>102</v>
      </c>
      <c r="G75" s="31" t="s">
        <v>419</v>
      </c>
      <c r="H75" s="26" t="s">
        <v>1046</v>
      </c>
      <c r="I75" s="26" t="s">
        <v>10</v>
      </c>
      <c r="J75" s="31"/>
      <c r="K75" s="31"/>
      <c r="L75" s="31" t="s">
        <v>888</v>
      </c>
      <c r="M75" s="31"/>
      <c r="N75" s="31"/>
      <c r="O75" s="31"/>
      <c r="P75" s="44" t="s">
        <v>1002</v>
      </c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>
        <v>812</v>
      </c>
      <c r="AY75" s="31"/>
      <c r="AZ75" s="31" t="str">
        <f t="shared" si="8"/>
        <v>TS02</v>
      </c>
      <c r="BA75" s="31"/>
      <c r="BB75" s="31">
        <v>738000000</v>
      </c>
      <c r="BC75" s="32"/>
      <c r="BD75" s="26" t="str">
        <f t="shared" si="6"/>
        <v>TS02</v>
      </c>
      <c r="BE75" s="27"/>
      <c r="BF75" s="27">
        <v>6952000</v>
      </c>
      <c r="BG75" s="27"/>
      <c r="BH75" s="26" t="str">
        <f t="shared" si="7"/>
        <v>TS02</v>
      </c>
      <c r="BI75" s="27"/>
      <c r="BJ75" s="27">
        <v>5</v>
      </c>
      <c r="BK75" s="27"/>
    </row>
    <row r="76" spans="1:63">
      <c r="A76" s="29" t="s">
        <v>578</v>
      </c>
      <c r="B76" s="29">
        <v>69033899</v>
      </c>
      <c r="C76" s="30" t="s">
        <v>735</v>
      </c>
      <c r="D76" s="26" t="s">
        <v>125</v>
      </c>
      <c r="E76" s="31" t="s">
        <v>127</v>
      </c>
      <c r="F76" s="29">
        <v>102</v>
      </c>
      <c r="G76" s="31" t="s">
        <v>420</v>
      </c>
      <c r="H76" s="26" t="s">
        <v>1046</v>
      </c>
      <c r="I76" s="26" t="s">
        <v>10</v>
      </c>
      <c r="J76" s="31"/>
      <c r="K76" s="31"/>
      <c r="L76" s="31" t="s">
        <v>889</v>
      </c>
      <c r="M76" s="31"/>
      <c r="N76" s="31"/>
      <c r="O76" s="31"/>
      <c r="P76" s="31" t="s">
        <v>1013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>
        <v>791</v>
      </c>
      <c r="AY76" s="31"/>
      <c r="AZ76" s="31" t="str">
        <f t="shared" si="8"/>
        <v>TS02</v>
      </c>
      <c r="BA76" s="31"/>
      <c r="BB76" s="31">
        <v>738000000</v>
      </c>
      <c r="BC76" s="32"/>
      <c r="BD76" s="26" t="str">
        <f t="shared" si="6"/>
        <v>TS02</v>
      </c>
      <c r="BE76" s="27"/>
      <c r="BF76" s="27">
        <v>6952000</v>
      </c>
      <c r="BG76" s="27"/>
      <c r="BH76" s="26" t="str">
        <f t="shared" si="7"/>
        <v>TS02</v>
      </c>
      <c r="BI76" s="27"/>
      <c r="BJ76" s="27">
        <v>5</v>
      </c>
      <c r="BK76" s="27"/>
    </row>
    <row r="77" spans="1:63">
      <c r="A77" s="29" t="s">
        <v>579</v>
      </c>
      <c r="B77" s="54">
        <v>6114777484</v>
      </c>
      <c r="C77" s="30" t="s">
        <v>736</v>
      </c>
      <c r="D77" s="26" t="s">
        <v>125</v>
      </c>
      <c r="E77" s="31" t="s">
        <v>127</v>
      </c>
      <c r="F77" s="29">
        <v>102</v>
      </c>
      <c r="G77" s="31" t="s">
        <v>421</v>
      </c>
      <c r="H77" s="26" t="s">
        <v>1046</v>
      </c>
      <c r="I77" s="26" t="s">
        <v>10</v>
      </c>
      <c r="J77" s="31"/>
      <c r="K77" s="31"/>
      <c r="L77" s="31" t="s">
        <v>890</v>
      </c>
      <c r="M77" s="31"/>
      <c r="N77" s="31"/>
      <c r="O77" s="31"/>
      <c r="P77" s="31" t="s">
        <v>1002</v>
      </c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>
        <v>855</v>
      </c>
      <c r="AY77" s="31"/>
      <c r="AZ77" s="31" t="str">
        <f t="shared" si="8"/>
        <v>TS02</v>
      </c>
      <c r="BA77" s="31"/>
      <c r="BB77" s="31">
        <v>738000000</v>
      </c>
      <c r="BC77" s="32"/>
      <c r="BD77" s="26" t="str">
        <f t="shared" si="6"/>
        <v>TS02</v>
      </c>
      <c r="BE77" s="27"/>
      <c r="BF77" s="27">
        <v>6952000</v>
      </c>
      <c r="BG77" s="27"/>
      <c r="BH77" s="26" t="str">
        <f t="shared" si="7"/>
        <v>TS02</v>
      </c>
      <c r="BI77" s="27"/>
      <c r="BJ77" s="27">
        <v>5</v>
      </c>
      <c r="BK77" s="27"/>
    </row>
    <row r="78" spans="1:63" ht="16">
      <c r="A78" s="29" t="s">
        <v>580</v>
      </c>
      <c r="B78" s="29">
        <v>69039837</v>
      </c>
      <c r="C78" s="30" t="s">
        <v>737</v>
      </c>
      <c r="D78" s="26" t="s">
        <v>125</v>
      </c>
      <c r="E78" s="31" t="s">
        <v>127</v>
      </c>
      <c r="F78" s="29">
        <v>102</v>
      </c>
      <c r="G78" s="31" t="s">
        <v>422</v>
      </c>
      <c r="H78" s="26" t="s">
        <v>1046</v>
      </c>
      <c r="I78" s="26" t="s">
        <v>10</v>
      </c>
      <c r="J78" s="31"/>
      <c r="K78" s="31"/>
      <c r="L78" s="31" t="s">
        <v>891</v>
      </c>
      <c r="M78" s="31"/>
      <c r="N78" s="31"/>
      <c r="O78" s="31"/>
      <c r="P78" s="44" t="s">
        <v>1003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>
        <v>605</v>
      </c>
      <c r="AY78" s="31"/>
      <c r="AZ78" s="31" t="str">
        <f t="shared" si="8"/>
        <v>TS02</v>
      </c>
      <c r="BA78" s="31"/>
      <c r="BB78" s="31">
        <v>738000000</v>
      </c>
      <c r="BC78" s="32"/>
      <c r="BD78" s="26" t="str">
        <f t="shared" si="6"/>
        <v>TS02</v>
      </c>
      <c r="BE78" s="27"/>
      <c r="BF78" s="27">
        <v>6952000</v>
      </c>
      <c r="BG78" s="27"/>
      <c r="BH78" s="26" t="str">
        <f t="shared" si="7"/>
        <v>TS02</v>
      </c>
      <c r="BI78" s="27"/>
      <c r="BJ78" s="27">
        <v>5</v>
      </c>
      <c r="BK78" s="27"/>
    </row>
    <row r="79" spans="1:63">
      <c r="A79" s="29" t="s">
        <v>581</v>
      </c>
      <c r="B79" s="29">
        <v>69027442</v>
      </c>
      <c r="C79" s="30" t="s">
        <v>738</v>
      </c>
      <c r="D79" s="26" t="s">
        <v>125</v>
      </c>
      <c r="E79" s="31" t="s">
        <v>127</v>
      </c>
      <c r="F79" s="29">
        <v>102</v>
      </c>
      <c r="G79" s="31" t="s">
        <v>423</v>
      </c>
      <c r="H79" s="26" t="s">
        <v>1046</v>
      </c>
      <c r="I79" s="26" t="s">
        <v>10</v>
      </c>
      <c r="J79" s="31"/>
      <c r="K79" s="31"/>
      <c r="L79" s="31" t="s">
        <v>892</v>
      </c>
      <c r="M79" s="31"/>
      <c r="N79" s="31"/>
      <c r="O79" s="31"/>
      <c r="P79" s="31" t="s">
        <v>1036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>
        <v>841</v>
      </c>
      <c r="AY79" s="31"/>
      <c r="AZ79" s="31" t="str">
        <f t="shared" si="8"/>
        <v>TS02</v>
      </c>
      <c r="BA79" s="31"/>
      <c r="BB79" s="31">
        <v>738000000</v>
      </c>
      <c r="BC79" s="32"/>
      <c r="BD79" s="26" t="str">
        <f t="shared" si="6"/>
        <v>TS02</v>
      </c>
      <c r="BE79" s="27"/>
      <c r="BF79" s="27">
        <v>6952000</v>
      </c>
      <c r="BG79" s="27"/>
      <c r="BH79" s="26" t="str">
        <f t="shared" si="7"/>
        <v>TS02</v>
      </c>
      <c r="BI79" s="27"/>
      <c r="BJ79" s="27">
        <v>5</v>
      </c>
      <c r="BK79" s="27"/>
    </row>
    <row r="80" spans="1:63">
      <c r="A80" s="29" t="s">
        <v>582</v>
      </c>
      <c r="B80" s="29">
        <v>302050887</v>
      </c>
      <c r="C80" s="30" t="s">
        <v>739</v>
      </c>
      <c r="D80" s="26" t="s">
        <v>125</v>
      </c>
      <c r="E80" s="31" t="s">
        <v>127</v>
      </c>
      <c r="F80" s="29">
        <v>102</v>
      </c>
      <c r="G80" s="31" t="s">
        <v>424</v>
      </c>
      <c r="H80" s="26" t="s">
        <v>1046</v>
      </c>
      <c r="I80" s="26" t="s">
        <v>10</v>
      </c>
      <c r="J80" s="31"/>
      <c r="K80" s="31"/>
      <c r="L80" s="31" t="s">
        <v>893</v>
      </c>
      <c r="M80" s="31"/>
      <c r="N80" s="31"/>
      <c r="O80" s="31"/>
      <c r="P80" s="31" t="s">
        <v>1036</v>
      </c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>
        <v>842</v>
      </c>
      <c r="AY80" s="31"/>
      <c r="AZ80" s="31" t="str">
        <f t="shared" si="8"/>
        <v>TS02</v>
      </c>
      <c r="BA80" s="31"/>
      <c r="BB80" s="31">
        <v>738000000</v>
      </c>
      <c r="BC80" s="32"/>
      <c r="BD80" s="26" t="str">
        <f t="shared" si="6"/>
        <v>TS02</v>
      </c>
      <c r="BE80" s="27"/>
      <c r="BF80" s="27">
        <v>6952000</v>
      </c>
      <c r="BG80" s="27"/>
      <c r="BH80" s="26" t="str">
        <f t="shared" si="7"/>
        <v>TS02</v>
      </c>
      <c r="BI80" s="27"/>
      <c r="BJ80" s="27">
        <v>5</v>
      </c>
      <c r="BK80" s="27"/>
    </row>
    <row r="81" spans="1:63">
      <c r="A81" s="29" t="s">
        <v>583</v>
      </c>
      <c r="B81" s="29">
        <v>69047115</v>
      </c>
      <c r="C81" s="30" t="s">
        <v>740</v>
      </c>
      <c r="D81" s="26" t="s">
        <v>125</v>
      </c>
      <c r="E81" s="31" t="s">
        <v>127</v>
      </c>
      <c r="F81" s="29">
        <v>102</v>
      </c>
      <c r="G81" s="31" t="s">
        <v>425</v>
      </c>
      <c r="H81" s="26" t="s">
        <v>1046</v>
      </c>
      <c r="I81" s="26" t="s">
        <v>10</v>
      </c>
      <c r="J81" s="31"/>
      <c r="K81" s="31"/>
      <c r="L81" s="31" t="s">
        <v>894</v>
      </c>
      <c r="M81" s="31"/>
      <c r="N81" s="31"/>
      <c r="O81" s="31"/>
      <c r="P81" s="31" t="s">
        <v>1017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>
        <v>875</v>
      </c>
      <c r="AY81" s="31"/>
      <c r="AZ81" s="31" t="str">
        <f t="shared" si="8"/>
        <v>TS02</v>
      </c>
      <c r="BA81" s="31"/>
      <c r="BB81" s="31">
        <v>738000000</v>
      </c>
      <c r="BC81" s="32"/>
      <c r="BD81" s="26" t="str">
        <f t="shared" si="6"/>
        <v>TS02</v>
      </c>
      <c r="BE81" s="27"/>
      <c r="BF81" s="27">
        <v>6952000</v>
      </c>
      <c r="BG81" s="27"/>
      <c r="BH81" s="26" t="str">
        <f t="shared" si="7"/>
        <v>TS02</v>
      </c>
      <c r="BI81" s="27"/>
      <c r="BJ81" s="27">
        <v>5</v>
      </c>
      <c r="BK81" s="27"/>
    </row>
    <row r="82" spans="1:63">
      <c r="A82" s="29" t="s">
        <v>584</v>
      </c>
      <c r="B82" s="29">
        <v>69040097</v>
      </c>
      <c r="C82" s="30" t="s">
        <v>289</v>
      </c>
      <c r="D82" s="26" t="s">
        <v>814</v>
      </c>
      <c r="E82" s="31" t="s">
        <v>127</v>
      </c>
      <c r="F82" s="29">
        <v>102</v>
      </c>
      <c r="G82" s="31" t="s">
        <v>378</v>
      </c>
      <c r="H82" s="26" t="s">
        <v>1046</v>
      </c>
      <c r="I82" s="31" t="s">
        <v>814</v>
      </c>
      <c r="J82" s="31"/>
      <c r="K82" s="31">
        <v>1</v>
      </c>
      <c r="L82" s="31" t="s">
        <v>895</v>
      </c>
      <c r="M82" s="31"/>
      <c r="N82" s="31"/>
      <c r="O82" s="31"/>
      <c r="P82" s="31" t="s">
        <v>1015</v>
      </c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>
        <v>579</v>
      </c>
      <c r="AY82" s="31"/>
      <c r="AZ82" s="31" t="str">
        <f t="shared" si="8"/>
        <v>TS02</v>
      </c>
      <c r="BA82" s="31"/>
      <c r="BB82" s="31">
        <v>738000000</v>
      </c>
      <c r="BC82" s="32"/>
      <c r="BD82" s="26" t="str">
        <f t="shared" si="6"/>
        <v>TS02</v>
      </c>
      <c r="BE82" s="27"/>
      <c r="BF82" s="27">
        <v>6952000</v>
      </c>
      <c r="BG82" s="27"/>
      <c r="BH82" s="26" t="str">
        <f t="shared" si="7"/>
        <v>TS02</v>
      </c>
      <c r="BI82" s="27"/>
      <c r="BJ82" s="27">
        <v>5</v>
      </c>
      <c r="BK82" s="27"/>
    </row>
    <row r="83" spans="1:63">
      <c r="A83" s="29" t="s">
        <v>585</v>
      </c>
      <c r="B83" s="29">
        <v>69040094</v>
      </c>
      <c r="C83" s="30" t="s">
        <v>291</v>
      </c>
      <c r="D83" s="26" t="s">
        <v>814</v>
      </c>
      <c r="E83" s="31" t="s">
        <v>127</v>
      </c>
      <c r="F83" s="29">
        <v>102</v>
      </c>
      <c r="G83" s="31" t="s">
        <v>384</v>
      </c>
      <c r="H83" s="26" t="s">
        <v>1046</v>
      </c>
      <c r="I83" s="31" t="s">
        <v>814</v>
      </c>
      <c r="J83" s="31"/>
      <c r="K83" s="31">
        <v>1</v>
      </c>
      <c r="L83" s="31" t="s">
        <v>896</v>
      </c>
      <c r="M83" s="31"/>
      <c r="N83" s="31"/>
      <c r="O83" s="31"/>
      <c r="P83" s="31" t="s">
        <v>1015</v>
      </c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>
        <v>576</v>
      </c>
      <c r="AY83" s="31"/>
      <c r="AZ83" s="31" t="str">
        <f t="shared" si="8"/>
        <v>TS02</v>
      </c>
      <c r="BA83" s="31"/>
      <c r="BB83" s="31">
        <v>738000000</v>
      </c>
      <c r="BC83" s="32"/>
      <c r="BD83" s="26" t="str">
        <f t="shared" si="6"/>
        <v>TS02</v>
      </c>
      <c r="BE83" s="27"/>
      <c r="BF83" s="27">
        <v>6952000</v>
      </c>
      <c r="BG83" s="27"/>
      <c r="BH83" s="26" t="str">
        <f t="shared" si="7"/>
        <v>TS02</v>
      </c>
      <c r="BI83" s="27"/>
      <c r="BJ83" s="27">
        <v>5</v>
      </c>
      <c r="BK83" s="27"/>
    </row>
    <row r="84" spans="1:63">
      <c r="A84" s="29" t="s">
        <v>586</v>
      </c>
      <c r="B84" s="29">
        <v>69040089</v>
      </c>
      <c r="C84" s="30" t="s">
        <v>294</v>
      </c>
      <c r="D84" s="26" t="s">
        <v>814</v>
      </c>
      <c r="E84" s="31" t="s">
        <v>127</v>
      </c>
      <c r="F84" s="29">
        <v>102</v>
      </c>
      <c r="G84" s="31" t="s">
        <v>396</v>
      </c>
      <c r="H84" s="26" t="s">
        <v>1046</v>
      </c>
      <c r="I84" s="31" t="s">
        <v>814</v>
      </c>
      <c r="J84" s="31"/>
      <c r="K84" s="31">
        <v>1</v>
      </c>
      <c r="L84" s="31" t="s">
        <v>897</v>
      </c>
      <c r="M84" s="31"/>
      <c r="N84" s="31"/>
      <c r="O84" s="31"/>
      <c r="P84" s="31" t="s">
        <v>1015</v>
      </c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>
        <v>572</v>
      </c>
      <c r="AY84" s="31"/>
      <c r="AZ84" s="31" t="str">
        <f t="shared" si="8"/>
        <v>TS02</v>
      </c>
      <c r="BA84" s="31"/>
      <c r="BB84" s="31">
        <v>738000000</v>
      </c>
      <c r="BC84" s="32"/>
      <c r="BD84" s="26" t="str">
        <f t="shared" si="6"/>
        <v>TS02</v>
      </c>
      <c r="BE84" s="27"/>
      <c r="BF84" s="27">
        <v>6952000</v>
      </c>
      <c r="BG84" s="27"/>
      <c r="BH84" s="26" t="str">
        <f t="shared" si="7"/>
        <v>TS02</v>
      </c>
      <c r="BI84" s="27"/>
      <c r="BJ84" s="27">
        <v>5</v>
      </c>
      <c r="BK84" s="27"/>
    </row>
    <row r="85" spans="1:63">
      <c r="A85" s="29" t="s">
        <v>587</v>
      </c>
      <c r="B85" s="29">
        <v>69040108</v>
      </c>
      <c r="C85" s="30" t="s">
        <v>295</v>
      </c>
      <c r="D85" s="26" t="s">
        <v>814</v>
      </c>
      <c r="E85" s="31" t="s">
        <v>127</v>
      </c>
      <c r="F85" s="29">
        <v>102</v>
      </c>
      <c r="G85" s="31" t="s">
        <v>397</v>
      </c>
      <c r="H85" s="26" t="s">
        <v>1046</v>
      </c>
      <c r="I85" s="31" t="s">
        <v>814</v>
      </c>
      <c r="J85" s="31"/>
      <c r="K85" s="31">
        <v>1</v>
      </c>
      <c r="L85" s="31" t="s">
        <v>898</v>
      </c>
      <c r="M85" s="31"/>
      <c r="N85" s="31"/>
      <c r="O85" s="31"/>
      <c r="P85" s="31" t="s">
        <v>1015</v>
      </c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>
        <v>589</v>
      </c>
      <c r="AY85" s="31"/>
      <c r="AZ85" s="31" t="str">
        <f t="shared" si="8"/>
        <v>TS02</v>
      </c>
      <c r="BA85" s="31"/>
      <c r="BB85" s="31">
        <v>738000000</v>
      </c>
      <c r="BC85" s="32"/>
      <c r="BD85" s="26" t="str">
        <f t="shared" si="6"/>
        <v>TS02</v>
      </c>
      <c r="BE85" s="27"/>
      <c r="BF85" s="27">
        <v>6952000</v>
      </c>
      <c r="BG85" s="27"/>
      <c r="BH85" s="26" t="str">
        <f t="shared" si="7"/>
        <v>TS02</v>
      </c>
      <c r="BI85" s="27"/>
      <c r="BJ85" s="27">
        <v>5</v>
      </c>
      <c r="BK85" s="27"/>
    </row>
    <row r="86" spans="1:63">
      <c r="A86" s="29" t="s">
        <v>588</v>
      </c>
      <c r="B86" s="29">
        <v>69040087</v>
      </c>
      <c r="C86" s="30" t="s">
        <v>296</v>
      </c>
      <c r="D86" s="26" t="s">
        <v>814</v>
      </c>
      <c r="E86" s="31" t="s">
        <v>127</v>
      </c>
      <c r="F86" s="29">
        <v>102</v>
      </c>
      <c r="G86" s="31" t="s">
        <v>398</v>
      </c>
      <c r="H86" s="26" t="s">
        <v>1046</v>
      </c>
      <c r="I86" s="31" t="s">
        <v>814</v>
      </c>
      <c r="J86" s="31"/>
      <c r="K86" s="31">
        <v>1</v>
      </c>
      <c r="L86" s="31" t="s">
        <v>899</v>
      </c>
      <c r="M86" s="31"/>
      <c r="N86" s="31"/>
      <c r="O86" s="31"/>
      <c r="P86" s="31" t="s">
        <v>1015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>
        <v>571</v>
      </c>
      <c r="AY86" s="31"/>
      <c r="AZ86" s="31" t="str">
        <f t="shared" si="8"/>
        <v>TS02</v>
      </c>
      <c r="BA86" s="31"/>
      <c r="BB86" s="31">
        <v>738000000</v>
      </c>
      <c r="BC86" s="32"/>
      <c r="BD86" s="26" t="str">
        <f t="shared" si="6"/>
        <v>TS02</v>
      </c>
      <c r="BE86" s="27"/>
      <c r="BF86" s="27">
        <v>6952000</v>
      </c>
      <c r="BG86" s="27"/>
      <c r="BH86" s="26" t="str">
        <f t="shared" si="7"/>
        <v>TS02</v>
      </c>
      <c r="BI86" s="27"/>
      <c r="BJ86" s="27">
        <v>5</v>
      </c>
      <c r="BK86" s="27"/>
    </row>
    <row r="87" spans="1:63">
      <c r="A87" s="29" t="s">
        <v>589</v>
      </c>
      <c r="B87" s="29">
        <v>69040093</v>
      </c>
      <c r="C87" s="30" t="s">
        <v>297</v>
      </c>
      <c r="D87" s="26" t="s">
        <v>814</v>
      </c>
      <c r="E87" s="31" t="s">
        <v>127</v>
      </c>
      <c r="F87" s="29">
        <v>102</v>
      </c>
      <c r="G87" s="31" t="s">
        <v>399</v>
      </c>
      <c r="H87" s="26" t="s">
        <v>1046</v>
      </c>
      <c r="I87" s="31" t="s">
        <v>814</v>
      </c>
      <c r="J87" s="31"/>
      <c r="K87" s="31">
        <v>1</v>
      </c>
      <c r="L87" s="31" t="s">
        <v>900</v>
      </c>
      <c r="M87" s="31"/>
      <c r="N87" s="31"/>
      <c r="O87" s="31"/>
      <c r="P87" s="31" t="s">
        <v>1015</v>
      </c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>
        <v>575</v>
      </c>
      <c r="AY87" s="31"/>
      <c r="AZ87" s="31" t="str">
        <f t="shared" si="8"/>
        <v>TS02</v>
      </c>
      <c r="BA87" s="31"/>
      <c r="BB87" s="31">
        <v>738000000</v>
      </c>
      <c r="BC87" s="32"/>
      <c r="BD87" s="26" t="str">
        <f t="shared" si="6"/>
        <v>TS02</v>
      </c>
      <c r="BE87" s="27"/>
      <c r="BF87" s="27">
        <v>6952000</v>
      </c>
      <c r="BG87" s="27"/>
      <c r="BH87" s="26" t="str">
        <f t="shared" si="7"/>
        <v>TS02</v>
      </c>
      <c r="BI87" s="27"/>
      <c r="BJ87" s="27">
        <v>5</v>
      </c>
      <c r="BK87" s="27"/>
    </row>
    <row r="88" spans="1:63">
      <c r="A88" s="29" t="s">
        <v>590</v>
      </c>
      <c r="B88" s="29">
        <v>69040103</v>
      </c>
      <c r="C88" s="30" t="s">
        <v>298</v>
      </c>
      <c r="D88" s="26" t="s">
        <v>814</v>
      </c>
      <c r="E88" s="31" t="s">
        <v>127</v>
      </c>
      <c r="F88" s="29">
        <v>102</v>
      </c>
      <c r="G88" s="31" t="s">
        <v>400</v>
      </c>
      <c r="H88" s="26" t="s">
        <v>1046</v>
      </c>
      <c r="I88" s="31" t="s">
        <v>814</v>
      </c>
      <c r="J88" s="31"/>
      <c r="K88" s="31">
        <v>1</v>
      </c>
      <c r="L88" s="31" t="s">
        <v>901</v>
      </c>
      <c r="M88" s="31"/>
      <c r="N88" s="31"/>
      <c r="O88" s="31"/>
      <c r="P88" s="31" t="s">
        <v>1015</v>
      </c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>
        <v>585</v>
      </c>
      <c r="AY88" s="31"/>
      <c r="AZ88" s="31" t="str">
        <f t="shared" si="8"/>
        <v>TS02</v>
      </c>
      <c r="BA88" s="31"/>
      <c r="BB88" s="31">
        <v>738000000</v>
      </c>
      <c r="BC88" s="32"/>
      <c r="BD88" s="26" t="str">
        <f t="shared" si="6"/>
        <v>TS02</v>
      </c>
      <c r="BE88" s="27"/>
      <c r="BF88" s="27">
        <v>6952000</v>
      </c>
      <c r="BG88" s="27"/>
      <c r="BH88" s="26" t="str">
        <f t="shared" si="7"/>
        <v>TS02</v>
      </c>
      <c r="BI88" s="27"/>
      <c r="BJ88" s="27">
        <v>5</v>
      </c>
      <c r="BK88" s="27"/>
    </row>
    <row r="89" spans="1:63">
      <c r="A89" s="29" t="s">
        <v>591</v>
      </c>
      <c r="B89" s="29">
        <v>69040109</v>
      </c>
      <c r="C89" s="30" t="s">
        <v>299</v>
      </c>
      <c r="D89" s="26" t="s">
        <v>814</v>
      </c>
      <c r="E89" s="31" t="s">
        <v>127</v>
      </c>
      <c r="F89" s="29">
        <v>102</v>
      </c>
      <c r="G89" s="31" t="s">
        <v>401</v>
      </c>
      <c r="H89" s="26" t="s">
        <v>1046</v>
      </c>
      <c r="I89" s="31" t="s">
        <v>814</v>
      </c>
      <c r="J89" s="31"/>
      <c r="K89" s="31">
        <v>1</v>
      </c>
      <c r="L89" s="31" t="s">
        <v>902</v>
      </c>
      <c r="M89" s="31"/>
      <c r="N89" s="31"/>
      <c r="O89" s="31"/>
      <c r="P89" s="31" t="s">
        <v>1015</v>
      </c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>
        <v>590</v>
      </c>
      <c r="AY89" s="31"/>
      <c r="AZ89" s="31" t="str">
        <f t="shared" si="8"/>
        <v>TS02</v>
      </c>
      <c r="BA89" s="31"/>
      <c r="BB89" s="31">
        <v>738000000</v>
      </c>
      <c r="BC89" s="32"/>
      <c r="BD89" s="26" t="str">
        <f t="shared" si="6"/>
        <v>TS02</v>
      </c>
      <c r="BE89" s="27"/>
      <c r="BF89" s="27">
        <v>6952000</v>
      </c>
      <c r="BG89" s="27"/>
      <c r="BH89" s="26" t="str">
        <f t="shared" si="7"/>
        <v>TS02</v>
      </c>
      <c r="BI89" s="27"/>
      <c r="BJ89" s="27">
        <v>5</v>
      </c>
      <c r="BK89" s="27"/>
    </row>
    <row r="90" spans="1:63">
      <c r="A90" s="29" t="s">
        <v>592</v>
      </c>
      <c r="B90" s="29">
        <v>69040096</v>
      </c>
      <c r="C90" s="30" t="s">
        <v>300</v>
      </c>
      <c r="D90" s="26" t="s">
        <v>814</v>
      </c>
      <c r="E90" s="31" t="s">
        <v>127</v>
      </c>
      <c r="F90" s="29">
        <v>102</v>
      </c>
      <c r="G90" s="31" t="s">
        <v>402</v>
      </c>
      <c r="H90" s="26" t="s">
        <v>1046</v>
      </c>
      <c r="I90" s="31" t="s">
        <v>814</v>
      </c>
      <c r="J90" s="31"/>
      <c r="K90" s="31">
        <v>1</v>
      </c>
      <c r="L90" s="31" t="s">
        <v>903</v>
      </c>
      <c r="M90" s="31"/>
      <c r="N90" s="31"/>
      <c r="O90" s="31"/>
      <c r="P90" s="31" t="s">
        <v>1015</v>
      </c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>
        <v>578</v>
      </c>
      <c r="AY90" s="31"/>
      <c r="AZ90" s="31" t="str">
        <f t="shared" si="8"/>
        <v>TS02</v>
      </c>
      <c r="BA90" s="31"/>
      <c r="BB90" s="31">
        <v>738000000</v>
      </c>
      <c r="BC90" s="32"/>
      <c r="BD90" s="26" t="str">
        <f t="shared" si="6"/>
        <v>TS02</v>
      </c>
      <c r="BE90" s="27"/>
      <c r="BF90" s="27">
        <v>6952000</v>
      </c>
      <c r="BG90" s="27"/>
      <c r="BH90" s="26" t="str">
        <f t="shared" si="7"/>
        <v>TS02</v>
      </c>
      <c r="BI90" s="27"/>
      <c r="BJ90" s="27">
        <v>5</v>
      </c>
      <c r="BK90" s="27"/>
    </row>
    <row r="91" spans="1:63">
      <c r="A91" s="29" t="s">
        <v>593</v>
      </c>
      <c r="B91" s="29">
        <v>69040090</v>
      </c>
      <c r="C91" s="30" t="s">
        <v>301</v>
      </c>
      <c r="D91" s="26" t="s">
        <v>814</v>
      </c>
      <c r="E91" s="31" t="s">
        <v>127</v>
      </c>
      <c r="F91" s="29">
        <v>102</v>
      </c>
      <c r="G91" s="31" t="s">
        <v>403</v>
      </c>
      <c r="H91" s="26" t="s">
        <v>1046</v>
      </c>
      <c r="I91" s="31" t="s">
        <v>814</v>
      </c>
      <c r="J91" s="31"/>
      <c r="K91" s="31">
        <v>1</v>
      </c>
      <c r="L91" s="31" t="s">
        <v>904</v>
      </c>
      <c r="M91" s="31"/>
      <c r="N91" s="31"/>
      <c r="O91" s="31"/>
      <c r="P91" s="31" t="s">
        <v>1015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>
        <v>573</v>
      </c>
      <c r="AY91" s="31"/>
      <c r="AZ91" s="31" t="str">
        <f t="shared" si="8"/>
        <v>TS02</v>
      </c>
      <c r="BA91" s="31"/>
      <c r="BB91" s="31">
        <v>738000000</v>
      </c>
      <c r="BC91" s="32"/>
      <c r="BD91" s="26" t="str">
        <f t="shared" si="6"/>
        <v>TS02</v>
      </c>
      <c r="BE91" s="27"/>
      <c r="BF91" s="27">
        <v>6952000</v>
      </c>
      <c r="BG91" s="27"/>
      <c r="BH91" s="26" t="str">
        <f t="shared" si="7"/>
        <v>TS02</v>
      </c>
      <c r="BI91" s="27"/>
      <c r="BJ91" s="27">
        <v>5</v>
      </c>
      <c r="BK91" s="27"/>
    </row>
    <row r="92" spans="1:63">
      <c r="A92" s="29" t="s">
        <v>594</v>
      </c>
      <c r="B92" s="29">
        <v>69040100</v>
      </c>
      <c r="C92" s="30" t="s">
        <v>302</v>
      </c>
      <c r="D92" s="26" t="s">
        <v>814</v>
      </c>
      <c r="E92" s="31" t="s">
        <v>127</v>
      </c>
      <c r="F92" s="29">
        <v>102</v>
      </c>
      <c r="G92" s="31" t="s">
        <v>404</v>
      </c>
      <c r="H92" s="26" t="s">
        <v>1046</v>
      </c>
      <c r="I92" s="31" t="s">
        <v>814</v>
      </c>
      <c r="J92" s="31"/>
      <c r="K92" s="31">
        <v>1</v>
      </c>
      <c r="L92" s="31" t="s">
        <v>905</v>
      </c>
      <c r="M92" s="31"/>
      <c r="N92" s="31"/>
      <c r="O92" s="31"/>
      <c r="P92" s="31" t="s">
        <v>1015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>
        <v>582</v>
      </c>
      <c r="AY92" s="31"/>
      <c r="AZ92" s="31" t="str">
        <f t="shared" si="8"/>
        <v>TS02</v>
      </c>
      <c r="BA92" s="31"/>
      <c r="BB92" s="31">
        <v>738000000</v>
      </c>
      <c r="BC92" s="32"/>
      <c r="BD92" s="26" t="str">
        <f t="shared" si="6"/>
        <v>TS02</v>
      </c>
      <c r="BE92" s="27"/>
      <c r="BF92" s="27">
        <v>6952000</v>
      </c>
      <c r="BG92" s="27"/>
      <c r="BH92" s="26" t="str">
        <f t="shared" si="7"/>
        <v>TS02</v>
      </c>
      <c r="BI92" s="27"/>
      <c r="BJ92" s="27">
        <v>5</v>
      </c>
      <c r="BK92" s="27"/>
    </row>
    <row r="93" spans="1:63">
      <c r="A93" s="29" t="s">
        <v>595</v>
      </c>
      <c r="B93" s="29">
        <v>69040091</v>
      </c>
      <c r="C93" s="30" t="s">
        <v>303</v>
      </c>
      <c r="D93" s="26" t="s">
        <v>814</v>
      </c>
      <c r="E93" s="31" t="s">
        <v>127</v>
      </c>
      <c r="F93" s="29">
        <v>102</v>
      </c>
      <c r="G93" s="31" t="s">
        <v>405</v>
      </c>
      <c r="H93" s="26" t="s">
        <v>1046</v>
      </c>
      <c r="I93" s="31" t="s">
        <v>814</v>
      </c>
      <c r="J93" s="31"/>
      <c r="K93" s="31">
        <v>1</v>
      </c>
      <c r="L93" s="31" t="s">
        <v>906</v>
      </c>
      <c r="M93" s="31"/>
      <c r="N93" s="31"/>
      <c r="O93" s="31"/>
      <c r="P93" s="31" t="s">
        <v>1015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>
        <v>574</v>
      </c>
      <c r="AY93" s="31"/>
      <c r="AZ93" s="31" t="str">
        <f t="shared" si="8"/>
        <v>TS02</v>
      </c>
      <c r="BA93" s="31"/>
      <c r="BB93" s="31">
        <v>738000000</v>
      </c>
      <c r="BC93" s="32"/>
      <c r="BD93" s="26" t="str">
        <f t="shared" si="6"/>
        <v>TS02</v>
      </c>
      <c r="BE93" s="27"/>
      <c r="BF93" s="27">
        <v>6952000</v>
      </c>
      <c r="BG93" s="27"/>
      <c r="BH93" s="26" t="str">
        <f t="shared" si="7"/>
        <v>TS02</v>
      </c>
      <c r="BI93" s="27"/>
      <c r="BJ93" s="27">
        <v>5</v>
      </c>
      <c r="BK93" s="27"/>
    </row>
    <row r="94" spans="1:63">
      <c r="A94" s="29" t="s">
        <v>596</v>
      </c>
      <c r="B94" s="29">
        <v>69040095</v>
      </c>
      <c r="C94" s="30" t="s">
        <v>304</v>
      </c>
      <c r="D94" s="26" t="s">
        <v>814</v>
      </c>
      <c r="E94" s="31" t="s">
        <v>127</v>
      </c>
      <c r="F94" s="29">
        <v>102</v>
      </c>
      <c r="G94" s="31" t="s">
        <v>406</v>
      </c>
      <c r="H94" s="26" t="s">
        <v>1046</v>
      </c>
      <c r="I94" s="31" t="s">
        <v>814</v>
      </c>
      <c r="J94" s="31"/>
      <c r="K94" s="31">
        <v>1</v>
      </c>
      <c r="L94" s="31" t="s">
        <v>907</v>
      </c>
      <c r="M94" s="31"/>
      <c r="N94" s="31"/>
      <c r="O94" s="31"/>
      <c r="P94" s="31" t="s">
        <v>1015</v>
      </c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>
        <v>577</v>
      </c>
      <c r="AY94" s="31"/>
      <c r="AZ94" s="31" t="str">
        <f t="shared" si="8"/>
        <v>TS02</v>
      </c>
      <c r="BA94" s="31"/>
      <c r="BB94" s="31">
        <v>738000000</v>
      </c>
      <c r="BC94" s="32"/>
      <c r="BD94" s="26" t="str">
        <f t="shared" si="6"/>
        <v>TS02</v>
      </c>
      <c r="BE94" s="27"/>
      <c r="BF94" s="27">
        <v>6952000</v>
      </c>
      <c r="BG94" s="27"/>
      <c r="BH94" s="26" t="str">
        <f t="shared" si="7"/>
        <v>TS02</v>
      </c>
      <c r="BI94" s="27"/>
      <c r="BJ94" s="27">
        <v>5</v>
      </c>
      <c r="BK94" s="27"/>
    </row>
    <row r="95" spans="1:63">
      <c r="A95" s="29" t="s">
        <v>597</v>
      </c>
      <c r="B95" s="29">
        <v>69040099</v>
      </c>
      <c r="C95" s="30" t="s">
        <v>305</v>
      </c>
      <c r="D95" s="26" t="s">
        <v>814</v>
      </c>
      <c r="E95" s="31" t="s">
        <v>127</v>
      </c>
      <c r="F95" s="29">
        <v>102</v>
      </c>
      <c r="G95" s="31" t="s">
        <v>407</v>
      </c>
      <c r="H95" s="26" t="s">
        <v>1046</v>
      </c>
      <c r="I95" s="31" t="s">
        <v>814</v>
      </c>
      <c r="J95" s="31"/>
      <c r="K95" s="31">
        <v>1</v>
      </c>
      <c r="L95" s="31" t="s">
        <v>908</v>
      </c>
      <c r="M95" s="31"/>
      <c r="N95" s="31"/>
      <c r="O95" s="31"/>
      <c r="P95" s="31" t="s">
        <v>1015</v>
      </c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>
        <v>581</v>
      </c>
      <c r="AY95" s="31"/>
      <c r="AZ95" s="31" t="str">
        <f t="shared" si="8"/>
        <v>TS02</v>
      </c>
      <c r="BA95" s="31"/>
      <c r="BB95" s="31">
        <v>738000000</v>
      </c>
      <c r="BC95" s="32"/>
      <c r="BD95" s="26" t="str">
        <f t="shared" si="6"/>
        <v>TS02</v>
      </c>
      <c r="BE95" s="27"/>
      <c r="BF95" s="27">
        <v>6952000</v>
      </c>
      <c r="BG95" s="27"/>
      <c r="BH95" s="26" t="str">
        <f t="shared" si="7"/>
        <v>TS02</v>
      </c>
      <c r="BI95" s="27"/>
      <c r="BJ95" s="27">
        <v>5</v>
      </c>
      <c r="BK95" s="27"/>
    </row>
    <row r="96" spans="1:63">
      <c r="A96" s="29" t="s">
        <v>598</v>
      </c>
      <c r="B96" s="29">
        <v>69040102</v>
      </c>
      <c r="C96" s="30" t="s">
        <v>306</v>
      </c>
      <c r="D96" s="26" t="s">
        <v>814</v>
      </c>
      <c r="E96" s="31" t="s">
        <v>127</v>
      </c>
      <c r="F96" s="29">
        <v>102</v>
      </c>
      <c r="G96" s="31" t="s">
        <v>408</v>
      </c>
      <c r="H96" s="26" t="s">
        <v>1046</v>
      </c>
      <c r="I96" s="31" t="s">
        <v>814</v>
      </c>
      <c r="J96" s="31"/>
      <c r="K96" s="31">
        <v>1</v>
      </c>
      <c r="L96" s="31" t="s">
        <v>909</v>
      </c>
      <c r="M96" s="31"/>
      <c r="N96" s="31"/>
      <c r="O96" s="31"/>
      <c r="P96" s="31" t="s">
        <v>1015</v>
      </c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>
        <v>584</v>
      </c>
      <c r="AY96" s="31"/>
      <c r="AZ96" s="31" t="str">
        <f t="shared" si="8"/>
        <v>TS02</v>
      </c>
      <c r="BA96" s="31"/>
      <c r="BB96" s="31">
        <v>738000000</v>
      </c>
      <c r="BC96" s="32"/>
      <c r="BD96" s="26" t="str">
        <f t="shared" si="6"/>
        <v>TS02</v>
      </c>
      <c r="BE96" s="27"/>
      <c r="BF96" s="27">
        <v>6952000</v>
      </c>
      <c r="BG96" s="27"/>
      <c r="BH96" s="26" t="str">
        <f t="shared" si="7"/>
        <v>TS02</v>
      </c>
      <c r="BI96" s="27"/>
      <c r="BJ96" s="27">
        <v>5</v>
      </c>
      <c r="BK96" s="27"/>
    </row>
    <row r="97" spans="1:63">
      <c r="A97" s="29" t="s">
        <v>599</v>
      </c>
      <c r="B97" s="29">
        <v>69040107</v>
      </c>
      <c r="C97" s="30" t="s">
        <v>307</v>
      </c>
      <c r="D97" s="26" t="s">
        <v>814</v>
      </c>
      <c r="E97" s="31" t="s">
        <v>127</v>
      </c>
      <c r="F97" s="29">
        <v>102</v>
      </c>
      <c r="G97" s="31" t="s">
        <v>409</v>
      </c>
      <c r="H97" s="26" t="s">
        <v>1046</v>
      </c>
      <c r="I97" s="31" t="s">
        <v>814</v>
      </c>
      <c r="J97" s="31"/>
      <c r="K97" s="31">
        <v>1</v>
      </c>
      <c r="L97" s="31" t="s">
        <v>910</v>
      </c>
      <c r="M97" s="31"/>
      <c r="N97" s="31"/>
      <c r="O97" s="31"/>
      <c r="P97" s="31" t="s">
        <v>1015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>
        <v>588</v>
      </c>
      <c r="AY97" s="31"/>
      <c r="AZ97" s="31" t="str">
        <f t="shared" si="8"/>
        <v>TS02</v>
      </c>
      <c r="BA97" s="31"/>
      <c r="BB97" s="31">
        <v>738000000</v>
      </c>
      <c r="BC97" s="32"/>
      <c r="BD97" s="26" t="str">
        <f t="shared" si="6"/>
        <v>TS02</v>
      </c>
      <c r="BE97" s="27"/>
      <c r="BF97" s="27">
        <v>6952000</v>
      </c>
      <c r="BG97" s="27"/>
      <c r="BH97" s="26" t="str">
        <f t="shared" si="7"/>
        <v>TS02</v>
      </c>
      <c r="BI97" s="27"/>
      <c r="BJ97" s="27">
        <v>5</v>
      </c>
      <c r="BK97" s="27"/>
    </row>
    <row r="98" spans="1:63">
      <c r="A98" s="29" t="s">
        <v>600</v>
      </c>
      <c r="B98" s="29">
        <v>69040101</v>
      </c>
      <c r="C98" s="30" t="s">
        <v>308</v>
      </c>
      <c r="D98" s="26" t="s">
        <v>814</v>
      </c>
      <c r="E98" s="31" t="s">
        <v>127</v>
      </c>
      <c r="F98" s="29">
        <v>102</v>
      </c>
      <c r="G98" s="31" t="s">
        <v>410</v>
      </c>
      <c r="H98" s="26" t="s">
        <v>1046</v>
      </c>
      <c r="I98" s="31" t="s">
        <v>814</v>
      </c>
      <c r="J98" s="31"/>
      <c r="K98" s="31">
        <v>1</v>
      </c>
      <c r="L98" s="31" t="s">
        <v>911</v>
      </c>
      <c r="M98" s="31"/>
      <c r="N98" s="31"/>
      <c r="O98" s="31"/>
      <c r="P98" s="31" t="s">
        <v>1015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>
        <v>583</v>
      </c>
      <c r="AY98" s="31"/>
      <c r="AZ98" s="31" t="str">
        <f t="shared" si="8"/>
        <v>TS02</v>
      </c>
      <c r="BA98" s="31"/>
      <c r="BB98" s="31">
        <v>738000000</v>
      </c>
      <c r="BC98" s="32"/>
      <c r="BD98" s="26" t="str">
        <f t="shared" ref="BD98:BD130" si="9">E98</f>
        <v>TS02</v>
      </c>
      <c r="BE98" s="27"/>
      <c r="BF98" s="27">
        <v>6952000</v>
      </c>
      <c r="BG98" s="27"/>
      <c r="BH98" s="26" t="str">
        <f t="shared" ref="BH98:BH130" si="10">E98</f>
        <v>TS02</v>
      </c>
      <c r="BI98" s="27"/>
      <c r="BJ98" s="27">
        <v>5</v>
      </c>
      <c r="BK98" s="27"/>
    </row>
    <row r="99" spans="1:63">
      <c r="A99" s="29" t="s">
        <v>601</v>
      </c>
      <c r="B99" s="29">
        <v>69040104</v>
      </c>
      <c r="C99" s="30" t="s">
        <v>309</v>
      </c>
      <c r="D99" s="26" t="s">
        <v>814</v>
      </c>
      <c r="E99" s="31" t="s">
        <v>127</v>
      </c>
      <c r="F99" s="29">
        <v>102</v>
      </c>
      <c r="G99" s="31" t="s">
        <v>411</v>
      </c>
      <c r="H99" s="26" t="s">
        <v>1046</v>
      </c>
      <c r="I99" s="31" t="s">
        <v>814</v>
      </c>
      <c r="J99" s="31"/>
      <c r="K99" s="31">
        <v>1</v>
      </c>
      <c r="L99" s="31" t="s">
        <v>912</v>
      </c>
      <c r="M99" s="31"/>
      <c r="N99" s="31"/>
      <c r="O99" s="31"/>
      <c r="P99" s="31" t="s">
        <v>1015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>
        <v>586</v>
      </c>
      <c r="AY99" s="31"/>
      <c r="AZ99" s="31" t="str">
        <f t="shared" si="8"/>
        <v>TS02</v>
      </c>
      <c r="BA99" s="31"/>
      <c r="BB99" s="31">
        <v>738000000</v>
      </c>
      <c r="BC99" s="32"/>
      <c r="BD99" s="26" t="str">
        <f t="shared" si="9"/>
        <v>TS02</v>
      </c>
      <c r="BE99" s="27"/>
      <c r="BF99" s="27">
        <v>6952000</v>
      </c>
      <c r="BG99" s="27"/>
      <c r="BH99" s="26" t="str">
        <f t="shared" si="10"/>
        <v>TS02</v>
      </c>
      <c r="BI99" s="27"/>
      <c r="BJ99" s="27">
        <v>5</v>
      </c>
      <c r="BK99" s="27"/>
    </row>
    <row r="100" spans="1:63">
      <c r="A100" s="29" t="s">
        <v>602</v>
      </c>
      <c r="B100" s="29">
        <v>69040098</v>
      </c>
      <c r="C100" s="30" t="s">
        <v>310</v>
      </c>
      <c r="D100" s="26" t="s">
        <v>814</v>
      </c>
      <c r="E100" s="31" t="s">
        <v>127</v>
      </c>
      <c r="F100" s="29">
        <v>102</v>
      </c>
      <c r="G100" s="31" t="s">
        <v>412</v>
      </c>
      <c r="H100" s="26" t="s">
        <v>1046</v>
      </c>
      <c r="I100" s="31" t="s">
        <v>814</v>
      </c>
      <c r="J100" s="31"/>
      <c r="K100" s="31">
        <v>1</v>
      </c>
      <c r="L100" s="31" t="s">
        <v>913</v>
      </c>
      <c r="M100" s="31"/>
      <c r="N100" s="31"/>
      <c r="O100" s="31"/>
      <c r="P100" s="31" t="s">
        <v>1015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>
        <v>580</v>
      </c>
      <c r="AY100" s="31"/>
      <c r="AZ100" s="31" t="str">
        <f t="shared" si="8"/>
        <v>TS02</v>
      </c>
      <c r="BA100" s="31"/>
      <c r="BB100" s="31">
        <v>738000000</v>
      </c>
      <c r="BC100" s="32"/>
      <c r="BD100" s="26" t="str">
        <f t="shared" si="9"/>
        <v>TS02</v>
      </c>
      <c r="BE100" s="27"/>
      <c r="BF100" s="27">
        <v>6952000</v>
      </c>
      <c r="BG100" s="27"/>
      <c r="BH100" s="26" t="str">
        <f t="shared" si="10"/>
        <v>TS02</v>
      </c>
      <c r="BI100" s="27"/>
      <c r="BJ100" s="27">
        <v>5</v>
      </c>
      <c r="BK100" s="27"/>
    </row>
    <row r="101" spans="1:63">
      <c r="A101" s="29" t="s">
        <v>603</v>
      </c>
      <c r="B101" s="29">
        <v>69040105</v>
      </c>
      <c r="C101" s="30" t="s">
        <v>311</v>
      </c>
      <c r="D101" s="26" t="s">
        <v>814</v>
      </c>
      <c r="E101" s="31" t="s">
        <v>127</v>
      </c>
      <c r="F101" s="29">
        <v>102</v>
      </c>
      <c r="G101" s="31" t="s">
        <v>417</v>
      </c>
      <c r="H101" s="26" t="s">
        <v>1046</v>
      </c>
      <c r="I101" s="31" t="s">
        <v>814</v>
      </c>
      <c r="J101" s="31"/>
      <c r="K101" s="31">
        <v>1</v>
      </c>
      <c r="L101" s="31" t="s">
        <v>914</v>
      </c>
      <c r="M101" s="31"/>
      <c r="N101" s="31"/>
      <c r="O101" s="31"/>
      <c r="P101" s="31" t="s">
        <v>1015</v>
      </c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>
        <v>587</v>
      </c>
      <c r="AY101" s="31"/>
      <c r="AZ101" s="31" t="str">
        <f t="shared" si="8"/>
        <v>TS02</v>
      </c>
      <c r="BA101" s="31"/>
      <c r="BB101" s="31">
        <v>738000000</v>
      </c>
      <c r="BC101" s="32"/>
      <c r="BD101" s="26" t="str">
        <f t="shared" si="9"/>
        <v>TS02</v>
      </c>
      <c r="BE101" s="27"/>
      <c r="BF101" s="27">
        <v>6952000</v>
      </c>
      <c r="BG101" s="27"/>
      <c r="BH101" s="26" t="str">
        <f t="shared" si="10"/>
        <v>TS02</v>
      </c>
      <c r="BI101" s="27"/>
      <c r="BJ101" s="27">
        <v>5</v>
      </c>
      <c r="BK101" s="27"/>
    </row>
    <row r="102" spans="1:63">
      <c r="A102" s="29" t="s">
        <v>604</v>
      </c>
      <c r="B102" s="29">
        <v>1653044099</v>
      </c>
      <c r="C102" s="30" t="s">
        <v>741</v>
      </c>
      <c r="D102" s="26" t="s">
        <v>125</v>
      </c>
      <c r="E102" s="31" t="s">
        <v>321</v>
      </c>
      <c r="F102" s="29">
        <v>105</v>
      </c>
      <c r="G102" s="31" t="s">
        <v>426</v>
      </c>
      <c r="H102" s="26" t="s">
        <v>1046</v>
      </c>
      <c r="I102" s="31" t="s">
        <v>8</v>
      </c>
      <c r="J102" s="31"/>
      <c r="K102" s="31"/>
      <c r="L102" s="31" t="s">
        <v>915</v>
      </c>
      <c r="M102" s="31"/>
      <c r="N102" s="31"/>
      <c r="O102" s="31"/>
      <c r="P102" s="31" t="s">
        <v>1036</v>
      </c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>
        <v>351</v>
      </c>
      <c r="AO102" s="31"/>
      <c r="AP102" s="31"/>
      <c r="AQ102" s="31"/>
      <c r="AR102" s="31"/>
      <c r="AS102" s="31"/>
      <c r="AT102" s="31"/>
      <c r="AU102" s="31"/>
      <c r="AV102" s="31"/>
      <c r="AW102" s="31"/>
      <c r="AX102" s="31">
        <v>351</v>
      </c>
      <c r="AY102" s="31">
        <v>351</v>
      </c>
      <c r="AZ102" s="31" t="str">
        <f t="shared" si="8"/>
        <v>TS05</v>
      </c>
      <c r="BA102" s="31">
        <v>778000000</v>
      </c>
      <c r="BB102" s="31">
        <v>746000000</v>
      </c>
      <c r="BC102" s="32">
        <f t="shared" ref="BC102:BC130" si="11">BA102</f>
        <v>778000000</v>
      </c>
      <c r="BD102" s="26" t="str">
        <f t="shared" si="9"/>
        <v>TS05</v>
      </c>
      <c r="BE102" s="27">
        <v>6952000</v>
      </c>
      <c r="BF102" s="27">
        <v>6952000</v>
      </c>
      <c r="BG102" s="27">
        <v>6952000</v>
      </c>
      <c r="BH102" s="26" t="str">
        <f t="shared" si="10"/>
        <v>TS05</v>
      </c>
      <c r="BI102" s="27">
        <v>5</v>
      </c>
      <c r="BJ102" s="27">
        <v>5</v>
      </c>
      <c r="BK102" s="27">
        <v>5</v>
      </c>
    </row>
    <row r="103" spans="1:63">
      <c r="A103" s="29" t="s">
        <v>605</v>
      </c>
      <c r="B103" s="29">
        <v>3631348151</v>
      </c>
      <c r="C103" s="30" t="s">
        <v>742</v>
      </c>
      <c r="D103" s="26" t="s">
        <v>125</v>
      </c>
      <c r="E103" s="31" t="s">
        <v>321</v>
      </c>
      <c r="F103" s="29">
        <v>105</v>
      </c>
      <c r="G103" s="31" t="s">
        <v>427</v>
      </c>
      <c r="H103" s="26" t="s">
        <v>1046</v>
      </c>
      <c r="I103" s="31" t="s">
        <v>8</v>
      </c>
      <c r="J103" s="31"/>
      <c r="K103" s="31"/>
      <c r="L103" s="31" t="s">
        <v>916</v>
      </c>
      <c r="M103" s="31"/>
      <c r="N103" s="31"/>
      <c r="O103" s="31"/>
      <c r="P103" s="31" t="s">
        <v>1036</v>
      </c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>
        <v>203</v>
      </c>
      <c r="AO103" s="31"/>
      <c r="AP103" s="31"/>
      <c r="AQ103" s="31"/>
      <c r="AR103" s="31"/>
      <c r="AS103" s="31"/>
      <c r="AT103" s="31"/>
      <c r="AU103" s="31"/>
      <c r="AV103" s="31"/>
      <c r="AW103" s="31"/>
      <c r="AX103" s="31">
        <v>203</v>
      </c>
      <c r="AY103" s="31">
        <v>203</v>
      </c>
      <c r="AZ103" s="31" t="str">
        <f t="shared" si="8"/>
        <v>TS05</v>
      </c>
      <c r="BA103" s="31">
        <v>778000000</v>
      </c>
      <c r="BB103" s="31">
        <v>746000000</v>
      </c>
      <c r="BC103" s="32">
        <f t="shared" si="11"/>
        <v>778000000</v>
      </c>
      <c r="BD103" s="26" t="str">
        <f t="shared" si="9"/>
        <v>TS05</v>
      </c>
      <c r="BE103" s="27">
        <v>6952000</v>
      </c>
      <c r="BF103" s="27">
        <v>6952000</v>
      </c>
      <c r="BG103" s="27">
        <v>6952000</v>
      </c>
      <c r="BH103" s="26" t="str">
        <f t="shared" si="10"/>
        <v>TS05</v>
      </c>
      <c r="BI103" s="27">
        <v>5</v>
      </c>
      <c r="BJ103" s="27">
        <v>5</v>
      </c>
      <c r="BK103" s="27">
        <v>5</v>
      </c>
    </row>
    <row r="104" spans="1:63">
      <c r="A104" s="29" t="s">
        <v>606</v>
      </c>
      <c r="B104" s="29">
        <v>1725412410</v>
      </c>
      <c r="C104" s="30" t="s">
        <v>743</v>
      </c>
      <c r="D104" s="26" t="s">
        <v>125</v>
      </c>
      <c r="E104" s="31" t="s">
        <v>321</v>
      </c>
      <c r="F104" s="29">
        <v>105</v>
      </c>
      <c r="G104" s="31" t="s">
        <v>428</v>
      </c>
      <c r="H104" s="26" t="s">
        <v>1046</v>
      </c>
      <c r="I104" s="31" t="s">
        <v>8</v>
      </c>
      <c r="J104" s="31"/>
      <c r="K104" s="31"/>
      <c r="L104" s="31" t="s">
        <v>917</v>
      </c>
      <c r="M104" s="31"/>
      <c r="N104" s="31"/>
      <c r="O104" s="31"/>
      <c r="P104" s="31" t="s">
        <v>1036</v>
      </c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>
        <v>401</v>
      </c>
      <c r="AO104" s="31"/>
      <c r="AP104" s="31"/>
      <c r="AQ104" s="31"/>
      <c r="AR104" s="31"/>
      <c r="AS104" s="31"/>
      <c r="AT104" s="31"/>
      <c r="AU104" s="31"/>
      <c r="AV104" s="31"/>
      <c r="AW104" s="31"/>
      <c r="AX104" s="31">
        <v>401</v>
      </c>
      <c r="AY104" s="31">
        <v>401</v>
      </c>
      <c r="AZ104" s="31" t="str">
        <f t="shared" si="8"/>
        <v>TS05</v>
      </c>
      <c r="BA104" s="31">
        <v>778000000</v>
      </c>
      <c r="BB104" s="31">
        <v>746000000</v>
      </c>
      <c r="BC104" s="32">
        <f t="shared" si="11"/>
        <v>778000000</v>
      </c>
      <c r="BD104" s="26" t="str">
        <f t="shared" si="9"/>
        <v>TS05</v>
      </c>
      <c r="BE104" s="27">
        <v>6952000</v>
      </c>
      <c r="BF104" s="27">
        <v>6952000</v>
      </c>
      <c r="BG104" s="27">
        <v>6952000</v>
      </c>
      <c r="BH104" s="26" t="str">
        <f t="shared" si="10"/>
        <v>TS05</v>
      </c>
      <c r="BI104" s="27">
        <v>5</v>
      </c>
      <c r="BJ104" s="27">
        <v>5</v>
      </c>
      <c r="BK104" s="27">
        <v>5</v>
      </c>
    </row>
    <row r="105" spans="1:63">
      <c r="A105" s="29" t="s">
        <v>607</v>
      </c>
      <c r="B105" s="29">
        <v>320915524</v>
      </c>
      <c r="C105" s="30" t="s">
        <v>744</v>
      </c>
      <c r="D105" s="26" t="s">
        <v>125</v>
      </c>
      <c r="E105" s="31" t="s">
        <v>321</v>
      </c>
      <c r="F105" s="29">
        <v>105</v>
      </c>
      <c r="G105" s="31" t="s">
        <v>429</v>
      </c>
      <c r="H105" s="26" t="s">
        <v>1046</v>
      </c>
      <c r="I105" s="31" t="s">
        <v>8</v>
      </c>
      <c r="J105" s="31"/>
      <c r="K105" s="31"/>
      <c r="L105" s="31" t="s">
        <v>918</v>
      </c>
      <c r="M105" s="31"/>
      <c r="N105" s="31"/>
      <c r="O105" s="31"/>
      <c r="P105" s="31" t="s">
        <v>1036</v>
      </c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>
        <v>405</v>
      </c>
      <c r="AO105" s="31"/>
      <c r="AP105" s="31"/>
      <c r="AQ105" s="31"/>
      <c r="AR105" s="31"/>
      <c r="AS105" s="31"/>
      <c r="AT105" s="31"/>
      <c r="AU105" s="31"/>
      <c r="AV105" s="31"/>
      <c r="AW105" s="31"/>
      <c r="AX105" s="31">
        <v>405</v>
      </c>
      <c r="AY105" s="31">
        <v>405</v>
      </c>
      <c r="AZ105" s="31" t="str">
        <f t="shared" si="8"/>
        <v>TS05</v>
      </c>
      <c r="BA105" s="31">
        <v>778000000</v>
      </c>
      <c r="BB105" s="31">
        <v>746000000</v>
      </c>
      <c r="BC105" s="32">
        <f t="shared" si="11"/>
        <v>778000000</v>
      </c>
      <c r="BD105" s="26" t="str">
        <f t="shared" si="9"/>
        <v>TS05</v>
      </c>
      <c r="BE105" s="27">
        <v>6952000</v>
      </c>
      <c r="BF105" s="27">
        <v>6952000</v>
      </c>
      <c r="BG105" s="27">
        <v>6952000</v>
      </c>
      <c r="BH105" s="26" t="str">
        <f t="shared" si="10"/>
        <v>TS05</v>
      </c>
      <c r="BI105" s="27">
        <v>5</v>
      </c>
      <c r="BJ105" s="27">
        <v>5</v>
      </c>
      <c r="BK105" s="27">
        <v>5</v>
      </c>
    </row>
    <row r="106" spans="1:63">
      <c r="A106" s="29" t="s">
        <v>608</v>
      </c>
      <c r="B106" s="29">
        <v>69034756</v>
      </c>
      <c r="C106" s="30" t="s">
        <v>745</v>
      </c>
      <c r="D106" s="26" t="s">
        <v>125</v>
      </c>
      <c r="E106" s="31" t="s">
        <v>321</v>
      </c>
      <c r="F106" s="29">
        <v>105</v>
      </c>
      <c r="G106" s="31" t="s">
        <v>430</v>
      </c>
      <c r="H106" s="26" t="s">
        <v>1046</v>
      </c>
      <c r="I106" s="31" t="s">
        <v>8</v>
      </c>
      <c r="J106" s="31"/>
      <c r="K106" s="31"/>
      <c r="L106" s="31" t="s">
        <v>919</v>
      </c>
      <c r="M106" s="31"/>
      <c r="N106" s="31"/>
      <c r="O106" s="31"/>
      <c r="P106" s="31" t="s">
        <v>1036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>
        <v>258</v>
      </c>
      <c r="AO106" s="31"/>
      <c r="AP106" s="31"/>
      <c r="AQ106" s="31"/>
      <c r="AR106" s="31"/>
      <c r="AS106" s="31"/>
      <c r="AT106" s="31"/>
      <c r="AU106" s="31"/>
      <c r="AV106" s="31"/>
      <c r="AW106" s="31"/>
      <c r="AX106" s="31">
        <v>258</v>
      </c>
      <c r="AY106" s="31">
        <v>258</v>
      </c>
      <c r="AZ106" s="31" t="str">
        <f t="shared" si="8"/>
        <v>TS05</v>
      </c>
      <c r="BA106" s="31">
        <v>778000000</v>
      </c>
      <c r="BB106" s="31">
        <v>746000000</v>
      </c>
      <c r="BC106" s="32">
        <f t="shared" si="11"/>
        <v>778000000</v>
      </c>
      <c r="BD106" s="26" t="str">
        <f t="shared" si="9"/>
        <v>TS05</v>
      </c>
      <c r="BE106" s="27">
        <v>6952000</v>
      </c>
      <c r="BF106" s="27">
        <v>6952000</v>
      </c>
      <c r="BG106" s="27">
        <v>6952000</v>
      </c>
      <c r="BH106" s="26" t="str">
        <f t="shared" si="10"/>
        <v>TS05</v>
      </c>
      <c r="BI106" s="27">
        <v>5</v>
      </c>
      <c r="BJ106" s="27">
        <v>5</v>
      </c>
      <c r="BK106" s="27">
        <v>5</v>
      </c>
    </row>
    <row r="107" spans="1:63">
      <c r="A107" s="29" t="s">
        <v>1043</v>
      </c>
      <c r="B107" s="29">
        <v>4075607817</v>
      </c>
      <c r="C107" s="30" t="s">
        <v>1044</v>
      </c>
      <c r="D107" s="26" t="s">
        <v>125</v>
      </c>
      <c r="E107" s="31" t="s">
        <v>321</v>
      </c>
      <c r="F107" s="29">
        <v>105</v>
      </c>
      <c r="G107" s="31" t="s">
        <v>431</v>
      </c>
      <c r="H107" s="26" t="s">
        <v>1046</v>
      </c>
      <c r="I107" s="31" t="s">
        <v>8</v>
      </c>
      <c r="J107" s="31"/>
      <c r="K107" s="31"/>
      <c r="L107" s="50" t="s">
        <v>1045</v>
      </c>
      <c r="M107" s="31"/>
      <c r="N107" s="31"/>
      <c r="O107" s="31"/>
      <c r="P107" s="31" t="s">
        <v>1036</v>
      </c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>
        <v>201</v>
      </c>
      <c r="AO107" s="31"/>
      <c r="AP107" s="31"/>
      <c r="AQ107" s="31"/>
      <c r="AR107" s="31"/>
      <c r="AS107" s="31"/>
      <c r="AT107" s="31"/>
      <c r="AU107" s="31"/>
      <c r="AV107" s="31"/>
      <c r="AW107" s="31"/>
      <c r="AX107" s="31">
        <v>201</v>
      </c>
      <c r="AY107" s="31">
        <v>201</v>
      </c>
      <c r="AZ107" s="31" t="str">
        <f t="shared" si="8"/>
        <v>TS05</v>
      </c>
      <c r="BA107" s="31">
        <v>778000000</v>
      </c>
      <c r="BB107" s="31">
        <v>746000000</v>
      </c>
      <c r="BC107" s="32">
        <f t="shared" si="11"/>
        <v>778000000</v>
      </c>
      <c r="BD107" s="26" t="str">
        <f t="shared" si="9"/>
        <v>TS05</v>
      </c>
      <c r="BE107" s="27">
        <v>6952000</v>
      </c>
      <c r="BF107" s="27">
        <v>6952000</v>
      </c>
      <c r="BG107" s="27">
        <v>6952000</v>
      </c>
      <c r="BH107" s="26" t="str">
        <f t="shared" si="10"/>
        <v>TS05</v>
      </c>
      <c r="BI107" s="27">
        <v>5</v>
      </c>
      <c r="BJ107" s="27">
        <v>5</v>
      </c>
      <c r="BK107" s="27">
        <v>5</v>
      </c>
    </row>
    <row r="108" spans="1:63">
      <c r="A108" s="56" t="s">
        <v>609</v>
      </c>
      <c r="B108" s="29">
        <v>4505714780</v>
      </c>
      <c r="C108" s="30" t="s">
        <v>746</v>
      </c>
      <c r="D108" s="26" t="s">
        <v>125</v>
      </c>
      <c r="E108" s="31" t="s">
        <v>321</v>
      </c>
      <c r="F108" s="29">
        <v>105</v>
      </c>
      <c r="G108" s="31" t="s">
        <v>432</v>
      </c>
      <c r="H108" s="26" t="s">
        <v>1046</v>
      </c>
      <c r="I108" s="31" t="s">
        <v>8</v>
      </c>
      <c r="J108" s="31"/>
      <c r="K108" s="31"/>
      <c r="L108" s="31" t="s">
        <v>920</v>
      </c>
      <c r="M108" s="31"/>
      <c r="N108" s="31"/>
      <c r="O108" s="31"/>
      <c r="P108" s="31" t="s">
        <v>1026</v>
      </c>
      <c r="Q108" s="31"/>
      <c r="R108" s="31">
        <v>300000</v>
      </c>
      <c r="S108" s="31">
        <v>300000</v>
      </c>
      <c r="T108" s="31"/>
      <c r="U108" s="31"/>
      <c r="V108" s="31">
        <v>300000</v>
      </c>
      <c r="W108" s="31">
        <v>300000</v>
      </c>
      <c r="X108" s="55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>
        <v>251</v>
      </c>
      <c r="AO108" s="31"/>
      <c r="AP108" s="31"/>
      <c r="AQ108" s="31"/>
      <c r="AR108" s="31"/>
      <c r="AS108" s="31"/>
      <c r="AT108" s="31"/>
      <c r="AU108" s="31"/>
      <c r="AV108" s="31"/>
      <c r="AW108" s="31"/>
      <c r="AX108" s="31">
        <v>251</v>
      </c>
      <c r="AY108" s="31">
        <v>251</v>
      </c>
      <c r="AZ108" s="31" t="str">
        <f t="shared" si="8"/>
        <v>TS05</v>
      </c>
      <c r="BA108" s="31">
        <v>778000000</v>
      </c>
      <c r="BB108" s="31">
        <v>746000000</v>
      </c>
      <c r="BC108" s="32">
        <f t="shared" si="11"/>
        <v>778000000</v>
      </c>
      <c r="BD108" s="26" t="str">
        <f t="shared" si="9"/>
        <v>TS05</v>
      </c>
      <c r="BE108" s="27">
        <v>6952000</v>
      </c>
      <c r="BF108" s="27">
        <v>6952000</v>
      </c>
      <c r="BG108" s="27">
        <v>6952000</v>
      </c>
      <c r="BH108" s="26" t="str">
        <f t="shared" si="10"/>
        <v>TS05</v>
      </c>
      <c r="BI108" s="27">
        <v>5</v>
      </c>
      <c r="BJ108" s="27">
        <v>5</v>
      </c>
      <c r="BK108" s="27">
        <v>5</v>
      </c>
    </row>
    <row r="109" spans="1:63">
      <c r="A109" s="29" t="s">
        <v>610</v>
      </c>
      <c r="B109" s="29">
        <v>1093740995</v>
      </c>
      <c r="C109" s="30" t="s">
        <v>747</v>
      </c>
      <c r="D109" s="26" t="s">
        <v>125</v>
      </c>
      <c r="E109" s="31" t="s">
        <v>321</v>
      </c>
      <c r="F109" s="29">
        <v>105</v>
      </c>
      <c r="G109" s="31" t="s">
        <v>433</v>
      </c>
      <c r="H109" s="26" t="s">
        <v>1046</v>
      </c>
      <c r="I109" s="31" t="s">
        <v>8</v>
      </c>
      <c r="J109" s="31"/>
      <c r="K109" s="31"/>
      <c r="L109" s="31" t="s">
        <v>921</v>
      </c>
      <c r="M109" s="31"/>
      <c r="N109" s="31"/>
      <c r="O109" s="31"/>
      <c r="P109" s="31" t="s">
        <v>1036</v>
      </c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>
        <v>213</v>
      </c>
      <c r="AO109" s="31"/>
      <c r="AP109" s="31"/>
      <c r="AQ109" s="31"/>
      <c r="AR109" s="31"/>
      <c r="AS109" s="31"/>
      <c r="AT109" s="31"/>
      <c r="AU109" s="31"/>
      <c r="AV109" s="31"/>
      <c r="AW109" s="31"/>
      <c r="AX109" s="31">
        <v>213</v>
      </c>
      <c r="AY109" s="31">
        <v>213</v>
      </c>
      <c r="AZ109" s="31" t="str">
        <f t="shared" si="8"/>
        <v>TS05</v>
      </c>
      <c r="BA109" s="31">
        <v>778000000</v>
      </c>
      <c r="BB109" s="31">
        <v>746000000</v>
      </c>
      <c r="BC109" s="32">
        <f t="shared" si="11"/>
        <v>778000000</v>
      </c>
      <c r="BD109" s="26" t="str">
        <f t="shared" si="9"/>
        <v>TS05</v>
      </c>
      <c r="BE109" s="27">
        <v>6952000</v>
      </c>
      <c r="BF109" s="27">
        <v>6952000</v>
      </c>
      <c r="BG109" s="27">
        <v>6952000</v>
      </c>
      <c r="BH109" s="26" t="str">
        <f t="shared" si="10"/>
        <v>TS05</v>
      </c>
      <c r="BI109" s="27">
        <v>5</v>
      </c>
      <c r="BJ109" s="27">
        <v>5</v>
      </c>
      <c r="BK109" s="27">
        <v>5</v>
      </c>
    </row>
    <row r="110" spans="1:63">
      <c r="A110" s="29" t="s">
        <v>611</v>
      </c>
      <c r="B110" s="29">
        <v>1420021070</v>
      </c>
      <c r="C110" s="33" t="s">
        <v>748</v>
      </c>
      <c r="D110" s="26" t="s">
        <v>125</v>
      </c>
      <c r="E110" s="31" t="s">
        <v>321</v>
      </c>
      <c r="F110" s="29">
        <v>105</v>
      </c>
      <c r="G110" s="31" t="s">
        <v>434</v>
      </c>
      <c r="H110" s="26" t="s">
        <v>1046</v>
      </c>
      <c r="I110" s="31" t="s">
        <v>8</v>
      </c>
      <c r="J110" s="31"/>
      <c r="K110" s="31"/>
      <c r="L110" s="31" t="s">
        <v>922</v>
      </c>
      <c r="M110" s="31"/>
      <c r="N110" s="31"/>
      <c r="O110" s="31"/>
      <c r="P110" s="29" t="s">
        <v>1028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>
        <v>355</v>
      </c>
      <c r="AO110" s="31"/>
      <c r="AP110" s="31"/>
      <c r="AQ110" s="31"/>
      <c r="AR110" s="31"/>
      <c r="AS110" s="31"/>
      <c r="AT110" s="31"/>
      <c r="AU110" s="31"/>
      <c r="AV110" s="31"/>
      <c r="AW110" s="31"/>
      <c r="AX110" s="31">
        <v>355</v>
      </c>
      <c r="AY110" s="31">
        <v>355</v>
      </c>
      <c r="AZ110" s="31" t="str">
        <f t="shared" si="8"/>
        <v>TS05</v>
      </c>
      <c r="BA110" s="31">
        <v>778000000</v>
      </c>
      <c r="BB110" s="31">
        <v>746000000</v>
      </c>
      <c r="BC110" s="32">
        <f t="shared" si="11"/>
        <v>778000000</v>
      </c>
      <c r="BD110" s="26" t="str">
        <f t="shared" si="9"/>
        <v>TS05</v>
      </c>
      <c r="BE110" s="27">
        <v>6952000</v>
      </c>
      <c r="BF110" s="27">
        <v>6952000</v>
      </c>
      <c r="BG110" s="27">
        <v>6952000</v>
      </c>
      <c r="BH110" s="26" t="str">
        <f t="shared" si="10"/>
        <v>TS05</v>
      </c>
      <c r="BI110" s="27">
        <v>5</v>
      </c>
      <c r="BJ110" s="27">
        <v>5</v>
      </c>
      <c r="BK110" s="27">
        <v>5</v>
      </c>
    </row>
    <row r="111" spans="1:63">
      <c r="A111" s="29" t="s">
        <v>612</v>
      </c>
      <c r="B111" s="29">
        <v>441697453</v>
      </c>
      <c r="C111" s="30" t="s">
        <v>313</v>
      </c>
      <c r="D111" s="26" t="s">
        <v>125</v>
      </c>
      <c r="E111" s="31" t="s">
        <v>321</v>
      </c>
      <c r="F111" s="29">
        <v>105</v>
      </c>
      <c r="G111" s="31" t="s">
        <v>435</v>
      </c>
      <c r="H111" s="26" t="s">
        <v>1046</v>
      </c>
      <c r="I111" s="31" t="s">
        <v>8</v>
      </c>
      <c r="J111" s="31"/>
      <c r="K111" s="31"/>
      <c r="L111" s="31" t="s">
        <v>923</v>
      </c>
      <c r="M111" s="31"/>
      <c r="N111" s="31"/>
      <c r="O111" s="31"/>
      <c r="P111" s="31" t="s">
        <v>1007</v>
      </c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>
        <v>234</v>
      </c>
      <c r="AO111" s="31"/>
      <c r="AP111" s="31"/>
      <c r="AQ111" s="31"/>
      <c r="AR111" s="31"/>
      <c r="AS111" s="31"/>
      <c r="AT111" s="31"/>
      <c r="AU111" s="31"/>
      <c r="AV111" s="31"/>
      <c r="AW111" s="31"/>
      <c r="AX111" s="31">
        <v>234</v>
      </c>
      <c r="AY111" s="31">
        <v>234</v>
      </c>
      <c r="AZ111" s="31" t="str">
        <f t="shared" si="8"/>
        <v>TS05</v>
      </c>
      <c r="BA111" s="31">
        <v>778000000</v>
      </c>
      <c r="BB111" s="31">
        <v>746000000</v>
      </c>
      <c r="BC111" s="32">
        <f t="shared" si="11"/>
        <v>778000000</v>
      </c>
      <c r="BD111" s="26" t="str">
        <f t="shared" si="9"/>
        <v>TS05</v>
      </c>
      <c r="BE111" s="27">
        <v>6952000</v>
      </c>
      <c r="BF111" s="27">
        <v>6952000</v>
      </c>
      <c r="BG111" s="27">
        <v>6952000</v>
      </c>
      <c r="BH111" s="26" t="str">
        <f t="shared" si="10"/>
        <v>TS05</v>
      </c>
      <c r="BI111" s="27">
        <v>5</v>
      </c>
      <c r="BJ111" s="27">
        <v>5</v>
      </c>
      <c r="BK111" s="27">
        <v>5</v>
      </c>
    </row>
    <row r="112" spans="1:63">
      <c r="A112" s="29" t="s">
        <v>613</v>
      </c>
      <c r="B112" s="29">
        <v>3272245449</v>
      </c>
      <c r="C112" s="30" t="s">
        <v>749</v>
      </c>
      <c r="D112" s="26" t="s">
        <v>125</v>
      </c>
      <c r="E112" s="31" t="s">
        <v>321</v>
      </c>
      <c r="F112" s="29">
        <v>105</v>
      </c>
      <c r="G112" s="31" t="s">
        <v>436</v>
      </c>
      <c r="H112" s="26" t="s">
        <v>1046</v>
      </c>
      <c r="I112" s="31" t="s">
        <v>8</v>
      </c>
      <c r="J112" s="31"/>
      <c r="K112" s="31"/>
      <c r="L112" s="31" t="s">
        <v>924</v>
      </c>
      <c r="M112" s="31"/>
      <c r="N112" s="31"/>
      <c r="O112" s="31"/>
      <c r="P112" s="31" t="s">
        <v>1036</v>
      </c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>
        <v>303</v>
      </c>
      <c r="AO112" s="31"/>
      <c r="AP112" s="31"/>
      <c r="AQ112" s="31"/>
      <c r="AR112" s="31"/>
      <c r="AS112" s="31"/>
      <c r="AT112" s="31"/>
      <c r="AU112" s="31"/>
      <c r="AV112" s="31"/>
      <c r="AW112" s="31"/>
      <c r="AX112" s="31">
        <v>303</v>
      </c>
      <c r="AY112" s="31">
        <v>303</v>
      </c>
      <c r="AZ112" s="31" t="str">
        <f t="shared" si="8"/>
        <v>TS05</v>
      </c>
      <c r="BA112" s="31">
        <v>778000000</v>
      </c>
      <c r="BB112" s="31">
        <v>746000000</v>
      </c>
      <c r="BC112" s="32">
        <f t="shared" si="11"/>
        <v>778000000</v>
      </c>
      <c r="BD112" s="26" t="str">
        <f t="shared" si="9"/>
        <v>TS05</v>
      </c>
      <c r="BE112" s="27">
        <v>6952000</v>
      </c>
      <c r="BF112" s="27">
        <v>6952000</v>
      </c>
      <c r="BG112" s="27">
        <v>6952000</v>
      </c>
      <c r="BH112" s="26" t="str">
        <f t="shared" si="10"/>
        <v>TS05</v>
      </c>
      <c r="BI112" s="27">
        <v>5</v>
      </c>
      <c r="BJ112" s="27">
        <v>5</v>
      </c>
      <c r="BK112" s="27">
        <v>5</v>
      </c>
    </row>
    <row r="113" spans="1:63">
      <c r="A113" s="29" t="s">
        <v>614</v>
      </c>
      <c r="B113" s="29">
        <v>1420934206</v>
      </c>
      <c r="C113" s="30" t="s">
        <v>750</v>
      </c>
      <c r="D113" s="26" t="s">
        <v>125</v>
      </c>
      <c r="E113" s="31" t="s">
        <v>321</v>
      </c>
      <c r="F113" s="29">
        <v>105</v>
      </c>
      <c r="G113" s="31" t="s">
        <v>437</v>
      </c>
      <c r="H113" s="26" t="s">
        <v>1046</v>
      </c>
      <c r="I113" s="31" t="s">
        <v>8</v>
      </c>
      <c r="J113" s="31"/>
      <c r="K113" s="31"/>
      <c r="L113" s="31" t="s">
        <v>925</v>
      </c>
      <c r="M113" s="31"/>
      <c r="N113" s="31"/>
      <c r="O113" s="31"/>
      <c r="P113" s="31" t="s">
        <v>1036</v>
      </c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>
        <v>451</v>
      </c>
      <c r="AO113" s="31"/>
      <c r="AP113" s="31"/>
      <c r="AQ113" s="31"/>
      <c r="AR113" s="31"/>
      <c r="AS113" s="31"/>
      <c r="AT113" s="31"/>
      <c r="AU113" s="31"/>
      <c r="AV113" s="31"/>
      <c r="AW113" s="31"/>
      <c r="AX113" s="31">
        <v>451</v>
      </c>
      <c r="AY113" s="31">
        <v>451</v>
      </c>
      <c r="AZ113" s="31" t="str">
        <f t="shared" si="8"/>
        <v>TS05</v>
      </c>
      <c r="BA113" s="31">
        <v>778000000</v>
      </c>
      <c r="BB113" s="31">
        <v>746000000</v>
      </c>
      <c r="BC113" s="32">
        <f t="shared" si="11"/>
        <v>778000000</v>
      </c>
      <c r="BD113" s="26" t="str">
        <f t="shared" si="9"/>
        <v>TS05</v>
      </c>
      <c r="BE113" s="27">
        <v>6952000</v>
      </c>
      <c r="BF113" s="27">
        <v>6952000</v>
      </c>
      <c r="BG113" s="27">
        <v>6952000</v>
      </c>
      <c r="BH113" s="26" t="str">
        <f t="shared" si="10"/>
        <v>TS05</v>
      </c>
      <c r="BI113" s="27">
        <v>5</v>
      </c>
      <c r="BJ113" s="27">
        <v>5</v>
      </c>
      <c r="BK113" s="27">
        <v>5</v>
      </c>
    </row>
    <row r="114" spans="1:63">
      <c r="A114" s="29" t="s">
        <v>615</v>
      </c>
      <c r="B114" s="29">
        <v>1419842892</v>
      </c>
      <c r="C114" s="30" t="s">
        <v>751</v>
      </c>
      <c r="D114" s="26" t="s">
        <v>125</v>
      </c>
      <c r="E114" s="31" t="s">
        <v>321</v>
      </c>
      <c r="F114" s="29">
        <v>105</v>
      </c>
      <c r="G114" s="31" t="s">
        <v>438</v>
      </c>
      <c r="H114" s="26" t="s">
        <v>1046</v>
      </c>
      <c r="I114" s="31" t="s">
        <v>8</v>
      </c>
      <c r="J114" s="31"/>
      <c r="K114" s="31"/>
      <c r="L114" s="31" t="s">
        <v>926</v>
      </c>
      <c r="M114" s="31"/>
      <c r="N114" s="31"/>
      <c r="O114" s="31"/>
      <c r="P114" s="31" t="s">
        <v>1036</v>
      </c>
      <c r="Q114" s="31">
        <v>1</v>
      </c>
      <c r="R114" s="31">
        <v>300000</v>
      </c>
      <c r="S114" s="31">
        <v>300000</v>
      </c>
      <c r="T114" s="31"/>
      <c r="U114" s="31"/>
      <c r="V114" s="31">
        <v>300000</v>
      </c>
      <c r="W114" s="31">
        <v>300000</v>
      </c>
      <c r="X114" s="31">
        <v>1</v>
      </c>
      <c r="Y114" s="31">
        <v>1</v>
      </c>
      <c r="Z114" s="31">
        <v>1</v>
      </c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>
        <v>208</v>
      </c>
      <c r="AO114" s="31"/>
      <c r="AP114" s="31"/>
      <c r="AQ114" s="31"/>
      <c r="AR114" s="31"/>
      <c r="AS114" s="31"/>
      <c r="AT114" s="31"/>
      <c r="AU114" s="31"/>
      <c r="AV114" s="31"/>
      <c r="AW114" s="31"/>
      <c r="AX114" s="31">
        <v>208</v>
      </c>
      <c r="AY114" s="31">
        <v>208</v>
      </c>
      <c r="AZ114" s="31" t="str">
        <f t="shared" si="8"/>
        <v>TS05</v>
      </c>
      <c r="BA114" s="31">
        <v>778000000</v>
      </c>
      <c r="BB114" s="31">
        <v>746000000</v>
      </c>
      <c r="BC114" s="32">
        <f t="shared" si="11"/>
        <v>778000000</v>
      </c>
      <c r="BD114" s="26" t="str">
        <f t="shared" si="9"/>
        <v>TS05</v>
      </c>
      <c r="BE114" s="27">
        <v>6952000</v>
      </c>
      <c r="BF114" s="27">
        <v>6952000</v>
      </c>
      <c r="BG114" s="27">
        <v>6952000</v>
      </c>
      <c r="BH114" s="26" t="str">
        <f t="shared" si="10"/>
        <v>TS05</v>
      </c>
      <c r="BI114" s="27">
        <v>5</v>
      </c>
      <c r="BJ114" s="27">
        <v>5</v>
      </c>
      <c r="BK114" s="27">
        <v>5</v>
      </c>
    </row>
    <row r="115" spans="1:63">
      <c r="A115" s="29" t="s">
        <v>616</v>
      </c>
      <c r="B115" s="29">
        <v>3272249009</v>
      </c>
      <c r="C115" s="30" t="s">
        <v>752</v>
      </c>
      <c r="D115" s="26" t="s">
        <v>125</v>
      </c>
      <c r="E115" s="31" t="s">
        <v>321</v>
      </c>
      <c r="F115" s="29">
        <v>105</v>
      </c>
      <c r="G115" s="31" t="s">
        <v>439</v>
      </c>
      <c r="H115" s="26" t="s">
        <v>1046</v>
      </c>
      <c r="I115" s="31" t="s">
        <v>8</v>
      </c>
      <c r="J115" s="31"/>
      <c r="K115" s="31"/>
      <c r="L115" s="31" t="s">
        <v>927</v>
      </c>
      <c r="M115" s="31"/>
      <c r="N115" s="31"/>
      <c r="O115" s="31"/>
      <c r="P115" s="31" t="s">
        <v>1036</v>
      </c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>
        <v>458</v>
      </c>
      <c r="AO115" s="31"/>
      <c r="AP115" s="31"/>
      <c r="AQ115" s="31"/>
      <c r="AR115" s="31"/>
      <c r="AS115" s="31"/>
      <c r="AT115" s="31"/>
      <c r="AU115" s="31"/>
      <c r="AV115" s="31"/>
      <c r="AW115" s="31"/>
      <c r="AX115" s="31">
        <v>458</v>
      </c>
      <c r="AY115" s="31">
        <v>458</v>
      </c>
      <c r="AZ115" s="31" t="str">
        <f t="shared" si="8"/>
        <v>TS05</v>
      </c>
      <c r="BA115" s="31">
        <v>778000000</v>
      </c>
      <c r="BB115" s="31">
        <v>746000000</v>
      </c>
      <c r="BC115" s="32">
        <f t="shared" si="11"/>
        <v>778000000</v>
      </c>
      <c r="BD115" s="26" t="str">
        <f t="shared" si="9"/>
        <v>TS05</v>
      </c>
      <c r="BE115" s="27">
        <v>6952000</v>
      </c>
      <c r="BF115" s="27">
        <v>6952000</v>
      </c>
      <c r="BG115" s="27">
        <v>6952000</v>
      </c>
      <c r="BH115" s="26" t="str">
        <f t="shared" si="10"/>
        <v>TS05</v>
      </c>
      <c r="BI115" s="27">
        <v>5</v>
      </c>
      <c r="BJ115" s="27">
        <v>5</v>
      </c>
      <c r="BK115" s="27">
        <v>5</v>
      </c>
    </row>
    <row r="116" spans="1:63">
      <c r="A116" s="29" t="s">
        <v>617</v>
      </c>
      <c r="B116" s="29">
        <v>69039813</v>
      </c>
      <c r="C116" s="30" t="s">
        <v>753</v>
      </c>
      <c r="D116" s="26" t="s">
        <v>125</v>
      </c>
      <c r="E116" s="31" t="s">
        <v>321</v>
      </c>
      <c r="F116" s="29">
        <v>105</v>
      </c>
      <c r="G116" s="31" t="s">
        <v>440</v>
      </c>
      <c r="H116" s="26" t="s">
        <v>1046</v>
      </c>
      <c r="I116" s="31" t="s">
        <v>8</v>
      </c>
      <c r="J116" s="31"/>
      <c r="K116" s="31"/>
      <c r="L116" s="31" t="s">
        <v>928</v>
      </c>
      <c r="M116" s="31"/>
      <c r="N116" s="31"/>
      <c r="O116" s="31"/>
      <c r="P116" s="31" t="s">
        <v>1000</v>
      </c>
      <c r="Q116" s="31">
        <v>1</v>
      </c>
      <c r="R116" s="31">
        <v>300000</v>
      </c>
      <c r="S116" s="31">
        <v>300000</v>
      </c>
      <c r="T116" s="31"/>
      <c r="U116" s="31"/>
      <c r="V116" s="31">
        <v>300000</v>
      </c>
      <c r="W116" s="31">
        <v>300000</v>
      </c>
      <c r="X116" s="31">
        <v>180</v>
      </c>
      <c r="Y116" s="31">
        <v>1</v>
      </c>
      <c r="Z116" s="31">
        <v>1</v>
      </c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>
        <v>107</v>
      </c>
      <c r="AO116" s="31"/>
      <c r="AP116" s="31"/>
      <c r="AQ116" s="31"/>
      <c r="AR116" s="31"/>
      <c r="AS116" s="31"/>
      <c r="AT116" s="31"/>
      <c r="AU116" s="31"/>
      <c r="AV116" s="31"/>
      <c r="AW116" s="31"/>
      <c r="AX116" s="31">
        <v>107</v>
      </c>
      <c r="AY116" s="31">
        <v>107</v>
      </c>
      <c r="AZ116" s="31" t="str">
        <f t="shared" si="8"/>
        <v>TS05</v>
      </c>
      <c r="BA116" s="31">
        <v>778000000</v>
      </c>
      <c r="BB116" s="31">
        <v>746000000</v>
      </c>
      <c r="BC116" s="32">
        <f t="shared" si="11"/>
        <v>778000000</v>
      </c>
      <c r="BD116" s="26" t="str">
        <f t="shared" si="9"/>
        <v>TS05</v>
      </c>
      <c r="BE116" s="27">
        <v>6952000</v>
      </c>
      <c r="BF116" s="27">
        <v>6952000</v>
      </c>
      <c r="BG116" s="27">
        <v>6952000</v>
      </c>
      <c r="BH116" s="26" t="str">
        <f t="shared" si="10"/>
        <v>TS05</v>
      </c>
      <c r="BI116" s="27">
        <v>5</v>
      </c>
      <c r="BJ116" s="27">
        <v>5</v>
      </c>
      <c r="BK116" s="27">
        <v>5</v>
      </c>
    </row>
    <row r="117" spans="1:63">
      <c r="A117" s="29" t="s">
        <v>618</v>
      </c>
      <c r="B117" s="29">
        <v>3272215135</v>
      </c>
      <c r="C117" s="30" t="s">
        <v>754</v>
      </c>
      <c r="D117" s="26" t="s">
        <v>125</v>
      </c>
      <c r="E117" s="31" t="s">
        <v>322</v>
      </c>
      <c r="F117" s="29">
        <v>106</v>
      </c>
      <c r="G117" s="31" t="s">
        <v>441</v>
      </c>
      <c r="H117" s="26" t="s">
        <v>1046</v>
      </c>
      <c r="I117" s="31" t="s">
        <v>8</v>
      </c>
      <c r="J117" s="31"/>
      <c r="K117" s="31"/>
      <c r="L117" s="31" t="s">
        <v>929</v>
      </c>
      <c r="M117" s="31"/>
      <c r="N117" s="31"/>
      <c r="O117" s="31"/>
      <c r="P117" s="31" t="s">
        <v>1037</v>
      </c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>
        <v>114</v>
      </c>
      <c r="AO117" s="31"/>
      <c r="AP117" s="31"/>
      <c r="AQ117" s="31"/>
      <c r="AR117" s="31"/>
      <c r="AS117" s="31"/>
      <c r="AT117" s="31"/>
      <c r="AU117" s="31"/>
      <c r="AV117" s="31"/>
      <c r="AW117" s="31"/>
      <c r="AX117" s="31">
        <v>114</v>
      </c>
      <c r="AY117" s="31">
        <v>114</v>
      </c>
      <c r="AZ117" s="31" t="str">
        <f t="shared" si="8"/>
        <v>TS06</v>
      </c>
      <c r="BA117" s="31">
        <v>786000000</v>
      </c>
      <c r="BB117" s="31">
        <v>754000000</v>
      </c>
      <c r="BC117" s="32">
        <f t="shared" si="11"/>
        <v>786000000</v>
      </c>
      <c r="BD117" s="26" t="str">
        <f t="shared" si="9"/>
        <v>TS06</v>
      </c>
      <c r="BE117" s="27">
        <v>6952000</v>
      </c>
      <c r="BF117" s="27">
        <v>6952000</v>
      </c>
      <c r="BG117" s="27">
        <v>6952000</v>
      </c>
      <c r="BH117" s="26" t="str">
        <f t="shared" si="10"/>
        <v>TS06</v>
      </c>
      <c r="BI117" s="27">
        <v>5</v>
      </c>
      <c r="BJ117" s="27">
        <v>5</v>
      </c>
      <c r="BK117" s="27">
        <v>5</v>
      </c>
    </row>
    <row r="118" spans="1:63">
      <c r="A118" s="29" t="s">
        <v>619</v>
      </c>
      <c r="B118" s="29">
        <v>1778361004</v>
      </c>
      <c r="C118" s="30" t="s">
        <v>755</v>
      </c>
      <c r="D118" s="26" t="s">
        <v>125</v>
      </c>
      <c r="E118" s="31" t="s">
        <v>322</v>
      </c>
      <c r="F118" s="29">
        <v>106</v>
      </c>
      <c r="G118" s="31" t="s">
        <v>442</v>
      </c>
      <c r="H118" s="26" t="s">
        <v>1046</v>
      </c>
      <c r="I118" s="31" t="s">
        <v>8</v>
      </c>
      <c r="J118" s="31"/>
      <c r="K118" s="31"/>
      <c r="L118" s="31" t="s">
        <v>930</v>
      </c>
      <c r="M118" s="31"/>
      <c r="N118" s="31"/>
      <c r="O118" s="31"/>
      <c r="P118" s="31" t="s">
        <v>1036</v>
      </c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>
        <v>214</v>
      </c>
      <c r="AO118" s="31"/>
      <c r="AP118" s="31"/>
      <c r="AQ118" s="31"/>
      <c r="AR118" s="31"/>
      <c r="AS118" s="31"/>
      <c r="AT118" s="31"/>
      <c r="AU118" s="31"/>
      <c r="AV118" s="31"/>
      <c r="AW118" s="31"/>
      <c r="AX118" s="31">
        <v>214</v>
      </c>
      <c r="AY118" s="31">
        <v>214</v>
      </c>
      <c r="AZ118" s="31" t="str">
        <f t="shared" si="8"/>
        <v>TS06</v>
      </c>
      <c r="BA118" s="31">
        <v>786000000</v>
      </c>
      <c r="BB118" s="31">
        <v>754000000</v>
      </c>
      <c r="BC118" s="32">
        <f t="shared" si="11"/>
        <v>786000000</v>
      </c>
      <c r="BD118" s="26" t="str">
        <f t="shared" si="9"/>
        <v>TS06</v>
      </c>
      <c r="BE118" s="27">
        <v>6952000</v>
      </c>
      <c r="BF118" s="27">
        <v>6952000</v>
      </c>
      <c r="BG118" s="27">
        <v>6952000</v>
      </c>
      <c r="BH118" s="26" t="str">
        <f t="shared" si="10"/>
        <v>TS06</v>
      </c>
      <c r="BI118" s="27">
        <v>5</v>
      </c>
      <c r="BJ118" s="27">
        <v>5</v>
      </c>
      <c r="BK118" s="27">
        <v>5</v>
      </c>
    </row>
    <row r="119" spans="1:63">
      <c r="A119" s="29" t="s">
        <v>620</v>
      </c>
      <c r="B119" s="29">
        <v>5546842456</v>
      </c>
      <c r="C119" s="30" t="s">
        <v>756</v>
      </c>
      <c r="D119" s="26" t="s">
        <v>125</v>
      </c>
      <c r="E119" s="31" t="s">
        <v>322</v>
      </c>
      <c r="F119" s="29">
        <v>106</v>
      </c>
      <c r="G119" s="31" t="s">
        <v>443</v>
      </c>
      <c r="H119" s="26" t="s">
        <v>1046</v>
      </c>
      <c r="I119" s="31" t="s">
        <v>8</v>
      </c>
      <c r="J119" s="31"/>
      <c r="K119" s="31"/>
      <c r="L119" s="31" t="s">
        <v>931</v>
      </c>
      <c r="M119" s="31"/>
      <c r="N119" s="31"/>
      <c r="O119" s="31"/>
      <c r="P119" s="31" t="s">
        <v>1036</v>
      </c>
      <c r="Q119" s="31">
        <v>1</v>
      </c>
      <c r="R119" s="31">
        <v>300000</v>
      </c>
      <c r="S119" s="31">
        <v>300000</v>
      </c>
      <c r="T119" s="31"/>
      <c r="U119" s="31"/>
      <c r="V119" s="31">
        <v>300000</v>
      </c>
      <c r="W119" s="31">
        <v>300000</v>
      </c>
      <c r="X119" s="31">
        <v>1</v>
      </c>
      <c r="Y119" s="31">
        <v>1</v>
      </c>
      <c r="Z119" s="31">
        <v>1</v>
      </c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>
        <v>209</v>
      </c>
      <c r="AO119" s="31"/>
      <c r="AP119" s="31"/>
      <c r="AQ119" s="31"/>
      <c r="AR119" s="31"/>
      <c r="AS119" s="31"/>
      <c r="AT119" s="31"/>
      <c r="AU119" s="31"/>
      <c r="AV119" s="31"/>
      <c r="AW119" s="31"/>
      <c r="AX119" s="31">
        <v>209</v>
      </c>
      <c r="AY119" s="31">
        <v>209</v>
      </c>
      <c r="AZ119" s="31" t="str">
        <f t="shared" si="8"/>
        <v>TS06</v>
      </c>
      <c r="BA119" s="31">
        <v>786000000</v>
      </c>
      <c r="BB119" s="31">
        <v>754000000</v>
      </c>
      <c r="BC119" s="32">
        <f t="shared" si="11"/>
        <v>786000000</v>
      </c>
      <c r="BD119" s="26" t="str">
        <f t="shared" si="9"/>
        <v>TS06</v>
      </c>
      <c r="BE119" s="27">
        <v>6952000</v>
      </c>
      <c r="BF119" s="27">
        <v>6952000</v>
      </c>
      <c r="BG119" s="27">
        <v>6952000</v>
      </c>
      <c r="BH119" s="26" t="str">
        <f t="shared" si="10"/>
        <v>TS06</v>
      </c>
      <c r="BI119" s="27">
        <v>5</v>
      </c>
      <c r="BJ119" s="27">
        <v>5</v>
      </c>
      <c r="BK119" s="27">
        <v>5</v>
      </c>
    </row>
    <row r="120" spans="1:63">
      <c r="A120" s="29" t="s">
        <v>621</v>
      </c>
      <c r="B120" s="29">
        <v>952820506</v>
      </c>
      <c r="C120" s="30" t="s">
        <v>757</v>
      </c>
      <c r="D120" s="26" t="s">
        <v>125</v>
      </c>
      <c r="E120" s="31" t="s">
        <v>322</v>
      </c>
      <c r="F120" s="29">
        <v>106</v>
      </c>
      <c r="G120" s="31" t="s">
        <v>444</v>
      </c>
      <c r="H120" s="26" t="s">
        <v>1046</v>
      </c>
      <c r="I120" s="31" t="s">
        <v>8</v>
      </c>
      <c r="J120" s="31"/>
      <c r="K120" s="31"/>
      <c r="L120" s="31" t="s">
        <v>932</v>
      </c>
      <c r="M120" s="31"/>
      <c r="N120" s="31"/>
      <c r="O120" s="31"/>
      <c r="P120" s="31" t="s">
        <v>1036</v>
      </c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>
        <v>406</v>
      </c>
      <c r="AO120" s="31"/>
      <c r="AP120" s="31"/>
      <c r="AQ120" s="31"/>
      <c r="AR120" s="31"/>
      <c r="AS120" s="31"/>
      <c r="AT120" s="31"/>
      <c r="AU120" s="31"/>
      <c r="AV120" s="31"/>
      <c r="AW120" s="31"/>
      <c r="AX120" s="31">
        <v>406</v>
      </c>
      <c r="AY120" s="31">
        <v>406</v>
      </c>
      <c r="AZ120" s="31" t="str">
        <f t="shared" si="8"/>
        <v>TS06</v>
      </c>
      <c r="BA120" s="31">
        <v>786000000</v>
      </c>
      <c r="BB120" s="31">
        <v>754000000</v>
      </c>
      <c r="BC120" s="32">
        <f t="shared" si="11"/>
        <v>786000000</v>
      </c>
      <c r="BD120" s="26" t="str">
        <f t="shared" si="9"/>
        <v>TS06</v>
      </c>
      <c r="BE120" s="27">
        <v>6952000</v>
      </c>
      <c r="BF120" s="27">
        <v>6952000</v>
      </c>
      <c r="BG120" s="27">
        <v>6952000</v>
      </c>
      <c r="BH120" s="26" t="str">
        <f t="shared" si="10"/>
        <v>TS06</v>
      </c>
      <c r="BI120" s="27">
        <v>5</v>
      </c>
      <c r="BJ120" s="27">
        <v>5</v>
      </c>
      <c r="BK120" s="27">
        <v>5</v>
      </c>
    </row>
    <row r="121" spans="1:63">
      <c r="A121" s="29" t="s">
        <v>622</v>
      </c>
      <c r="B121" s="29">
        <v>4308148905</v>
      </c>
      <c r="C121" s="30" t="s">
        <v>758</v>
      </c>
      <c r="D121" s="26" t="s">
        <v>125</v>
      </c>
      <c r="E121" s="31" t="s">
        <v>322</v>
      </c>
      <c r="F121" s="29">
        <v>106</v>
      </c>
      <c r="G121" s="31" t="s">
        <v>445</v>
      </c>
      <c r="H121" s="26" t="s">
        <v>1046</v>
      </c>
      <c r="I121" s="31" t="s">
        <v>8</v>
      </c>
      <c r="J121" s="31"/>
      <c r="K121" s="31"/>
      <c r="L121" s="31" t="s">
        <v>933</v>
      </c>
      <c r="M121" s="31"/>
      <c r="N121" s="31"/>
      <c r="O121" s="31"/>
      <c r="P121" s="31" t="s">
        <v>1002</v>
      </c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>
        <v>402</v>
      </c>
      <c r="AO121" s="31"/>
      <c r="AP121" s="31"/>
      <c r="AQ121" s="31"/>
      <c r="AR121" s="31"/>
      <c r="AS121" s="31"/>
      <c r="AT121" s="31"/>
      <c r="AU121" s="31"/>
      <c r="AV121" s="31"/>
      <c r="AW121" s="31"/>
      <c r="AX121" s="31">
        <v>402</v>
      </c>
      <c r="AY121" s="31">
        <v>402</v>
      </c>
      <c r="AZ121" s="31" t="str">
        <f t="shared" si="8"/>
        <v>TS06</v>
      </c>
      <c r="BA121" s="31">
        <v>786000000</v>
      </c>
      <c r="BB121" s="31">
        <v>754000000</v>
      </c>
      <c r="BC121" s="32">
        <f t="shared" si="11"/>
        <v>786000000</v>
      </c>
      <c r="BD121" s="26" t="str">
        <f t="shared" si="9"/>
        <v>TS06</v>
      </c>
      <c r="BE121" s="27">
        <v>6952000</v>
      </c>
      <c r="BF121" s="27">
        <v>6952000</v>
      </c>
      <c r="BG121" s="27">
        <v>6952000</v>
      </c>
      <c r="BH121" s="26" t="str">
        <f t="shared" si="10"/>
        <v>TS06</v>
      </c>
      <c r="BI121" s="27">
        <v>5</v>
      </c>
      <c r="BJ121" s="27">
        <v>5</v>
      </c>
      <c r="BK121" s="27">
        <v>5</v>
      </c>
    </row>
    <row r="122" spans="1:63">
      <c r="A122" s="29" t="s">
        <v>623</v>
      </c>
      <c r="B122" s="29">
        <v>69040454</v>
      </c>
      <c r="C122" s="30" t="s">
        <v>759</v>
      </c>
      <c r="D122" s="26" t="s">
        <v>125</v>
      </c>
      <c r="E122" s="31" t="s">
        <v>322</v>
      </c>
      <c r="F122" s="29">
        <v>106</v>
      </c>
      <c r="G122" s="31" t="s">
        <v>446</v>
      </c>
      <c r="H122" s="26" t="s">
        <v>1046</v>
      </c>
      <c r="I122" s="31" t="s">
        <v>8</v>
      </c>
      <c r="J122" s="31"/>
      <c r="K122" s="31"/>
      <c r="L122" s="31" t="s">
        <v>934</v>
      </c>
      <c r="M122" s="31"/>
      <c r="N122" s="31"/>
      <c r="O122" s="31"/>
      <c r="P122" s="31" t="s">
        <v>1036</v>
      </c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>
        <v>452</v>
      </c>
      <c r="AO122" s="31"/>
      <c r="AP122" s="31"/>
      <c r="AQ122" s="31"/>
      <c r="AR122" s="31"/>
      <c r="AS122" s="31"/>
      <c r="AT122" s="31"/>
      <c r="AU122" s="31"/>
      <c r="AV122" s="31"/>
      <c r="AW122" s="31"/>
      <c r="AX122" s="31">
        <v>452</v>
      </c>
      <c r="AY122" s="31">
        <v>452</v>
      </c>
      <c r="AZ122" s="31" t="str">
        <f t="shared" si="8"/>
        <v>TS06</v>
      </c>
      <c r="BA122" s="31">
        <v>786000000</v>
      </c>
      <c r="BB122" s="31">
        <v>754000000</v>
      </c>
      <c r="BC122" s="32">
        <f t="shared" si="11"/>
        <v>786000000</v>
      </c>
      <c r="BD122" s="26" t="str">
        <f t="shared" si="9"/>
        <v>TS06</v>
      </c>
      <c r="BE122" s="27">
        <v>6952000</v>
      </c>
      <c r="BF122" s="27">
        <v>6952000</v>
      </c>
      <c r="BG122" s="27">
        <v>6952000</v>
      </c>
      <c r="BH122" s="26" t="str">
        <f t="shared" si="10"/>
        <v>TS06</v>
      </c>
      <c r="BI122" s="27">
        <v>5</v>
      </c>
      <c r="BJ122" s="27">
        <v>5</v>
      </c>
      <c r="BK122" s="27">
        <v>5</v>
      </c>
    </row>
    <row r="123" spans="1:63">
      <c r="A123" s="29" t="s">
        <v>624</v>
      </c>
      <c r="B123" s="29">
        <v>1818813108</v>
      </c>
      <c r="C123" s="30" t="s">
        <v>760</v>
      </c>
      <c r="D123" s="26" t="s">
        <v>125</v>
      </c>
      <c r="E123" s="31" t="s">
        <v>322</v>
      </c>
      <c r="F123" s="29">
        <v>106</v>
      </c>
      <c r="G123" s="31" t="s">
        <v>447</v>
      </c>
      <c r="H123" s="26" t="s">
        <v>1046</v>
      </c>
      <c r="I123" s="31" t="s">
        <v>8</v>
      </c>
      <c r="J123" s="31"/>
      <c r="K123" s="31"/>
      <c r="L123" s="31" t="s">
        <v>935</v>
      </c>
      <c r="M123" s="31"/>
      <c r="N123" s="31"/>
      <c r="O123" s="31"/>
      <c r="P123" s="31" t="s">
        <v>1036</v>
      </c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>
        <v>255</v>
      </c>
      <c r="AO123" s="31"/>
      <c r="AP123" s="31"/>
      <c r="AQ123" s="31"/>
      <c r="AR123" s="31"/>
      <c r="AS123" s="31"/>
      <c r="AT123" s="31"/>
      <c r="AU123" s="31"/>
      <c r="AV123" s="31"/>
      <c r="AW123" s="31"/>
      <c r="AX123" s="31">
        <v>255</v>
      </c>
      <c r="AY123" s="31">
        <v>255</v>
      </c>
      <c r="AZ123" s="31" t="str">
        <f t="shared" si="8"/>
        <v>TS06</v>
      </c>
      <c r="BA123" s="31">
        <v>786000000</v>
      </c>
      <c r="BB123" s="31">
        <v>754000000</v>
      </c>
      <c r="BC123" s="32">
        <f t="shared" si="11"/>
        <v>786000000</v>
      </c>
      <c r="BD123" s="26" t="str">
        <f t="shared" si="9"/>
        <v>TS06</v>
      </c>
      <c r="BE123" s="27">
        <v>6952000</v>
      </c>
      <c r="BF123" s="27">
        <v>6952000</v>
      </c>
      <c r="BG123" s="27">
        <v>6952000</v>
      </c>
      <c r="BH123" s="26" t="str">
        <f t="shared" si="10"/>
        <v>TS06</v>
      </c>
      <c r="BI123" s="27">
        <v>5</v>
      </c>
      <c r="BJ123" s="27">
        <v>5</v>
      </c>
      <c r="BK123" s="27">
        <v>5</v>
      </c>
    </row>
    <row r="124" spans="1:63">
      <c r="A124" s="29" t="s">
        <v>625</v>
      </c>
      <c r="B124" s="29">
        <v>958899183</v>
      </c>
      <c r="C124" s="30" t="s">
        <v>761</v>
      </c>
      <c r="D124" s="26" t="s">
        <v>125</v>
      </c>
      <c r="E124" s="31" t="s">
        <v>322</v>
      </c>
      <c r="F124" s="29">
        <v>106</v>
      </c>
      <c r="G124" s="31" t="s">
        <v>448</v>
      </c>
      <c r="H124" s="26" t="s">
        <v>1046</v>
      </c>
      <c r="I124" s="31" t="s">
        <v>8</v>
      </c>
      <c r="J124" s="31"/>
      <c r="K124" s="31"/>
      <c r="L124" s="31" t="s">
        <v>936</v>
      </c>
      <c r="M124" s="31"/>
      <c r="N124" s="31"/>
      <c r="O124" s="31"/>
      <c r="P124" s="31" t="s">
        <v>1036</v>
      </c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>
        <v>356</v>
      </c>
      <c r="AO124" s="31"/>
      <c r="AP124" s="31"/>
      <c r="AQ124" s="31"/>
      <c r="AR124" s="31"/>
      <c r="AS124" s="31"/>
      <c r="AT124" s="31"/>
      <c r="AU124" s="31"/>
      <c r="AV124" s="31"/>
      <c r="AW124" s="31"/>
      <c r="AX124" s="31">
        <v>356</v>
      </c>
      <c r="AY124" s="31">
        <v>356</v>
      </c>
      <c r="AZ124" s="31" t="str">
        <f t="shared" si="8"/>
        <v>TS06</v>
      </c>
      <c r="BA124" s="31">
        <v>786000000</v>
      </c>
      <c r="BB124" s="31">
        <v>754000000</v>
      </c>
      <c r="BC124" s="32">
        <f t="shared" si="11"/>
        <v>786000000</v>
      </c>
      <c r="BD124" s="26" t="str">
        <f t="shared" si="9"/>
        <v>TS06</v>
      </c>
      <c r="BE124" s="27">
        <v>6952000</v>
      </c>
      <c r="BF124" s="27">
        <v>6952000</v>
      </c>
      <c r="BG124" s="27">
        <v>6952000</v>
      </c>
      <c r="BH124" s="26" t="str">
        <f t="shared" si="10"/>
        <v>TS06</v>
      </c>
      <c r="BI124" s="27">
        <v>5</v>
      </c>
      <c r="BJ124" s="27">
        <v>5</v>
      </c>
      <c r="BK124" s="27">
        <v>5</v>
      </c>
    </row>
    <row r="125" spans="1:63">
      <c r="A125" s="29" t="s">
        <v>626</v>
      </c>
      <c r="B125" s="29">
        <v>1134869025</v>
      </c>
      <c r="C125" s="30" t="s">
        <v>762</v>
      </c>
      <c r="D125" s="26" t="s">
        <v>125</v>
      </c>
      <c r="E125" s="31" t="s">
        <v>322</v>
      </c>
      <c r="F125" s="29">
        <v>106</v>
      </c>
      <c r="G125" s="31" t="s">
        <v>449</v>
      </c>
      <c r="H125" s="26" t="s">
        <v>1046</v>
      </c>
      <c r="I125" s="31" t="s">
        <v>8</v>
      </c>
      <c r="J125" s="31"/>
      <c r="K125" s="31"/>
      <c r="L125" s="31" t="s">
        <v>937</v>
      </c>
      <c r="M125" s="31"/>
      <c r="N125" s="31"/>
      <c r="O125" s="31"/>
      <c r="P125" s="31" t="s">
        <v>1006</v>
      </c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>
        <v>272</v>
      </c>
      <c r="AO125" s="31"/>
      <c r="AP125" s="31"/>
      <c r="AQ125" s="31"/>
      <c r="AR125" s="31"/>
      <c r="AS125" s="31"/>
      <c r="AT125" s="31"/>
      <c r="AU125" s="31"/>
      <c r="AV125" s="31"/>
      <c r="AW125" s="31"/>
      <c r="AX125" s="31">
        <v>272</v>
      </c>
      <c r="AY125" s="31">
        <v>272</v>
      </c>
      <c r="AZ125" s="31" t="str">
        <f t="shared" si="8"/>
        <v>TS06</v>
      </c>
      <c r="BA125" s="31">
        <v>786000000</v>
      </c>
      <c r="BB125" s="31">
        <v>754000000</v>
      </c>
      <c r="BC125" s="32">
        <f t="shared" si="11"/>
        <v>786000000</v>
      </c>
      <c r="BD125" s="26" t="str">
        <f t="shared" si="9"/>
        <v>TS06</v>
      </c>
      <c r="BE125" s="27">
        <v>6952000</v>
      </c>
      <c r="BF125" s="27">
        <v>6952000</v>
      </c>
      <c r="BG125" s="27">
        <v>6952000</v>
      </c>
      <c r="BH125" s="26" t="str">
        <f t="shared" si="10"/>
        <v>TS06</v>
      </c>
      <c r="BI125" s="27">
        <v>5</v>
      </c>
      <c r="BJ125" s="27">
        <v>5</v>
      </c>
      <c r="BK125" s="27">
        <v>5</v>
      </c>
    </row>
    <row r="126" spans="1:63">
      <c r="A126" s="29" t="s">
        <v>627</v>
      </c>
      <c r="B126" s="29">
        <v>69046965</v>
      </c>
      <c r="C126" s="30" t="s">
        <v>314</v>
      </c>
      <c r="D126" s="26" t="s">
        <v>125</v>
      </c>
      <c r="E126" s="31" t="s">
        <v>322</v>
      </c>
      <c r="F126" s="29">
        <v>106</v>
      </c>
      <c r="G126" s="31" t="s">
        <v>450</v>
      </c>
      <c r="H126" s="26" t="s">
        <v>1046</v>
      </c>
      <c r="I126" s="31" t="s">
        <v>8</v>
      </c>
      <c r="J126" s="31"/>
      <c r="K126" s="31"/>
      <c r="L126" s="31" t="s">
        <v>938</v>
      </c>
      <c r="M126" s="31"/>
      <c r="N126" s="31"/>
      <c r="O126" s="31"/>
      <c r="P126" s="31" t="s">
        <v>1036</v>
      </c>
      <c r="Q126" s="31">
        <v>1</v>
      </c>
      <c r="R126" s="31">
        <v>300000</v>
      </c>
      <c r="S126" s="31">
        <v>300000</v>
      </c>
      <c r="T126" s="31"/>
      <c r="U126" s="31"/>
      <c r="V126" s="31">
        <v>300000</v>
      </c>
      <c r="W126" s="31">
        <v>300000</v>
      </c>
      <c r="X126" s="31">
        <v>1</v>
      </c>
      <c r="Y126" s="31">
        <v>1</v>
      </c>
      <c r="Z126" s="31">
        <v>1</v>
      </c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>
        <v>202</v>
      </c>
      <c r="AO126" s="31"/>
      <c r="AP126" s="31"/>
      <c r="AQ126" s="31"/>
      <c r="AR126" s="31"/>
      <c r="AS126" s="31"/>
      <c r="AT126" s="31"/>
      <c r="AU126" s="31"/>
      <c r="AV126" s="31"/>
      <c r="AW126" s="31"/>
      <c r="AX126" s="31">
        <v>202</v>
      </c>
      <c r="AY126" s="31">
        <v>202</v>
      </c>
      <c r="AZ126" s="31" t="str">
        <f t="shared" si="8"/>
        <v>TS06</v>
      </c>
      <c r="BA126" s="31">
        <v>786000000</v>
      </c>
      <c r="BB126" s="31">
        <v>754000000</v>
      </c>
      <c r="BC126" s="32">
        <f t="shared" si="11"/>
        <v>786000000</v>
      </c>
      <c r="BD126" s="26" t="str">
        <f t="shared" si="9"/>
        <v>TS06</v>
      </c>
      <c r="BE126" s="27">
        <v>6952000</v>
      </c>
      <c r="BF126" s="27">
        <v>6952000</v>
      </c>
      <c r="BG126" s="27">
        <v>6952000</v>
      </c>
      <c r="BH126" s="26" t="str">
        <f t="shared" si="10"/>
        <v>TS06</v>
      </c>
      <c r="BI126" s="27">
        <v>5</v>
      </c>
      <c r="BJ126" s="27">
        <v>5</v>
      </c>
      <c r="BK126" s="27">
        <v>5</v>
      </c>
    </row>
    <row r="127" spans="1:63">
      <c r="A127" s="29" t="s">
        <v>628</v>
      </c>
      <c r="B127" s="29">
        <v>444082240</v>
      </c>
      <c r="C127" s="30" t="s">
        <v>763</v>
      </c>
      <c r="D127" s="26" t="s">
        <v>125</v>
      </c>
      <c r="E127" s="31" t="s">
        <v>322</v>
      </c>
      <c r="F127" s="29">
        <v>106</v>
      </c>
      <c r="G127" s="31" t="s">
        <v>451</v>
      </c>
      <c r="H127" s="26" t="s">
        <v>1046</v>
      </c>
      <c r="I127" s="31" t="s">
        <v>8</v>
      </c>
      <c r="J127" s="31"/>
      <c r="K127" s="31"/>
      <c r="L127" s="31" t="s">
        <v>939</v>
      </c>
      <c r="M127" s="31"/>
      <c r="N127" s="31"/>
      <c r="O127" s="31"/>
      <c r="P127" s="31" t="s">
        <v>1027</v>
      </c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>
        <v>240</v>
      </c>
      <c r="AO127" s="31"/>
      <c r="AP127" s="31"/>
      <c r="AQ127" s="31"/>
      <c r="AR127" s="31"/>
      <c r="AS127" s="31"/>
      <c r="AT127" s="31"/>
      <c r="AU127" s="31"/>
      <c r="AV127" s="31"/>
      <c r="AW127" s="31"/>
      <c r="AX127" s="31">
        <v>240</v>
      </c>
      <c r="AY127" s="31">
        <v>240</v>
      </c>
      <c r="AZ127" s="31" t="str">
        <f t="shared" si="8"/>
        <v>TS06</v>
      </c>
      <c r="BA127" s="31">
        <v>786000000</v>
      </c>
      <c r="BB127" s="31">
        <v>754000000</v>
      </c>
      <c r="BC127" s="32">
        <f t="shared" si="11"/>
        <v>786000000</v>
      </c>
      <c r="BD127" s="26" t="str">
        <f t="shared" si="9"/>
        <v>TS06</v>
      </c>
      <c r="BE127" s="27">
        <v>6952000</v>
      </c>
      <c r="BF127" s="27">
        <v>6952000</v>
      </c>
      <c r="BG127" s="27">
        <v>6952000</v>
      </c>
      <c r="BH127" s="26" t="str">
        <f t="shared" si="10"/>
        <v>TS06</v>
      </c>
      <c r="BI127" s="27">
        <v>5</v>
      </c>
      <c r="BJ127" s="27">
        <v>5</v>
      </c>
      <c r="BK127" s="27">
        <v>5</v>
      </c>
    </row>
    <row r="128" spans="1:63">
      <c r="A128" s="29" t="s">
        <v>629</v>
      </c>
      <c r="B128" s="29">
        <v>1053663072</v>
      </c>
      <c r="C128" s="30" t="s">
        <v>124</v>
      </c>
      <c r="D128" s="26" t="s">
        <v>125</v>
      </c>
      <c r="E128" s="31" t="s">
        <v>322</v>
      </c>
      <c r="F128" s="29">
        <v>106</v>
      </c>
      <c r="G128" s="31" t="s">
        <v>452</v>
      </c>
      <c r="H128" s="26" t="s">
        <v>1046</v>
      </c>
      <c r="I128" s="31" t="s">
        <v>8</v>
      </c>
      <c r="J128" s="31"/>
      <c r="K128" s="31"/>
      <c r="L128" s="31" t="s">
        <v>940</v>
      </c>
      <c r="M128" s="31"/>
      <c r="N128" s="31"/>
      <c r="O128" s="31"/>
      <c r="P128" s="31" t="s">
        <v>1000</v>
      </c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>
        <v>109</v>
      </c>
      <c r="AO128" s="31"/>
      <c r="AP128" s="31"/>
      <c r="AQ128" s="31"/>
      <c r="AR128" s="31"/>
      <c r="AS128" s="31"/>
      <c r="AT128" s="31"/>
      <c r="AU128" s="31"/>
      <c r="AV128" s="31"/>
      <c r="AW128" s="31"/>
      <c r="AX128" s="31">
        <v>109</v>
      </c>
      <c r="AY128" s="31">
        <v>109</v>
      </c>
      <c r="AZ128" s="31" t="str">
        <f t="shared" si="8"/>
        <v>TS06</v>
      </c>
      <c r="BA128" s="31">
        <v>786000000</v>
      </c>
      <c r="BB128" s="31">
        <v>754000000</v>
      </c>
      <c r="BC128" s="32">
        <f t="shared" si="11"/>
        <v>786000000</v>
      </c>
      <c r="BD128" s="26" t="str">
        <f t="shared" si="9"/>
        <v>TS06</v>
      </c>
      <c r="BE128" s="27">
        <v>6952000</v>
      </c>
      <c r="BF128" s="27">
        <v>6952000</v>
      </c>
      <c r="BG128" s="27">
        <v>6952000</v>
      </c>
      <c r="BH128" s="26" t="str">
        <f t="shared" si="10"/>
        <v>TS06</v>
      </c>
      <c r="BI128" s="27">
        <v>5</v>
      </c>
      <c r="BJ128" s="27">
        <v>5</v>
      </c>
      <c r="BK128" s="27">
        <v>5</v>
      </c>
    </row>
    <row r="129" spans="1:63">
      <c r="A129" s="29" t="s">
        <v>630</v>
      </c>
      <c r="B129" s="29">
        <v>5397722892</v>
      </c>
      <c r="C129" s="33" t="s">
        <v>764</v>
      </c>
      <c r="D129" s="26" t="s">
        <v>125</v>
      </c>
      <c r="E129" s="31" t="s">
        <v>322</v>
      </c>
      <c r="F129" s="29">
        <v>106</v>
      </c>
      <c r="G129" s="31" t="s">
        <v>453</v>
      </c>
      <c r="H129" s="26" t="s">
        <v>1046</v>
      </c>
      <c r="I129" s="31" t="s">
        <v>8</v>
      </c>
      <c r="J129" s="31"/>
      <c r="K129" s="31"/>
      <c r="L129" s="31" t="s">
        <v>941</v>
      </c>
      <c r="M129" s="31"/>
      <c r="N129" s="31"/>
      <c r="O129" s="31"/>
      <c r="P129" s="31" t="s">
        <v>1036</v>
      </c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>
        <v>304</v>
      </c>
      <c r="AO129" s="31"/>
      <c r="AP129" s="31"/>
      <c r="AQ129" s="31"/>
      <c r="AR129" s="31"/>
      <c r="AS129" s="31"/>
      <c r="AT129" s="31"/>
      <c r="AU129" s="31"/>
      <c r="AV129" s="31"/>
      <c r="AW129" s="31"/>
      <c r="AX129" s="31">
        <v>304</v>
      </c>
      <c r="AY129" s="31">
        <v>304</v>
      </c>
      <c r="AZ129" s="31" t="str">
        <f t="shared" si="8"/>
        <v>TS06</v>
      </c>
      <c r="BA129" s="31">
        <v>786000000</v>
      </c>
      <c r="BB129" s="31">
        <v>754000000</v>
      </c>
      <c r="BC129" s="32">
        <f t="shared" si="11"/>
        <v>786000000</v>
      </c>
      <c r="BD129" s="26" t="str">
        <f t="shared" si="9"/>
        <v>TS06</v>
      </c>
      <c r="BE129" s="27">
        <v>6952000</v>
      </c>
      <c r="BF129" s="27">
        <v>6952000</v>
      </c>
      <c r="BG129" s="27">
        <v>6952000</v>
      </c>
      <c r="BH129" s="26" t="str">
        <f t="shared" si="10"/>
        <v>TS06</v>
      </c>
      <c r="BI129" s="27">
        <v>5</v>
      </c>
      <c r="BJ129" s="27">
        <v>5</v>
      </c>
      <c r="BK129" s="27">
        <v>5</v>
      </c>
    </row>
    <row r="130" spans="1:63">
      <c r="A130" s="29" t="s">
        <v>631</v>
      </c>
      <c r="B130" s="29">
        <v>3930404714</v>
      </c>
      <c r="C130" s="30" t="s">
        <v>765</v>
      </c>
      <c r="D130" s="26" t="s">
        <v>125</v>
      </c>
      <c r="E130" s="31" t="s">
        <v>322</v>
      </c>
      <c r="F130" s="29">
        <v>106</v>
      </c>
      <c r="G130" s="31" t="s">
        <v>454</v>
      </c>
      <c r="H130" s="26" t="s">
        <v>1046</v>
      </c>
      <c r="I130" s="31" t="s">
        <v>8</v>
      </c>
      <c r="J130" s="31"/>
      <c r="K130" s="31"/>
      <c r="L130" s="31" t="s">
        <v>942</v>
      </c>
      <c r="M130" s="31"/>
      <c r="N130" s="31"/>
      <c r="O130" s="31"/>
      <c r="P130" s="29" t="s">
        <v>1028</v>
      </c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>
        <v>352</v>
      </c>
      <c r="AO130" s="31"/>
      <c r="AP130" s="31"/>
      <c r="AQ130" s="31"/>
      <c r="AR130" s="31"/>
      <c r="AS130" s="31"/>
      <c r="AT130" s="31"/>
      <c r="AU130" s="31"/>
      <c r="AV130" s="31"/>
      <c r="AW130" s="31"/>
      <c r="AX130" s="31">
        <v>352</v>
      </c>
      <c r="AY130" s="31">
        <v>352</v>
      </c>
      <c r="AZ130" s="31" t="str">
        <f t="shared" si="8"/>
        <v>TS06</v>
      </c>
      <c r="BA130" s="31">
        <v>786000000</v>
      </c>
      <c r="BB130" s="31">
        <v>754000000</v>
      </c>
      <c r="BC130" s="32">
        <f t="shared" si="11"/>
        <v>786000000</v>
      </c>
      <c r="BD130" s="26" t="str">
        <f t="shared" si="9"/>
        <v>TS06</v>
      </c>
      <c r="BE130" s="27">
        <v>6952000</v>
      </c>
      <c r="BF130" s="27">
        <v>6952000</v>
      </c>
      <c r="BG130" s="27">
        <v>6952000</v>
      </c>
      <c r="BH130" s="26" t="str">
        <f t="shared" si="10"/>
        <v>TS06</v>
      </c>
      <c r="BI130" s="27">
        <v>5</v>
      </c>
      <c r="BJ130" s="27">
        <v>5</v>
      </c>
      <c r="BK130" s="27">
        <v>5</v>
      </c>
    </row>
    <row r="131" spans="1:63">
      <c r="A131" s="29" t="s">
        <v>632</v>
      </c>
      <c r="B131" s="29">
        <v>958936465</v>
      </c>
      <c r="C131" s="30" t="s">
        <v>766</v>
      </c>
      <c r="D131" s="26" t="s">
        <v>125</v>
      </c>
      <c r="E131" s="31" t="s">
        <v>322</v>
      </c>
      <c r="F131" s="29">
        <v>106</v>
      </c>
      <c r="G131" s="31" t="s">
        <v>455</v>
      </c>
      <c r="H131" s="26" t="s">
        <v>1046</v>
      </c>
      <c r="I131" s="31" t="s">
        <v>8</v>
      </c>
      <c r="J131" s="31"/>
      <c r="K131" s="31"/>
      <c r="L131" s="31" t="s">
        <v>943</v>
      </c>
      <c r="M131" s="31"/>
      <c r="N131" s="31"/>
      <c r="O131" s="31"/>
      <c r="P131" s="29" t="s">
        <v>1028</v>
      </c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>
        <v>204</v>
      </c>
      <c r="AO131" s="31"/>
      <c r="AP131" s="31"/>
      <c r="AQ131" s="31"/>
      <c r="AR131" s="31"/>
      <c r="AS131" s="31"/>
      <c r="AT131" s="31"/>
      <c r="AU131" s="31"/>
      <c r="AV131" s="31"/>
      <c r="AW131" s="31"/>
      <c r="AX131" s="31">
        <v>204</v>
      </c>
      <c r="AY131" s="31">
        <v>204</v>
      </c>
      <c r="AZ131" s="31" t="str">
        <f t="shared" ref="AZ131:AZ186" si="12">E131</f>
        <v>TS06</v>
      </c>
      <c r="BA131" s="31">
        <v>786000000</v>
      </c>
      <c r="BB131" s="31">
        <v>754000000</v>
      </c>
      <c r="BC131" s="32">
        <f t="shared" ref="BC131:BC161" si="13">BA131</f>
        <v>786000000</v>
      </c>
      <c r="BD131" s="26" t="str">
        <f t="shared" ref="BD131:BD186" si="14">E131</f>
        <v>TS06</v>
      </c>
      <c r="BE131" s="27">
        <v>6952000</v>
      </c>
      <c r="BF131" s="27">
        <v>6952000</v>
      </c>
      <c r="BG131" s="27">
        <v>6952000</v>
      </c>
      <c r="BH131" s="26" t="str">
        <f t="shared" ref="BH131:BH186" si="15">E131</f>
        <v>TS06</v>
      </c>
      <c r="BI131" s="27">
        <v>5</v>
      </c>
      <c r="BJ131" s="27">
        <v>5</v>
      </c>
      <c r="BK131" s="27">
        <v>5</v>
      </c>
    </row>
    <row r="132" spans="1:63">
      <c r="A132" s="29" t="s">
        <v>633</v>
      </c>
      <c r="B132" s="29">
        <v>1970218373</v>
      </c>
      <c r="C132" s="30" t="s">
        <v>767</v>
      </c>
      <c r="D132" s="26" t="s">
        <v>125</v>
      </c>
      <c r="E132" s="31" t="s">
        <v>323</v>
      </c>
      <c r="F132" s="29">
        <v>107</v>
      </c>
      <c r="G132" s="31" t="s">
        <v>456</v>
      </c>
      <c r="H132" s="26" t="s">
        <v>1046</v>
      </c>
      <c r="I132" s="31" t="s">
        <v>8</v>
      </c>
      <c r="J132" s="31"/>
      <c r="K132" s="31"/>
      <c r="L132" s="31" t="s">
        <v>944</v>
      </c>
      <c r="M132" s="31"/>
      <c r="N132" s="31"/>
      <c r="O132" s="31"/>
      <c r="P132" s="29" t="s">
        <v>1028</v>
      </c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>
        <v>357</v>
      </c>
      <c r="AO132" s="31"/>
      <c r="AP132" s="31"/>
      <c r="AQ132" s="31"/>
      <c r="AR132" s="31"/>
      <c r="AS132" s="31"/>
      <c r="AT132" s="31"/>
      <c r="AU132" s="31"/>
      <c r="AV132" s="31"/>
      <c r="AW132" s="31"/>
      <c r="AX132" s="31">
        <v>357</v>
      </c>
      <c r="AY132" s="31">
        <v>357</v>
      </c>
      <c r="AZ132" s="31" t="str">
        <f t="shared" si="12"/>
        <v>TS07</v>
      </c>
      <c r="BA132" s="31">
        <v>794000000</v>
      </c>
      <c r="BB132" s="31">
        <v>762000000</v>
      </c>
      <c r="BC132" s="32">
        <f t="shared" si="13"/>
        <v>794000000</v>
      </c>
      <c r="BD132" s="26" t="str">
        <f t="shared" si="14"/>
        <v>TS07</v>
      </c>
      <c r="BE132" s="27">
        <v>6952000</v>
      </c>
      <c r="BF132" s="27">
        <v>6952000</v>
      </c>
      <c r="BG132" s="27">
        <v>6952000</v>
      </c>
      <c r="BH132" s="26" t="str">
        <f t="shared" si="15"/>
        <v>TS07</v>
      </c>
      <c r="BI132" s="27">
        <v>5</v>
      </c>
      <c r="BJ132" s="27">
        <v>5</v>
      </c>
      <c r="BK132" s="27">
        <v>5</v>
      </c>
    </row>
    <row r="133" spans="1:63">
      <c r="A133" s="29" t="s">
        <v>634</v>
      </c>
      <c r="B133" s="29">
        <v>1612351388</v>
      </c>
      <c r="C133" s="30" t="s">
        <v>768</v>
      </c>
      <c r="D133" s="26" t="s">
        <v>125</v>
      </c>
      <c r="E133" s="31" t="s">
        <v>323</v>
      </c>
      <c r="F133" s="29">
        <v>107</v>
      </c>
      <c r="G133" s="31" t="s">
        <v>457</v>
      </c>
      <c r="H133" s="26" t="s">
        <v>1046</v>
      </c>
      <c r="I133" s="31" t="s">
        <v>8</v>
      </c>
      <c r="J133" s="31"/>
      <c r="K133" s="31"/>
      <c r="L133" s="31" t="s">
        <v>945</v>
      </c>
      <c r="M133" s="31"/>
      <c r="N133" s="31"/>
      <c r="O133" s="31"/>
      <c r="P133" s="29" t="s">
        <v>1028</v>
      </c>
      <c r="Q133" s="31">
        <v>1</v>
      </c>
      <c r="R133" s="31">
        <v>300000</v>
      </c>
      <c r="S133" s="31">
        <v>300000</v>
      </c>
      <c r="T133" s="31"/>
      <c r="U133" s="31"/>
      <c r="V133" s="31">
        <v>300000</v>
      </c>
      <c r="W133" s="31">
        <v>300000</v>
      </c>
      <c r="X133" s="31">
        <v>1</v>
      </c>
      <c r="Y133" s="31">
        <v>1</v>
      </c>
      <c r="Z133" s="31">
        <v>1</v>
      </c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>
        <v>308</v>
      </c>
      <c r="AO133" s="31"/>
      <c r="AP133" s="31"/>
      <c r="AQ133" s="31"/>
      <c r="AR133" s="31"/>
      <c r="AS133" s="31"/>
      <c r="AT133" s="31"/>
      <c r="AU133" s="31"/>
      <c r="AV133" s="31"/>
      <c r="AW133" s="31"/>
      <c r="AX133" s="31">
        <v>308</v>
      </c>
      <c r="AY133" s="31">
        <v>308</v>
      </c>
      <c r="AZ133" s="31" t="str">
        <f t="shared" si="12"/>
        <v>TS07</v>
      </c>
      <c r="BA133" s="31">
        <v>794000000</v>
      </c>
      <c r="BB133" s="31">
        <v>762000000</v>
      </c>
      <c r="BC133" s="32">
        <f t="shared" si="13"/>
        <v>794000000</v>
      </c>
      <c r="BD133" s="26" t="str">
        <f t="shared" si="14"/>
        <v>TS07</v>
      </c>
      <c r="BE133" s="27">
        <v>6952000</v>
      </c>
      <c r="BF133" s="27">
        <v>6952000</v>
      </c>
      <c r="BG133" s="27">
        <v>6952000</v>
      </c>
      <c r="BH133" s="26" t="str">
        <f t="shared" si="15"/>
        <v>TS07</v>
      </c>
      <c r="BI133" s="27">
        <v>5</v>
      </c>
      <c r="BJ133" s="27">
        <v>5</v>
      </c>
      <c r="BK133" s="27">
        <v>5</v>
      </c>
    </row>
    <row r="134" spans="1:63">
      <c r="A134" s="29" t="s">
        <v>635</v>
      </c>
      <c r="B134" s="29">
        <v>927735547</v>
      </c>
      <c r="C134" s="30" t="s">
        <v>769</v>
      </c>
      <c r="D134" s="26" t="s">
        <v>125</v>
      </c>
      <c r="E134" s="31" t="s">
        <v>323</v>
      </c>
      <c r="F134" s="29">
        <v>107</v>
      </c>
      <c r="G134" s="31" t="s">
        <v>458</v>
      </c>
      <c r="H134" s="26" t="s">
        <v>1046</v>
      </c>
      <c r="I134" s="31" t="s">
        <v>8</v>
      </c>
      <c r="J134" s="31"/>
      <c r="K134" s="31"/>
      <c r="L134" s="31" t="s">
        <v>946</v>
      </c>
      <c r="M134" s="31"/>
      <c r="N134" s="31"/>
      <c r="O134" s="31"/>
      <c r="P134" s="31" t="s">
        <v>1000</v>
      </c>
      <c r="Q134" s="31">
        <v>1</v>
      </c>
      <c r="R134" s="31">
        <v>300000</v>
      </c>
      <c r="S134" s="31">
        <v>300000</v>
      </c>
      <c r="T134" s="31"/>
      <c r="U134" s="31"/>
      <c r="V134" s="31">
        <v>300000</v>
      </c>
      <c r="W134" s="31">
        <v>300000</v>
      </c>
      <c r="X134" s="31">
        <v>180</v>
      </c>
      <c r="Y134" s="31">
        <v>1</v>
      </c>
      <c r="Z134" s="31">
        <v>1</v>
      </c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>
        <v>111</v>
      </c>
      <c r="AO134" s="31"/>
      <c r="AP134" s="31"/>
      <c r="AQ134" s="31"/>
      <c r="AR134" s="31"/>
      <c r="AS134" s="31"/>
      <c r="AT134" s="31"/>
      <c r="AU134" s="31"/>
      <c r="AV134" s="31"/>
      <c r="AW134" s="31"/>
      <c r="AX134" s="31">
        <v>111</v>
      </c>
      <c r="AY134" s="31">
        <v>111</v>
      </c>
      <c r="AZ134" s="31" t="str">
        <f t="shared" si="12"/>
        <v>TS07</v>
      </c>
      <c r="BA134" s="31">
        <v>794000000</v>
      </c>
      <c r="BB134" s="31">
        <v>762000000</v>
      </c>
      <c r="BC134" s="32">
        <f t="shared" si="13"/>
        <v>794000000</v>
      </c>
      <c r="BD134" s="26" t="str">
        <f t="shared" si="14"/>
        <v>TS07</v>
      </c>
      <c r="BE134" s="27">
        <v>6952000</v>
      </c>
      <c r="BF134" s="27">
        <v>6952000</v>
      </c>
      <c r="BG134" s="27">
        <v>6952000</v>
      </c>
      <c r="BH134" s="26" t="str">
        <f t="shared" si="15"/>
        <v>TS07</v>
      </c>
      <c r="BI134" s="27">
        <v>5</v>
      </c>
      <c r="BJ134" s="27">
        <v>5</v>
      </c>
      <c r="BK134" s="27">
        <v>5</v>
      </c>
    </row>
    <row r="135" spans="1:63">
      <c r="A135" s="29" t="s">
        <v>636</v>
      </c>
      <c r="B135" s="29">
        <v>1419945862</v>
      </c>
      <c r="C135" s="30" t="s">
        <v>770</v>
      </c>
      <c r="D135" s="26" t="s">
        <v>125</v>
      </c>
      <c r="E135" s="31" t="s">
        <v>323</v>
      </c>
      <c r="F135" s="29">
        <v>107</v>
      </c>
      <c r="G135" s="31" t="s">
        <v>459</v>
      </c>
      <c r="H135" s="26" t="s">
        <v>1046</v>
      </c>
      <c r="I135" s="31" t="s">
        <v>8</v>
      </c>
      <c r="J135" s="31"/>
      <c r="K135" s="31"/>
      <c r="L135" s="31" t="s">
        <v>947</v>
      </c>
      <c r="M135" s="31"/>
      <c r="N135" s="31"/>
      <c r="O135" s="31"/>
      <c r="P135" s="29" t="s">
        <v>1028</v>
      </c>
      <c r="Q135" s="31">
        <v>1</v>
      </c>
      <c r="R135" s="31">
        <v>300000</v>
      </c>
      <c r="S135" s="31">
        <v>300000</v>
      </c>
      <c r="T135" s="31"/>
      <c r="U135" s="31"/>
      <c r="V135" s="31">
        <v>300000</v>
      </c>
      <c r="W135" s="31">
        <v>300000</v>
      </c>
      <c r="X135" s="31">
        <v>1</v>
      </c>
      <c r="Y135" s="31">
        <v>1</v>
      </c>
      <c r="Z135" s="31">
        <v>1</v>
      </c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>
        <v>205</v>
      </c>
      <c r="AO135" s="31"/>
      <c r="AP135" s="31"/>
      <c r="AQ135" s="31"/>
      <c r="AR135" s="31"/>
      <c r="AS135" s="31"/>
      <c r="AT135" s="31"/>
      <c r="AU135" s="31"/>
      <c r="AV135" s="31"/>
      <c r="AW135" s="31"/>
      <c r="AX135" s="31">
        <v>205</v>
      </c>
      <c r="AY135" s="31">
        <v>205</v>
      </c>
      <c r="AZ135" s="31" t="str">
        <f t="shared" si="12"/>
        <v>TS07</v>
      </c>
      <c r="BA135" s="31">
        <v>794000000</v>
      </c>
      <c r="BB135" s="31">
        <v>762000000</v>
      </c>
      <c r="BC135" s="32">
        <f t="shared" si="13"/>
        <v>794000000</v>
      </c>
      <c r="BD135" s="26" t="str">
        <f t="shared" si="14"/>
        <v>TS07</v>
      </c>
      <c r="BE135" s="27">
        <v>6952000</v>
      </c>
      <c r="BF135" s="27">
        <v>6952000</v>
      </c>
      <c r="BG135" s="27">
        <v>6952000</v>
      </c>
      <c r="BH135" s="26" t="str">
        <f t="shared" si="15"/>
        <v>TS07</v>
      </c>
      <c r="BI135" s="27">
        <v>5</v>
      </c>
      <c r="BJ135" s="27">
        <v>5</v>
      </c>
      <c r="BK135" s="27">
        <v>5</v>
      </c>
    </row>
    <row r="136" spans="1:63">
      <c r="A136" s="29" t="s">
        <v>637</v>
      </c>
      <c r="B136" s="29">
        <v>4505665992</v>
      </c>
      <c r="C136" s="30" t="s">
        <v>771</v>
      </c>
      <c r="D136" s="26" t="s">
        <v>125</v>
      </c>
      <c r="E136" s="31" t="s">
        <v>323</v>
      </c>
      <c r="F136" s="29">
        <v>107</v>
      </c>
      <c r="G136" s="31" t="s">
        <v>460</v>
      </c>
      <c r="H136" s="26" t="s">
        <v>1046</v>
      </c>
      <c r="I136" s="31" t="s">
        <v>8</v>
      </c>
      <c r="J136" s="31"/>
      <c r="K136" s="31"/>
      <c r="L136" s="31" t="s">
        <v>948</v>
      </c>
      <c r="M136" s="31"/>
      <c r="N136" s="31"/>
      <c r="O136" s="31"/>
      <c r="P136" s="29" t="s">
        <v>1028</v>
      </c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>
        <v>115</v>
      </c>
      <c r="AO136" s="31"/>
      <c r="AP136" s="31"/>
      <c r="AQ136" s="31"/>
      <c r="AR136" s="31"/>
      <c r="AS136" s="31"/>
      <c r="AT136" s="31"/>
      <c r="AU136" s="31"/>
      <c r="AV136" s="31"/>
      <c r="AW136" s="31"/>
      <c r="AX136" s="31">
        <v>115</v>
      </c>
      <c r="AY136" s="31">
        <v>115</v>
      </c>
      <c r="AZ136" s="31" t="str">
        <f t="shared" si="12"/>
        <v>TS07</v>
      </c>
      <c r="BA136" s="31">
        <v>794000000</v>
      </c>
      <c r="BB136" s="31">
        <v>762000000</v>
      </c>
      <c r="BC136" s="32">
        <f t="shared" si="13"/>
        <v>794000000</v>
      </c>
      <c r="BD136" s="26" t="str">
        <f t="shared" si="14"/>
        <v>TS07</v>
      </c>
      <c r="BE136" s="27">
        <v>6952000</v>
      </c>
      <c r="BF136" s="27">
        <v>6952000</v>
      </c>
      <c r="BG136" s="27">
        <v>6952000</v>
      </c>
      <c r="BH136" s="26" t="str">
        <f t="shared" si="15"/>
        <v>TS07</v>
      </c>
      <c r="BI136" s="27">
        <v>5</v>
      </c>
      <c r="BJ136" s="27">
        <v>5</v>
      </c>
      <c r="BK136" s="27">
        <v>5</v>
      </c>
    </row>
    <row r="137" spans="1:63">
      <c r="A137" s="29" t="s">
        <v>638</v>
      </c>
      <c r="B137" s="29">
        <v>561901168</v>
      </c>
      <c r="C137" s="30" t="s">
        <v>772</v>
      </c>
      <c r="D137" s="26" t="s">
        <v>125</v>
      </c>
      <c r="E137" s="31" t="s">
        <v>323</v>
      </c>
      <c r="F137" s="29">
        <v>107</v>
      </c>
      <c r="G137" s="31" t="s">
        <v>461</v>
      </c>
      <c r="H137" s="26" t="s">
        <v>1046</v>
      </c>
      <c r="I137" s="31" t="s">
        <v>8</v>
      </c>
      <c r="J137" s="31"/>
      <c r="K137" s="31"/>
      <c r="L137" s="31" t="s">
        <v>949</v>
      </c>
      <c r="M137" s="31"/>
      <c r="N137" s="31"/>
      <c r="O137" s="31"/>
      <c r="P137" s="29" t="s">
        <v>1028</v>
      </c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>
        <v>305</v>
      </c>
      <c r="AO137" s="31"/>
      <c r="AP137" s="31"/>
      <c r="AQ137" s="31"/>
      <c r="AR137" s="31"/>
      <c r="AS137" s="31"/>
      <c r="AT137" s="31"/>
      <c r="AU137" s="31"/>
      <c r="AV137" s="31"/>
      <c r="AW137" s="31"/>
      <c r="AX137" s="31">
        <v>305</v>
      </c>
      <c r="AY137" s="31">
        <v>305</v>
      </c>
      <c r="AZ137" s="31" t="str">
        <f t="shared" si="12"/>
        <v>TS07</v>
      </c>
      <c r="BA137" s="31">
        <v>794000000</v>
      </c>
      <c r="BB137" s="31">
        <v>762000000</v>
      </c>
      <c r="BC137" s="32">
        <f t="shared" si="13"/>
        <v>794000000</v>
      </c>
      <c r="BD137" s="26" t="str">
        <f t="shared" si="14"/>
        <v>TS07</v>
      </c>
      <c r="BE137" s="27">
        <v>6952000</v>
      </c>
      <c r="BF137" s="27">
        <v>6952000</v>
      </c>
      <c r="BG137" s="27">
        <v>6952000</v>
      </c>
      <c r="BH137" s="26" t="str">
        <f t="shared" si="15"/>
        <v>TS07</v>
      </c>
      <c r="BI137" s="27">
        <v>5</v>
      </c>
      <c r="BJ137" s="27">
        <v>5</v>
      </c>
      <c r="BK137" s="27">
        <v>5</v>
      </c>
    </row>
    <row r="138" spans="1:63">
      <c r="A138" s="29" t="s">
        <v>639</v>
      </c>
      <c r="B138" s="29">
        <v>69038907</v>
      </c>
      <c r="C138" s="30" t="s">
        <v>773</v>
      </c>
      <c r="D138" s="26" t="s">
        <v>125</v>
      </c>
      <c r="E138" s="31" t="s">
        <v>323</v>
      </c>
      <c r="F138" s="29">
        <v>107</v>
      </c>
      <c r="G138" s="31" t="s">
        <v>462</v>
      </c>
      <c r="H138" s="26" t="s">
        <v>1046</v>
      </c>
      <c r="I138" s="31" t="s">
        <v>8</v>
      </c>
      <c r="J138" s="31"/>
      <c r="K138" s="31"/>
      <c r="L138" s="31" t="s">
        <v>950</v>
      </c>
      <c r="M138" s="31"/>
      <c r="N138" s="31"/>
      <c r="O138" s="31"/>
      <c r="P138" s="29" t="s">
        <v>1028</v>
      </c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>
        <v>403</v>
      </c>
      <c r="AO138" s="31"/>
      <c r="AP138" s="31"/>
      <c r="AQ138" s="31"/>
      <c r="AR138" s="31"/>
      <c r="AS138" s="31"/>
      <c r="AT138" s="31"/>
      <c r="AU138" s="31"/>
      <c r="AV138" s="31"/>
      <c r="AW138" s="31"/>
      <c r="AX138" s="31">
        <v>403</v>
      </c>
      <c r="AY138" s="31">
        <v>403</v>
      </c>
      <c r="AZ138" s="31" t="str">
        <f t="shared" si="12"/>
        <v>TS07</v>
      </c>
      <c r="BA138" s="31">
        <v>794000000</v>
      </c>
      <c r="BB138" s="31">
        <v>762000000</v>
      </c>
      <c r="BC138" s="32">
        <f t="shared" si="13"/>
        <v>794000000</v>
      </c>
      <c r="BD138" s="26" t="str">
        <f t="shared" si="14"/>
        <v>TS07</v>
      </c>
      <c r="BE138" s="27">
        <v>6952000</v>
      </c>
      <c r="BF138" s="27">
        <v>6952000</v>
      </c>
      <c r="BG138" s="27">
        <v>6952000</v>
      </c>
      <c r="BH138" s="26" t="str">
        <f t="shared" si="15"/>
        <v>TS07</v>
      </c>
      <c r="BI138" s="27">
        <v>5</v>
      </c>
      <c r="BJ138" s="27">
        <v>5</v>
      </c>
      <c r="BK138" s="27">
        <v>5</v>
      </c>
    </row>
    <row r="139" spans="1:63">
      <c r="A139" s="29" t="s">
        <v>640</v>
      </c>
      <c r="B139" s="29">
        <v>4505674396</v>
      </c>
      <c r="C139" s="30" t="s">
        <v>774</v>
      </c>
      <c r="D139" s="26" t="s">
        <v>125</v>
      </c>
      <c r="E139" s="31" t="s">
        <v>323</v>
      </c>
      <c r="F139" s="29">
        <v>107</v>
      </c>
      <c r="G139" s="31" t="s">
        <v>463</v>
      </c>
      <c r="H139" s="26" t="s">
        <v>1046</v>
      </c>
      <c r="I139" s="31" t="s">
        <v>8</v>
      </c>
      <c r="J139" s="31"/>
      <c r="K139" s="31"/>
      <c r="L139" s="31" t="s">
        <v>951</v>
      </c>
      <c r="M139" s="31"/>
      <c r="N139" s="31"/>
      <c r="O139" s="31"/>
      <c r="P139" s="31" t="s">
        <v>1028</v>
      </c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>
        <v>409</v>
      </c>
      <c r="AO139" s="31"/>
      <c r="AP139" s="31"/>
      <c r="AQ139" s="31"/>
      <c r="AR139" s="31"/>
      <c r="AS139" s="31"/>
      <c r="AT139" s="31"/>
      <c r="AU139" s="31"/>
      <c r="AV139" s="31"/>
      <c r="AW139" s="31"/>
      <c r="AX139" s="31">
        <v>409</v>
      </c>
      <c r="AY139" s="31">
        <v>409</v>
      </c>
      <c r="AZ139" s="31" t="str">
        <f t="shared" si="12"/>
        <v>TS07</v>
      </c>
      <c r="BA139" s="31">
        <v>794000000</v>
      </c>
      <c r="BB139" s="31">
        <v>762000000</v>
      </c>
      <c r="BC139" s="32">
        <f t="shared" si="13"/>
        <v>794000000</v>
      </c>
      <c r="BD139" s="26" t="str">
        <f t="shared" si="14"/>
        <v>TS07</v>
      </c>
      <c r="BE139" s="27">
        <v>6952000</v>
      </c>
      <c r="BF139" s="27">
        <v>6952000</v>
      </c>
      <c r="BG139" s="27">
        <v>6952000</v>
      </c>
      <c r="BH139" s="26" t="str">
        <f t="shared" si="15"/>
        <v>TS07</v>
      </c>
      <c r="BI139" s="27">
        <v>5</v>
      </c>
      <c r="BJ139" s="27">
        <v>5</v>
      </c>
      <c r="BK139" s="27">
        <v>5</v>
      </c>
    </row>
    <row r="140" spans="1:63">
      <c r="A140" s="29" t="s">
        <v>641</v>
      </c>
      <c r="B140" s="29">
        <v>3141994412</v>
      </c>
      <c r="C140" s="30" t="s">
        <v>775</v>
      </c>
      <c r="D140" s="26" t="s">
        <v>125</v>
      </c>
      <c r="E140" s="31" t="s">
        <v>323</v>
      </c>
      <c r="F140" s="29">
        <v>107</v>
      </c>
      <c r="G140" s="31" t="s">
        <v>464</v>
      </c>
      <c r="H140" s="26" t="s">
        <v>1046</v>
      </c>
      <c r="I140" s="31" t="s">
        <v>8</v>
      </c>
      <c r="J140" s="31"/>
      <c r="K140" s="31"/>
      <c r="L140" s="31" t="s">
        <v>952</v>
      </c>
      <c r="M140" s="31"/>
      <c r="N140" s="31"/>
      <c r="O140" s="31"/>
      <c r="P140" s="29" t="s">
        <v>1028</v>
      </c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>
        <v>256</v>
      </c>
      <c r="AO140" s="31"/>
      <c r="AP140" s="31"/>
      <c r="AQ140" s="31"/>
      <c r="AR140" s="31"/>
      <c r="AS140" s="31"/>
      <c r="AT140" s="31"/>
      <c r="AU140" s="31"/>
      <c r="AV140" s="31"/>
      <c r="AW140" s="31"/>
      <c r="AX140" s="31">
        <v>256</v>
      </c>
      <c r="AY140" s="31">
        <v>256</v>
      </c>
      <c r="AZ140" s="31" t="str">
        <f t="shared" si="12"/>
        <v>TS07</v>
      </c>
      <c r="BA140" s="31">
        <v>794000000</v>
      </c>
      <c r="BB140" s="31">
        <v>762000000</v>
      </c>
      <c r="BC140" s="32">
        <f t="shared" si="13"/>
        <v>794000000</v>
      </c>
      <c r="BD140" s="26" t="str">
        <f t="shared" si="14"/>
        <v>TS07</v>
      </c>
      <c r="BE140" s="27">
        <v>6952000</v>
      </c>
      <c r="BF140" s="27">
        <v>6952000</v>
      </c>
      <c r="BG140" s="27">
        <v>6952000</v>
      </c>
      <c r="BH140" s="26" t="str">
        <f t="shared" si="15"/>
        <v>TS07</v>
      </c>
      <c r="BI140" s="27">
        <v>5</v>
      </c>
      <c r="BJ140" s="27">
        <v>5</v>
      </c>
      <c r="BK140" s="27">
        <v>5</v>
      </c>
    </row>
    <row r="141" spans="1:63">
      <c r="A141" s="29" t="s">
        <v>642</v>
      </c>
      <c r="B141" s="29">
        <v>3141999492</v>
      </c>
      <c r="C141" s="30" t="s">
        <v>776</v>
      </c>
      <c r="D141" s="26" t="s">
        <v>125</v>
      </c>
      <c r="E141" s="31" t="s">
        <v>323</v>
      </c>
      <c r="F141" s="29">
        <v>107</v>
      </c>
      <c r="G141" s="31" t="s">
        <v>465</v>
      </c>
      <c r="H141" s="26" t="s">
        <v>1046</v>
      </c>
      <c r="I141" s="31" t="s">
        <v>8</v>
      </c>
      <c r="J141" s="31"/>
      <c r="K141" s="31"/>
      <c r="L141" s="31" t="s">
        <v>953</v>
      </c>
      <c r="M141" s="31"/>
      <c r="N141" s="31"/>
      <c r="O141" s="31"/>
      <c r="P141" s="29" t="s">
        <v>1028</v>
      </c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>
        <v>220</v>
      </c>
      <c r="AO141" s="31"/>
      <c r="AP141" s="31"/>
      <c r="AQ141" s="31"/>
      <c r="AR141" s="31"/>
      <c r="AS141" s="31"/>
      <c r="AT141" s="31"/>
      <c r="AU141" s="31"/>
      <c r="AV141" s="31"/>
      <c r="AW141" s="31"/>
      <c r="AX141" s="31">
        <v>220</v>
      </c>
      <c r="AY141" s="31">
        <v>220</v>
      </c>
      <c r="AZ141" s="31" t="str">
        <f t="shared" si="12"/>
        <v>TS07</v>
      </c>
      <c r="BA141" s="31">
        <v>794000000</v>
      </c>
      <c r="BB141" s="31">
        <v>762000000</v>
      </c>
      <c r="BC141" s="32">
        <f t="shared" si="13"/>
        <v>794000000</v>
      </c>
      <c r="BD141" s="26" t="str">
        <f t="shared" si="14"/>
        <v>TS07</v>
      </c>
      <c r="BE141" s="27">
        <v>6952000</v>
      </c>
      <c r="BF141" s="27">
        <v>6952000</v>
      </c>
      <c r="BG141" s="27">
        <v>6952000</v>
      </c>
      <c r="BH141" s="26" t="str">
        <f t="shared" si="15"/>
        <v>TS07</v>
      </c>
      <c r="BI141" s="27">
        <v>5</v>
      </c>
      <c r="BJ141" s="27">
        <v>5</v>
      </c>
      <c r="BK141" s="27">
        <v>5</v>
      </c>
    </row>
    <row r="142" spans="1:63">
      <c r="A142" s="29" t="s">
        <v>643</v>
      </c>
      <c r="B142" s="29">
        <v>69031722</v>
      </c>
      <c r="C142" s="30" t="s">
        <v>777</v>
      </c>
      <c r="D142" s="26" t="s">
        <v>125</v>
      </c>
      <c r="E142" s="31" t="s">
        <v>323</v>
      </c>
      <c r="F142" s="29">
        <v>107</v>
      </c>
      <c r="G142" s="31" t="s">
        <v>466</v>
      </c>
      <c r="H142" s="26" t="s">
        <v>1046</v>
      </c>
      <c r="I142" s="31" t="s">
        <v>8</v>
      </c>
      <c r="J142" s="31"/>
      <c r="K142" s="31"/>
      <c r="L142" s="31" t="s">
        <v>954</v>
      </c>
      <c r="M142" s="31"/>
      <c r="N142" s="31"/>
      <c r="O142" s="31"/>
      <c r="P142" s="47" t="s">
        <v>1029</v>
      </c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>
        <v>242</v>
      </c>
      <c r="AO142" s="31"/>
      <c r="AP142" s="31"/>
      <c r="AQ142" s="31"/>
      <c r="AR142" s="31"/>
      <c r="AS142" s="31"/>
      <c r="AT142" s="31"/>
      <c r="AU142" s="31"/>
      <c r="AV142" s="31"/>
      <c r="AW142" s="31"/>
      <c r="AX142" s="31">
        <v>242</v>
      </c>
      <c r="AY142" s="31">
        <v>242</v>
      </c>
      <c r="AZ142" s="31" t="str">
        <f t="shared" si="12"/>
        <v>TS07</v>
      </c>
      <c r="BA142" s="31">
        <v>794000000</v>
      </c>
      <c r="BB142" s="31">
        <v>762000000</v>
      </c>
      <c r="BC142" s="32">
        <f t="shared" si="13"/>
        <v>794000000</v>
      </c>
      <c r="BD142" s="26" t="str">
        <f t="shared" si="14"/>
        <v>TS07</v>
      </c>
      <c r="BE142" s="27">
        <v>6952000</v>
      </c>
      <c r="BF142" s="27">
        <v>6952000</v>
      </c>
      <c r="BG142" s="27">
        <v>6952000</v>
      </c>
      <c r="BH142" s="26" t="str">
        <f t="shared" si="15"/>
        <v>TS07</v>
      </c>
      <c r="BI142" s="27">
        <v>5</v>
      </c>
      <c r="BJ142" s="27">
        <v>5</v>
      </c>
      <c r="BK142" s="27">
        <v>5</v>
      </c>
    </row>
    <row r="143" spans="1:63">
      <c r="A143" s="29" t="s">
        <v>644</v>
      </c>
      <c r="B143" s="29">
        <v>3484557459</v>
      </c>
      <c r="C143" s="30" t="s">
        <v>778</v>
      </c>
      <c r="D143" s="26" t="s">
        <v>125</v>
      </c>
      <c r="E143" s="31" t="s">
        <v>323</v>
      </c>
      <c r="F143" s="29">
        <v>107</v>
      </c>
      <c r="G143" s="31" t="s">
        <v>467</v>
      </c>
      <c r="H143" s="26" t="s">
        <v>1046</v>
      </c>
      <c r="I143" s="31" t="s">
        <v>8</v>
      </c>
      <c r="J143" s="31"/>
      <c r="K143" s="31"/>
      <c r="L143" s="31" t="s">
        <v>955</v>
      </c>
      <c r="M143" s="31"/>
      <c r="N143" s="31"/>
      <c r="O143" s="31"/>
      <c r="P143" s="31" t="s">
        <v>1006</v>
      </c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>
        <v>273</v>
      </c>
      <c r="AO143" s="31"/>
      <c r="AP143" s="31"/>
      <c r="AQ143" s="31"/>
      <c r="AR143" s="31"/>
      <c r="AS143" s="31"/>
      <c r="AT143" s="31"/>
      <c r="AU143" s="31"/>
      <c r="AV143" s="31"/>
      <c r="AW143" s="31"/>
      <c r="AX143" s="31">
        <v>273</v>
      </c>
      <c r="AY143" s="31">
        <v>273</v>
      </c>
      <c r="AZ143" s="31" t="str">
        <f t="shared" si="12"/>
        <v>TS07</v>
      </c>
      <c r="BA143" s="31">
        <v>794000000</v>
      </c>
      <c r="BB143" s="31">
        <v>762000000</v>
      </c>
      <c r="BC143" s="32">
        <f t="shared" si="13"/>
        <v>794000000</v>
      </c>
      <c r="BD143" s="26" t="str">
        <f t="shared" si="14"/>
        <v>TS07</v>
      </c>
      <c r="BE143" s="27">
        <v>6952000</v>
      </c>
      <c r="BF143" s="27">
        <v>6952000</v>
      </c>
      <c r="BG143" s="27">
        <v>6952000</v>
      </c>
      <c r="BH143" s="26" t="str">
        <f t="shared" si="15"/>
        <v>TS07</v>
      </c>
      <c r="BI143" s="27">
        <v>5</v>
      </c>
      <c r="BJ143" s="27">
        <v>5</v>
      </c>
      <c r="BK143" s="27">
        <v>5</v>
      </c>
    </row>
    <row r="144" spans="1:63">
      <c r="A144" s="29" t="s">
        <v>645</v>
      </c>
      <c r="B144" s="29">
        <v>69037915</v>
      </c>
      <c r="C144" s="30" t="s">
        <v>779</v>
      </c>
      <c r="D144" s="26" t="s">
        <v>125</v>
      </c>
      <c r="E144" s="31" t="s">
        <v>323</v>
      </c>
      <c r="F144" s="29">
        <v>107</v>
      </c>
      <c r="G144" s="31" t="s">
        <v>468</v>
      </c>
      <c r="H144" s="26" t="s">
        <v>1046</v>
      </c>
      <c r="I144" s="31" t="s">
        <v>8</v>
      </c>
      <c r="J144" s="31"/>
      <c r="K144" s="31"/>
      <c r="L144" s="31" t="s">
        <v>956</v>
      </c>
      <c r="M144" s="31"/>
      <c r="N144" s="31"/>
      <c r="O144" s="31"/>
      <c r="P144" s="31" t="s">
        <v>1028</v>
      </c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>
        <v>353</v>
      </c>
      <c r="AO144" s="31"/>
      <c r="AP144" s="31"/>
      <c r="AQ144" s="31"/>
      <c r="AR144" s="31"/>
      <c r="AS144" s="31"/>
      <c r="AT144" s="31"/>
      <c r="AU144" s="31"/>
      <c r="AV144" s="31"/>
      <c r="AW144" s="31"/>
      <c r="AX144" s="31">
        <v>353</v>
      </c>
      <c r="AY144" s="31">
        <v>353</v>
      </c>
      <c r="AZ144" s="31" t="str">
        <f t="shared" si="12"/>
        <v>TS07</v>
      </c>
      <c r="BA144" s="31">
        <v>794000000</v>
      </c>
      <c r="BB144" s="31">
        <v>762000000</v>
      </c>
      <c r="BC144" s="32">
        <f t="shared" si="13"/>
        <v>794000000</v>
      </c>
      <c r="BD144" s="26" t="str">
        <f t="shared" si="14"/>
        <v>TS07</v>
      </c>
      <c r="BE144" s="27">
        <v>6952000</v>
      </c>
      <c r="BF144" s="27">
        <v>6952000</v>
      </c>
      <c r="BG144" s="27">
        <v>6952000</v>
      </c>
      <c r="BH144" s="26" t="str">
        <f t="shared" si="15"/>
        <v>TS07</v>
      </c>
      <c r="BI144" s="27">
        <v>5</v>
      </c>
      <c r="BJ144" s="27">
        <v>5</v>
      </c>
      <c r="BK144" s="27">
        <v>5</v>
      </c>
    </row>
    <row r="145" spans="1:63">
      <c r="A145" s="29" t="s">
        <v>646</v>
      </c>
      <c r="B145" s="29">
        <v>3622046778</v>
      </c>
      <c r="C145" s="30" t="s">
        <v>780</v>
      </c>
      <c r="D145" s="26" t="s">
        <v>125</v>
      </c>
      <c r="E145" s="31" t="s">
        <v>323</v>
      </c>
      <c r="F145" s="29">
        <v>107</v>
      </c>
      <c r="G145" s="31" t="s">
        <v>469</v>
      </c>
      <c r="H145" s="26" t="s">
        <v>1046</v>
      </c>
      <c r="I145" s="31" t="s">
        <v>8</v>
      </c>
      <c r="J145" s="31"/>
      <c r="K145" s="31"/>
      <c r="L145" s="31" t="s">
        <v>957</v>
      </c>
      <c r="M145" s="31"/>
      <c r="N145" s="31"/>
      <c r="O145" s="31"/>
      <c r="P145" s="31" t="s">
        <v>1028</v>
      </c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>
        <v>309</v>
      </c>
      <c r="AO145" s="31"/>
      <c r="AP145" s="31"/>
      <c r="AQ145" s="31"/>
      <c r="AR145" s="31"/>
      <c r="AS145" s="31"/>
      <c r="AT145" s="31"/>
      <c r="AU145" s="31"/>
      <c r="AV145" s="31"/>
      <c r="AW145" s="31"/>
      <c r="AX145" s="31">
        <v>309</v>
      </c>
      <c r="AY145" s="31">
        <v>309</v>
      </c>
      <c r="AZ145" s="31" t="str">
        <f t="shared" si="12"/>
        <v>TS07</v>
      </c>
      <c r="BA145" s="31">
        <v>794000000</v>
      </c>
      <c r="BB145" s="31">
        <v>762000000</v>
      </c>
      <c r="BC145" s="32">
        <f t="shared" si="13"/>
        <v>794000000</v>
      </c>
      <c r="BD145" s="26" t="str">
        <f t="shared" si="14"/>
        <v>TS07</v>
      </c>
      <c r="BE145" s="27">
        <v>6952000</v>
      </c>
      <c r="BF145" s="27">
        <v>6952000</v>
      </c>
      <c r="BG145" s="27">
        <v>6952000</v>
      </c>
      <c r="BH145" s="26" t="str">
        <f t="shared" si="15"/>
        <v>TS07</v>
      </c>
      <c r="BI145" s="27">
        <v>5</v>
      </c>
      <c r="BJ145" s="27">
        <v>5</v>
      </c>
      <c r="BK145" s="27">
        <v>5</v>
      </c>
    </row>
    <row r="146" spans="1:63">
      <c r="A146" s="29" t="s">
        <v>647</v>
      </c>
      <c r="B146" s="29">
        <v>4866434573</v>
      </c>
      <c r="C146" s="30" t="s">
        <v>781</v>
      </c>
      <c r="D146" s="26" t="s">
        <v>125</v>
      </c>
      <c r="E146" s="31" t="s">
        <v>323</v>
      </c>
      <c r="F146" s="29">
        <v>107</v>
      </c>
      <c r="G146" s="31" t="s">
        <v>470</v>
      </c>
      <c r="H146" s="26" t="s">
        <v>1046</v>
      </c>
      <c r="I146" s="31" t="s">
        <v>8</v>
      </c>
      <c r="J146" s="31"/>
      <c r="K146" s="31"/>
      <c r="L146" s="31" t="s">
        <v>958</v>
      </c>
      <c r="M146" s="31"/>
      <c r="N146" s="31"/>
      <c r="O146" s="31"/>
      <c r="P146" s="31" t="s">
        <v>1028</v>
      </c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>
        <v>215</v>
      </c>
      <c r="AO146" s="31"/>
      <c r="AP146" s="31"/>
      <c r="AQ146" s="31"/>
      <c r="AR146" s="31"/>
      <c r="AS146" s="31"/>
      <c r="AT146" s="31"/>
      <c r="AU146" s="31"/>
      <c r="AV146" s="31"/>
      <c r="AW146" s="31"/>
      <c r="AX146" s="31">
        <v>215</v>
      </c>
      <c r="AY146" s="31">
        <v>215</v>
      </c>
      <c r="AZ146" s="31" t="str">
        <f t="shared" si="12"/>
        <v>TS07</v>
      </c>
      <c r="BA146" s="31">
        <v>794000000</v>
      </c>
      <c r="BB146" s="31">
        <v>762000000</v>
      </c>
      <c r="BC146" s="32">
        <f t="shared" si="13"/>
        <v>794000000</v>
      </c>
      <c r="BD146" s="26" t="str">
        <f t="shared" si="14"/>
        <v>TS07</v>
      </c>
      <c r="BE146" s="27">
        <v>6952000</v>
      </c>
      <c r="BF146" s="27">
        <v>6952000</v>
      </c>
      <c r="BG146" s="27">
        <v>6952000</v>
      </c>
      <c r="BH146" s="26" t="str">
        <f t="shared" si="15"/>
        <v>TS07</v>
      </c>
      <c r="BI146" s="27">
        <v>5</v>
      </c>
      <c r="BJ146" s="27">
        <v>5</v>
      </c>
      <c r="BK146" s="27">
        <v>5</v>
      </c>
    </row>
    <row r="147" spans="1:63">
      <c r="A147" s="29" t="s">
        <v>648</v>
      </c>
      <c r="B147" s="29">
        <v>1895270707</v>
      </c>
      <c r="C147" s="30" t="s">
        <v>782</v>
      </c>
      <c r="D147" s="26" t="s">
        <v>125</v>
      </c>
      <c r="E147" s="31" t="s">
        <v>324</v>
      </c>
      <c r="F147" s="29">
        <v>108</v>
      </c>
      <c r="G147" s="31" t="s">
        <v>471</v>
      </c>
      <c r="H147" s="26" t="s">
        <v>1046</v>
      </c>
      <c r="I147" s="31" t="s">
        <v>8</v>
      </c>
      <c r="J147" s="31"/>
      <c r="K147" s="31"/>
      <c r="L147" s="31" t="s">
        <v>959</v>
      </c>
      <c r="M147" s="31"/>
      <c r="N147" s="31"/>
      <c r="O147" s="31"/>
      <c r="P147" s="31" t="s">
        <v>1028</v>
      </c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>
        <v>221</v>
      </c>
      <c r="AO147" s="31"/>
      <c r="AP147" s="31"/>
      <c r="AQ147" s="31"/>
      <c r="AR147" s="31"/>
      <c r="AS147" s="31"/>
      <c r="AT147" s="31"/>
      <c r="AU147" s="31"/>
      <c r="AV147" s="31"/>
      <c r="AW147" s="31"/>
      <c r="AX147" s="31">
        <v>221</v>
      </c>
      <c r="AY147" s="31">
        <v>221</v>
      </c>
      <c r="AZ147" s="31" t="str">
        <f t="shared" si="12"/>
        <v>TS08</v>
      </c>
      <c r="BA147" s="31">
        <v>802000000</v>
      </c>
      <c r="BB147" s="31">
        <v>770000000</v>
      </c>
      <c r="BC147" s="32">
        <f t="shared" si="13"/>
        <v>802000000</v>
      </c>
      <c r="BD147" s="26" t="str">
        <f t="shared" si="14"/>
        <v>TS08</v>
      </c>
      <c r="BE147" s="27">
        <v>6952000</v>
      </c>
      <c r="BF147" s="27">
        <v>6952000</v>
      </c>
      <c r="BG147" s="27">
        <v>6952000</v>
      </c>
      <c r="BH147" s="26" t="str">
        <f t="shared" si="15"/>
        <v>TS08</v>
      </c>
      <c r="BI147" s="27">
        <v>5</v>
      </c>
      <c r="BJ147" s="27">
        <v>5</v>
      </c>
      <c r="BK147" s="27">
        <v>5</v>
      </c>
    </row>
    <row r="148" spans="1:63">
      <c r="A148" s="29" t="s">
        <v>649</v>
      </c>
      <c r="B148" s="29">
        <v>4505658347</v>
      </c>
      <c r="C148" s="30" t="s">
        <v>783</v>
      </c>
      <c r="D148" s="26" t="s">
        <v>125</v>
      </c>
      <c r="E148" s="31" t="s">
        <v>324</v>
      </c>
      <c r="F148" s="29">
        <v>108</v>
      </c>
      <c r="G148" s="31" t="s">
        <v>472</v>
      </c>
      <c r="H148" s="26" t="s">
        <v>1046</v>
      </c>
      <c r="I148" s="31" t="s">
        <v>8</v>
      </c>
      <c r="J148" s="31"/>
      <c r="K148" s="31"/>
      <c r="L148" s="31" t="s">
        <v>960</v>
      </c>
      <c r="M148" s="31"/>
      <c r="N148" s="31"/>
      <c r="O148" s="31"/>
      <c r="P148" s="31" t="s">
        <v>1030</v>
      </c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>
        <v>311</v>
      </c>
      <c r="AO148" s="31"/>
      <c r="AP148" s="31"/>
      <c r="AQ148" s="31"/>
      <c r="AR148" s="31"/>
      <c r="AS148" s="31"/>
      <c r="AT148" s="31"/>
      <c r="AU148" s="31"/>
      <c r="AV148" s="31"/>
      <c r="AW148" s="31"/>
      <c r="AX148" s="31">
        <v>311</v>
      </c>
      <c r="AY148" s="31">
        <v>311</v>
      </c>
      <c r="AZ148" s="31" t="str">
        <f t="shared" si="12"/>
        <v>TS08</v>
      </c>
      <c r="BA148" s="31">
        <v>802000000</v>
      </c>
      <c r="BB148" s="31">
        <v>770000000</v>
      </c>
      <c r="BC148" s="32">
        <f t="shared" si="13"/>
        <v>802000000</v>
      </c>
      <c r="BD148" s="26" t="str">
        <f t="shared" si="14"/>
        <v>TS08</v>
      </c>
      <c r="BE148" s="27">
        <v>6952000</v>
      </c>
      <c r="BF148" s="27">
        <v>6952000</v>
      </c>
      <c r="BG148" s="27">
        <v>6952000</v>
      </c>
      <c r="BH148" s="26" t="str">
        <f t="shared" si="15"/>
        <v>TS08</v>
      </c>
      <c r="BI148" s="27">
        <v>5</v>
      </c>
      <c r="BJ148" s="27">
        <v>5</v>
      </c>
      <c r="BK148" s="27">
        <v>5</v>
      </c>
    </row>
    <row r="149" spans="1:63">
      <c r="A149" s="29" t="s">
        <v>650</v>
      </c>
      <c r="B149" s="29">
        <v>69043044</v>
      </c>
      <c r="C149" s="30" t="s">
        <v>784</v>
      </c>
      <c r="D149" s="26" t="s">
        <v>125</v>
      </c>
      <c r="E149" s="31" t="s">
        <v>324</v>
      </c>
      <c r="F149" s="29">
        <v>108</v>
      </c>
      <c r="G149" s="31" t="s">
        <v>473</v>
      </c>
      <c r="H149" s="26" t="s">
        <v>1046</v>
      </c>
      <c r="I149" s="31" t="s">
        <v>8</v>
      </c>
      <c r="J149" s="31"/>
      <c r="K149" s="31"/>
      <c r="L149" s="31" t="s">
        <v>961</v>
      </c>
      <c r="M149" s="31"/>
      <c r="N149" s="31"/>
      <c r="O149" s="31"/>
      <c r="P149" s="31" t="s">
        <v>1000</v>
      </c>
      <c r="Q149" s="31">
        <v>1</v>
      </c>
      <c r="R149" s="31">
        <v>300000</v>
      </c>
      <c r="S149" s="31">
        <v>300000</v>
      </c>
      <c r="T149" s="31"/>
      <c r="U149" s="31"/>
      <c r="V149" s="31">
        <v>300000</v>
      </c>
      <c r="W149" s="31">
        <v>300000</v>
      </c>
      <c r="X149" s="31">
        <v>1</v>
      </c>
      <c r="Y149" s="31">
        <v>1</v>
      </c>
      <c r="Z149" s="31">
        <v>1</v>
      </c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>
        <v>113</v>
      </c>
      <c r="AO149" s="31"/>
      <c r="AP149" s="31"/>
      <c r="AQ149" s="31"/>
      <c r="AR149" s="31"/>
      <c r="AS149" s="31"/>
      <c r="AT149" s="31"/>
      <c r="AU149" s="31"/>
      <c r="AV149" s="31"/>
      <c r="AW149" s="31"/>
      <c r="AX149" s="31">
        <v>113</v>
      </c>
      <c r="AY149" s="31">
        <v>113</v>
      </c>
      <c r="AZ149" s="31" t="str">
        <f t="shared" si="12"/>
        <v>TS08</v>
      </c>
      <c r="BA149" s="31">
        <v>802000000</v>
      </c>
      <c r="BB149" s="31">
        <v>770000000</v>
      </c>
      <c r="BC149" s="32">
        <f t="shared" si="13"/>
        <v>802000000</v>
      </c>
      <c r="BD149" s="26" t="str">
        <f t="shared" si="14"/>
        <v>TS08</v>
      </c>
      <c r="BE149" s="27">
        <v>6952000</v>
      </c>
      <c r="BF149" s="27">
        <v>6952000</v>
      </c>
      <c r="BG149" s="27">
        <v>6952000</v>
      </c>
      <c r="BH149" s="26" t="str">
        <f t="shared" si="15"/>
        <v>TS08</v>
      </c>
      <c r="BI149" s="27">
        <v>5</v>
      </c>
      <c r="BJ149" s="27">
        <v>5</v>
      </c>
      <c r="BK149" s="27">
        <v>5</v>
      </c>
    </row>
    <row r="150" spans="1:63">
      <c r="A150" s="56" t="s">
        <v>651</v>
      </c>
      <c r="B150" s="29">
        <v>69039833</v>
      </c>
      <c r="C150" s="30" t="s">
        <v>785</v>
      </c>
      <c r="D150" s="26" t="s">
        <v>125</v>
      </c>
      <c r="E150" s="31" t="s">
        <v>324</v>
      </c>
      <c r="F150" s="29">
        <v>108</v>
      </c>
      <c r="G150" s="31" t="s">
        <v>474</v>
      </c>
      <c r="H150" s="26" t="s">
        <v>1046</v>
      </c>
      <c r="I150" s="31" t="s">
        <v>8</v>
      </c>
      <c r="J150" s="31"/>
      <c r="K150" s="31"/>
      <c r="L150" s="31" t="s">
        <v>962</v>
      </c>
      <c r="M150" s="31"/>
      <c r="N150" s="31"/>
      <c r="O150" s="31"/>
      <c r="P150" s="31" t="s">
        <v>1019</v>
      </c>
      <c r="Q150" s="55"/>
      <c r="R150" s="31">
        <v>300000</v>
      </c>
      <c r="S150" s="31">
        <v>300000</v>
      </c>
      <c r="T150" s="31"/>
      <c r="U150" s="31"/>
      <c r="V150" s="31">
        <v>300000</v>
      </c>
      <c r="W150" s="31">
        <v>300000</v>
      </c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>
        <v>274</v>
      </c>
      <c r="AO150" s="31"/>
      <c r="AP150" s="31"/>
      <c r="AQ150" s="31"/>
      <c r="AR150" s="31"/>
      <c r="AS150" s="31"/>
      <c r="AT150" s="31"/>
      <c r="AU150" s="31"/>
      <c r="AV150" s="31"/>
      <c r="AW150" s="31"/>
      <c r="AX150" s="31">
        <v>274</v>
      </c>
      <c r="AY150" s="31">
        <v>274</v>
      </c>
      <c r="AZ150" s="31" t="str">
        <f t="shared" si="12"/>
        <v>TS08</v>
      </c>
      <c r="BA150" s="31">
        <v>802000000</v>
      </c>
      <c r="BB150" s="31">
        <v>770000000</v>
      </c>
      <c r="BC150" s="32">
        <f t="shared" si="13"/>
        <v>802000000</v>
      </c>
      <c r="BD150" s="26" t="str">
        <f t="shared" si="14"/>
        <v>TS08</v>
      </c>
      <c r="BE150" s="27">
        <v>6952000</v>
      </c>
      <c r="BF150" s="27">
        <v>6952000</v>
      </c>
      <c r="BG150" s="27">
        <v>6952000</v>
      </c>
      <c r="BH150" s="26" t="str">
        <f t="shared" si="15"/>
        <v>TS08</v>
      </c>
      <c r="BI150" s="27">
        <v>5</v>
      </c>
      <c r="BJ150" s="27">
        <v>5</v>
      </c>
      <c r="BK150" s="27">
        <v>5</v>
      </c>
    </row>
    <row r="151" spans="1:63">
      <c r="A151" s="29" t="s">
        <v>652</v>
      </c>
      <c r="B151" s="29">
        <v>1483412889</v>
      </c>
      <c r="C151" s="30" t="s">
        <v>786</v>
      </c>
      <c r="D151" s="26" t="s">
        <v>125</v>
      </c>
      <c r="E151" s="31" t="s">
        <v>324</v>
      </c>
      <c r="F151" s="29">
        <v>108</v>
      </c>
      <c r="G151" s="31" t="s">
        <v>475</v>
      </c>
      <c r="H151" s="26" t="s">
        <v>1046</v>
      </c>
      <c r="I151" s="31" t="s">
        <v>8</v>
      </c>
      <c r="J151" s="31"/>
      <c r="K151" s="31"/>
      <c r="L151" s="31" t="s">
        <v>963</v>
      </c>
      <c r="M151" s="31"/>
      <c r="N151" s="31"/>
      <c r="O151" s="31"/>
      <c r="P151" s="31" t="s">
        <v>1028</v>
      </c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>
        <v>358</v>
      </c>
      <c r="AO151" s="31"/>
      <c r="AP151" s="31"/>
      <c r="AQ151" s="31"/>
      <c r="AR151" s="31"/>
      <c r="AS151" s="31"/>
      <c r="AT151" s="31"/>
      <c r="AU151" s="31"/>
      <c r="AV151" s="31"/>
      <c r="AW151" s="31"/>
      <c r="AX151" s="31">
        <v>358</v>
      </c>
      <c r="AY151" s="31">
        <v>358</v>
      </c>
      <c r="AZ151" s="31" t="str">
        <f t="shared" si="12"/>
        <v>TS08</v>
      </c>
      <c r="BA151" s="31">
        <v>802000000</v>
      </c>
      <c r="BB151" s="31">
        <v>770000000</v>
      </c>
      <c r="BC151" s="32">
        <f t="shared" si="13"/>
        <v>802000000</v>
      </c>
      <c r="BD151" s="26" t="str">
        <f t="shared" si="14"/>
        <v>TS08</v>
      </c>
      <c r="BE151" s="27">
        <v>6952000</v>
      </c>
      <c r="BF151" s="27">
        <v>6952000</v>
      </c>
      <c r="BG151" s="27">
        <v>6952000</v>
      </c>
      <c r="BH151" s="26" t="str">
        <f t="shared" si="15"/>
        <v>TS08</v>
      </c>
      <c r="BI151" s="27">
        <v>5</v>
      </c>
      <c r="BJ151" s="27">
        <v>5</v>
      </c>
      <c r="BK151" s="27">
        <v>5</v>
      </c>
    </row>
    <row r="152" spans="1:63" s="45" customFormat="1">
      <c r="A152" s="56" t="s">
        <v>653</v>
      </c>
      <c r="B152" s="54">
        <v>6339169506</v>
      </c>
      <c r="C152" s="48" t="s">
        <v>787</v>
      </c>
      <c r="D152" s="52" t="s">
        <v>125</v>
      </c>
      <c r="E152" s="53" t="s">
        <v>324</v>
      </c>
      <c r="F152" s="51">
        <v>108</v>
      </c>
      <c r="G152" s="53" t="s">
        <v>476</v>
      </c>
      <c r="H152" s="52" t="s">
        <v>1046</v>
      </c>
      <c r="I152" s="53" t="s">
        <v>8</v>
      </c>
      <c r="J152" s="53"/>
      <c r="K152" s="53"/>
      <c r="L152" s="53" t="s">
        <v>964</v>
      </c>
      <c r="M152" s="53"/>
      <c r="N152" s="53"/>
      <c r="O152" s="53"/>
      <c r="P152" s="53" t="s">
        <v>1028</v>
      </c>
      <c r="Q152" s="46">
        <v>1</v>
      </c>
      <c r="R152" s="46">
        <v>300000</v>
      </c>
      <c r="S152" s="46">
        <v>300000</v>
      </c>
      <c r="T152" s="46"/>
      <c r="U152" s="46"/>
      <c r="V152" s="46">
        <v>300000</v>
      </c>
      <c r="W152" s="46">
        <v>300000</v>
      </c>
      <c r="X152" s="46">
        <v>1</v>
      </c>
      <c r="Y152" s="46">
        <v>1</v>
      </c>
      <c r="Z152" s="46">
        <v>1</v>
      </c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>
        <v>306</v>
      </c>
      <c r="AO152" s="46"/>
      <c r="AP152" s="46"/>
      <c r="AQ152" s="46"/>
      <c r="AR152" s="46"/>
      <c r="AS152" s="46"/>
      <c r="AT152" s="46"/>
      <c r="AU152" s="46"/>
      <c r="AV152" s="46"/>
      <c r="AW152" s="46"/>
      <c r="AX152" s="46">
        <v>306</v>
      </c>
      <c r="AY152" s="46">
        <v>306</v>
      </c>
      <c r="AZ152" s="46" t="str">
        <f t="shared" si="12"/>
        <v>TS08</v>
      </c>
      <c r="BA152" s="46">
        <v>802000000</v>
      </c>
      <c r="BB152" s="46">
        <v>770000000</v>
      </c>
      <c r="BC152" s="57">
        <f t="shared" si="13"/>
        <v>802000000</v>
      </c>
      <c r="BD152" s="58" t="str">
        <f t="shared" si="14"/>
        <v>TS08</v>
      </c>
      <c r="BE152" s="59">
        <v>6952000</v>
      </c>
      <c r="BF152" s="59">
        <v>6952000</v>
      </c>
      <c r="BG152" s="59">
        <v>6952000</v>
      </c>
      <c r="BH152" s="58" t="str">
        <f t="shared" si="15"/>
        <v>TS08</v>
      </c>
      <c r="BI152" s="59">
        <v>5</v>
      </c>
      <c r="BJ152" s="59">
        <v>5</v>
      </c>
      <c r="BK152" s="59">
        <v>5</v>
      </c>
    </row>
    <row r="153" spans="1:63">
      <c r="A153" s="29" t="s">
        <v>654</v>
      </c>
      <c r="B153" s="29">
        <v>69045542</v>
      </c>
      <c r="C153" s="30" t="s">
        <v>788</v>
      </c>
      <c r="D153" s="26" t="s">
        <v>125</v>
      </c>
      <c r="E153" s="31" t="s">
        <v>324</v>
      </c>
      <c r="F153" s="29">
        <v>108</v>
      </c>
      <c r="G153" s="31" t="s">
        <v>477</v>
      </c>
      <c r="H153" s="26" t="s">
        <v>1046</v>
      </c>
      <c r="I153" s="31" t="s">
        <v>8</v>
      </c>
      <c r="J153" s="31"/>
      <c r="K153" s="31"/>
      <c r="L153" s="31" t="s">
        <v>965</v>
      </c>
      <c r="M153" s="31"/>
      <c r="N153" s="31"/>
      <c r="O153" s="31"/>
      <c r="P153" s="31" t="s">
        <v>1028</v>
      </c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>
        <v>257</v>
      </c>
      <c r="AO153" s="31"/>
      <c r="AP153" s="31"/>
      <c r="AQ153" s="31"/>
      <c r="AR153" s="31"/>
      <c r="AS153" s="31"/>
      <c r="AT153" s="31"/>
      <c r="AU153" s="31"/>
      <c r="AV153" s="31"/>
      <c r="AW153" s="31"/>
      <c r="AX153" s="31">
        <v>257</v>
      </c>
      <c r="AY153" s="31">
        <v>257</v>
      </c>
      <c r="AZ153" s="31" t="str">
        <f t="shared" si="12"/>
        <v>TS08</v>
      </c>
      <c r="BA153" s="31">
        <v>802000000</v>
      </c>
      <c r="BB153" s="31">
        <v>770000000</v>
      </c>
      <c r="BC153" s="32">
        <f t="shared" si="13"/>
        <v>802000000</v>
      </c>
      <c r="BD153" s="26" t="str">
        <f t="shared" si="14"/>
        <v>TS08</v>
      </c>
      <c r="BE153" s="27">
        <v>6952000</v>
      </c>
      <c r="BF153" s="27">
        <v>6952000</v>
      </c>
      <c r="BG153" s="27">
        <v>6952000</v>
      </c>
      <c r="BH153" s="26" t="str">
        <f t="shared" si="15"/>
        <v>TS08</v>
      </c>
      <c r="BI153" s="27">
        <v>5</v>
      </c>
      <c r="BJ153" s="27">
        <v>5</v>
      </c>
      <c r="BK153" s="27">
        <v>5</v>
      </c>
    </row>
    <row r="154" spans="1:63">
      <c r="A154" s="29" t="s">
        <v>655</v>
      </c>
      <c r="B154" s="29">
        <v>1897399696</v>
      </c>
      <c r="C154" s="30" t="s">
        <v>122</v>
      </c>
      <c r="D154" s="26" t="s">
        <v>125</v>
      </c>
      <c r="E154" s="31" t="s">
        <v>324</v>
      </c>
      <c r="F154" s="29">
        <v>108</v>
      </c>
      <c r="G154" s="31" t="s">
        <v>478</v>
      </c>
      <c r="H154" s="26" t="s">
        <v>1046</v>
      </c>
      <c r="I154" s="31" t="s">
        <v>8</v>
      </c>
      <c r="J154" s="31"/>
      <c r="K154" s="31"/>
      <c r="L154" s="31" t="s">
        <v>966</v>
      </c>
      <c r="M154" s="31"/>
      <c r="N154" s="31"/>
      <c r="O154" s="31"/>
      <c r="P154" s="31" t="s">
        <v>1028</v>
      </c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>
        <v>211</v>
      </c>
      <c r="AO154" s="31"/>
      <c r="AP154" s="31"/>
      <c r="AQ154" s="31"/>
      <c r="AR154" s="31"/>
      <c r="AS154" s="31"/>
      <c r="AT154" s="31"/>
      <c r="AU154" s="31"/>
      <c r="AV154" s="31"/>
      <c r="AW154" s="31"/>
      <c r="AX154" s="31">
        <v>211</v>
      </c>
      <c r="AY154" s="31">
        <v>211</v>
      </c>
      <c r="AZ154" s="31" t="str">
        <f t="shared" si="12"/>
        <v>TS08</v>
      </c>
      <c r="BA154" s="31">
        <v>802000000</v>
      </c>
      <c r="BB154" s="31">
        <v>770000000</v>
      </c>
      <c r="BC154" s="32">
        <f t="shared" si="13"/>
        <v>802000000</v>
      </c>
      <c r="BD154" s="26" t="str">
        <f t="shared" si="14"/>
        <v>TS08</v>
      </c>
      <c r="BE154" s="27">
        <v>6952000</v>
      </c>
      <c r="BF154" s="27">
        <v>6952000</v>
      </c>
      <c r="BG154" s="27">
        <v>6952000</v>
      </c>
      <c r="BH154" s="26" t="str">
        <f t="shared" si="15"/>
        <v>TS08</v>
      </c>
      <c r="BI154" s="27">
        <v>5</v>
      </c>
      <c r="BJ154" s="27">
        <v>5</v>
      </c>
      <c r="BK154" s="27">
        <v>5</v>
      </c>
    </row>
    <row r="155" spans="1:63">
      <c r="A155" s="29" t="s">
        <v>656</v>
      </c>
      <c r="B155" s="29">
        <v>69039398</v>
      </c>
      <c r="C155" s="30" t="s">
        <v>315</v>
      </c>
      <c r="D155" s="26" t="s">
        <v>125</v>
      </c>
      <c r="E155" s="31" t="s">
        <v>324</v>
      </c>
      <c r="F155" s="29">
        <v>108</v>
      </c>
      <c r="G155" s="31" t="s">
        <v>479</v>
      </c>
      <c r="H155" s="26" t="s">
        <v>1046</v>
      </c>
      <c r="I155" s="31" t="s">
        <v>8</v>
      </c>
      <c r="J155" s="31"/>
      <c r="K155" s="31"/>
      <c r="L155" s="31" t="s">
        <v>967</v>
      </c>
      <c r="M155" s="31"/>
      <c r="N155" s="31"/>
      <c r="O155" s="31"/>
      <c r="P155" s="31" t="s">
        <v>1028</v>
      </c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>
        <v>227</v>
      </c>
      <c r="AO155" s="31"/>
      <c r="AP155" s="31"/>
      <c r="AQ155" s="31"/>
      <c r="AR155" s="31"/>
      <c r="AS155" s="31"/>
      <c r="AT155" s="31"/>
      <c r="AU155" s="31"/>
      <c r="AV155" s="31"/>
      <c r="AW155" s="31"/>
      <c r="AX155" s="31">
        <v>227</v>
      </c>
      <c r="AY155" s="31">
        <v>227</v>
      </c>
      <c r="AZ155" s="31" t="str">
        <f t="shared" si="12"/>
        <v>TS08</v>
      </c>
      <c r="BA155" s="31">
        <v>802000000</v>
      </c>
      <c r="BB155" s="31">
        <v>770000000</v>
      </c>
      <c r="BC155" s="32">
        <f t="shared" si="13"/>
        <v>802000000</v>
      </c>
      <c r="BD155" s="26" t="str">
        <f t="shared" si="14"/>
        <v>TS08</v>
      </c>
      <c r="BE155" s="27">
        <v>6952000</v>
      </c>
      <c r="BF155" s="27">
        <v>6952000</v>
      </c>
      <c r="BG155" s="27">
        <v>6952000</v>
      </c>
      <c r="BH155" s="26" t="str">
        <f t="shared" si="15"/>
        <v>TS08</v>
      </c>
      <c r="BI155" s="27">
        <v>5</v>
      </c>
      <c r="BJ155" s="27">
        <v>5</v>
      </c>
      <c r="BK155" s="27">
        <v>5</v>
      </c>
    </row>
    <row r="156" spans="1:63" s="45" customFormat="1">
      <c r="A156" s="56" t="s">
        <v>657</v>
      </c>
      <c r="B156" s="56">
        <v>4861372172</v>
      </c>
      <c r="C156" s="48" t="s">
        <v>789</v>
      </c>
      <c r="D156" s="52" t="s">
        <v>125</v>
      </c>
      <c r="E156" s="53" t="s">
        <v>324</v>
      </c>
      <c r="F156" s="51">
        <v>108</v>
      </c>
      <c r="G156" s="53" t="s">
        <v>480</v>
      </c>
      <c r="H156" s="52" t="s">
        <v>1046</v>
      </c>
      <c r="I156" s="53" t="s">
        <v>8</v>
      </c>
      <c r="J156" s="53"/>
      <c r="K156" s="53"/>
      <c r="L156" s="53" t="s">
        <v>968</v>
      </c>
      <c r="M156" s="53"/>
      <c r="N156" s="53"/>
      <c r="O156" s="53"/>
      <c r="P156" s="53" t="s">
        <v>1028</v>
      </c>
      <c r="Q156" s="55">
        <v>1</v>
      </c>
      <c r="R156" s="46">
        <v>300000</v>
      </c>
      <c r="S156" s="46">
        <v>300000</v>
      </c>
      <c r="T156" s="46"/>
      <c r="U156" s="46"/>
      <c r="V156" s="46">
        <v>300000</v>
      </c>
      <c r="W156" s="46">
        <v>300000</v>
      </c>
      <c r="X156" s="46">
        <v>1</v>
      </c>
      <c r="Y156" s="46">
        <v>1</v>
      </c>
      <c r="Z156" s="46">
        <v>1</v>
      </c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>
        <v>210</v>
      </c>
      <c r="AO156" s="46"/>
      <c r="AP156" s="46"/>
      <c r="AQ156" s="46"/>
      <c r="AR156" s="46"/>
      <c r="AS156" s="46"/>
      <c r="AT156" s="46"/>
      <c r="AU156" s="46"/>
      <c r="AV156" s="46"/>
      <c r="AW156" s="46"/>
      <c r="AX156" s="46">
        <v>210</v>
      </c>
      <c r="AY156" s="46">
        <v>210</v>
      </c>
      <c r="AZ156" s="46" t="str">
        <f t="shared" si="12"/>
        <v>TS08</v>
      </c>
      <c r="BA156" s="46">
        <v>802000000</v>
      </c>
      <c r="BB156" s="46">
        <v>770000000</v>
      </c>
      <c r="BC156" s="57">
        <f t="shared" si="13"/>
        <v>802000000</v>
      </c>
      <c r="BD156" s="58" t="str">
        <f t="shared" si="14"/>
        <v>TS08</v>
      </c>
      <c r="BE156" s="59">
        <v>6952000</v>
      </c>
      <c r="BF156" s="59">
        <v>6952000</v>
      </c>
      <c r="BG156" s="59">
        <v>6952000</v>
      </c>
      <c r="BH156" s="58" t="str">
        <f t="shared" si="15"/>
        <v>TS08</v>
      </c>
      <c r="BI156" s="59">
        <v>5</v>
      </c>
      <c r="BJ156" s="59">
        <v>5</v>
      </c>
      <c r="BK156" s="59">
        <v>5</v>
      </c>
    </row>
    <row r="157" spans="1:63">
      <c r="A157" s="29" t="s">
        <v>658</v>
      </c>
      <c r="B157" s="29">
        <v>3142060765</v>
      </c>
      <c r="C157" s="30" t="s">
        <v>790</v>
      </c>
      <c r="D157" s="26" t="s">
        <v>125</v>
      </c>
      <c r="E157" s="31" t="s">
        <v>324</v>
      </c>
      <c r="F157" s="29">
        <v>108</v>
      </c>
      <c r="G157" s="31" t="s">
        <v>481</v>
      </c>
      <c r="H157" s="26" t="s">
        <v>1046</v>
      </c>
      <c r="I157" s="31" t="s">
        <v>8</v>
      </c>
      <c r="J157" s="31"/>
      <c r="K157" s="31"/>
      <c r="L157" s="31" t="s">
        <v>969</v>
      </c>
      <c r="M157" s="31"/>
      <c r="N157" s="31"/>
      <c r="O157" s="31"/>
      <c r="P157" s="31" t="s">
        <v>1028</v>
      </c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>
        <v>417</v>
      </c>
      <c r="AO157" s="31"/>
      <c r="AP157" s="31"/>
      <c r="AQ157" s="31"/>
      <c r="AR157" s="31"/>
      <c r="AS157" s="31"/>
      <c r="AT157" s="31"/>
      <c r="AU157" s="31"/>
      <c r="AV157" s="31"/>
      <c r="AW157" s="31"/>
      <c r="AX157" s="31">
        <v>417</v>
      </c>
      <c r="AY157" s="31">
        <v>417</v>
      </c>
      <c r="AZ157" s="31" t="str">
        <f t="shared" si="12"/>
        <v>TS08</v>
      </c>
      <c r="BA157" s="31">
        <v>802000000</v>
      </c>
      <c r="BB157" s="31">
        <v>770000000</v>
      </c>
      <c r="BC157" s="32">
        <f t="shared" si="13"/>
        <v>802000000</v>
      </c>
      <c r="BD157" s="26" t="str">
        <f t="shared" si="14"/>
        <v>TS08</v>
      </c>
      <c r="BE157" s="27">
        <v>6952000</v>
      </c>
      <c r="BF157" s="27">
        <v>6952000</v>
      </c>
      <c r="BG157" s="27">
        <v>6952000</v>
      </c>
      <c r="BH157" s="26" t="str">
        <f t="shared" si="15"/>
        <v>TS08</v>
      </c>
      <c r="BI157" s="27">
        <v>5</v>
      </c>
      <c r="BJ157" s="27">
        <v>5</v>
      </c>
      <c r="BK157" s="27">
        <v>5</v>
      </c>
    </row>
    <row r="158" spans="1:63">
      <c r="A158" s="29" t="s">
        <v>659</v>
      </c>
      <c r="B158" s="29">
        <v>1419817466</v>
      </c>
      <c r="C158" s="30" t="s">
        <v>791</v>
      </c>
      <c r="D158" s="26" t="s">
        <v>125</v>
      </c>
      <c r="E158" s="31" t="s">
        <v>324</v>
      </c>
      <c r="F158" s="29">
        <v>108</v>
      </c>
      <c r="G158" s="31" t="s">
        <v>482</v>
      </c>
      <c r="H158" s="26" t="s">
        <v>1046</v>
      </c>
      <c r="I158" s="31" t="s">
        <v>8</v>
      </c>
      <c r="J158" s="31"/>
      <c r="K158" s="31"/>
      <c r="L158" s="31" t="s">
        <v>970</v>
      </c>
      <c r="M158" s="31"/>
      <c r="N158" s="31"/>
      <c r="O158" s="31"/>
      <c r="P158" s="31" t="s">
        <v>1028</v>
      </c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>
        <v>216</v>
      </c>
      <c r="AO158" s="31"/>
      <c r="AP158" s="31"/>
      <c r="AQ158" s="31"/>
      <c r="AR158" s="31"/>
      <c r="AS158" s="31"/>
      <c r="AT158" s="31"/>
      <c r="AU158" s="31"/>
      <c r="AV158" s="31"/>
      <c r="AW158" s="31"/>
      <c r="AX158" s="31">
        <v>216</v>
      </c>
      <c r="AY158" s="31">
        <v>216</v>
      </c>
      <c r="AZ158" s="31" t="str">
        <f t="shared" si="12"/>
        <v>TS08</v>
      </c>
      <c r="BA158" s="31">
        <v>802000000</v>
      </c>
      <c r="BB158" s="31">
        <v>770000000</v>
      </c>
      <c r="BC158" s="32">
        <f t="shared" si="13"/>
        <v>802000000</v>
      </c>
      <c r="BD158" s="26" t="str">
        <f t="shared" si="14"/>
        <v>TS08</v>
      </c>
      <c r="BE158" s="27">
        <v>6952000</v>
      </c>
      <c r="BF158" s="27">
        <v>6952000</v>
      </c>
      <c r="BG158" s="27">
        <v>6952000</v>
      </c>
      <c r="BH158" s="26" t="str">
        <f t="shared" si="15"/>
        <v>TS08</v>
      </c>
      <c r="BI158" s="27">
        <v>5</v>
      </c>
      <c r="BJ158" s="27">
        <v>5</v>
      </c>
      <c r="BK158" s="27">
        <v>5</v>
      </c>
    </row>
    <row r="159" spans="1:63">
      <c r="A159" s="29" t="s">
        <v>660</v>
      </c>
      <c r="B159" s="29">
        <v>69039814</v>
      </c>
      <c r="C159" s="30" t="s">
        <v>792</v>
      </c>
      <c r="D159" s="26" t="s">
        <v>125</v>
      </c>
      <c r="E159" s="31" t="s">
        <v>324</v>
      </c>
      <c r="F159" s="29">
        <v>108</v>
      </c>
      <c r="G159" s="31" t="s">
        <v>483</v>
      </c>
      <c r="H159" s="26" t="s">
        <v>1046</v>
      </c>
      <c r="I159" s="31" t="s">
        <v>8</v>
      </c>
      <c r="J159" s="31"/>
      <c r="K159" s="31"/>
      <c r="L159" s="31" t="s">
        <v>971</v>
      </c>
      <c r="M159" s="31"/>
      <c r="N159" s="26">
        <v>1</v>
      </c>
      <c r="O159" s="31"/>
      <c r="P159" s="31" t="s">
        <v>1031</v>
      </c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>
        <v>541</v>
      </c>
      <c r="AO159" s="31"/>
      <c r="AP159" s="31"/>
      <c r="AQ159" s="31"/>
      <c r="AR159" s="31"/>
      <c r="AS159" s="31"/>
      <c r="AT159" s="31"/>
      <c r="AU159" s="31"/>
      <c r="AV159" s="31"/>
      <c r="AW159" s="31"/>
      <c r="AX159" s="31">
        <v>541</v>
      </c>
      <c r="AY159" s="31">
        <v>541</v>
      </c>
      <c r="AZ159" s="31" t="str">
        <f t="shared" si="12"/>
        <v>TS08</v>
      </c>
      <c r="BA159" s="31">
        <v>802000000</v>
      </c>
      <c r="BB159" s="31">
        <v>770000000</v>
      </c>
      <c r="BC159" s="32">
        <f t="shared" si="13"/>
        <v>802000000</v>
      </c>
      <c r="BD159" s="26" t="str">
        <f t="shared" si="14"/>
        <v>TS08</v>
      </c>
      <c r="BE159" s="27">
        <v>6952000</v>
      </c>
      <c r="BF159" s="27">
        <v>6952000</v>
      </c>
      <c r="BG159" s="27">
        <v>6952000</v>
      </c>
      <c r="BH159" s="26" t="str">
        <f t="shared" si="15"/>
        <v>TS08</v>
      </c>
      <c r="BI159" s="27">
        <v>5</v>
      </c>
      <c r="BJ159" s="27">
        <v>5</v>
      </c>
      <c r="BK159" s="27">
        <v>5</v>
      </c>
    </row>
    <row r="160" spans="1:63">
      <c r="A160" s="29" t="s">
        <v>661</v>
      </c>
      <c r="B160" s="29">
        <v>69038884</v>
      </c>
      <c r="C160" s="30" t="s">
        <v>793</v>
      </c>
      <c r="D160" s="26" t="s">
        <v>125</v>
      </c>
      <c r="E160" s="31" t="s">
        <v>324</v>
      </c>
      <c r="F160" s="29">
        <v>108</v>
      </c>
      <c r="G160" s="31" t="s">
        <v>484</v>
      </c>
      <c r="H160" s="26" t="s">
        <v>1046</v>
      </c>
      <c r="I160" s="31" t="s">
        <v>8</v>
      </c>
      <c r="J160" s="31"/>
      <c r="K160" s="31"/>
      <c r="L160" s="31" t="s">
        <v>972</v>
      </c>
      <c r="M160" s="31"/>
      <c r="N160" s="31"/>
      <c r="O160" s="31"/>
      <c r="P160" s="31" t="s">
        <v>1028</v>
      </c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>
        <v>354</v>
      </c>
      <c r="AO160" s="31"/>
      <c r="AP160" s="31"/>
      <c r="AQ160" s="31"/>
      <c r="AR160" s="31"/>
      <c r="AS160" s="31"/>
      <c r="AT160" s="31"/>
      <c r="AU160" s="31"/>
      <c r="AV160" s="31"/>
      <c r="AW160" s="31"/>
      <c r="AX160" s="31">
        <v>354</v>
      </c>
      <c r="AY160" s="31">
        <v>354</v>
      </c>
      <c r="AZ160" s="31" t="str">
        <f t="shared" si="12"/>
        <v>TS08</v>
      </c>
      <c r="BA160" s="31">
        <v>802000000</v>
      </c>
      <c r="BB160" s="31">
        <v>770000000</v>
      </c>
      <c r="BC160" s="32">
        <f t="shared" si="13"/>
        <v>802000000</v>
      </c>
      <c r="BD160" s="26" t="str">
        <f t="shared" si="14"/>
        <v>TS08</v>
      </c>
      <c r="BE160" s="27">
        <v>6952000</v>
      </c>
      <c r="BF160" s="27">
        <v>6952000</v>
      </c>
      <c r="BG160" s="27">
        <v>6952000</v>
      </c>
      <c r="BH160" s="26" t="str">
        <f t="shared" si="15"/>
        <v>TS08</v>
      </c>
      <c r="BI160" s="27">
        <v>5</v>
      </c>
      <c r="BJ160" s="27">
        <v>5</v>
      </c>
      <c r="BK160" s="27">
        <v>5</v>
      </c>
    </row>
    <row r="161" spans="1:63">
      <c r="A161" s="29" t="s">
        <v>662</v>
      </c>
      <c r="B161" s="29">
        <v>4160409402</v>
      </c>
      <c r="C161" s="30" t="s">
        <v>123</v>
      </c>
      <c r="D161" s="26" t="s">
        <v>125</v>
      </c>
      <c r="E161" s="31" t="s">
        <v>324</v>
      </c>
      <c r="F161" s="29">
        <v>108</v>
      </c>
      <c r="G161" s="31" t="s">
        <v>485</v>
      </c>
      <c r="H161" s="26" t="s">
        <v>1046</v>
      </c>
      <c r="I161" s="31" t="s">
        <v>8</v>
      </c>
      <c r="J161" s="31"/>
      <c r="K161" s="31"/>
      <c r="L161" s="31" t="s">
        <v>973</v>
      </c>
      <c r="M161" s="31"/>
      <c r="N161" s="31"/>
      <c r="O161" s="31"/>
      <c r="P161" s="31" t="s">
        <v>1028</v>
      </c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>
        <v>206</v>
      </c>
      <c r="AO161" s="31"/>
      <c r="AP161" s="31"/>
      <c r="AQ161" s="31"/>
      <c r="AR161" s="31"/>
      <c r="AS161" s="31"/>
      <c r="AT161" s="31"/>
      <c r="AU161" s="31"/>
      <c r="AV161" s="31"/>
      <c r="AW161" s="31"/>
      <c r="AX161" s="31">
        <v>206</v>
      </c>
      <c r="AY161" s="31">
        <v>206</v>
      </c>
      <c r="AZ161" s="31" t="str">
        <f t="shared" si="12"/>
        <v>TS08</v>
      </c>
      <c r="BA161" s="31">
        <v>802000000</v>
      </c>
      <c r="BB161" s="31">
        <v>770000000</v>
      </c>
      <c r="BC161" s="32">
        <f t="shared" si="13"/>
        <v>802000000</v>
      </c>
      <c r="BD161" s="26" t="str">
        <f t="shared" si="14"/>
        <v>TS08</v>
      </c>
      <c r="BE161" s="27">
        <v>6952000</v>
      </c>
      <c r="BF161" s="27">
        <v>6952000</v>
      </c>
      <c r="BG161" s="27">
        <v>6952000</v>
      </c>
      <c r="BH161" s="26" t="str">
        <f t="shared" si="15"/>
        <v>TS08</v>
      </c>
      <c r="BI161" s="27">
        <v>5</v>
      </c>
      <c r="BJ161" s="27">
        <v>5</v>
      </c>
      <c r="BK161" s="27">
        <v>5</v>
      </c>
    </row>
    <row r="162" spans="1:63">
      <c r="A162" s="29" t="s">
        <v>663</v>
      </c>
      <c r="B162" s="29">
        <v>69049603</v>
      </c>
      <c r="C162" s="30" t="s">
        <v>794</v>
      </c>
      <c r="D162" s="26" t="s">
        <v>125</v>
      </c>
      <c r="E162" s="31" t="s">
        <v>325</v>
      </c>
      <c r="F162" s="29">
        <v>109</v>
      </c>
      <c r="G162" s="31" t="s">
        <v>486</v>
      </c>
      <c r="H162" s="26" t="s">
        <v>1046</v>
      </c>
      <c r="I162" s="31" t="s">
        <v>8</v>
      </c>
      <c r="J162" s="31"/>
      <c r="K162" s="31"/>
      <c r="L162" s="31" t="s">
        <v>974</v>
      </c>
      <c r="M162" s="31"/>
      <c r="N162" s="31"/>
      <c r="O162" s="31"/>
      <c r="P162" s="31" t="s">
        <v>1028</v>
      </c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>
        <v>460</v>
      </c>
      <c r="AY162" s="31"/>
      <c r="AZ162" s="31" t="str">
        <f t="shared" si="12"/>
        <v>TS09</v>
      </c>
      <c r="BA162" s="31"/>
      <c r="BB162" s="31">
        <v>778000000</v>
      </c>
      <c r="BC162" s="32"/>
      <c r="BD162" s="26" t="str">
        <f t="shared" si="14"/>
        <v>TS09</v>
      </c>
      <c r="BE162" s="27"/>
      <c r="BF162" s="27">
        <v>6952000</v>
      </c>
      <c r="BG162" s="27"/>
      <c r="BH162" s="26" t="str">
        <f t="shared" si="15"/>
        <v>TS09</v>
      </c>
      <c r="BI162" s="27"/>
      <c r="BJ162" s="27">
        <v>5</v>
      </c>
      <c r="BK162" s="27"/>
    </row>
    <row r="163" spans="1:63">
      <c r="A163" s="29" t="s">
        <v>664</v>
      </c>
      <c r="B163" s="29">
        <v>1416384754</v>
      </c>
      <c r="C163" s="30" t="s">
        <v>795</v>
      </c>
      <c r="D163" s="26" t="s">
        <v>125</v>
      </c>
      <c r="E163" s="31" t="s">
        <v>325</v>
      </c>
      <c r="F163" s="29">
        <v>109</v>
      </c>
      <c r="G163" s="31" t="s">
        <v>487</v>
      </c>
      <c r="H163" s="26" t="s">
        <v>1046</v>
      </c>
      <c r="I163" s="31" t="s">
        <v>8</v>
      </c>
      <c r="J163" s="31"/>
      <c r="K163" s="31"/>
      <c r="L163" s="31" t="s">
        <v>975</v>
      </c>
      <c r="M163" s="31"/>
      <c r="N163" s="31"/>
      <c r="O163" s="31"/>
      <c r="P163" s="31" t="s">
        <v>1028</v>
      </c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>
        <v>454</v>
      </c>
      <c r="AY163" s="31"/>
      <c r="AZ163" s="31" t="str">
        <f t="shared" si="12"/>
        <v>TS09</v>
      </c>
      <c r="BA163" s="31"/>
      <c r="BB163" s="31">
        <v>778000000</v>
      </c>
      <c r="BC163" s="32"/>
      <c r="BD163" s="26" t="str">
        <f t="shared" si="14"/>
        <v>TS09</v>
      </c>
      <c r="BE163" s="27"/>
      <c r="BF163" s="27">
        <v>6952000</v>
      </c>
      <c r="BG163" s="27"/>
      <c r="BH163" s="26" t="str">
        <f t="shared" si="15"/>
        <v>TS09</v>
      </c>
      <c r="BI163" s="27"/>
      <c r="BJ163" s="27">
        <v>5</v>
      </c>
      <c r="BK163" s="27"/>
    </row>
    <row r="164" spans="1:63">
      <c r="A164" s="29" t="s">
        <v>665</v>
      </c>
      <c r="B164" s="29">
        <v>1416384756</v>
      </c>
      <c r="C164" s="30" t="s">
        <v>796</v>
      </c>
      <c r="D164" s="26" t="s">
        <v>125</v>
      </c>
      <c r="E164" s="31" t="s">
        <v>325</v>
      </c>
      <c r="F164" s="29">
        <v>109</v>
      </c>
      <c r="G164" s="31" t="s">
        <v>488</v>
      </c>
      <c r="H164" s="26" t="s">
        <v>1046</v>
      </c>
      <c r="I164" s="31" t="s">
        <v>8</v>
      </c>
      <c r="J164" s="31"/>
      <c r="K164" s="31"/>
      <c r="L164" s="31" t="s">
        <v>976</v>
      </c>
      <c r="M164" s="31"/>
      <c r="N164" s="31"/>
      <c r="O164" s="31"/>
      <c r="P164" s="31" t="s">
        <v>1028</v>
      </c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>
        <v>455</v>
      </c>
      <c r="AY164" s="31"/>
      <c r="AZ164" s="31" t="str">
        <f t="shared" si="12"/>
        <v>TS09</v>
      </c>
      <c r="BA164" s="31"/>
      <c r="BB164" s="31">
        <v>778000000</v>
      </c>
      <c r="BC164" s="32"/>
      <c r="BD164" s="26" t="str">
        <f t="shared" si="14"/>
        <v>TS09</v>
      </c>
      <c r="BE164" s="27"/>
      <c r="BF164" s="27">
        <v>6952000</v>
      </c>
      <c r="BG164" s="27"/>
      <c r="BH164" s="26" t="str">
        <f t="shared" si="15"/>
        <v>TS09</v>
      </c>
      <c r="BI164" s="27"/>
      <c r="BJ164" s="27">
        <v>5</v>
      </c>
      <c r="BK164" s="27"/>
    </row>
    <row r="165" spans="1:63">
      <c r="A165" s="29" t="s">
        <v>666</v>
      </c>
      <c r="B165" s="29">
        <v>621158183</v>
      </c>
      <c r="C165" s="30" t="s">
        <v>797</v>
      </c>
      <c r="D165" s="26" t="s">
        <v>125</v>
      </c>
      <c r="E165" s="31" t="s">
        <v>325</v>
      </c>
      <c r="F165" s="29">
        <v>109</v>
      </c>
      <c r="G165" s="31" t="s">
        <v>489</v>
      </c>
      <c r="H165" s="26" t="s">
        <v>1046</v>
      </c>
      <c r="I165" s="31" t="s">
        <v>8</v>
      </c>
      <c r="J165" s="31"/>
      <c r="K165" s="31"/>
      <c r="L165" s="31" t="s">
        <v>977</v>
      </c>
      <c r="M165" s="31"/>
      <c r="N165" s="31"/>
      <c r="O165" s="31"/>
      <c r="P165" s="31" t="s">
        <v>1028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>
        <v>456</v>
      </c>
      <c r="AY165" s="31"/>
      <c r="AZ165" s="31" t="str">
        <f t="shared" si="12"/>
        <v>TS09</v>
      </c>
      <c r="BA165" s="31"/>
      <c r="BB165" s="31">
        <v>778000000</v>
      </c>
      <c r="BC165" s="32"/>
      <c r="BD165" s="26" t="str">
        <f t="shared" si="14"/>
        <v>TS09</v>
      </c>
      <c r="BE165" s="27"/>
      <c r="BF165" s="27">
        <v>6952000</v>
      </c>
      <c r="BG165" s="27"/>
      <c r="BH165" s="26" t="str">
        <f t="shared" si="15"/>
        <v>TS09</v>
      </c>
      <c r="BI165" s="27"/>
      <c r="BJ165" s="27">
        <v>5</v>
      </c>
      <c r="BK165" s="27"/>
    </row>
    <row r="166" spans="1:63">
      <c r="A166" s="29" t="s">
        <v>667</v>
      </c>
      <c r="B166" s="29">
        <v>296204359</v>
      </c>
      <c r="C166" s="30" t="s">
        <v>317</v>
      </c>
      <c r="D166" s="26" t="s">
        <v>125</v>
      </c>
      <c r="E166" s="31" t="s">
        <v>325</v>
      </c>
      <c r="F166" s="29">
        <v>109</v>
      </c>
      <c r="G166" s="31" t="s">
        <v>490</v>
      </c>
      <c r="H166" s="26" t="s">
        <v>1046</v>
      </c>
      <c r="I166" s="31" t="s">
        <v>8</v>
      </c>
      <c r="J166" s="31"/>
      <c r="K166" s="31"/>
      <c r="L166" s="31" t="s">
        <v>978</v>
      </c>
      <c r="M166" s="31"/>
      <c r="N166" s="31"/>
      <c r="O166" s="31"/>
      <c r="P166" s="31" t="s">
        <v>1028</v>
      </c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>
        <v>457</v>
      </c>
      <c r="AY166" s="31"/>
      <c r="AZ166" s="31" t="str">
        <f t="shared" si="12"/>
        <v>TS09</v>
      </c>
      <c r="BA166" s="31"/>
      <c r="BB166" s="31">
        <v>778000000</v>
      </c>
      <c r="BC166" s="32"/>
      <c r="BD166" s="26" t="str">
        <f t="shared" si="14"/>
        <v>TS09</v>
      </c>
      <c r="BE166" s="27"/>
      <c r="BF166" s="27">
        <v>6952000</v>
      </c>
      <c r="BG166" s="27"/>
      <c r="BH166" s="26" t="str">
        <f t="shared" si="15"/>
        <v>TS09</v>
      </c>
      <c r="BI166" s="27"/>
      <c r="BJ166" s="27">
        <v>5</v>
      </c>
      <c r="BK166" s="27"/>
    </row>
    <row r="167" spans="1:63">
      <c r="A167" s="29" t="s">
        <v>668</v>
      </c>
      <c r="B167" s="29">
        <v>69034107</v>
      </c>
      <c r="C167" s="30" t="s">
        <v>798</v>
      </c>
      <c r="D167" s="26" t="s">
        <v>125</v>
      </c>
      <c r="E167" s="31" t="s">
        <v>325</v>
      </c>
      <c r="F167" s="29">
        <v>109</v>
      </c>
      <c r="G167" s="31" t="s">
        <v>491</v>
      </c>
      <c r="H167" s="26" t="s">
        <v>1046</v>
      </c>
      <c r="I167" s="31" t="s">
        <v>8</v>
      </c>
      <c r="J167" s="31"/>
      <c r="K167" s="31"/>
      <c r="L167" s="31" t="s">
        <v>979</v>
      </c>
      <c r="M167" s="31"/>
      <c r="N167" s="31"/>
      <c r="O167" s="31"/>
      <c r="P167" s="31" t="s">
        <v>1028</v>
      </c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>
        <v>359</v>
      </c>
      <c r="AY167" s="31"/>
      <c r="AZ167" s="31" t="str">
        <f t="shared" si="12"/>
        <v>TS09</v>
      </c>
      <c r="BA167" s="31"/>
      <c r="BB167" s="31">
        <v>778000000</v>
      </c>
      <c r="BC167" s="32"/>
      <c r="BD167" s="26" t="str">
        <f t="shared" si="14"/>
        <v>TS09</v>
      </c>
      <c r="BE167" s="27"/>
      <c r="BF167" s="27">
        <v>6952000</v>
      </c>
      <c r="BG167" s="27"/>
      <c r="BH167" s="26" t="str">
        <f t="shared" si="15"/>
        <v>TS09</v>
      </c>
      <c r="BI167" s="27"/>
      <c r="BJ167" s="27">
        <v>5</v>
      </c>
      <c r="BK167" s="27"/>
    </row>
    <row r="168" spans="1:63">
      <c r="A168" s="29" t="s">
        <v>669</v>
      </c>
      <c r="B168" s="29">
        <v>3272218800</v>
      </c>
      <c r="C168" s="30" t="s">
        <v>799</v>
      </c>
      <c r="D168" s="26" t="s">
        <v>125</v>
      </c>
      <c r="E168" s="31" t="s">
        <v>325</v>
      </c>
      <c r="F168" s="29">
        <v>109</v>
      </c>
      <c r="G168" s="31" t="s">
        <v>492</v>
      </c>
      <c r="H168" s="26" t="s">
        <v>1046</v>
      </c>
      <c r="I168" s="31" t="s">
        <v>8</v>
      </c>
      <c r="J168" s="31"/>
      <c r="K168" s="31"/>
      <c r="L168" s="31" t="s">
        <v>980</v>
      </c>
      <c r="M168" s="31"/>
      <c r="N168" s="31"/>
      <c r="O168" s="31"/>
      <c r="P168" s="31" t="s">
        <v>1028</v>
      </c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>
        <v>411</v>
      </c>
      <c r="AY168" s="31"/>
      <c r="AZ168" s="31" t="str">
        <f t="shared" si="12"/>
        <v>TS09</v>
      </c>
      <c r="BA168" s="31"/>
      <c r="BB168" s="31">
        <v>778000000</v>
      </c>
      <c r="BC168" s="32"/>
      <c r="BD168" s="26" t="str">
        <f t="shared" si="14"/>
        <v>TS09</v>
      </c>
      <c r="BE168" s="27"/>
      <c r="BF168" s="27">
        <v>6952000</v>
      </c>
      <c r="BG168" s="27"/>
      <c r="BH168" s="26" t="str">
        <f t="shared" si="15"/>
        <v>TS09</v>
      </c>
      <c r="BI168" s="27"/>
      <c r="BJ168" s="27">
        <v>5</v>
      </c>
      <c r="BK168" s="27"/>
    </row>
    <row r="169" spans="1:63">
      <c r="A169" s="29" t="s">
        <v>670</v>
      </c>
      <c r="B169" s="29">
        <v>3965309660</v>
      </c>
      <c r="C169" s="30" t="s">
        <v>318</v>
      </c>
      <c r="D169" s="26" t="s">
        <v>125</v>
      </c>
      <c r="E169" s="31" t="s">
        <v>325</v>
      </c>
      <c r="F169" s="29">
        <v>109</v>
      </c>
      <c r="G169" s="31" t="s">
        <v>493</v>
      </c>
      <c r="H169" s="26" t="s">
        <v>1046</v>
      </c>
      <c r="I169" s="31" t="s">
        <v>8</v>
      </c>
      <c r="J169" s="31"/>
      <c r="K169" s="31"/>
      <c r="L169" s="31" t="s">
        <v>981</v>
      </c>
      <c r="M169" s="31"/>
      <c r="N169" s="31"/>
      <c r="O169" s="31"/>
      <c r="P169" s="31" t="s">
        <v>1028</v>
      </c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>
        <v>226</v>
      </c>
      <c r="AY169" s="31"/>
      <c r="AZ169" s="31" t="str">
        <f t="shared" si="12"/>
        <v>TS09</v>
      </c>
      <c r="BA169" s="31"/>
      <c r="BB169" s="31">
        <v>778000000</v>
      </c>
      <c r="BC169" s="32"/>
      <c r="BD169" s="26" t="str">
        <f t="shared" si="14"/>
        <v>TS09</v>
      </c>
      <c r="BE169" s="27"/>
      <c r="BF169" s="27">
        <v>6952000</v>
      </c>
      <c r="BG169" s="27"/>
      <c r="BH169" s="26" t="str">
        <f t="shared" si="15"/>
        <v>TS09</v>
      </c>
      <c r="BI169" s="27"/>
      <c r="BJ169" s="27">
        <v>5</v>
      </c>
      <c r="BK169" s="27"/>
    </row>
    <row r="170" spans="1:63">
      <c r="A170" s="29" t="s">
        <v>671</v>
      </c>
      <c r="B170" s="29">
        <v>69043992</v>
      </c>
      <c r="C170" s="30" t="s">
        <v>800</v>
      </c>
      <c r="D170" s="26" t="s">
        <v>125</v>
      </c>
      <c r="E170" s="31" t="s">
        <v>325</v>
      </c>
      <c r="F170" s="29">
        <v>109</v>
      </c>
      <c r="G170" s="31" t="s">
        <v>494</v>
      </c>
      <c r="H170" s="26" t="s">
        <v>1046</v>
      </c>
      <c r="I170" s="31" t="s">
        <v>8</v>
      </c>
      <c r="J170" s="31"/>
      <c r="K170" s="31"/>
      <c r="L170" s="31" t="s">
        <v>982</v>
      </c>
      <c r="M170" s="31"/>
      <c r="N170" s="31"/>
      <c r="O170" s="31"/>
      <c r="P170" s="31" t="s">
        <v>1029</v>
      </c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>
        <v>245</v>
      </c>
      <c r="AY170" s="31"/>
      <c r="AZ170" s="31" t="str">
        <f t="shared" si="12"/>
        <v>TS09</v>
      </c>
      <c r="BA170" s="31"/>
      <c r="BB170" s="31">
        <v>778000000</v>
      </c>
      <c r="BC170" s="32"/>
      <c r="BD170" s="26" t="str">
        <f t="shared" si="14"/>
        <v>TS09</v>
      </c>
      <c r="BE170" s="27"/>
      <c r="BF170" s="27">
        <v>6952000</v>
      </c>
      <c r="BG170" s="27"/>
      <c r="BH170" s="26" t="str">
        <f t="shared" si="15"/>
        <v>TS09</v>
      </c>
      <c r="BI170" s="27"/>
      <c r="BJ170" s="27">
        <v>5</v>
      </c>
      <c r="BK170" s="27"/>
    </row>
    <row r="171" spans="1:63">
      <c r="A171" s="29" t="s">
        <v>672</v>
      </c>
      <c r="B171" s="29">
        <v>648906382</v>
      </c>
      <c r="C171" s="30" t="s">
        <v>319</v>
      </c>
      <c r="D171" s="26" t="s">
        <v>125</v>
      </c>
      <c r="E171" s="31" t="s">
        <v>325</v>
      </c>
      <c r="F171" s="29">
        <v>109</v>
      </c>
      <c r="G171" s="31" t="s">
        <v>495</v>
      </c>
      <c r="H171" s="26" t="s">
        <v>1046</v>
      </c>
      <c r="I171" s="31" t="s">
        <v>8</v>
      </c>
      <c r="J171" s="31"/>
      <c r="K171" s="31"/>
      <c r="L171" s="31" t="s">
        <v>983</v>
      </c>
      <c r="M171" s="31"/>
      <c r="N171" s="31"/>
      <c r="O171" s="31"/>
      <c r="P171" s="31" t="s">
        <v>1029</v>
      </c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>
        <v>244</v>
      </c>
      <c r="AY171" s="31"/>
      <c r="AZ171" s="31" t="str">
        <f t="shared" si="12"/>
        <v>TS09</v>
      </c>
      <c r="BA171" s="31"/>
      <c r="BB171" s="31">
        <v>778000000</v>
      </c>
      <c r="BC171" s="32"/>
      <c r="BD171" s="26" t="str">
        <f t="shared" si="14"/>
        <v>TS09</v>
      </c>
      <c r="BE171" s="27"/>
      <c r="BF171" s="27">
        <v>6952000</v>
      </c>
      <c r="BG171" s="27"/>
      <c r="BH171" s="26" t="str">
        <f t="shared" si="15"/>
        <v>TS09</v>
      </c>
      <c r="BI171" s="27"/>
      <c r="BJ171" s="27">
        <v>5</v>
      </c>
      <c r="BK171" s="27"/>
    </row>
    <row r="172" spans="1:63">
      <c r="A172" s="29" t="s">
        <v>673</v>
      </c>
      <c r="B172" s="29">
        <v>69043646</v>
      </c>
      <c r="C172" s="30" t="s">
        <v>801</v>
      </c>
      <c r="D172" s="26" t="s">
        <v>125</v>
      </c>
      <c r="E172" s="31" t="s">
        <v>325</v>
      </c>
      <c r="F172" s="29">
        <v>109</v>
      </c>
      <c r="G172" s="31" t="s">
        <v>496</v>
      </c>
      <c r="H172" s="26" t="s">
        <v>1046</v>
      </c>
      <c r="I172" s="31" t="s">
        <v>8</v>
      </c>
      <c r="J172" s="31"/>
      <c r="K172" s="31"/>
      <c r="L172" s="31" t="s">
        <v>984</v>
      </c>
      <c r="M172" s="31"/>
      <c r="N172" s="31"/>
      <c r="O172" s="31"/>
      <c r="P172" s="31" t="s">
        <v>1029</v>
      </c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>
        <v>243</v>
      </c>
      <c r="AY172" s="31"/>
      <c r="AZ172" s="31" t="str">
        <f t="shared" si="12"/>
        <v>TS09</v>
      </c>
      <c r="BA172" s="31"/>
      <c r="BB172" s="31">
        <v>778000000</v>
      </c>
      <c r="BC172" s="32"/>
      <c r="BD172" s="26" t="str">
        <f t="shared" si="14"/>
        <v>TS09</v>
      </c>
      <c r="BE172" s="27"/>
      <c r="BF172" s="27">
        <v>6952000</v>
      </c>
      <c r="BG172" s="27"/>
      <c r="BH172" s="26" t="str">
        <f t="shared" si="15"/>
        <v>TS09</v>
      </c>
      <c r="BI172" s="27"/>
      <c r="BJ172" s="27">
        <v>5</v>
      </c>
      <c r="BK172" s="27"/>
    </row>
    <row r="173" spans="1:63">
      <c r="A173" s="29" t="s">
        <v>674</v>
      </c>
      <c r="B173" s="29">
        <v>1489286139</v>
      </c>
      <c r="C173" s="30" t="s">
        <v>802</v>
      </c>
      <c r="D173" s="26" t="s">
        <v>125</v>
      </c>
      <c r="E173" s="31" t="s">
        <v>325</v>
      </c>
      <c r="F173" s="29">
        <v>109</v>
      </c>
      <c r="G173" s="31" t="s">
        <v>497</v>
      </c>
      <c r="H173" s="26" t="s">
        <v>1046</v>
      </c>
      <c r="I173" s="31" t="s">
        <v>8</v>
      </c>
      <c r="J173" s="31"/>
      <c r="K173" s="31"/>
      <c r="L173" s="31" t="s">
        <v>985</v>
      </c>
      <c r="M173" s="31"/>
      <c r="N173" s="31"/>
      <c r="O173" s="31"/>
      <c r="P173" s="31" t="s">
        <v>1006</v>
      </c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>
        <v>271</v>
      </c>
      <c r="AY173" s="31"/>
      <c r="AZ173" s="31" t="str">
        <f t="shared" si="12"/>
        <v>TS09</v>
      </c>
      <c r="BA173" s="31"/>
      <c r="BB173" s="31">
        <v>778000000</v>
      </c>
      <c r="BC173" s="32"/>
      <c r="BD173" s="26" t="str">
        <f t="shared" si="14"/>
        <v>TS09</v>
      </c>
      <c r="BE173" s="27"/>
      <c r="BF173" s="27">
        <v>6952000</v>
      </c>
      <c r="BG173" s="27"/>
      <c r="BH173" s="26" t="str">
        <f t="shared" si="15"/>
        <v>TS09</v>
      </c>
      <c r="BI173" s="27"/>
      <c r="BJ173" s="27">
        <v>5</v>
      </c>
      <c r="BK173" s="27"/>
    </row>
    <row r="174" spans="1:63">
      <c r="A174" s="29" t="s">
        <v>675</v>
      </c>
      <c r="B174" s="29">
        <v>1419807144</v>
      </c>
      <c r="C174" s="30" t="s">
        <v>803</v>
      </c>
      <c r="D174" s="26" t="s">
        <v>125</v>
      </c>
      <c r="E174" s="31" t="s">
        <v>325</v>
      </c>
      <c r="F174" s="29">
        <v>109</v>
      </c>
      <c r="G174" s="31" t="s">
        <v>498</v>
      </c>
      <c r="H174" s="26" t="s">
        <v>1046</v>
      </c>
      <c r="I174" s="31" t="s">
        <v>8</v>
      </c>
      <c r="J174" s="31"/>
      <c r="K174" s="31"/>
      <c r="L174" s="31" t="s">
        <v>986</v>
      </c>
      <c r="M174" s="31"/>
      <c r="N174" s="31"/>
      <c r="O174" s="31"/>
      <c r="P174" s="31" t="s">
        <v>1028</v>
      </c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>
        <v>259</v>
      </c>
      <c r="AY174" s="31"/>
      <c r="AZ174" s="31" t="str">
        <f t="shared" si="12"/>
        <v>TS09</v>
      </c>
      <c r="BA174" s="31"/>
      <c r="BB174" s="31">
        <v>778000000</v>
      </c>
      <c r="BC174" s="32"/>
      <c r="BD174" s="26" t="str">
        <f t="shared" si="14"/>
        <v>TS09</v>
      </c>
      <c r="BE174" s="27"/>
      <c r="BF174" s="27">
        <v>6952000</v>
      </c>
      <c r="BG174" s="27"/>
      <c r="BH174" s="26" t="str">
        <f t="shared" si="15"/>
        <v>TS09</v>
      </c>
      <c r="BI174" s="27"/>
      <c r="BJ174" s="27">
        <v>5</v>
      </c>
      <c r="BK174" s="27"/>
    </row>
    <row r="175" spans="1:63">
      <c r="A175" s="29" t="s">
        <v>676</v>
      </c>
      <c r="B175" s="29">
        <v>69046353</v>
      </c>
      <c r="C175" s="30" t="s">
        <v>804</v>
      </c>
      <c r="D175" s="26" t="s">
        <v>125</v>
      </c>
      <c r="E175" s="31" t="s">
        <v>325</v>
      </c>
      <c r="F175" s="29">
        <v>109</v>
      </c>
      <c r="G175" s="31" t="s">
        <v>499</v>
      </c>
      <c r="H175" s="26" t="s">
        <v>1046</v>
      </c>
      <c r="I175" s="31" t="s">
        <v>8</v>
      </c>
      <c r="J175" s="31"/>
      <c r="K175" s="31"/>
      <c r="L175" s="31" t="s">
        <v>987</v>
      </c>
      <c r="M175" s="31"/>
      <c r="N175" s="31"/>
      <c r="O175" s="31"/>
      <c r="P175" s="31" t="s">
        <v>1028</v>
      </c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>
        <v>268</v>
      </c>
      <c r="AY175" s="31"/>
      <c r="AZ175" s="31" t="str">
        <f t="shared" si="12"/>
        <v>TS09</v>
      </c>
      <c r="BA175" s="31"/>
      <c r="BB175" s="31">
        <v>778000000</v>
      </c>
      <c r="BC175" s="32"/>
      <c r="BD175" s="26" t="str">
        <f t="shared" si="14"/>
        <v>TS09</v>
      </c>
      <c r="BE175" s="27"/>
      <c r="BF175" s="27">
        <v>6952000</v>
      </c>
      <c r="BG175" s="27"/>
      <c r="BH175" s="26" t="str">
        <f t="shared" si="15"/>
        <v>TS09</v>
      </c>
      <c r="BI175" s="27"/>
      <c r="BJ175" s="27">
        <v>5</v>
      </c>
      <c r="BK175" s="27"/>
    </row>
    <row r="176" spans="1:63">
      <c r="A176" s="29" t="s">
        <v>677</v>
      </c>
      <c r="B176" s="29">
        <v>1688668022</v>
      </c>
      <c r="C176" s="30" t="s">
        <v>805</v>
      </c>
      <c r="D176" s="26" t="s">
        <v>125</v>
      </c>
      <c r="E176" s="31" t="s">
        <v>325</v>
      </c>
      <c r="F176" s="29">
        <v>109</v>
      </c>
      <c r="G176" s="31" t="s">
        <v>500</v>
      </c>
      <c r="H176" s="26" t="s">
        <v>1046</v>
      </c>
      <c r="I176" s="31" t="s">
        <v>8</v>
      </c>
      <c r="J176" s="31"/>
      <c r="K176" s="31"/>
      <c r="L176" s="31" t="s">
        <v>988</v>
      </c>
      <c r="M176" s="31"/>
      <c r="N176" s="31"/>
      <c r="O176" s="31"/>
      <c r="P176" s="31" t="s">
        <v>1028</v>
      </c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>
        <v>413</v>
      </c>
      <c r="AY176" s="31"/>
      <c r="AZ176" s="31" t="str">
        <f t="shared" si="12"/>
        <v>TS09</v>
      </c>
      <c r="BA176" s="31"/>
      <c r="BB176" s="31">
        <v>778000000</v>
      </c>
      <c r="BC176" s="32"/>
      <c r="BD176" s="26" t="str">
        <f t="shared" si="14"/>
        <v>TS09</v>
      </c>
      <c r="BE176" s="27"/>
      <c r="BF176" s="27">
        <v>6952000</v>
      </c>
      <c r="BG176" s="27"/>
      <c r="BH176" s="26" t="str">
        <f t="shared" si="15"/>
        <v>TS09</v>
      </c>
      <c r="BI176" s="27"/>
      <c r="BJ176" s="27">
        <v>5</v>
      </c>
      <c r="BK176" s="27"/>
    </row>
    <row r="177" spans="1:63">
      <c r="A177" s="29" t="s">
        <v>678</v>
      </c>
      <c r="B177" s="29">
        <v>69038904</v>
      </c>
      <c r="C177" s="30" t="s">
        <v>806</v>
      </c>
      <c r="D177" s="26" t="s">
        <v>125</v>
      </c>
      <c r="E177" s="31" t="s">
        <v>501</v>
      </c>
      <c r="F177" s="29">
        <v>110</v>
      </c>
      <c r="G177" s="31">
        <v>1101</v>
      </c>
      <c r="H177" s="26" t="s">
        <v>1046</v>
      </c>
      <c r="I177" s="31" t="s">
        <v>8</v>
      </c>
      <c r="J177" s="31"/>
      <c r="K177" s="31"/>
      <c r="L177" s="31" t="s">
        <v>989</v>
      </c>
      <c r="M177" s="31"/>
      <c r="N177" s="31"/>
      <c r="O177" s="31"/>
      <c r="P177" s="31" t="s">
        <v>1028</v>
      </c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>
        <v>218</v>
      </c>
      <c r="AY177" s="31"/>
      <c r="AZ177" s="31" t="str">
        <f t="shared" si="12"/>
        <v>TS10</v>
      </c>
      <c r="BA177" s="31"/>
      <c r="BB177" s="31">
        <v>786000000</v>
      </c>
      <c r="BC177" s="32"/>
      <c r="BD177" s="26" t="str">
        <f t="shared" si="14"/>
        <v>TS10</v>
      </c>
      <c r="BE177" s="27"/>
      <c r="BF177" s="27">
        <v>6952000</v>
      </c>
      <c r="BG177" s="27"/>
      <c r="BH177" s="26" t="str">
        <f t="shared" si="15"/>
        <v>TS10</v>
      </c>
      <c r="BI177" s="27"/>
      <c r="BJ177" s="27">
        <v>5</v>
      </c>
      <c r="BK177" s="27"/>
    </row>
    <row r="178" spans="1:63">
      <c r="A178" s="29" t="s">
        <v>679</v>
      </c>
      <c r="B178" s="29">
        <v>5546828848</v>
      </c>
      <c r="C178" s="30" t="s">
        <v>807</v>
      </c>
      <c r="D178" s="26" t="s">
        <v>125</v>
      </c>
      <c r="E178" s="31" t="s">
        <v>501</v>
      </c>
      <c r="F178" s="29">
        <v>110</v>
      </c>
      <c r="G178" s="31">
        <v>1102</v>
      </c>
      <c r="H178" s="26" t="s">
        <v>1046</v>
      </c>
      <c r="I178" s="31" t="s">
        <v>8</v>
      </c>
      <c r="J178" s="31"/>
      <c r="K178" s="31"/>
      <c r="L178" s="31" t="s">
        <v>990</v>
      </c>
      <c r="M178" s="31"/>
      <c r="N178" s="31"/>
      <c r="O178" s="31"/>
      <c r="P178" s="31" t="s">
        <v>1028</v>
      </c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>
        <v>219</v>
      </c>
      <c r="AY178" s="31"/>
      <c r="AZ178" s="31" t="str">
        <f t="shared" si="12"/>
        <v>TS10</v>
      </c>
      <c r="BA178" s="31"/>
      <c r="BB178" s="31">
        <v>786000000</v>
      </c>
      <c r="BC178" s="32"/>
      <c r="BD178" s="26" t="str">
        <f t="shared" si="14"/>
        <v>TS10</v>
      </c>
      <c r="BE178" s="27"/>
      <c r="BF178" s="27">
        <v>6952000</v>
      </c>
      <c r="BG178" s="27"/>
      <c r="BH178" s="26" t="str">
        <f t="shared" si="15"/>
        <v>TS10</v>
      </c>
      <c r="BI178" s="27"/>
      <c r="BJ178" s="27">
        <v>5</v>
      </c>
      <c r="BK178" s="27"/>
    </row>
    <row r="179" spans="1:63">
      <c r="A179" s="29" t="s">
        <v>680</v>
      </c>
      <c r="B179" s="29">
        <v>1442054439</v>
      </c>
      <c r="C179" s="30" t="s">
        <v>808</v>
      </c>
      <c r="D179" s="26" t="s">
        <v>125</v>
      </c>
      <c r="E179" s="31" t="s">
        <v>501</v>
      </c>
      <c r="F179" s="29">
        <v>110</v>
      </c>
      <c r="G179" s="31">
        <v>1103</v>
      </c>
      <c r="H179" s="26" t="s">
        <v>1046</v>
      </c>
      <c r="I179" s="31" t="s">
        <v>8</v>
      </c>
      <c r="J179" s="31"/>
      <c r="K179" s="31"/>
      <c r="L179" s="31" t="s">
        <v>991</v>
      </c>
      <c r="M179" s="31"/>
      <c r="N179" s="31"/>
      <c r="O179" s="31"/>
      <c r="P179" s="31" t="s">
        <v>1028</v>
      </c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>
        <v>422</v>
      </c>
      <c r="AY179" s="31"/>
      <c r="AZ179" s="31" t="str">
        <f t="shared" si="12"/>
        <v>TS10</v>
      </c>
      <c r="BA179" s="31"/>
      <c r="BB179" s="31">
        <v>786000000</v>
      </c>
      <c r="BC179" s="32"/>
      <c r="BD179" s="26" t="str">
        <f t="shared" si="14"/>
        <v>TS10</v>
      </c>
      <c r="BE179" s="27"/>
      <c r="BF179" s="27">
        <v>6952000</v>
      </c>
      <c r="BG179" s="27"/>
      <c r="BH179" s="26" t="str">
        <f t="shared" si="15"/>
        <v>TS10</v>
      </c>
      <c r="BI179" s="27"/>
      <c r="BJ179" s="27">
        <v>5</v>
      </c>
      <c r="BK179" s="27"/>
    </row>
    <row r="180" spans="1:63">
      <c r="A180" s="29" t="s">
        <v>681</v>
      </c>
      <c r="B180" s="29">
        <v>1423005451</v>
      </c>
      <c r="C180" s="30" t="s">
        <v>809</v>
      </c>
      <c r="D180" s="26" t="s">
        <v>125</v>
      </c>
      <c r="E180" s="31" t="s">
        <v>501</v>
      </c>
      <c r="F180" s="29">
        <v>110</v>
      </c>
      <c r="G180" s="31">
        <v>1104</v>
      </c>
      <c r="H180" s="26" t="s">
        <v>1046</v>
      </c>
      <c r="I180" s="31" t="s">
        <v>8</v>
      </c>
      <c r="J180" s="31"/>
      <c r="K180" s="31"/>
      <c r="L180" s="31" t="s">
        <v>992</v>
      </c>
      <c r="M180" s="31"/>
      <c r="N180" s="31"/>
      <c r="O180" s="31"/>
      <c r="P180" s="31" t="s">
        <v>1028</v>
      </c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>
        <v>265</v>
      </c>
      <c r="AY180" s="31"/>
      <c r="AZ180" s="31" t="str">
        <f t="shared" si="12"/>
        <v>TS10</v>
      </c>
      <c r="BA180" s="31"/>
      <c r="BB180" s="31">
        <v>786000000</v>
      </c>
      <c r="BC180" s="32"/>
      <c r="BD180" s="26" t="str">
        <f t="shared" si="14"/>
        <v>TS10</v>
      </c>
      <c r="BE180" s="27"/>
      <c r="BF180" s="27">
        <v>6952000</v>
      </c>
      <c r="BG180" s="27"/>
      <c r="BH180" s="26" t="str">
        <f t="shared" si="15"/>
        <v>TS10</v>
      </c>
      <c r="BI180" s="27"/>
      <c r="BJ180" s="27">
        <v>5</v>
      </c>
      <c r="BK180" s="27"/>
    </row>
    <row r="181" spans="1:63">
      <c r="A181" s="29" t="s">
        <v>682</v>
      </c>
      <c r="B181" s="29">
        <v>1420057906</v>
      </c>
      <c r="C181" s="30" t="s">
        <v>810</v>
      </c>
      <c r="D181" s="26" t="s">
        <v>125</v>
      </c>
      <c r="E181" s="31" t="s">
        <v>501</v>
      </c>
      <c r="F181" s="29">
        <v>110</v>
      </c>
      <c r="G181" s="31">
        <v>1105</v>
      </c>
      <c r="H181" s="26" t="s">
        <v>1046</v>
      </c>
      <c r="I181" s="31" t="s">
        <v>8</v>
      </c>
      <c r="J181" s="31"/>
      <c r="K181" s="31"/>
      <c r="L181" s="31" t="s">
        <v>993</v>
      </c>
      <c r="M181" s="31"/>
      <c r="N181" s="31"/>
      <c r="O181" s="31"/>
      <c r="P181" s="31" t="s">
        <v>1028</v>
      </c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>
        <v>410</v>
      </c>
      <c r="AY181" s="31"/>
      <c r="AZ181" s="31" t="str">
        <f t="shared" si="12"/>
        <v>TS10</v>
      </c>
      <c r="BA181" s="31"/>
      <c r="BB181" s="31">
        <v>786000000</v>
      </c>
      <c r="BC181" s="32"/>
      <c r="BD181" s="26" t="str">
        <f t="shared" si="14"/>
        <v>TS10</v>
      </c>
      <c r="BE181" s="27"/>
      <c r="BF181" s="27">
        <v>6952000</v>
      </c>
      <c r="BG181" s="27"/>
      <c r="BH181" s="26" t="str">
        <f t="shared" si="15"/>
        <v>TS10</v>
      </c>
      <c r="BI181" s="27"/>
      <c r="BJ181" s="27">
        <v>5</v>
      </c>
      <c r="BK181" s="27"/>
    </row>
    <row r="182" spans="1:63">
      <c r="A182" s="29" t="s">
        <v>683</v>
      </c>
      <c r="B182" s="29">
        <v>69038903</v>
      </c>
      <c r="C182" s="30" t="s">
        <v>811</v>
      </c>
      <c r="D182" s="26" t="s">
        <v>125</v>
      </c>
      <c r="E182" s="31" t="s">
        <v>501</v>
      </c>
      <c r="F182" s="29">
        <v>110</v>
      </c>
      <c r="G182" s="31">
        <v>1106</v>
      </c>
      <c r="H182" s="26" t="s">
        <v>1046</v>
      </c>
      <c r="I182" s="31" t="s">
        <v>8</v>
      </c>
      <c r="J182" s="31"/>
      <c r="K182" s="31"/>
      <c r="L182" s="31" t="s">
        <v>994</v>
      </c>
      <c r="M182" s="31"/>
      <c r="N182" s="31"/>
      <c r="O182" s="31"/>
      <c r="P182" s="31" t="s">
        <v>1028</v>
      </c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>
        <v>404</v>
      </c>
      <c r="AY182" s="31"/>
      <c r="AZ182" s="31" t="str">
        <f t="shared" si="12"/>
        <v>TS10</v>
      </c>
      <c r="BA182" s="31"/>
      <c r="BB182" s="31">
        <v>786000000</v>
      </c>
      <c r="BC182" s="32"/>
      <c r="BD182" s="26" t="str">
        <f t="shared" si="14"/>
        <v>TS10</v>
      </c>
      <c r="BE182" s="27"/>
      <c r="BF182" s="27">
        <v>6952000</v>
      </c>
      <c r="BG182" s="27"/>
      <c r="BH182" s="26" t="str">
        <f t="shared" si="15"/>
        <v>TS10</v>
      </c>
      <c r="BI182" s="27"/>
      <c r="BJ182" s="27">
        <v>5</v>
      </c>
      <c r="BK182" s="27"/>
    </row>
    <row r="183" spans="1:63">
      <c r="A183" s="29" t="s">
        <v>684</v>
      </c>
      <c r="B183" s="29">
        <v>69039535</v>
      </c>
      <c r="C183" s="30" t="s">
        <v>320</v>
      </c>
      <c r="D183" s="26" t="s">
        <v>125</v>
      </c>
      <c r="E183" s="31" t="s">
        <v>501</v>
      </c>
      <c r="F183" s="29">
        <v>110</v>
      </c>
      <c r="G183" s="31">
        <v>1107</v>
      </c>
      <c r="H183" s="26" t="s">
        <v>1046</v>
      </c>
      <c r="I183" s="31" t="s">
        <v>8</v>
      </c>
      <c r="J183" s="31"/>
      <c r="K183" s="31"/>
      <c r="L183" s="31" t="s">
        <v>995</v>
      </c>
      <c r="M183" s="31"/>
      <c r="N183" s="31"/>
      <c r="O183" s="31"/>
      <c r="P183" s="31" t="s">
        <v>1028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>
        <v>418</v>
      </c>
      <c r="AY183" s="31"/>
      <c r="AZ183" s="31" t="str">
        <f t="shared" si="12"/>
        <v>TS10</v>
      </c>
      <c r="BA183" s="31"/>
      <c r="BB183" s="31">
        <v>786000000</v>
      </c>
      <c r="BC183" s="32"/>
      <c r="BD183" s="26" t="str">
        <f t="shared" si="14"/>
        <v>TS10</v>
      </c>
      <c r="BE183" s="27"/>
      <c r="BF183" s="27">
        <v>6952000</v>
      </c>
      <c r="BG183" s="27"/>
      <c r="BH183" s="26" t="str">
        <f t="shared" si="15"/>
        <v>TS10</v>
      </c>
      <c r="BI183" s="27"/>
      <c r="BJ183" s="27">
        <v>5</v>
      </c>
      <c r="BK183" s="27"/>
    </row>
    <row r="184" spans="1:63">
      <c r="A184" s="29" t="s">
        <v>685</v>
      </c>
      <c r="B184" s="29">
        <v>1419831644</v>
      </c>
      <c r="C184" s="30" t="s">
        <v>316</v>
      </c>
      <c r="D184" s="26" t="s">
        <v>125</v>
      </c>
      <c r="E184" s="31" t="s">
        <v>501</v>
      </c>
      <c r="F184" s="29">
        <v>110</v>
      </c>
      <c r="G184" s="31">
        <v>1108</v>
      </c>
      <c r="H184" s="26" t="s">
        <v>1046</v>
      </c>
      <c r="I184" s="31" t="s">
        <v>8</v>
      </c>
      <c r="J184" s="31"/>
      <c r="K184" s="31"/>
      <c r="L184" s="31" t="s">
        <v>996</v>
      </c>
      <c r="M184" s="31"/>
      <c r="N184" s="31"/>
      <c r="O184" s="31"/>
      <c r="P184" s="31" t="s">
        <v>1028</v>
      </c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>
        <v>266</v>
      </c>
      <c r="AY184" s="31"/>
      <c r="AZ184" s="31" t="str">
        <f t="shared" si="12"/>
        <v>TS10</v>
      </c>
      <c r="BA184" s="31"/>
      <c r="BB184" s="31">
        <v>786000000</v>
      </c>
      <c r="BC184" s="32"/>
      <c r="BD184" s="26" t="str">
        <f t="shared" si="14"/>
        <v>TS10</v>
      </c>
      <c r="BE184" s="27"/>
      <c r="BF184" s="27">
        <v>6952000</v>
      </c>
      <c r="BG184" s="27"/>
      <c r="BH184" s="26" t="str">
        <f t="shared" si="15"/>
        <v>TS10</v>
      </c>
      <c r="BI184" s="27"/>
      <c r="BJ184" s="27">
        <v>5</v>
      </c>
      <c r="BK184" s="27"/>
    </row>
    <row r="185" spans="1:63">
      <c r="A185" s="29" t="s">
        <v>686</v>
      </c>
      <c r="B185" s="29">
        <v>996551208</v>
      </c>
      <c r="C185" s="30" t="s">
        <v>812</v>
      </c>
      <c r="D185" s="26" t="s">
        <v>125</v>
      </c>
      <c r="E185" s="31" t="s">
        <v>501</v>
      </c>
      <c r="F185" s="29">
        <v>110</v>
      </c>
      <c r="G185" s="31">
        <v>1109</v>
      </c>
      <c r="H185" s="26" t="s">
        <v>1046</v>
      </c>
      <c r="I185" s="31" t="s">
        <v>8</v>
      </c>
      <c r="J185" s="31"/>
      <c r="K185" s="31"/>
      <c r="L185" s="31" t="s">
        <v>997</v>
      </c>
      <c r="M185" s="31"/>
      <c r="N185" s="31"/>
      <c r="O185" s="31"/>
      <c r="P185" s="31" t="s">
        <v>1028</v>
      </c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>
        <v>225</v>
      </c>
      <c r="AY185" s="31"/>
      <c r="AZ185" s="31" t="str">
        <f t="shared" si="12"/>
        <v>TS10</v>
      </c>
      <c r="BA185" s="31"/>
      <c r="BB185" s="31">
        <v>786000000</v>
      </c>
      <c r="BC185" s="32"/>
      <c r="BD185" s="26" t="str">
        <f t="shared" si="14"/>
        <v>TS10</v>
      </c>
      <c r="BE185" s="27"/>
      <c r="BF185" s="27">
        <v>6952000</v>
      </c>
      <c r="BG185" s="27"/>
      <c r="BH185" s="26" t="str">
        <f t="shared" si="15"/>
        <v>TS10</v>
      </c>
      <c r="BI185" s="27"/>
      <c r="BJ185" s="27">
        <v>5</v>
      </c>
      <c r="BK185" s="27"/>
    </row>
    <row r="186" spans="1:63">
      <c r="A186" s="29" t="s">
        <v>687</v>
      </c>
      <c r="B186" s="29">
        <v>3458616536</v>
      </c>
      <c r="C186" s="30" t="s">
        <v>813</v>
      </c>
      <c r="D186" s="26" t="s">
        <v>125</v>
      </c>
      <c r="E186" s="31" t="s">
        <v>501</v>
      </c>
      <c r="F186" s="29">
        <v>110</v>
      </c>
      <c r="G186" s="31">
        <v>1110</v>
      </c>
      <c r="H186" s="26" t="s">
        <v>1046</v>
      </c>
      <c r="I186" s="31" t="s">
        <v>8</v>
      </c>
      <c r="J186" s="31"/>
      <c r="K186" s="31"/>
      <c r="L186" s="31" t="s">
        <v>998</v>
      </c>
      <c r="M186" s="31"/>
      <c r="N186" s="31"/>
      <c r="O186" s="31"/>
      <c r="P186" s="31" t="s">
        <v>1028</v>
      </c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>
        <v>222</v>
      </c>
      <c r="AY186" s="31"/>
      <c r="AZ186" s="31" t="str">
        <f t="shared" si="12"/>
        <v>TS10</v>
      </c>
      <c r="BA186" s="31"/>
      <c r="BB186" s="31">
        <v>786000000</v>
      </c>
      <c r="BC186" s="32"/>
      <c r="BD186" s="26" t="str">
        <f t="shared" si="14"/>
        <v>TS10</v>
      </c>
      <c r="BE186" s="27"/>
      <c r="BF186" s="27">
        <v>6952000</v>
      </c>
      <c r="BG186" s="27"/>
      <c r="BH186" s="26" t="str">
        <f t="shared" si="15"/>
        <v>TS10</v>
      </c>
      <c r="BI186" s="27"/>
      <c r="BJ186" s="27">
        <v>5</v>
      </c>
      <c r="BK186" s="27"/>
    </row>
    <row r="187" spans="1:63">
      <c r="A187" s="29" t="s">
        <v>1038</v>
      </c>
      <c r="B187" s="29"/>
      <c r="C187" s="48" t="s">
        <v>1039</v>
      </c>
      <c r="D187" s="26" t="s">
        <v>125</v>
      </c>
      <c r="E187" s="29"/>
      <c r="F187" s="29"/>
      <c r="G187" s="29"/>
      <c r="H187" s="26" t="s">
        <v>1046</v>
      </c>
      <c r="I187" s="31" t="s">
        <v>8</v>
      </c>
      <c r="J187" s="29"/>
      <c r="K187" s="29"/>
      <c r="L187" s="31" t="s">
        <v>1040</v>
      </c>
      <c r="M187" s="29"/>
      <c r="N187" s="49"/>
      <c r="O187" s="29"/>
      <c r="P187" s="31" t="s">
        <v>1000</v>
      </c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>
        <v>591</v>
      </c>
      <c r="AO187" s="29"/>
      <c r="AP187" s="29"/>
      <c r="AQ187" s="29"/>
      <c r="AR187" s="29"/>
      <c r="AS187" s="29"/>
      <c r="AT187" s="29"/>
      <c r="AU187" s="29"/>
      <c r="AV187" s="29"/>
      <c r="AW187" s="29"/>
      <c r="AX187" s="31">
        <v>591</v>
      </c>
      <c r="AY187" s="29">
        <v>591</v>
      </c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</row>
  </sheetData>
  <mergeCells count="6">
    <mergeCell ref="AF2:AF42"/>
    <mergeCell ref="AA2:AA42"/>
    <mergeCell ref="AB2:AB42"/>
    <mergeCell ref="AC2:AC42"/>
    <mergeCell ref="AD2:AD42"/>
    <mergeCell ref="AE2:AE42"/>
  </mergeCells>
  <conditionalFormatting sqref="B187:B1048576 B1">
    <cfRule type="duplicateValues" dxfId="15" priority="36"/>
  </conditionalFormatting>
  <conditionalFormatting sqref="G187:G1048576 G1">
    <cfRule type="duplicateValues" dxfId="14" priority="35"/>
  </conditionalFormatting>
  <conditionalFormatting sqref="A1">
    <cfRule type="duplicateValues" dxfId="13" priority="33"/>
  </conditionalFormatting>
  <conditionalFormatting sqref="G2:G41">
    <cfRule type="duplicateValues" dxfId="12" priority="31"/>
  </conditionalFormatting>
  <conditionalFormatting sqref="L2:L41">
    <cfRule type="duplicateValues" dxfId="11" priority="30"/>
  </conditionalFormatting>
  <conditionalFormatting sqref="C5:C12">
    <cfRule type="duplicateValues" dxfId="10" priority="23"/>
  </conditionalFormatting>
  <conditionalFormatting sqref="G42">
    <cfRule type="duplicateValues" dxfId="9" priority="22"/>
  </conditionalFormatting>
  <conditionalFormatting sqref="B2:B186">
    <cfRule type="duplicateValues" dxfId="8" priority="9"/>
  </conditionalFormatting>
  <conditionalFormatting sqref="AG43:AG186">
    <cfRule type="duplicateValues" dxfId="7" priority="8"/>
  </conditionalFormatting>
  <conditionalFormatting sqref="AX43:AX187">
    <cfRule type="duplicateValues" dxfId="6" priority="7"/>
  </conditionalFormatting>
  <conditionalFormatting sqref="AY43:AY101 AY162:AY186">
    <cfRule type="duplicateValues" dxfId="5" priority="5"/>
  </conditionalFormatting>
  <conditionalFormatting sqref="AY102:AY161">
    <cfRule type="duplicateValues" dxfId="4" priority="2"/>
  </conditionalFormatting>
  <conditionalFormatting sqref="AN102:AN161">
    <cfRule type="duplicateValues" dxfId="3" priority="1"/>
  </conditionalFormatting>
  <conditionalFormatting sqref="BA42">
    <cfRule type="duplicateValues" dxfId="2" priority="38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F6" sqref="F6"/>
    </sheetView>
  </sheetViews>
  <sheetFormatPr baseColWidth="10" defaultColWidth="10.6640625" defaultRowHeight="15"/>
  <cols>
    <col min="1" max="2" width="5.5" style="13" bestFit="1" customWidth="1"/>
    <col min="3" max="3" width="20.1640625" style="13" bestFit="1" customWidth="1"/>
  </cols>
  <sheetData>
    <row r="1" spans="1:3">
      <c r="A1" s="28" t="s">
        <v>108</v>
      </c>
      <c r="B1" s="28" t="s">
        <v>105</v>
      </c>
      <c r="C1" s="28" t="s">
        <v>106</v>
      </c>
    </row>
    <row r="2" spans="1:3">
      <c r="A2" s="13">
        <v>13</v>
      </c>
      <c r="B2" s="13">
        <v>13</v>
      </c>
      <c r="C2" s="13" t="s">
        <v>128</v>
      </c>
    </row>
    <row r="3" spans="1:3">
      <c r="A3" s="13">
        <v>1320</v>
      </c>
      <c r="B3" s="13" t="s">
        <v>502</v>
      </c>
      <c r="C3" s="13" t="s">
        <v>1042</v>
      </c>
    </row>
    <row r="4" spans="1:3">
      <c r="A4" s="13" t="s">
        <v>503</v>
      </c>
      <c r="B4" s="13" t="s">
        <v>503</v>
      </c>
      <c r="C4" s="13" t="s">
        <v>1041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B26" sqref="B26"/>
    </sheetView>
  </sheetViews>
  <sheetFormatPr baseColWidth="10" defaultColWidth="11.5" defaultRowHeight="15"/>
  <cols>
    <col min="1" max="1" width="26" bestFit="1" customWidth="1"/>
    <col min="2" max="2" width="58.83203125" bestFit="1" customWidth="1"/>
    <col min="3" max="3" width="29.33203125" bestFit="1" customWidth="1"/>
    <col min="4" max="4" width="50.6640625" bestFit="1" customWidth="1"/>
    <col min="5" max="5" width="13" bestFit="1" customWidth="1"/>
  </cols>
  <sheetData>
    <row r="1" spans="1:5">
      <c r="A1" s="21" t="s">
        <v>228</v>
      </c>
      <c r="B1" s="21" t="s">
        <v>98</v>
      </c>
      <c r="C1" s="21" t="s">
        <v>181</v>
      </c>
      <c r="D1" s="21" t="s">
        <v>182</v>
      </c>
      <c r="E1" s="21" t="s">
        <v>217</v>
      </c>
    </row>
    <row r="2" spans="1:5">
      <c r="A2" s="50" t="s">
        <v>183</v>
      </c>
      <c r="B2" s="50" t="s">
        <v>184</v>
      </c>
      <c r="C2" s="50" t="s">
        <v>175</v>
      </c>
      <c r="D2" s="50" t="s">
        <v>185</v>
      </c>
    </row>
    <row r="3" spans="1:5">
      <c r="A3" s="50" t="s">
        <v>186</v>
      </c>
      <c r="B3" s="50" t="s">
        <v>184</v>
      </c>
      <c r="C3" s="50" t="s">
        <v>178</v>
      </c>
      <c r="D3" s="50" t="s">
        <v>187</v>
      </c>
    </row>
    <row r="4" spans="1:5">
      <c r="A4" s="50" t="s">
        <v>188</v>
      </c>
      <c r="B4" s="50" t="s">
        <v>189</v>
      </c>
      <c r="C4" s="50" t="s">
        <v>172</v>
      </c>
      <c r="D4" s="50" t="s">
        <v>190</v>
      </c>
    </row>
    <row r="5" spans="1:5">
      <c r="A5" s="50" t="s">
        <v>191</v>
      </c>
      <c r="B5" s="50" t="s">
        <v>192</v>
      </c>
      <c r="C5" s="50" t="s">
        <v>171</v>
      </c>
      <c r="D5" s="50" t="s">
        <v>193</v>
      </c>
    </row>
    <row r="6" spans="1:5">
      <c r="A6" s="50" t="s">
        <v>194</v>
      </c>
      <c r="B6" s="50" t="s">
        <v>195</v>
      </c>
      <c r="C6" s="50" t="s">
        <v>170</v>
      </c>
      <c r="D6" s="50" t="s">
        <v>196</v>
      </c>
    </row>
    <row r="7" spans="1:5">
      <c r="A7" s="50" t="s">
        <v>197</v>
      </c>
      <c r="B7" s="50" t="s">
        <v>198</v>
      </c>
      <c r="C7" s="50" t="s">
        <v>154</v>
      </c>
      <c r="D7" s="50" t="s">
        <v>199</v>
      </c>
    </row>
    <row r="8" spans="1:5">
      <c r="A8" s="50" t="s">
        <v>200</v>
      </c>
      <c r="B8" s="50" t="s">
        <v>201</v>
      </c>
      <c r="C8" s="50" t="s">
        <v>175</v>
      </c>
      <c r="D8" s="50" t="s">
        <v>202</v>
      </c>
    </row>
    <row r="9" spans="1:5">
      <c r="A9" s="50" t="s">
        <v>203</v>
      </c>
      <c r="B9" s="50" t="s">
        <v>204</v>
      </c>
      <c r="C9" s="50" t="s">
        <v>170</v>
      </c>
      <c r="D9" s="50" t="s">
        <v>205</v>
      </c>
    </row>
    <row r="10" spans="1:5">
      <c r="A10" s="50" t="s">
        <v>206</v>
      </c>
      <c r="B10" s="50" t="s">
        <v>207</v>
      </c>
      <c r="C10" s="50" t="s">
        <v>154</v>
      </c>
      <c r="D10" s="50" t="s">
        <v>208</v>
      </c>
    </row>
    <row r="11" spans="1:5">
      <c r="A11" s="50" t="s">
        <v>209</v>
      </c>
      <c r="B11" s="50" t="s">
        <v>210</v>
      </c>
      <c r="C11" s="50" t="s">
        <v>175</v>
      </c>
      <c r="D11" s="50" t="s">
        <v>211</v>
      </c>
    </row>
    <row r="12" spans="1:5">
      <c r="A12" s="50" t="s">
        <v>212</v>
      </c>
      <c r="B12" s="50" t="s">
        <v>210</v>
      </c>
      <c r="C12" s="50" t="s">
        <v>178</v>
      </c>
      <c r="D12" s="50" t="s">
        <v>213</v>
      </c>
    </row>
    <row r="13" spans="1:5">
      <c r="A13" s="50" t="s">
        <v>214</v>
      </c>
      <c r="B13" s="50" t="s">
        <v>215</v>
      </c>
      <c r="C13" s="50" t="s">
        <v>154</v>
      </c>
      <c r="D13" s="50" t="s">
        <v>216</v>
      </c>
    </row>
    <row r="14" spans="1:5">
      <c r="A14" s="50" t="s">
        <v>259</v>
      </c>
      <c r="B14" s="50" t="s">
        <v>198</v>
      </c>
      <c r="C14" s="50" t="s">
        <v>154</v>
      </c>
      <c r="D14" s="50" t="s">
        <v>199</v>
      </c>
      <c r="E14" s="14"/>
    </row>
    <row r="15" spans="1:5">
      <c r="A15" s="50" t="s">
        <v>260</v>
      </c>
      <c r="B15" s="50" t="s">
        <v>198</v>
      </c>
      <c r="C15" s="50" t="s">
        <v>154</v>
      </c>
      <c r="D15" s="50" t="s">
        <v>199</v>
      </c>
    </row>
    <row r="16" spans="1:5">
      <c r="A16" s="50" t="s">
        <v>261</v>
      </c>
      <c r="B16" s="50" t="s">
        <v>195</v>
      </c>
      <c r="C16" s="50" t="s">
        <v>170</v>
      </c>
      <c r="D16" s="50" t="s">
        <v>196</v>
      </c>
    </row>
    <row r="17" spans="1:4">
      <c r="A17" s="50" t="s">
        <v>262</v>
      </c>
      <c r="B17" s="50" t="s">
        <v>184</v>
      </c>
      <c r="C17" s="50" t="s">
        <v>178</v>
      </c>
      <c r="D17" s="50" t="s">
        <v>187</v>
      </c>
    </row>
    <row r="18" spans="1:4">
      <c r="A18" s="50" t="s">
        <v>263</v>
      </c>
      <c r="B18" s="50" t="s">
        <v>184</v>
      </c>
      <c r="C18" s="50" t="s">
        <v>178</v>
      </c>
      <c r="D18" s="50" t="s">
        <v>187</v>
      </c>
    </row>
    <row r="19" spans="1:4">
      <c r="A19" s="50" t="s">
        <v>264</v>
      </c>
      <c r="B19" s="50" t="s">
        <v>184</v>
      </c>
      <c r="C19" s="50" t="s">
        <v>178</v>
      </c>
      <c r="D19" s="50" t="s">
        <v>187</v>
      </c>
    </row>
    <row r="20" spans="1:4">
      <c r="A20" s="50" t="s">
        <v>265</v>
      </c>
      <c r="B20" s="50" t="s">
        <v>184</v>
      </c>
      <c r="C20" s="50" t="s">
        <v>178</v>
      </c>
      <c r="D20" s="50" t="s">
        <v>187</v>
      </c>
    </row>
    <row r="21" spans="1:4">
      <c r="A21" s="50" t="s">
        <v>999</v>
      </c>
      <c r="B21" s="50" t="s">
        <v>198</v>
      </c>
      <c r="C21" s="50" t="s">
        <v>154</v>
      </c>
      <c r="D21" s="50" t="s">
        <v>199</v>
      </c>
    </row>
  </sheetData>
  <autoFilter ref="A1:E2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workbookViewId="0">
      <selection activeCell="C27" sqref="C27"/>
    </sheetView>
  </sheetViews>
  <sheetFormatPr baseColWidth="10" defaultColWidth="11.5" defaultRowHeight="15"/>
  <cols>
    <col min="1" max="1" width="29.33203125" bestFit="1" customWidth="1"/>
    <col min="2" max="2" width="15.6640625" bestFit="1" customWidth="1"/>
    <col min="3" max="3" width="17.5" bestFit="1" customWidth="1"/>
    <col min="4" max="4" width="24.5" bestFit="1" customWidth="1"/>
    <col min="5" max="5" width="23.5" bestFit="1" customWidth="1"/>
    <col min="6" max="6" width="24.33203125" bestFit="1" customWidth="1"/>
    <col min="7" max="7" width="22.6640625" bestFit="1" customWidth="1"/>
    <col min="8" max="8" width="23.5" bestFit="1" customWidth="1"/>
  </cols>
  <sheetData>
    <row r="1" spans="1:9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168</v>
      </c>
      <c r="H1" s="21" t="s">
        <v>169</v>
      </c>
      <c r="I1" s="21" t="s">
        <v>179</v>
      </c>
    </row>
    <row r="2" spans="1:9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</row>
    <row r="3" spans="1:9">
      <c r="A3" t="s">
        <v>170</v>
      </c>
      <c r="B3" t="s">
        <v>155</v>
      </c>
      <c r="C3" t="s">
        <v>156</v>
      </c>
      <c r="D3" t="s">
        <v>157</v>
      </c>
      <c r="E3" s="14" t="s">
        <v>158</v>
      </c>
      <c r="F3" s="14" t="s">
        <v>159</v>
      </c>
      <c r="G3" s="14" t="s">
        <v>160</v>
      </c>
      <c r="H3" s="14" t="s">
        <v>161</v>
      </c>
    </row>
    <row r="4" spans="1:9">
      <c r="A4" t="s">
        <v>171</v>
      </c>
      <c r="B4" s="14" t="s">
        <v>155</v>
      </c>
      <c r="C4" s="14" t="s">
        <v>156</v>
      </c>
      <c r="D4" s="14" t="s">
        <v>157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9">
      <c r="A5" t="s">
        <v>172</v>
      </c>
      <c r="B5" s="14" t="s">
        <v>155</v>
      </c>
      <c r="C5" s="14" t="s">
        <v>156</v>
      </c>
      <c r="D5" s="14" t="s">
        <v>174</v>
      </c>
      <c r="E5" s="14" t="s">
        <v>158</v>
      </c>
      <c r="F5" s="14" t="s">
        <v>159</v>
      </c>
      <c r="G5" s="14" t="s">
        <v>160</v>
      </c>
      <c r="H5" s="14" t="s">
        <v>173</v>
      </c>
    </row>
    <row r="6" spans="1:9">
      <c r="A6" t="s">
        <v>175</v>
      </c>
      <c r="B6" s="14" t="s">
        <v>155</v>
      </c>
      <c r="C6" s="14" t="s">
        <v>156</v>
      </c>
      <c r="D6" s="14" t="s">
        <v>176</v>
      </c>
      <c r="E6" s="14" t="s">
        <v>158</v>
      </c>
      <c r="F6" s="14" t="s">
        <v>159</v>
      </c>
      <c r="G6" s="14" t="s">
        <v>160</v>
      </c>
      <c r="H6" s="14" t="s">
        <v>177</v>
      </c>
    </row>
    <row r="7" spans="1:9">
      <c r="A7" t="s">
        <v>178</v>
      </c>
      <c r="B7" s="14" t="s">
        <v>155</v>
      </c>
      <c r="C7" s="14" t="s">
        <v>156</v>
      </c>
      <c r="D7" s="14" t="s">
        <v>176</v>
      </c>
      <c r="E7" s="14" t="s">
        <v>158</v>
      </c>
      <c r="F7" s="14" t="s">
        <v>159</v>
      </c>
      <c r="G7" s="14" t="s">
        <v>160</v>
      </c>
      <c r="H7" s="14" t="s">
        <v>177</v>
      </c>
      <c r="I7" t="s">
        <v>180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"/>
  <sheetViews>
    <sheetView topLeftCell="A16" workbookViewId="0">
      <selection activeCell="D34" sqref="D34"/>
    </sheetView>
  </sheetViews>
  <sheetFormatPr baseColWidth="10" defaultColWidth="11.5" defaultRowHeight="15"/>
  <cols>
    <col min="1" max="1" width="25.83203125" style="14" customWidth="1"/>
    <col min="2" max="2" width="43.5" style="14" bestFit="1" customWidth="1"/>
    <col min="3" max="3" width="48" style="14" bestFit="1" customWidth="1"/>
    <col min="4" max="4" width="35.5" style="14" bestFit="1" customWidth="1"/>
  </cols>
  <sheetData>
    <row r="1" spans="1:4">
      <c r="A1" s="21" t="s">
        <v>219</v>
      </c>
      <c r="B1" s="21" t="s">
        <v>220</v>
      </c>
      <c r="C1" s="21" t="s">
        <v>231</v>
      </c>
      <c r="D1" s="21" t="s">
        <v>222</v>
      </c>
    </row>
    <row r="2" spans="1:4">
      <c r="A2" s="22" t="s">
        <v>232</v>
      </c>
      <c r="B2" s="23" t="str">
        <f>CONCATENATE("crid://vtr.tv/",A2)</f>
        <v>crid://vtr.tv/CL_SG_HBO</v>
      </c>
      <c r="C2" s="23" t="str">
        <f>CONCATENATE("Service Group for LTV : ", A2)</f>
        <v>Service Group for LTV : CL_SG_HBO</v>
      </c>
      <c r="D2" s="22" t="str">
        <f>CONCATENATE("crid://vtr.tv/",ProductList!D2)</f>
        <v>crid://vtr.tv/CL_LTVProduct_100002</v>
      </c>
    </row>
    <row r="3" spans="1:4">
      <c r="A3" s="22" t="s">
        <v>233</v>
      </c>
      <c r="B3" s="23" t="str">
        <f t="shared" ref="B3:B34" si="0">CONCATENATE("crid://vtr.tv/",A3)</f>
        <v>crid://vtr.tv/CL_SG_LAPTV</v>
      </c>
      <c r="C3" s="23" t="str">
        <f t="shared" ref="C3:C34" si="1">CONCATENATE("Service Group for LTV : ", A3)</f>
        <v>Service Group for LTV : CL_SG_LAPTV</v>
      </c>
      <c r="D3" s="22" t="str">
        <f>CONCATENATE("crid://vtr.tv/",ProductList!D3)</f>
        <v>crid://vtr.tv/CL_LTVProduct_100003</v>
      </c>
    </row>
    <row r="4" spans="1:4">
      <c r="A4" s="22" t="s">
        <v>234</v>
      </c>
      <c r="B4" s="23" t="str">
        <f t="shared" si="0"/>
        <v>crid://vtr.tv/CL_SG_PLAYBOY</v>
      </c>
      <c r="C4" s="23" t="str">
        <f t="shared" si="1"/>
        <v>Service Group for LTV : CL_SG_PLAYBOY</v>
      </c>
      <c r="D4" s="22" t="str">
        <f>CONCATENATE("crid://vtr.tv/",ProductList!D4)</f>
        <v>crid://vtr.tv/CL_LTVProduct_100004</v>
      </c>
    </row>
    <row r="5" spans="1:4">
      <c r="A5" s="22" t="s">
        <v>235</v>
      </c>
      <c r="B5" s="23" t="str">
        <f t="shared" si="0"/>
        <v>crid://vtr.tv/CL_SG_Internacional</v>
      </c>
      <c r="C5" s="23" t="str">
        <f t="shared" si="1"/>
        <v>Service Group for LTV : CL_SG_Internacional</v>
      </c>
      <c r="D5" s="22" t="str">
        <f>CONCATENATE("crid://vtr.tv/",ProductList!D5)</f>
        <v>crid://vtr.tv/CL_LTVProduct_100005</v>
      </c>
    </row>
    <row r="6" spans="1:4">
      <c r="A6" s="22" t="s">
        <v>236</v>
      </c>
      <c r="B6" s="23" t="str">
        <f t="shared" si="0"/>
        <v>crid://vtr.tv/CL_SG_CDF_Premium</v>
      </c>
      <c r="C6" s="23" t="str">
        <f t="shared" si="1"/>
        <v>Service Group for LTV : CL_SG_CDF_Premium</v>
      </c>
      <c r="D6" s="22" t="str">
        <f>CONCATENATE("crid://vtr.tv/",ProductList!D6)</f>
        <v>crid://vtr.tv/CL_LTVProduct_100006</v>
      </c>
    </row>
    <row r="7" spans="1:4">
      <c r="A7" s="22" t="s">
        <v>237</v>
      </c>
      <c r="B7" s="23" t="str">
        <f t="shared" si="0"/>
        <v>crid://vtr.tv/CL_SG_HBO_MAX</v>
      </c>
      <c r="C7" s="23" t="str">
        <f t="shared" si="1"/>
        <v>Service Group for LTV : CL_SG_HBO_MAX</v>
      </c>
      <c r="D7" s="22" t="str">
        <f>CONCATENATE("crid://vtr.tv/",ProductList!D7)</f>
        <v>crid://vtr.tv/CL_LTVProduct_100007</v>
      </c>
    </row>
    <row r="8" spans="1:4">
      <c r="A8" s="22" t="s">
        <v>245</v>
      </c>
      <c r="B8" s="23" t="str">
        <f t="shared" si="0"/>
        <v>crid://vtr.tv/CL_SG_FOX_Sport_Premium</v>
      </c>
      <c r="C8" s="23" t="str">
        <f t="shared" si="1"/>
        <v>Service Group for LTV : CL_SG_FOX_Sport_Premium</v>
      </c>
      <c r="D8" s="22" t="str">
        <f>CONCATENATE("crid://vtr.tv/",ProductList!D8)</f>
        <v>crid://vtr.tv/CL_LTVProduct_100008</v>
      </c>
    </row>
    <row r="9" spans="1:4">
      <c r="A9" s="22" t="s">
        <v>246</v>
      </c>
      <c r="B9" s="23" t="str">
        <f t="shared" si="0"/>
        <v>crid://vtr.tv/CL_SG_PLAYBOY_HD</v>
      </c>
      <c r="C9" s="23" t="str">
        <f t="shared" si="1"/>
        <v>Service Group for LTV : CL_SG_PLAYBOY_HD</v>
      </c>
      <c r="D9" s="22" t="str">
        <f>CONCATENATE("crid://vtr.tv/",ProductList!D9)</f>
        <v>crid://vtr.tv/CL_LTVProduct_100011</v>
      </c>
    </row>
    <row r="10" spans="1:4">
      <c r="A10" s="22" t="s">
        <v>247</v>
      </c>
      <c r="B10" s="23" t="str">
        <f t="shared" si="0"/>
        <v>crid://vtr.tv/CL_SG_Full_Digital</v>
      </c>
      <c r="C10" s="23" t="str">
        <f t="shared" si="1"/>
        <v>Service Group for LTV : CL_SG_Full_Digital</v>
      </c>
      <c r="D10" s="22" t="str">
        <f>CONCATENATE("crid://vtr.tv/",ProductList!D10)</f>
        <v>crid://vtr.tv/CL_LTVProduct_100012</v>
      </c>
    </row>
    <row r="11" spans="1:4">
      <c r="A11" s="22" t="s">
        <v>248</v>
      </c>
      <c r="B11" s="23" t="str">
        <f t="shared" si="0"/>
        <v>crid://vtr.tv/CL_SG_Mi_Pack</v>
      </c>
      <c r="C11" s="23" t="str">
        <f t="shared" si="1"/>
        <v>Service Group for LTV : CL_SG_Mi_Pack</v>
      </c>
      <c r="D11" s="22" t="str">
        <f>CONCATENATE("crid://vtr.tv/",ProductList!D11)</f>
        <v>crid://vtr.tv/CL_LTVProduct_100018</v>
      </c>
    </row>
    <row r="12" spans="1:4">
      <c r="A12" s="22" t="s">
        <v>249</v>
      </c>
      <c r="B12" s="23" t="str">
        <f t="shared" si="0"/>
        <v>crid://vtr.tv/CL_SG_Light_Nacional</v>
      </c>
      <c r="C12" s="23" t="str">
        <f t="shared" si="1"/>
        <v>Service Group for LTV : CL_SG_Light_Nacional</v>
      </c>
      <c r="D12" s="22" t="str">
        <f>CONCATENATE("crid://vtr.tv/",ProductList!D12)</f>
        <v>crid://vtr.tv/CL_LTVProduct_100019</v>
      </c>
    </row>
    <row r="13" spans="1:4">
      <c r="A13" s="22" t="s">
        <v>250</v>
      </c>
      <c r="B13" s="23" t="str">
        <f t="shared" si="0"/>
        <v>crid://vtr.tv/CL_SG_Futbol_HD</v>
      </c>
      <c r="C13" s="23" t="str">
        <f t="shared" si="1"/>
        <v>Service Group for LTV : CL_SG_Futbol_HD</v>
      </c>
      <c r="D13" s="22" t="str">
        <f>CONCATENATE("crid://vtr.tv/",ProductList!D13)</f>
        <v>crid://vtr.tv/CL_LTVProduct_100029</v>
      </c>
    </row>
    <row r="14" spans="1:4">
      <c r="A14" s="22" t="s">
        <v>238</v>
      </c>
      <c r="B14" s="23" t="str">
        <f>CONCATENATE("crid://vtr.tv/",A14)</f>
        <v>crid://vtr.tv/CL_SG_Noticias</v>
      </c>
      <c r="C14" s="23" t="str">
        <f t="shared" si="1"/>
        <v>Service Group for LTV : CL_SG_Noticias</v>
      </c>
      <c r="D14" s="22" t="str">
        <f>CONCATENATE("crid://vtr.tv/",ProductList!D14)</f>
        <v>crid://vtr.tv/CL_LTVProduct_100031</v>
      </c>
    </row>
    <row r="15" spans="1:4">
      <c r="A15" s="22" t="s">
        <v>251</v>
      </c>
      <c r="B15" s="23" t="str">
        <f t="shared" si="0"/>
        <v>crid://vtr.tv/CL_SG_Fox_Sport_HD_Premium</v>
      </c>
      <c r="C15" s="23" t="str">
        <f t="shared" si="1"/>
        <v>Service Group for LTV : CL_SG_Fox_Sport_HD_Premium</v>
      </c>
      <c r="D15" s="22" t="str">
        <f>CONCATENATE("crid://vtr.tv/",ProductList!D15)</f>
        <v>crid://vtr.tv/CL_LTVProduct_100040</v>
      </c>
    </row>
    <row r="16" spans="1:4">
      <c r="A16" s="22" t="s">
        <v>252</v>
      </c>
      <c r="B16" s="23" t="str">
        <f t="shared" si="0"/>
        <v>crid://vtr.tv/CL_SG_PACK_HD_GRATIS</v>
      </c>
      <c r="C16" s="23" t="str">
        <f t="shared" si="1"/>
        <v>Service Group for LTV : CL_SG_PACK_HD_GRATIS</v>
      </c>
      <c r="D16" s="22" t="str">
        <f>CONCATENATE("crid://vtr.tv/",ProductList!D16)</f>
        <v>crid://vtr.tv/CL_LTVProduct_100105</v>
      </c>
    </row>
    <row r="17" spans="1:4">
      <c r="A17" s="22" t="s">
        <v>1035</v>
      </c>
      <c r="B17" s="23" t="str">
        <f t="shared" si="0"/>
        <v>crid://vtr.tv/CL_SG_Pack_1_HD</v>
      </c>
      <c r="C17" s="23" t="str">
        <f t="shared" si="1"/>
        <v>Service Group for LTV : CL_SG_Pack_1_HD</v>
      </c>
      <c r="D17" s="22" t="str">
        <f>CONCATENATE("crid://vtr.tv/",ProductList!D17)</f>
        <v>crid://vtr.tv/CL_LTVProduct_100106</v>
      </c>
    </row>
    <row r="18" spans="1:4">
      <c r="A18" s="22" t="s">
        <v>253</v>
      </c>
      <c r="B18" s="23" t="str">
        <f t="shared" si="0"/>
        <v>crid://vtr.tv/CL_SG_Full_Digital_Comp</v>
      </c>
      <c r="C18" s="23" t="str">
        <f t="shared" si="1"/>
        <v>Service Group for LTV : CL_SG_Full_Digital_Comp</v>
      </c>
      <c r="D18" s="22" t="str">
        <f>CONCATENATE("crid://vtr.tv/",ProductList!D18)</f>
        <v>crid://vtr.tv/CL_LTVProduct_100212</v>
      </c>
    </row>
    <row r="19" spans="1:4">
      <c r="A19" s="22" t="s">
        <v>254</v>
      </c>
      <c r="B19" s="23" t="str">
        <f t="shared" si="0"/>
        <v>crid://vtr.tv/CL_SG_Mi_Pack_Comp</v>
      </c>
      <c r="C19" s="23" t="str">
        <f t="shared" si="1"/>
        <v>Service Group for LTV : CL_SG_Mi_Pack_Comp</v>
      </c>
      <c r="D19" s="22" t="str">
        <f>CONCATENATE("crid://vtr.tv/",ProductList!D19)</f>
        <v>crid://vtr.tv/CL_LTVProduct_100218</v>
      </c>
    </row>
    <row r="20" spans="1:4">
      <c r="A20" s="22" t="s">
        <v>255</v>
      </c>
      <c r="B20" s="23" t="str">
        <f t="shared" si="0"/>
        <v>crid://vtr.tv/CL_SG_Light_Comp</v>
      </c>
      <c r="C20" s="23" t="str">
        <f t="shared" si="1"/>
        <v>Service Group for LTV : CL_SG_Light_Comp</v>
      </c>
      <c r="D20" s="22" t="str">
        <f>CONCATENATE("crid://vtr.tv/",ProductList!D20)</f>
        <v>crid://vtr.tv/CL_LTVProduct_100219</v>
      </c>
    </row>
    <row r="21" spans="1:4" s="14" customFormat="1">
      <c r="A21" s="22" t="s">
        <v>258</v>
      </c>
      <c r="B21" s="23" t="str">
        <f t="shared" si="0"/>
        <v>crid://vtr.tv/CL_Show_Runner</v>
      </c>
      <c r="C21" s="23" t="str">
        <f t="shared" si="1"/>
        <v>Service Group for LTV : CL_Show_Runner</v>
      </c>
      <c r="D21" s="22" t="str">
        <f>CONCATENATE("crid://vtr.tv/",ProductList!D21)</f>
        <v>crid://vtr.tv/CL_LTVProduct_100220</v>
      </c>
    </row>
    <row r="22" spans="1:4">
      <c r="A22" s="22" t="s">
        <v>256</v>
      </c>
      <c r="B22" s="23" t="str">
        <f t="shared" si="0"/>
        <v>crid://vtr.tv/CL_SG_IS_ADULTOS_1</v>
      </c>
      <c r="C22" s="23" t="str">
        <f t="shared" si="1"/>
        <v>Service Group for LTV : CL_SG_IS_ADULTOS_1</v>
      </c>
      <c r="D22" s="22" t="str">
        <f>CONCATENATE("crid://vtr.tv/",ProductList!D22)</f>
        <v>crid://vtr.tv/CL_LTVProduct_100222</v>
      </c>
    </row>
    <row r="23" spans="1:4">
      <c r="A23" s="22" t="s">
        <v>257</v>
      </c>
      <c r="B23" s="23" t="str">
        <f t="shared" si="0"/>
        <v>crid://vtr.tv/CL_SG_IS_ADULTOS_2</v>
      </c>
      <c r="C23" s="23" t="str">
        <f t="shared" si="1"/>
        <v>Service Group for LTV : CL_SG_IS_ADULTOS_2</v>
      </c>
      <c r="D23" s="22" t="str">
        <f>CONCATENATE("crid://vtr.tv/",ProductList!D23)</f>
        <v>crid://vtr.tv/CL_LTVProduct_100223</v>
      </c>
    </row>
    <row r="24" spans="1:4">
      <c r="A24" s="22" t="s">
        <v>239</v>
      </c>
      <c r="B24" s="23" t="str">
        <f t="shared" si="0"/>
        <v>crid://vtr.tv/CL_SG_HBO_MAX_OD</v>
      </c>
      <c r="C24" s="23" t="str">
        <f t="shared" si="1"/>
        <v>Service Group for LTV : CL_SG_HBO_MAX_OD</v>
      </c>
      <c r="D24" s="22" t="str">
        <f>CONCATENATE("crid://vtr.tv/",ProductList!D24)</f>
        <v>crid://vtr.tv/CL_LTVProduct_100224</v>
      </c>
    </row>
    <row r="25" spans="1:4">
      <c r="A25" s="22" t="s">
        <v>240</v>
      </c>
      <c r="B25" s="23" t="str">
        <f t="shared" si="0"/>
        <v>crid://vtr.tv/CL_SG_MOVCITY_OD_HD</v>
      </c>
      <c r="C25" s="23" t="str">
        <f t="shared" si="1"/>
        <v>Service Group for LTV : CL_SG_MOVCITY_OD_HD</v>
      </c>
      <c r="D25" s="22" t="str">
        <f>CONCATENATE("crid://vtr.tv/",ProductList!D25)</f>
        <v>crid://vtr.tv/CL_LTVProduct_100225</v>
      </c>
    </row>
    <row r="26" spans="1:4">
      <c r="A26" s="22" t="s">
        <v>241</v>
      </c>
      <c r="B26" s="23" t="str">
        <f t="shared" si="0"/>
        <v>crid://vtr.tv/CL_SG_BRASIL_ISUS</v>
      </c>
      <c r="C26" s="23" t="str">
        <f t="shared" si="1"/>
        <v>Service Group for LTV : CL_SG_BRASIL_ISUS</v>
      </c>
      <c r="D26" s="22" t="str">
        <f>CONCATENATE("crid://vtr.tv/",ProductList!D26)</f>
        <v>crid://vtr.tv/CL_LTVProduct_100226</v>
      </c>
    </row>
    <row r="27" spans="1:4">
      <c r="A27" s="22" t="s">
        <v>242</v>
      </c>
      <c r="B27" s="23" t="str">
        <f t="shared" si="0"/>
        <v>crid://vtr.tv/CL_SG_MINIFOX</v>
      </c>
      <c r="C27" s="23" t="str">
        <f t="shared" si="1"/>
        <v>Service Group for LTV : CL_SG_MINIFOX</v>
      </c>
      <c r="D27" s="22" t="str">
        <f>CONCATENATE("crid://vtr.tv/",ProductList!D27)</f>
        <v>crid://vtr.tv/CL_LTVProduct_100228</v>
      </c>
    </row>
    <row r="28" spans="1:4">
      <c r="A28" s="22" t="s">
        <v>243</v>
      </c>
      <c r="B28" s="23" t="str">
        <f t="shared" si="0"/>
        <v>crid://vtr.tv/CL_SG_ReplayTV</v>
      </c>
      <c r="C28" s="23" t="str">
        <f t="shared" si="1"/>
        <v>Service Group for LTV : CL_SG_ReplayTV</v>
      </c>
      <c r="D28" s="22" t="str">
        <f>CONCATENATE("crid://vtr.tv/",ProductList!D28)</f>
        <v>crid://vtr.tv/CL_LTVProduct_100229</v>
      </c>
    </row>
    <row r="29" spans="1:4">
      <c r="A29" s="22" t="s">
        <v>244</v>
      </c>
      <c r="B29" s="23" t="str">
        <f t="shared" si="0"/>
        <v>crid://vtr.tv/CL_SG_MOVIE_HD</v>
      </c>
      <c r="C29" s="23" t="str">
        <f t="shared" si="1"/>
        <v>Service Group for LTV : CL_SG_MOVIE_HD</v>
      </c>
      <c r="D29" s="22" t="str">
        <f>CONCATENATE("crid://vtr.tv/",ProductList!D31)</f>
        <v>crid://vtr.tv/CL_LTVProduct_333346</v>
      </c>
    </row>
    <row r="30" spans="1:4">
      <c r="A30" s="22" t="s">
        <v>1032</v>
      </c>
      <c r="B30" s="23" t="str">
        <f t="shared" si="0"/>
        <v>crid://vtr.tv/CL_SG_MUSICA</v>
      </c>
      <c r="C30" s="23" t="str">
        <f t="shared" si="1"/>
        <v>Service Group for LTV : CL_SG_MUSICA</v>
      </c>
      <c r="D30" s="22" t="str">
        <f>CONCATENATE("crid://vtr.tv/",ProductList!D32)</f>
        <v>crid://vtr.tv/CL_LTVProduct_100000</v>
      </c>
    </row>
    <row r="31" spans="1:4" s="14" customFormat="1">
      <c r="A31" s="22" t="s">
        <v>1011</v>
      </c>
      <c r="B31" s="23" t="str">
        <f t="shared" si="0"/>
        <v>crid://vtr.tv/CL_SG_Magazine</v>
      </c>
      <c r="C31" s="23" t="str">
        <f t="shared" si="1"/>
        <v>Service Group for LTV : CL_SG_Magazine</v>
      </c>
      <c r="D31" s="22" t="str">
        <f>CONCATENATE("crid://vtr.tv/",ProductList!D33)</f>
        <v>crid://vtr.tv/CL_LTVProduct_100010</v>
      </c>
    </row>
    <row r="32" spans="1:4">
      <c r="A32" s="22" t="s">
        <v>1016</v>
      </c>
      <c r="B32" s="23" t="str">
        <f t="shared" si="0"/>
        <v>crid://vtr.tv/CL_SG_NOTICIAS_ISUS</v>
      </c>
      <c r="C32" s="23" t="str">
        <f t="shared" si="1"/>
        <v>Service Group for LTV : CL_SG_NOTICIAS_ISUS</v>
      </c>
      <c r="D32" s="22" t="str">
        <f>CONCATENATE("crid://vtr.tv/",ProductList!D34)</f>
        <v>crid://vtr.tv/CL_LTVProduct_100227</v>
      </c>
    </row>
    <row r="33" spans="1:4">
      <c r="A33" s="22" t="s">
        <v>1033</v>
      </c>
      <c r="B33" s="23" t="str">
        <f t="shared" si="0"/>
        <v>crid://vtr.tv/CL_SG_VENUS</v>
      </c>
      <c r="C33" s="23" t="str">
        <f t="shared" si="1"/>
        <v>Service Group for LTV : CL_SG_VENUS</v>
      </c>
      <c r="D33" s="22" t="str">
        <f>CONCATENATE("crid://vtr.tv/",ProductList!D35)</f>
        <v>crid://vtr.tv/CL_LTVProduct_100009</v>
      </c>
    </row>
    <row r="34" spans="1:4">
      <c r="A34" s="22" t="s">
        <v>1034</v>
      </c>
      <c r="B34" s="23" t="str">
        <f t="shared" si="0"/>
        <v>crid://vtr.tv/CL_SG_RADIOS</v>
      </c>
      <c r="C34" s="23" t="str">
        <f t="shared" si="1"/>
        <v>Service Group for LTV : CL_SG_RADIOS</v>
      </c>
      <c r="D34" s="22" t="str">
        <f>CONCATENATE("crid://vtr.tv/",ProductList!D36)</f>
        <v>crid://vtr.tv/CL_LTVProduct_100001</v>
      </c>
    </row>
    <row r="35" spans="1:4">
      <c r="D35" s="24"/>
    </row>
    <row r="37" spans="1:4">
      <c r="A37" s="14" t="s">
        <v>1023</v>
      </c>
    </row>
  </sheetData>
  <autoFilter ref="A1:E37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2"/>
  <sheetViews>
    <sheetView workbookViewId="0">
      <selection sqref="A1:F36"/>
    </sheetView>
  </sheetViews>
  <sheetFormatPr baseColWidth="10" defaultColWidth="11.5" defaultRowHeight="15"/>
  <cols>
    <col min="1" max="1" width="12.5" bestFit="1" customWidth="1"/>
    <col min="2" max="2" width="10.5" bestFit="1" customWidth="1"/>
    <col min="3" max="3" width="45.6640625" style="14" bestFit="1" customWidth="1"/>
    <col min="4" max="4" width="24.1640625" bestFit="1" customWidth="1"/>
    <col min="5" max="5" width="37.5" bestFit="1" customWidth="1"/>
    <col min="6" max="6" width="15.6640625" bestFit="1" customWidth="1"/>
    <col min="7" max="7" width="12.83203125" bestFit="1" customWidth="1"/>
    <col min="8" max="8" width="12.5" bestFit="1" customWidth="1"/>
    <col min="9" max="9" width="12.6640625" bestFit="1" customWidth="1"/>
    <col min="10" max="10" width="7.5" bestFit="1" customWidth="1"/>
    <col min="11" max="11" width="27.6640625" customWidth="1"/>
  </cols>
  <sheetData>
    <row r="1" spans="1:11">
      <c r="A1" s="21" t="s">
        <v>218</v>
      </c>
      <c r="B1" s="21" t="s">
        <v>229</v>
      </c>
      <c r="C1" s="21" t="s">
        <v>231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  <c r="K1" s="21" t="s">
        <v>230</v>
      </c>
    </row>
    <row r="2" spans="1:11">
      <c r="A2" s="23">
        <v>100002</v>
      </c>
      <c r="B2" s="23">
        <v>100002</v>
      </c>
      <c r="C2" s="23" t="str">
        <f>CONCATENATE("Product for lineal channel - Product ID_",A2)</f>
        <v>Product for lineal channel - Product ID_100002</v>
      </c>
      <c r="D2" s="22" t="str">
        <f>CONCATENATE("CL_LTVProduct_", B2)</f>
        <v>CL_LTVProduct_100002</v>
      </c>
      <c r="E2" s="23" t="str">
        <f t="shared" ref="E2:E31" si="0">CONCATENATE("crid://vtr.tv/",D2)</f>
        <v>crid://vtr.tv/CL_LTVProduct_100002</v>
      </c>
      <c r="F2" s="22" t="str">
        <f>CONCATENATE("CL_Offer_",B2)</f>
        <v>CL_Offer_100002</v>
      </c>
      <c r="G2" s="22"/>
      <c r="H2" s="22"/>
      <c r="I2" s="22"/>
      <c r="J2" s="22"/>
      <c r="K2" s="22"/>
    </row>
    <row r="3" spans="1:11">
      <c r="A3" s="23">
        <v>100003</v>
      </c>
      <c r="B3" s="23">
        <v>100003</v>
      </c>
      <c r="C3" s="23" t="str">
        <f t="shared" ref="C3:C36" si="1">CONCATENATE("Product for lineal channel - Product ID_",  A3)</f>
        <v>Product for lineal channel - Product ID_100003</v>
      </c>
      <c r="D3" s="22" t="str">
        <f t="shared" ref="D3:D31" si="2">CONCATENATE("CL_LTVProduct_", B3)</f>
        <v>CL_LTVProduct_100003</v>
      </c>
      <c r="E3" s="23" t="str">
        <f t="shared" si="0"/>
        <v>crid://vtr.tv/CL_LTVProduct_100003</v>
      </c>
      <c r="F3" s="22" t="str">
        <f t="shared" ref="F3:F31" si="3">CONCATENATE("CL_Offer_",B3)</f>
        <v>CL_Offer_100003</v>
      </c>
      <c r="G3" s="22"/>
      <c r="H3" s="22"/>
      <c r="I3" s="22"/>
      <c r="J3" s="22"/>
      <c r="K3" s="22"/>
    </row>
    <row r="4" spans="1:11">
      <c r="A4" s="23">
        <v>100004</v>
      </c>
      <c r="B4" s="23">
        <v>100004</v>
      </c>
      <c r="C4" s="23" t="str">
        <f t="shared" si="1"/>
        <v>Product for lineal channel - Product ID_100004</v>
      </c>
      <c r="D4" s="22" t="str">
        <f t="shared" si="2"/>
        <v>CL_LTVProduct_100004</v>
      </c>
      <c r="E4" s="23" t="str">
        <f t="shared" si="0"/>
        <v>crid://vtr.tv/CL_LTVProduct_100004</v>
      </c>
      <c r="F4" s="22" t="str">
        <f t="shared" si="3"/>
        <v>CL_Offer_100004</v>
      </c>
      <c r="G4" s="22"/>
      <c r="H4" s="22"/>
      <c r="I4" s="22"/>
      <c r="J4" s="22"/>
      <c r="K4" s="22"/>
    </row>
    <row r="5" spans="1:11">
      <c r="A5" s="23">
        <v>100005</v>
      </c>
      <c r="B5" s="23">
        <v>100005</v>
      </c>
      <c r="C5" s="23" t="str">
        <f t="shared" si="1"/>
        <v>Product for lineal channel - Product ID_100005</v>
      </c>
      <c r="D5" s="22" t="str">
        <f t="shared" si="2"/>
        <v>CL_LTVProduct_100005</v>
      </c>
      <c r="E5" s="23" t="str">
        <f t="shared" si="0"/>
        <v>crid://vtr.tv/CL_LTVProduct_100005</v>
      </c>
      <c r="F5" s="22" t="str">
        <f t="shared" si="3"/>
        <v>CL_Offer_100005</v>
      </c>
      <c r="G5" s="22"/>
      <c r="H5" s="22"/>
      <c r="I5" s="22"/>
      <c r="J5" s="22"/>
      <c r="K5" s="22"/>
    </row>
    <row r="6" spans="1:11">
      <c r="A6" s="23">
        <v>100006</v>
      </c>
      <c r="B6" s="23">
        <v>100006</v>
      </c>
      <c r="C6" s="23" t="str">
        <f t="shared" si="1"/>
        <v>Product for lineal channel - Product ID_100006</v>
      </c>
      <c r="D6" s="22" t="str">
        <f t="shared" si="2"/>
        <v>CL_LTVProduct_100006</v>
      </c>
      <c r="E6" s="23" t="str">
        <f t="shared" si="0"/>
        <v>crid://vtr.tv/CL_LTVProduct_100006</v>
      </c>
      <c r="F6" s="22" t="str">
        <f t="shared" si="3"/>
        <v>CL_Offer_100006</v>
      </c>
      <c r="G6" s="22"/>
      <c r="H6" s="22"/>
      <c r="I6" s="22"/>
      <c r="J6" s="22"/>
      <c r="K6" s="22"/>
    </row>
    <row r="7" spans="1:11">
      <c r="A7" s="23">
        <v>100007</v>
      </c>
      <c r="B7" s="23">
        <v>100007</v>
      </c>
      <c r="C7" s="23" t="str">
        <f t="shared" si="1"/>
        <v>Product for lineal channel - Product ID_100007</v>
      </c>
      <c r="D7" s="22" t="str">
        <f t="shared" si="2"/>
        <v>CL_LTVProduct_100007</v>
      </c>
      <c r="E7" s="23" t="str">
        <f t="shared" si="0"/>
        <v>crid://vtr.tv/CL_LTVProduct_100007</v>
      </c>
      <c r="F7" s="22" t="str">
        <f t="shared" si="3"/>
        <v>CL_Offer_100007</v>
      </c>
      <c r="G7" s="22"/>
      <c r="H7" s="22"/>
      <c r="I7" s="22"/>
      <c r="J7" s="22"/>
      <c r="K7" s="22"/>
    </row>
    <row r="8" spans="1:11">
      <c r="A8" s="23">
        <v>100008</v>
      </c>
      <c r="B8" s="23">
        <v>100008</v>
      </c>
      <c r="C8" s="23" t="str">
        <f t="shared" si="1"/>
        <v>Product for lineal channel - Product ID_100008</v>
      </c>
      <c r="D8" s="22" t="str">
        <f t="shared" si="2"/>
        <v>CL_LTVProduct_100008</v>
      </c>
      <c r="E8" s="23" t="str">
        <f t="shared" si="0"/>
        <v>crid://vtr.tv/CL_LTVProduct_100008</v>
      </c>
      <c r="F8" s="22" t="str">
        <f t="shared" si="3"/>
        <v>CL_Offer_100008</v>
      </c>
      <c r="G8" s="22"/>
      <c r="H8" s="22"/>
      <c r="I8" s="22"/>
      <c r="J8" s="22"/>
      <c r="K8" s="22"/>
    </row>
    <row r="9" spans="1:11">
      <c r="A9" s="23">
        <v>100011</v>
      </c>
      <c r="B9" s="23">
        <v>100011</v>
      </c>
      <c r="C9" s="23" t="str">
        <f t="shared" si="1"/>
        <v>Product for lineal channel - Product ID_100011</v>
      </c>
      <c r="D9" s="22" t="str">
        <f t="shared" si="2"/>
        <v>CL_LTVProduct_100011</v>
      </c>
      <c r="E9" s="23" t="str">
        <f t="shared" si="0"/>
        <v>crid://vtr.tv/CL_LTVProduct_100011</v>
      </c>
      <c r="F9" s="22" t="str">
        <f t="shared" si="3"/>
        <v>CL_Offer_100011</v>
      </c>
      <c r="G9" s="22"/>
      <c r="H9" s="22"/>
      <c r="I9" s="22"/>
      <c r="J9" s="22"/>
      <c r="K9" s="22"/>
    </row>
    <row r="10" spans="1:11">
      <c r="A10" s="23">
        <v>100012</v>
      </c>
      <c r="B10" s="23">
        <v>100012</v>
      </c>
      <c r="C10" s="23" t="str">
        <f t="shared" si="1"/>
        <v>Product for lineal channel - Product ID_100012</v>
      </c>
      <c r="D10" s="22" t="str">
        <f t="shared" si="2"/>
        <v>CL_LTVProduct_100012</v>
      </c>
      <c r="E10" s="23" t="str">
        <f t="shared" si="0"/>
        <v>crid://vtr.tv/CL_LTVProduct_100012</v>
      </c>
      <c r="F10" s="22" t="str">
        <f t="shared" si="3"/>
        <v>CL_Offer_100012</v>
      </c>
      <c r="G10" s="22"/>
      <c r="H10" s="22"/>
      <c r="I10" s="22"/>
      <c r="J10" s="22"/>
      <c r="K10" s="22"/>
    </row>
    <row r="11" spans="1:11">
      <c r="A11" s="23">
        <v>100018</v>
      </c>
      <c r="B11" s="23">
        <v>100018</v>
      </c>
      <c r="C11" s="23" t="str">
        <f t="shared" si="1"/>
        <v>Product for lineal channel - Product ID_100018</v>
      </c>
      <c r="D11" s="22" t="str">
        <f t="shared" si="2"/>
        <v>CL_LTVProduct_100018</v>
      </c>
      <c r="E11" s="23" t="str">
        <f t="shared" si="0"/>
        <v>crid://vtr.tv/CL_LTVProduct_100018</v>
      </c>
      <c r="F11" s="22" t="str">
        <f t="shared" si="3"/>
        <v>CL_Offer_100018</v>
      </c>
      <c r="G11" s="22"/>
      <c r="H11" s="22"/>
      <c r="I11" s="22"/>
      <c r="J11" s="22"/>
      <c r="K11" s="22"/>
    </row>
    <row r="12" spans="1:11">
      <c r="A12" s="23">
        <v>100019</v>
      </c>
      <c r="B12" s="23">
        <v>100019</v>
      </c>
      <c r="C12" s="23" t="str">
        <f t="shared" si="1"/>
        <v>Product for lineal channel - Product ID_100019</v>
      </c>
      <c r="D12" s="22" t="str">
        <f t="shared" si="2"/>
        <v>CL_LTVProduct_100019</v>
      </c>
      <c r="E12" s="23" t="str">
        <f t="shared" si="0"/>
        <v>crid://vtr.tv/CL_LTVProduct_100019</v>
      </c>
      <c r="F12" s="22" t="str">
        <f t="shared" si="3"/>
        <v>CL_Offer_100019</v>
      </c>
      <c r="G12" s="22"/>
      <c r="H12" s="22"/>
      <c r="I12" s="22"/>
      <c r="J12" s="22"/>
      <c r="K12" s="22"/>
    </row>
    <row r="13" spans="1:11">
      <c r="A13" s="23">
        <v>100029</v>
      </c>
      <c r="B13" s="23">
        <v>100029</v>
      </c>
      <c r="C13" s="23" t="str">
        <f t="shared" si="1"/>
        <v>Product for lineal channel - Product ID_100029</v>
      </c>
      <c r="D13" s="22" t="str">
        <f t="shared" si="2"/>
        <v>CL_LTVProduct_100029</v>
      </c>
      <c r="E13" s="23" t="str">
        <f t="shared" si="0"/>
        <v>crid://vtr.tv/CL_LTVProduct_100029</v>
      </c>
      <c r="F13" s="22" t="str">
        <f t="shared" si="3"/>
        <v>CL_Offer_100029</v>
      </c>
      <c r="G13" s="22"/>
      <c r="H13" s="22"/>
      <c r="I13" s="22"/>
      <c r="J13" s="22"/>
      <c r="K13" s="22"/>
    </row>
    <row r="14" spans="1:11">
      <c r="A14" s="23">
        <v>100031</v>
      </c>
      <c r="B14" s="23">
        <v>100031</v>
      </c>
      <c r="C14" s="23" t="str">
        <f t="shared" si="1"/>
        <v>Product for lineal channel - Product ID_100031</v>
      </c>
      <c r="D14" s="22" t="str">
        <f t="shared" si="2"/>
        <v>CL_LTVProduct_100031</v>
      </c>
      <c r="E14" s="23" t="str">
        <f t="shared" si="0"/>
        <v>crid://vtr.tv/CL_LTVProduct_100031</v>
      </c>
      <c r="F14" s="22" t="str">
        <f t="shared" si="3"/>
        <v>CL_Offer_100031</v>
      </c>
      <c r="G14" s="22"/>
      <c r="H14" s="22"/>
      <c r="I14" s="22"/>
      <c r="J14" s="22"/>
      <c r="K14" s="22"/>
    </row>
    <row r="15" spans="1:11">
      <c r="A15" s="23">
        <v>100040</v>
      </c>
      <c r="B15" s="23">
        <v>100040</v>
      </c>
      <c r="C15" s="23" t="str">
        <f t="shared" si="1"/>
        <v>Product for lineal channel - Product ID_100040</v>
      </c>
      <c r="D15" s="22" t="str">
        <f t="shared" si="2"/>
        <v>CL_LTVProduct_100040</v>
      </c>
      <c r="E15" s="23" t="str">
        <f t="shared" si="0"/>
        <v>crid://vtr.tv/CL_LTVProduct_100040</v>
      </c>
      <c r="F15" s="22" t="str">
        <f t="shared" si="3"/>
        <v>CL_Offer_100040</v>
      </c>
      <c r="G15" s="22"/>
      <c r="H15" s="22"/>
      <c r="I15" s="22"/>
      <c r="J15" s="22"/>
      <c r="K15" s="22"/>
    </row>
    <row r="16" spans="1:11">
      <c r="A16" s="23">
        <v>100105</v>
      </c>
      <c r="B16" s="23">
        <v>100105</v>
      </c>
      <c r="C16" s="23" t="str">
        <f t="shared" si="1"/>
        <v>Product for lineal channel - Product ID_100105</v>
      </c>
      <c r="D16" s="22" t="str">
        <f t="shared" si="2"/>
        <v>CL_LTVProduct_100105</v>
      </c>
      <c r="E16" s="23" t="str">
        <f t="shared" si="0"/>
        <v>crid://vtr.tv/CL_LTVProduct_100105</v>
      </c>
      <c r="F16" s="22" t="str">
        <f t="shared" si="3"/>
        <v>CL_Offer_100105</v>
      </c>
      <c r="G16" s="22"/>
      <c r="H16" s="22"/>
      <c r="I16" s="22"/>
      <c r="J16" s="22"/>
      <c r="K16" s="22"/>
    </row>
    <row r="17" spans="1:11">
      <c r="A17" s="23">
        <v>100106</v>
      </c>
      <c r="B17" s="23">
        <v>100106</v>
      </c>
      <c r="C17" s="23" t="str">
        <f t="shared" si="1"/>
        <v>Product for lineal channel - Product ID_100106</v>
      </c>
      <c r="D17" s="22" t="str">
        <f t="shared" si="2"/>
        <v>CL_LTVProduct_100106</v>
      </c>
      <c r="E17" s="23" t="str">
        <f t="shared" si="0"/>
        <v>crid://vtr.tv/CL_LTVProduct_100106</v>
      </c>
      <c r="F17" s="22" t="str">
        <f t="shared" si="3"/>
        <v>CL_Offer_100106</v>
      </c>
      <c r="G17" s="22"/>
      <c r="H17" s="22"/>
      <c r="I17" s="22"/>
      <c r="J17" s="22"/>
      <c r="K17" s="22"/>
    </row>
    <row r="18" spans="1:11">
      <c r="A18" s="23">
        <v>100212</v>
      </c>
      <c r="B18" s="23">
        <v>100212</v>
      </c>
      <c r="C18" s="23" t="str">
        <f t="shared" si="1"/>
        <v>Product for lineal channel - Product ID_100212</v>
      </c>
      <c r="D18" s="22" t="str">
        <f t="shared" si="2"/>
        <v>CL_LTVProduct_100212</v>
      </c>
      <c r="E18" s="23" t="str">
        <f t="shared" si="0"/>
        <v>crid://vtr.tv/CL_LTVProduct_100212</v>
      </c>
      <c r="F18" s="22" t="str">
        <f t="shared" si="3"/>
        <v>CL_Offer_100212</v>
      </c>
      <c r="G18" s="22"/>
      <c r="H18" s="22"/>
      <c r="I18" s="22"/>
      <c r="J18" s="22"/>
      <c r="K18" s="22"/>
    </row>
    <row r="19" spans="1:11">
      <c r="A19" s="23">
        <v>100218</v>
      </c>
      <c r="B19" s="23">
        <v>100218</v>
      </c>
      <c r="C19" s="23" t="str">
        <f t="shared" si="1"/>
        <v>Product for lineal channel - Product ID_100218</v>
      </c>
      <c r="D19" s="22" t="str">
        <f t="shared" si="2"/>
        <v>CL_LTVProduct_100218</v>
      </c>
      <c r="E19" s="23" t="str">
        <f t="shared" si="0"/>
        <v>crid://vtr.tv/CL_LTVProduct_100218</v>
      </c>
      <c r="F19" s="22" t="str">
        <f t="shared" si="3"/>
        <v>CL_Offer_100218</v>
      </c>
      <c r="G19" s="22"/>
      <c r="H19" s="22"/>
      <c r="I19" s="22"/>
      <c r="J19" s="22"/>
      <c r="K19" s="22"/>
    </row>
    <row r="20" spans="1:11">
      <c r="A20" s="23">
        <v>100219</v>
      </c>
      <c r="B20" s="23">
        <v>100219</v>
      </c>
      <c r="C20" s="23" t="str">
        <f t="shared" si="1"/>
        <v>Product for lineal channel - Product ID_100219</v>
      </c>
      <c r="D20" s="22" t="str">
        <f t="shared" si="2"/>
        <v>CL_LTVProduct_100219</v>
      </c>
      <c r="E20" s="23" t="str">
        <f t="shared" si="0"/>
        <v>crid://vtr.tv/CL_LTVProduct_100219</v>
      </c>
      <c r="F20" s="22" t="str">
        <f t="shared" si="3"/>
        <v>CL_Offer_100219</v>
      </c>
      <c r="G20" s="22"/>
      <c r="H20" s="22"/>
      <c r="I20" s="22"/>
      <c r="J20" s="22"/>
      <c r="K20" s="22"/>
    </row>
    <row r="21" spans="1:11">
      <c r="A21" s="23">
        <v>100220</v>
      </c>
      <c r="B21" s="23">
        <v>100220</v>
      </c>
      <c r="C21" s="23" t="str">
        <f t="shared" si="1"/>
        <v>Product for lineal channel - Product ID_100220</v>
      </c>
      <c r="D21" s="22" t="str">
        <f t="shared" si="2"/>
        <v>CL_LTVProduct_100220</v>
      </c>
      <c r="E21" s="23" t="str">
        <f t="shared" si="0"/>
        <v>crid://vtr.tv/CL_LTVProduct_100220</v>
      </c>
      <c r="F21" s="22" t="str">
        <f t="shared" si="3"/>
        <v>CL_Offer_100220</v>
      </c>
      <c r="G21" s="22"/>
      <c r="H21" s="22"/>
      <c r="I21" s="22"/>
      <c r="J21" s="22"/>
      <c r="K21" s="22"/>
    </row>
    <row r="22" spans="1:11">
      <c r="A22" s="23">
        <v>100222</v>
      </c>
      <c r="B22" s="23">
        <v>100222</v>
      </c>
      <c r="C22" s="23" t="str">
        <f t="shared" si="1"/>
        <v>Product for lineal channel - Product ID_100222</v>
      </c>
      <c r="D22" s="22" t="str">
        <f t="shared" si="2"/>
        <v>CL_LTVProduct_100222</v>
      </c>
      <c r="E22" s="23" t="str">
        <f t="shared" si="0"/>
        <v>crid://vtr.tv/CL_LTVProduct_100222</v>
      </c>
      <c r="F22" s="22" t="str">
        <f t="shared" si="3"/>
        <v>CL_Offer_100222</v>
      </c>
      <c r="G22" s="22"/>
      <c r="H22" s="22"/>
      <c r="I22" s="22"/>
      <c r="J22" s="22"/>
      <c r="K22" s="22"/>
    </row>
    <row r="23" spans="1:11">
      <c r="A23" s="23">
        <v>100223</v>
      </c>
      <c r="B23" s="23">
        <v>100223</v>
      </c>
      <c r="C23" s="23" t="str">
        <f t="shared" si="1"/>
        <v>Product for lineal channel - Product ID_100223</v>
      </c>
      <c r="D23" s="22" t="str">
        <f t="shared" si="2"/>
        <v>CL_LTVProduct_100223</v>
      </c>
      <c r="E23" s="23" t="str">
        <f t="shared" si="0"/>
        <v>crid://vtr.tv/CL_LTVProduct_100223</v>
      </c>
      <c r="F23" s="22" t="str">
        <f t="shared" si="3"/>
        <v>CL_Offer_100223</v>
      </c>
      <c r="G23" s="22"/>
      <c r="H23" s="22"/>
      <c r="I23" s="22"/>
      <c r="J23" s="22"/>
      <c r="K23" s="22"/>
    </row>
    <row r="24" spans="1:11">
      <c r="A24" s="23">
        <v>100224</v>
      </c>
      <c r="B24" s="23">
        <v>100224</v>
      </c>
      <c r="C24" s="23" t="str">
        <f t="shared" si="1"/>
        <v>Product for lineal channel - Product ID_100224</v>
      </c>
      <c r="D24" s="22" t="str">
        <f t="shared" si="2"/>
        <v>CL_LTVProduct_100224</v>
      </c>
      <c r="E24" s="23" t="str">
        <f t="shared" si="0"/>
        <v>crid://vtr.tv/CL_LTVProduct_100224</v>
      </c>
      <c r="F24" s="22" t="str">
        <f t="shared" si="3"/>
        <v>CL_Offer_100224</v>
      </c>
      <c r="G24" s="22"/>
      <c r="H24" s="22"/>
      <c r="I24" s="22"/>
      <c r="J24" s="22"/>
      <c r="K24" s="22"/>
    </row>
    <row r="25" spans="1:11">
      <c r="A25" s="23">
        <v>100225</v>
      </c>
      <c r="B25" s="23">
        <v>100225</v>
      </c>
      <c r="C25" s="23" t="str">
        <f t="shared" si="1"/>
        <v>Product for lineal channel - Product ID_100225</v>
      </c>
      <c r="D25" s="22" t="str">
        <f t="shared" si="2"/>
        <v>CL_LTVProduct_100225</v>
      </c>
      <c r="E25" s="23" t="str">
        <f t="shared" si="0"/>
        <v>crid://vtr.tv/CL_LTVProduct_100225</v>
      </c>
      <c r="F25" s="22" t="str">
        <f t="shared" si="3"/>
        <v>CL_Offer_100225</v>
      </c>
      <c r="G25" s="22"/>
      <c r="H25" s="22"/>
      <c r="I25" s="22"/>
      <c r="J25" s="22"/>
      <c r="K25" s="22"/>
    </row>
    <row r="26" spans="1:11">
      <c r="A26" s="23">
        <v>100226</v>
      </c>
      <c r="B26" s="23">
        <v>100226</v>
      </c>
      <c r="C26" s="23" t="str">
        <f t="shared" si="1"/>
        <v>Product for lineal channel - Product ID_100226</v>
      </c>
      <c r="D26" s="22" t="str">
        <f t="shared" si="2"/>
        <v>CL_LTVProduct_100226</v>
      </c>
      <c r="E26" s="23" t="str">
        <f t="shared" si="0"/>
        <v>crid://vtr.tv/CL_LTVProduct_100226</v>
      </c>
      <c r="F26" s="22" t="str">
        <f t="shared" si="3"/>
        <v>CL_Offer_100226</v>
      </c>
      <c r="G26" s="22"/>
      <c r="H26" s="22"/>
      <c r="I26" s="22"/>
      <c r="J26" s="22"/>
      <c r="K26" s="22"/>
    </row>
    <row r="27" spans="1:11">
      <c r="A27" s="23">
        <v>100228</v>
      </c>
      <c r="B27" s="23">
        <v>100228</v>
      </c>
      <c r="C27" s="23" t="str">
        <f t="shared" si="1"/>
        <v>Product for lineal channel - Product ID_100228</v>
      </c>
      <c r="D27" s="22" t="str">
        <f t="shared" si="2"/>
        <v>CL_LTVProduct_100228</v>
      </c>
      <c r="E27" s="23" t="str">
        <f t="shared" si="0"/>
        <v>crid://vtr.tv/CL_LTVProduct_100228</v>
      </c>
      <c r="F27" s="22" t="str">
        <f t="shared" si="3"/>
        <v>CL_Offer_100228</v>
      </c>
      <c r="G27" s="22"/>
      <c r="H27" s="22"/>
      <c r="I27" s="22"/>
      <c r="J27" s="22"/>
      <c r="K27" s="22"/>
    </row>
    <row r="28" spans="1:11">
      <c r="A28" s="23">
        <v>100229</v>
      </c>
      <c r="B28" s="23">
        <v>100229</v>
      </c>
      <c r="C28" s="23" t="str">
        <f t="shared" si="1"/>
        <v>Product for lineal channel - Product ID_100229</v>
      </c>
      <c r="D28" s="22" t="str">
        <f t="shared" si="2"/>
        <v>CL_LTVProduct_100229</v>
      </c>
      <c r="E28" s="23" t="str">
        <f t="shared" si="0"/>
        <v>crid://vtr.tv/CL_LTVProduct_100229</v>
      </c>
      <c r="F28" s="22" t="str">
        <f t="shared" si="3"/>
        <v>CL_Offer_100229</v>
      </c>
      <c r="G28" s="22"/>
      <c r="H28" s="22"/>
      <c r="I28" s="22"/>
      <c r="J28" s="22"/>
      <c r="K28" s="22"/>
    </row>
    <row r="29" spans="1:11">
      <c r="A29" s="23">
        <v>164062</v>
      </c>
      <c r="B29" s="23">
        <v>164062</v>
      </c>
      <c r="C29" s="23" t="str">
        <f t="shared" si="1"/>
        <v>Product for lineal channel - Product ID_164062</v>
      </c>
      <c r="D29" s="22" t="str">
        <f t="shared" si="2"/>
        <v>CL_LTVProduct_164062</v>
      </c>
      <c r="E29" s="23" t="str">
        <f t="shared" si="0"/>
        <v>crid://vtr.tv/CL_LTVProduct_164062</v>
      </c>
      <c r="F29" s="22" t="str">
        <f t="shared" si="3"/>
        <v>CL_Offer_164062</v>
      </c>
      <c r="G29" s="22"/>
      <c r="H29" s="22"/>
      <c r="I29" s="22"/>
      <c r="J29" s="22"/>
      <c r="K29" s="22"/>
    </row>
    <row r="30" spans="1:11">
      <c r="A30" s="23">
        <v>164063</v>
      </c>
      <c r="B30" s="23">
        <v>164063</v>
      </c>
      <c r="C30" s="23" t="str">
        <f t="shared" si="1"/>
        <v>Product for lineal channel - Product ID_164063</v>
      </c>
      <c r="D30" s="22" t="str">
        <f t="shared" si="2"/>
        <v>CL_LTVProduct_164063</v>
      </c>
      <c r="E30" s="23" t="str">
        <f t="shared" si="0"/>
        <v>crid://vtr.tv/CL_LTVProduct_164063</v>
      </c>
      <c r="F30" s="22" t="str">
        <f t="shared" si="3"/>
        <v>CL_Offer_164063</v>
      </c>
      <c r="G30" s="22"/>
      <c r="H30" s="22"/>
      <c r="I30" s="22"/>
      <c r="J30" s="22"/>
      <c r="K30" s="22"/>
    </row>
    <row r="31" spans="1:11">
      <c r="A31" s="23">
        <v>333346</v>
      </c>
      <c r="B31" s="23">
        <v>333346</v>
      </c>
      <c r="C31" s="23" t="str">
        <f t="shared" si="1"/>
        <v>Product for lineal channel - Product ID_333346</v>
      </c>
      <c r="D31" s="22" t="str">
        <f t="shared" si="2"/>
        <v>CL_LTVProduct_333346</v>
      </c>
      <c r="E31" s="23" t="str">
        <f t="shared" si="0"/>
        <v>crid://vtr.tv/CL_LTVProduct_333346</v>
      </c>
      <c r="F31" s="22" t="str">
        <f t="shared" si="3"/>
        <v>CL_Offer_333346</v>
      </c>
      <c r="G31" s="22"/>
      <c r="H31" s="22"/>
      <c r="I31" s="22"/>
      <c r="J31" s="22"/>
      <c r="K31" s="22"/>
    </row>
    <row r="32" spans="1:11">
      <c r="A32" s="23">
        <v>100000</v>
      </c>
      <c r="B32" s="23">
        <v>100000</v>
      </c>
      <c r="C32" s="23" t="str">
        <f t="shared" si="1"/>
        <v>Product for lineal channel - Product ID_100000</v>
      </c>
      <c r="D32" s="22" t="str">
        <f t="shared" ref="D32:D36" si="4">CONCATENATE("CL_LTVProduct_", B32)</f>
        <v>CL_LTVProduct_100000</v>
      </c>
      <c r="E32" s="23" t="str">
        <f t="shared" ref="E32:E36" si="5">CONCATENATE("crid://vtr.tv/",D32)</f>
        <v>crid://vtr.tv/CL_LTVProduct_100000</v>
      </c>
      <c r="F32" s="22" t="str">
        <f t="shared" ref="F32:F36" si="6">CONCATENATE("CL_Offer_",B32)</f>
        <v>CL_Offer_100000</v>
      </c>
      <c r="G32" s="22"/>
      <c r="H32" s="22"/>
      <c r="I32" s="22"/>
      <c r="J32" s="22"/>
      <c r="K32" s="22"/>
    </row>
    <row r="33" spans="1:11">
      <c r="A33" s="23">
        <v>100010</v>
      </c>
      <c r="B33" s="23">
        <v>100010</v>
      </c>
      <c r="C33" s="23" t="str">
        <f t="shared" si="1"/>
        <v>Product for lineal channel - Product ID_100010</v>
      </c>
      <c r="D33" s="22" t="str">
        <f t="shared" si="4"/>
        <v>CL_LTVProduct_100010</v>
      </c>
      <c r="E33" s="23" t="str">
        <f t="shared" si="5"/>
        <v>crid://vtr.tv/CL_LTVProduct_100010</v>
      </c>
      <c r="F33" s="22" t="str">
        <f t="shared" si="6"/>
        <v>CL_Offer_100010</v>
      </c>
      <c r="G33" s="22"/>
      <c r="H33" s="22"/>
      <c r="I33" s="22"/>
      <c r="J33" s="22"/>
      <c r="K33" s="22"/>
    </row>
    <row r="34" spans="1:11">
      <c r="A34" s="23">
        <v>100227</v>
      </c>
      <c r="B34" s="23">
        <v>100227</v>
      </c>
      <c r="C34" s="23" t="str">
        <f t="shared" si="1"/>
        <v>Product for lineal channel - Product ID_100227</v>
      </c>
      <c r="D34" s="22" t="str">
        <f t="shared" si="4"/>
        <v>CL_LTVProduct_100227</v>
      </c>
      <c r="E34" s="23" t="str">
        <f t="shared" si="5"/>
        <v>crid://vtr.tv/CL_LTVProduct_100227</v>
      </c>
      <c r="F34" s="22" t="str">
        <f t="shared" si="6"/>
        <v>CL_Offer_100227</v>
      </c>
      <c r="G34" s="22"/>
      <c r="H34" s="22"/>
      <c r="I34" s="22"/>
      <c r="J34" s="22"/>
      <c r="K34" s="22"/>
    </row>
    <row r="35" spans="1:11">
      <c r="A35" s="23">
        <v>100009</v>
      </c>
      <c r="B35" s="23">
        <v>100009</v>
      </c>
      <c r="C35" s="23" t="str">
        <f t="shared" si="1"/>
        <v>Product for lineal channel - Product ID_100009</v>
      </c>
      <c r="D35" s="22" t="str">
        <f t="shared" si="4"/>
        <v>CL_LTVProduct_100009</v>
      </c>
      <c r="E35" s="23" t="str">
        <f t="shared" si="5"/>
        <v>crid://vtr.tv/CL_LTVProduct_100009</v>
      </c>
      <c r="F35" s="22" t="str">
        <f t="shared" si="6"/>
        <v>CL_Offer_100009</v>
      </c>
      <c r="G35" s="22"/>
      <c r="H35" s="22"/>
      <c r="I35" s="22"/>
      <c r="J35" s="22"/>
      <c r="K35" s="22"/>
    </row>
    <row r="36" spans="1:11">
      <c r="A36" s="23">
        <v>100001</v>
      </c>
      <c r="B36" s="23">
        <v>100001</v>
      </c>
      <c r="C36" s="23" t="str">
        <f t="shared" si="1"/>
        <v>Product for lineal channel - Product ID_100001</v>
      </c>
      <c r="D36" s="22" t="str">
        <f t="shared" si="4"/>
        <v>CL_LTVProduct_100001</v>
      </c>
      <c r="E36" s="23" t="str">
        <f t="shared" si="5"/>
        <v>crid://vtr.tv/CL_LTVProduct_100001</v>
      </c>
      <c r="F36" s="22" t="str">
        <f t="shared" si="6"/>
        <v>CL_Offer_100001</v>
      </c>
      <c r="G36" s="22"/>
      <c r="H36" s="22"/>
      <c r="I36" s="22"/>
      <c r="J36" s="22"/>
      <c r="K36" s="22"/>
    </row>
    <row r="40" spans="1:11">
      <c r="A40" s="14" t="s">
        <v>135</v>
      </c>
    </row>
    <row r="41" spans="1:11">
      <c r="A41" s="14" t="s">
        <v>1022</v>
      </c>
    </row>
    <row r="42" spans="1:11">
      <c r="A42" s="14" t="s">
        <v>1023</v>
      </c>
    </row>
  </sheetData>
  <conditionalFormatting sqref="A1:A1048576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6" sqref="B6"/>
    </sheetView>
  </sheetViews>
  <sheetFormatPr baseColWidth="10" defaultColWidth="10.6640625" defaultRowHeight="15"/>
  <cols>
    <col min="1" max="1" width="45.83203125" style="14" bestFit="1" customWidth="1"/>
    <col min="2" max="2" width="12.1640625" style="14" bestFit="1" customWidth="1"/>
    <col min="3" max="3" width="30.6640625" style="14" bestFit="1" customWidth="1"/>
    <col min="4" max="4" width="27" style="14" bestFit="1" customWidth="1"/>
    <col min="5" max="16384" width="10.6640625" style="14"/>
  </cols>
  <sheetData>
    <row r="1" spans="1:4">
      <c r="A1" s="14" t="s">
        <v>101</v>
      </c>
      <c r="B1" s="14" t="s">
        <v>102</v>
      </c>
      <c r="C1" s="14" t="s">
        <v>103</v>
      </c>
      <c r="D1" s="14" t="s">
        <v>104</v>
      </c>
    </row>
    <row r="2" spans="1:4">
      <c r="A2" s="14" t="s">
        <v>146</v>
      </c>
      <c r="B2" s="13" t="s">
        <v>150</v>
      </c>
      <c r="C2" s="14">
        <v>30300100</v>
      </c>
      <c r="D2" s="14" t="s">
        <v>147</v>
      </c>
    </row>
    <row r="3" spans="1:4">
      <c r="A3" s="14" t="s">
        <v>148</v>
      </c>
      <c r="B3" s="13" t="s">
        <v>150</v>
      </c>
      <c r="C3" s="14">
        <v>30300100</v>
      </c>
      <c r="D3" s="14" t="s">
        <v>147</v>
      </c>
    </row>
    <row r="4" spans="1:4">
      <c r="A4" s="20" t="s">
        <v>149</v>
      </c>
      <c r="B4" s="13" t="s">
        <v>150</v>
      </c>
      <c r="C4" s="14">
        <v>55060000</v>
      </c>
      <c r="D4" s="14" t="s">
        <v>147</v>
      </c>
    </row>
    <row r="5" spans="1:4">
      <c r="A5" s="14" t="s">
        <v>1047</v>
      </c>
      <c r="B5" s="14">
        <v>1016</v>
      </c>
      <c r="C5" s="14">
        <v>1016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DE-Flatfile_6(FreeTV)</vt:lpstr>
      <vt:lpstr>DE-Flatfile_15(all_mixed)</vt:lpstr>
      <vt:lpstr>CL-OFT-Channels</vt:lpstr>
      <vt:lpstr>Cities IDs</vt:lpstr>
      <vt:lpstr>TSTVProdRules</vt:lpstr>
      <vt:lpstr>TSTVAssetRules</vt:lpstr>
      <vt:lpstr>ServGroupList</vt:lpstr>
      <vt:lpstr>ProductList</vt:lpstr>
      <vt:lpstr>VODProducts</vt:lpstr>
      <vt:lpstr>ReplayProducts</vt:lpstr>
      <vt:lpstr>IT Faker Products</vt:lpstr>
      <vt:lpstr>Nagra products (outdated)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Leandro Magrassi</cp:lastModifiedBy>
  <dcterms:created xsi:type="dcterms:W3CDTF">2017-12-01T12:22:24Z</dcterms:created>
  <dcterms:modified xsi:type="dcterms:W3CDTF">2018-08-23T15:51:07Z</dcterms:modified>
</cp:coreProperties>
</file>