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guevara\Documents\ArquitecturaTV\OBO\Jira\CCL-342\"/>
    </mc:Choice>
  </mc:AlternateContent>
  <bookViews>
    <workbookView xWindow="0" yWindow="0" windowWidth="19200" windowHeight="7305" firstSheet="2" activeTab="2"/>
  </bookViews>
  <sheets>
    <sheet name="DE-Flatfile_6(FreeTV)" sheetId="19" state="hidden" r:id="rId1"/>
    <sheet name="DE-Flatfile_15(all_mixed)" sheetId="20" state="hidden" r:id="rId2"/>
    <sheet name="CL-OFT-Channels" sheetId="23" r:id="rId3"/>
    <sheet name="ProductList" sheetId="31" r:id="rId4"/>
    <sheet name="ServGroupList" sheetId="30" r:id="rId5"/>
    <sheet name="TSTVProdRules" sheetId="29" r:id="rId6"/>
    <sheet name="TSTVAssetRules" sheetId="28" r:id="rId7"/>
    <sheet name="LinearProducts" sheetId="10" r:id="rId8"/>
    <sheet name="VODProducts" sheetId="26" r:id="rId9"/>
    <sheet name="ReplayProducts" sheetId="11" r:id="rId10"/>
    <sheet name="Cities IDs" sheetId="16" r:id="rId11"/>
    <sheet name="IT Faker Products" sheetId="13" r:id="rId12"/>
    <sheet name="Nagra products" sheetId="15" r:id="rId13"/>
    <sheet name="RENG excluded" sheetId="17" state="hidden" r:id="rId14"/>
    <sheet name="RENG broadcaster restricted" sheetId="18" state="hidden" r:id="rId15"/>
  </sheets>
  <definedNames>
    <definedName name="_xlnm._FilterDatabase" localSheetId="2" hidden="1">'CL-OFT-Channels'!$A$2:$DA$187</definedName>
    <definedName name="_xlnm._FilterDatabase" localSheetId="1" hidden="1">'DE-Flatfile_15(all_mixed)'!$A$2:$AV$2</definedName>
    <definedName name="_xlnm._FilterDatabase" localSheetId="0" hidden="1">'DE-Flatfile_6(FreeTV)'!$A$2:$AV$2</definedName>
    <definedName name="_xlnm._FilterDatabase" localSheetId="9" hidden="1">ReplayProducts!$A$1:$D$1</definedName>
    <definedName name="_xlnm._FilterDatabase" localSheetId="4" hidden="1">ServGroupList!$A$1:$E$37</definedName>
    <definedName name="_xlnm._FilterDatabase" localSheetId="5" hidden="1">TSTVProdRules!$A$1:$E$22</definedName>
    <definedName name="_xlnm._FilterDatabase" localSheetId="8" hidden="1">VODProducts!$A$1:$D$1</definedName>
  </definedNames>
  <calcPr calcId="152511"/>
</workbook>
</file>

<file path=xl/calcChain.xml><?xml version="1.0" encoding="utf-8"?>
<calcChain xmlns="http://schemas.openxmlformats.org/spreadsheetml/2006/main">
  <c r="D34" i="30" l="1"/>
  <c r="D33" i="30"/>
  <c r="D32" i="30"/>
  <c r="D31" i="30"/>
  <c r="D30" i="30"/>
  <c r="C34" i="30"/>
  <c r="C33" i="30"/>
  <c r="C32" i="30"/>
  <c r="C31" i="30"/>
  <c r="C30" i="30"/>
  <c r="B34" i="30"/>
  <c r="B33" i="30"/>
  <c r="B32" i="30"/>
  <c r="B31" i="30"/>
  <c r="B30" i="30"/>
  <c r="F36" i="31" l="1"/>
  <c r="D36" i="31"/>
  <c r="E36" i="31" s="1"/>
  <c r="F35" i="31"/>
  <c r="D35" i="31"/>
  <c r="E35" i="31" s="1"/>
  <c r="F34" i="31"/>
  <c r="D34" i="31"/>
  <c r="E34" i="31" s="1"/>
  <c r="F33" i="31"/>
  <c r="D33" i="31"/>
  <c r="E33" i="31" s="1"/>
  <c r="F32" i="31"/>
  <c r="E32" i="31"/>
  <c r="D32" i="31"/>
  <c r="C36" i="31"/>
  <c r="C35" i="31"/>
  <c r="C34" i="31"/>
  <c r="C33" i="31"/>
  <c r="C32" i="31"/>
  <c r="F31" i="31"/>
  <c r="D31" i="31"/>
  <c r="E31" i="31" s="1"/>
  <c r="C31" i="31"/>
  <c r="F30" i="31"/>
  <c r="D30" i="31"/>
  <c r="E30" i="31" s="1"/>
  <c r="C30" i="31"/>
  <c r="F29" i="31"/>
  <c r="D29" i="31"/>
  <c r="E29" i="31" s="1"/>
  <c r="C29" i="31"/>
  <c r="F28" i="31"/>
  <c r="D28" i="31"/>
  <c r="E28" i="31" s="1"/>
  <c r="C28" i="31"/>
  <c r="F27" i="31"/>
  <c r="D27" i="31"/>
  <c r="E27" i="31" s="1"/>
  <c r="C27" i="31"/>
  <c r="F26" i="31"/>
  <c r="D26" i="31"/>
  <c r="E26" i="31" s="1"/>
  <c r="C26" i="31"/>
  <c r="F25" i="31"/>
  <c r="D25" i="31"/>
  <c r="E25" i="31" s="1"/>
  <c r="C25" i="31"/>
  <c r="F24" i="31"/>
  <c r="D24" i="31"/>
  <c r="E24" i="31" s="1"/>
  <c r="C24" i="31"/>
  <c r="F23" i="31"/>
  <c r="D23" i="31"/>
  <c r="E23" i="31" s="1"/>
  <c r="C23" i="31"/>
  <c r="F22" i="31"/>
  <c r="D22" i="31"/>
  <c r="E22" i="31" s="1"/>
  <c r="C22" i="31"/>
  <c r="F21" i="31"/>
  <c r="D21" i="31"/>
  <c r="E21" i="31" s="1"/>
  <c r="C21" i="31"/>
  <c r="F20" i="31"/>
  <c r="D20" i="31"/>
  <c r="E20" i="31" s="1"/>
  <c r="C20" i="31"/>
  <c r="F19" i="31"/>
  <c r="D19" i="31"/>
  <c r="E19" i="31" s="1"/>
  <c r="C19" i="31"/>
  <c r="F18" i="31"/>
  <c r="D18" i="31"/>
  <c r="E18" i="31" s="1"/>
  <c r="C18" i="31"/>
  <c r="F17" i="31"/>
  <c r="D17" i="31"/>
  <c r="E17" i="31" s="1"/>
  <c r="C17" i="31"/>
  <c r="F16" i="31"/>
  <c r="D16" i="31"/>
  <c r="E16" i="31" s="1"/>
  <c r="C16" i="31"/>
  <c r="F15" i="31"/>
  <c r="D15" i="31"/>
  <c r="E15" i="31" s="1"/>
  <c r="C15" i="31"/>
  <c r="F14" i="31"/>
  <c r="D14" i="31"/>
  <c r="E14" i="31" s="1"/>
  <c r="C14" i="31"/>
  <c r="F13" i="31"/>
  <c r="D13" i="31"/>
  <c r="E13" i="31" s="1"/>
  <c r="C13" i="31"/>
  <c r="F12" i="31"/>
  <c r="D12" i="31"/>
  <c r="E12" i="31" s="1"/>
  <c r="C12" i="31"/>
  <c r="F11" i="31"/>
  <c r="D11" i="31"/>
  <c r="E11" i="31" s="1"/>
  <c r="C11" i="31"/>
  <c r="F10" i="31"/>
  <c r="D10" i="31"/>
  <c r="E10" i="31" s="1"/>
  <c r="C10" i="31"/>
  <c r="F9" i="31"/>
  <c r="D9" i="31"/>
  <c r="E9" i="31" s="1"/>
  <c r="C9" i="31"/>
  <c r="F8" i="31"/>
  <c r="D8" i="31"/>
  <c r="E8" i="31" s="1"/>
  <c r="C8" i="31"/>
  <c r="F7" i="31"/>
  <c r="D7" i="31"/>
  <c r="E7" i="31" s="1"/>
  <c r="C7" i="31"/>
  <c r="F6" i="31"/>
  <c r="D6" i="31"/>
  <c r="E6" i="31" s="1"/>
  <c r="C6" i="31"/>
  <c r="F5" i="31"/>
  <c r="D5" i="31"/>
  <c r="E5" i="31" s="1"/>
  <c r="C5" i="31"/>
  <c r="F4" i="31"/>
  <c r="D4" i="31"/>
  <c r="E4" i="31" s="1"/>
  <c r="C4" i="31"/>
  <c r="F3" i="31"/>
  <c r="D3" i="31"/>
  <c r="E3" i="31" s="1"/>
  <c r="C3" i="31"/>
  <c r="F2" i="31"/>
  <c r="D2" i="31"/>
  <c r="E2" i="31" s="1"/>
  <c r="C2" i="31"/>
  <c r="BQ162" i="23" l="1"/>
  <c r="BQ161" i="23"/>
  <c r="BQ160" i="23"/>
  <c r="BQ159" i="23"/>
  <c r="BQ158" i="23"/>
  <c r="BQ157" i="23"/>
  <c r="BQ156" i="23"/>
  <c r="BQ155" i="23"/>
  <c r="BQ154" i="23"/>
  <c r="BQ153" i="23"/>
  <c r="BQ152" i="23"/>
  <c r="BQ151" i="23"/>
  <c r="BQ150" i="23"/>
  <c r="BQ149" i="23"/>
  <c r="BQ148" i="23"/>
  <c r="BQ147" i="23"/>
  <c r="BQ146" i="23"/>
  <c r="BQ145" i="23"/>
  <c r="BQ144" i="23"/>
  <c r="BQ143" i="23"/>
  <c r="BQ142" i="23"/>
  <c r="BQ141" i="23"/>
  <c r="BQ140" i="23"/>
  <c r="BQ139" i="23"/>
  <c r="BQ138" i="23"/>
  <c r="BQ137" i="23"/>
  <c r="BQ136" i="23"/>
  <c r="BQ135" i="23"/>
  <c r="BQ134" i="23"/>
  <c r="BQ133" i="23"/>
  <c r="BQ132" i="23"/>
  <c r="BQ131" i="23"/>
  <c r="BQ130" i="23"/>
  <c r="BQ129" i="23"/>
  <c r="BQ128" i="23"/>
  <c r="BQ127" i="23"/>
  <c r="BQ126" i="23"/>
  <c r="BQ125" i="23"/>
  <c r="BQ124" i="23"/>
  <c r="BQ123" i="23"/>
  <c r="BQ122" i="23"/>
  <c r="BQ121" i="23"/>
  <c r="BQ120" i="23"/>
  <c r="BQ119" i="23"/>
  <c r="BQ118" i="23"/>
  <c r="BQ117" i="23"/>
  <c r="BQ116" i="23"/>
  <c r="BQ115" i="23"/>
  <c r="BQ114" i="23"/>
  <c r="BQ113" i="23"/>
  <c r="BQ112" i="23"/>
  <c r="BQ111" i="23"/>
  <c r="BQ110" i="23"/>
  <c r="BQ109" i="23"/>
  <c r="BQ108" i="23"/>
  <c r="BQ107" i="23"/>
  <c r="BQ106" i="23"/>
  <c r="BQ105" i="23"/>
  <c r="BQ104" i="23"/>
  <c r="BQ103" i="23"/>
  <c r="CJ187" i="23"/>
  <c r="CJ186" i="23"/>
  <c r="CJ185" i="23"/>
  <c r="CJ184" i="23"/>
  <c r="CJ183" i="23"/>
  <c r="CJ182" i="23"/>
  <c r="CJ181" i="23"/>
  <c r="CJ180" i="23"/>
  <c r="CJ179" i="23"/>
  <c r="CJ178" i="23"/>
  <c r="CJ177" i="23"/>
  <c r="CJ176" i="23"/>
  <c r="CJ175" i="23"/>
  <c r="CJ174" i="23"/>
  <c r="CJ173" i="23"/>
  <c r="CJ172" i="23"/>
  <c r="CJ171" i="23"/>
  <c r="CJ170" i="23"/>
  <c r="CJ169" i="23"/>
  <c r="CJ168" i="23"/>
  <c r="CJ167" i="23"/>
  <c r="CJ166" i="23"/>
  <c r="CJ165" i="23"/>
  <c r="CJ164" i="23"/>
  <c r="CJ163" i="23"/>
  <c r="CJ162" i="23"/>
  <c r="CJ161" i="23"/>
  <c r="CJ160" i="23"/>
  <c r="CJ159" i="23"/>
  <c r="CJ158" i="23"/>
  <c r="CJ157" i="23"/>
  <c r="CJ156" i="23"/>
  <c r="CJ155" i="23"/>
  <c r="CJ154" i="23"/>
  <c r="CJ153" i="23"/>
  <c r="CJ152" i="23"/>
  <c r="CJ151" i="23"/>
  <c r="CJ150" i="23"/>
  <c r="CJ149" i="23"/>
  <c r="CJ148" i="23"/>
  <c r="CJ147" i="23"/>
  <c r="CJ146" i="23"/>
  <c r="CJ145" i="23"/>
  <c r="CJ144" i="23"/>
  <c r="CJ143" i="23"/>
  <c r="CJ142" i="23"/>
  <c r="CJ141" i="23"/>
  <c r="CJ140" i="23"/>
  <c r="CJ139" i="23"/>
  <c r="CJ138" i="23"/>
  <c r="CJ137" i="23"/>
  <c r="CJ136" i="23"/>
  <c r="CJ135" i="23"/>
  <c r="CJ134" i="23"/>
  <c r="CJ133" i="23"/>
  <c r="CJ132" i="23"/>
  <c r="CJ131" i="23"/>
  <c r="CJ130" i="23"/>
  <c r="CJ129" i="23"/>
  <c r="CJ128" i="23"/>
  <c r="CJ127" i="23"/>
  <c r="CJ126" i="23"/>
  <c r="CJ125" i="23"/>
  <c r="CJ124" i="23"/>
  <c r="CJ123" i="23"/>
  <c r="CJ122" i="23"/>
  <c r="CJ121" i="23"/>
  <c r="CJ120" i="23"/>
  <c r="CJ119" i="23"/>
  <c r="CJ118" i="23"/>
  <c r="CJ117" i="23"/>
  <c r="CJ116" i="23"/>
  <c r="CJ115" i="23"/>
  <c r="CJ114" i="23"/>
  <c r="CJ113" i="23"/>
  <c r="CJ112" i="23"/>
  <c r="CJ111" i="23"/>
  <c r="CJ110" i="23"/>
  <c r="CJ109" i="23"/>
  <c r="CJ108" i="23"/>
  <c r="CJ107" i="23"/>
  <c r="CJ106" i="23"/>
  <c r="CJ105" i="23"/>
  <c r="CJ104" i="23"/>
  <c r="CJ103" i="23"/>
  <c r="CJ102" i="23"/>
  <c r="CJ101" i="23"/>
  <c r="CJ100" i="23"/>
  <c r="CJ99" i="23"/>
  <c r="CJ98" i="23"/>
  <c r="CJ97" i="23"/>
  <c r="CJ96" i="23"/>
  <c r="CJ95" i="23"/>
  <c r="CJ94" i="23"/>
  <c r="CJ93" i="23"/>
  <c r="CJ92" i="23"/>
  <c r="CJ91" i="23"/>
  <c r="CJ90" i="23"/>
  <c r="CJ89" i="23"/>
  <c r="CJ88" i="23"/>
  <c r="CJ87" i="23"/>
  <c r="CJ86" i="23"/>
  <c r="CJ85" i="23"/>
  <c r="CJ84" i="23"/>
  <c r="CJ83" i="23"/>
  <c r="CJ82" i="23"/>
  <c r="CJ81" i="23"/>
  <c r="CJ80" i="23"/>
  <c r="CJ79" i="23"/>
  <c r="CJ78" i="23"/>
  <c r="CJ77" i="23"/>
  <c r="CJ76" i="23"/>
  <c r="CJ75" i="23"/>
  <c r="CJ74" i="23"/>
  <c r="CJ73" i="23"/>
  <c r="CJ72" i="23"/>
  <c r="CJ71" i="23"/>
  <c r="CJ70" i="23"/>
  <c r="CJ69" i="23"/>
  <c r="CJ68" i="23"/>
  <c r="CJ67" i="23"/>
  <c r="CJ66" i="23"/>
  <c r="CJ65" i="23"/>
  <c r="CJ64" i="23"/>
  <c r="CJ63" i="23"/>
  <c r="CJ62" i="23"/>
  <c r="CJ61" i="23"/>
  <c r="CJ60" i="23"/>
  <c r="CJ59" i="23"/>
  <c r="CJ58" i="23"/>
  <c r="CJ57" i="23"/>
  <c r="CJ56" i="23"/>
  <c r="CJ55" i="23"/>
  <c r="CJ54" i="23"/>
  <c r="CJ53" i="23"/>
  <c r="CJ52" i="23"/>
  <c r="CJ51" i="23"/>
  <c r="CJ50" i="23"/>
  <c r="CJ49" i="23"/>
  <c r="CJ48" i="23"/>
  <c r="CJ47" i="23"/>
  <c r="CJ46" i="23"/>
  <c r="CJ45" i="23"/>
  <c r="CJ44" i="23"/>
  <c r="CJ43" i="23"/>
  <c r="CJ42" i="23"/>
  <c r="CJ41" i="23"/>
  <c r="CJ40" i="23"/>
  <c r="CJ39" i="23"/>
  <c r="CJ38" i="23"/>
  <c r="CJ37" i="23"/>
  <c r="CJ36" i="23"/>
  <c r="CJ35" i="23"/>
  <c r="CJ34" i="23"/>
  <c r="CJ33" i="23"/>
  <c r="CJ32" i="23"/>
  <c r="CJ31" i="23"/>
  <c r="CJ30" i="23"/>
  <c r="CJ29" i="23"/>
  <c r="CJ28" i="23"/>
  <c r="CJ27" i="23"/>
  <c r="CJ26" i="23"/>
  <c r="CJ25" i="23"/>
  <c r="CJ24" i="23"/>
  <c r="CJ23" i="23"/>
  <c r="CJ22" i="23"/>
  <c r="CJ21" i="23"/>
  <c r="CJ20" i="23"/>
  <c r="CJ19" i="23"/>
  <c r="CJ18" i="23"/>
  <c r="CJ17" i="23"/>
  <c r="CJ16" i="23"/>
  <c r="CJ15" i="23"/>
  <c r="CJ14" i="23"/>
  <c r="CJ13" i="23"/>
  <c r="CJ12" i="23"/>
  <c r="CJ11" i="23"/>
  <c r="CJ10" i="23"/>
  <c r="CJ9" i="23"/>
  <c r="CJ8" i="23"/>
  <c r="CJ7" i="23"/>
  <c r="CJ6" i="23"/>
  <c r="CJ5" i="23"/>
  <c r="CJ4" i="23"/>
  <c r="CJ3" i="23"/>
  <c r="BR187" i="23"/>
  <c r="BR186" i="23"/>
  <c r="BR185" i="23"/>
  <c r="BR184" i="23"/>
  <c r="BR183" i="23"/>
  <c r="BR182" i="23"/>
  <c r="BR181" i="23"/>
  <c r="BR180" i="23"/>
  <c r="BR179" i="23"/>
  <c r="BR178" i="23"/>
  <c r="BR177" i="23"/>
  <c r="BR176" i="23"/>
  <c r="BR175" i="23"/>
  <c r="BR174" i="23"/>
  <c r="BR173" i="23"/>
  <c r="BR172" i="23"/>
  <c r="BR171" i="23"/>
  <c r="BR170" i="23"/>
  <c r="BR169" i="23"/>
  <c r="BR168" i="23"/>
  <c r="BR167" i="23"/>
  <c r="BR166" i="23"/>
  <c r="BR165" i="23"/>
  <c r="BR164" i="23"/>
  <c r="BR163" i="23"/>
  <c r="BR162" i="23"/>
  <c r="BR161" i="23"/>
  <c r="BR160" i="23"/>
  <c r="BR159" i="23"/>
  <c r="BR158" i="23"/>
  <c r="BR157" i="23"/>
  <c r="BR156" i="23"/>
  <c r="BR155" i="23"/>
  <c r="BR154" i="23"/>
  <c r="BR153" i="23"/>
  <c r="BR152" i="23"/>
  <c r="BR151" i="23"/>
  <c r="BR150" i="23"/>
  <c r="BR149" i="23"/>
  <c r="BR148" i="23"/>
  <c r="BR147" i="23"/>
  <c r="BR146" i="23"/>
  <c r="BR145" i="23"/>
  <c r="BR144" i="23"/>
  <c r="BR143" i="23"/>
  <c r="BR142" i="23"/>
  <c r="BR141" i="23"/>
  <c r="BR140" i="23"/>
  <c r="BR139" i="23"/>
  <c r="BR138" i="23"/>
  <c r="BR137" i="23"/>
  <c r="BR136" i="23"/>
  <c r="BR135" i="23"/>
  <c r="BR134" i="23"/>
  <c r="BR133" i="23"/>
  <c r="BR132" i="23"/>
  <c r="BR131" i="23"/>
  <c r="BR130" i="23"/>
  <c r="BR129" i="23"/>
  <c r="BR128" i="23"/>
  <c r="BR127" i="23"/>
  <c r="BR126" i="23"/>
  <c r="BR125" i="23"/>
  <c r="BR124" i="23"/>
  <c r="BR123" i="23"/>
  <c r="BR122" i="23"/>
  <c r="BR121" i="23"/>
  <c r="BR120" i="23"/>
  <c r="BR119" i="23"/>
  <c r="BR118" i="23"/>
  <c r="BR117" i="23"/>
  <c r="BR116" i="23"/>
  <c r="BR115" i="23"/>
  <c r="BR114" i="23"/>
  <c r="BR113" i="23"/>
  <c r="BR112" i="23"/>
  <c r="BR111" i="23"/>
  <c r="BR110" i="23"/>
  <c r="BR109" i="23"/>
  <c r="BR108" i="23"/>
  <c r="BR107" i="23"/>
  <c r="BR106" i="23"/>
  <c r="BR105" i="23"/>
  <c r="BR104" i="23"/>
  <c r="BR103" i="23"/>
  <c r="BR102" i="23"/>
  <c r="BR101" i="23"/>
  <c r="BR100" i="23"/>
  <c r="BR99" i="23"/>
  <c r="BR98" i="23"/>
  <c r="BR97" i="23"/>
  <c r="BR96" i="23"/>
  <c r="BR95" i="23"/>
  <c r="BR94" i="23"/>
  <c r="BR93" i="23"/>
  <c r="BR92" i="23"/>
  <c r="BR91" i="23"/>
  <c r="BR90" i="23"/>
  <c r="BR89" i="23"/>
  <c r="BR88" i="23"/>
  <c r="BR87" i="23"/>
  <c r="BR86" i="23"/>
  <c r="BR85" i="23"/>
  <c r="BR84" i="23"/>
  <c r="BR83" i="23"/>
  <c r="BR82" i="23"/>
  <c r="BR81" i="23"/>
  <c r="BR80" i="23"/>
  <c r="BR79" i="23"/>
  <c r="BR78" i="23"/>
  <c r="BR77" i="23"/>
  <c r="BR76" i="23"/>
  <c r="BR75" i="23"/>
  <c r="BR74" i="23"/>
  <c r="BR73" i="23"/>
  <c r="BR72" i="23"/>
  <c r="BR71" i="23"/>
  <c r="BR70" i="23"/>
  <c r="BR69" i="23"/>
  <c r="BR68" i="23"/>
  <c r="BR67" i="23"/>
  <c r="BR66" i="23"/>
  <c r="BR65" i="23"/>
  <c r="BR64" i="23"/>
  <c r="BR63" i="23"/>
  <c r="BR62" i="23"/>
  <c r="BR61" i="23"/>
  <c r="BR60" i="23"/>
  <c r="BR59" i="23"/>
  <c r="BR58" i="23"/>
  <c r="BR57" i="23"/>
  <c r="BR56" i="23"/>
  <c r="BR55" i="23"/>
  <c r="BR54" i="23"/>
  <c r="BR53" i="23"/>
  <c r="BR52" i="23"/>
  <c r="BR51" i="23"/>
  <c r="BR50" i="23"/>
  <c r="BR49" i="23"/>
  <c r="BR48" i="23"/>
  <c r="BR47" i="23"/>
  <c r="BR46" i="23"/>
  <c r="BR45" i="23"/>
  <c r="BR44" i="23"/>
  <c r="BR43" i="23"/>
  <c r="BR42" i="23"/>
  <c r="BR41" i="23"/>
  <c r="BR40" i="23"/>
  <c r="BR39" i="23"/>
  <c r="BR38" i="23"/>
  <c r="BR37" i="23"/>
  <c r="BR36" i="23"/>
  <c r="BR35" i="23"/>
  <c r="BR34" i="23"/>
  <c r="BR33" i="23"/>
  <c r="BR32" i="23"/>
  <c r="BR31" i="23"/>
  <c r="BR30" i="23"/>
  <c r="BR29" i="23"/>
  <c r="BR28" i="23"/>
  <c r="BR27" i="23"/>
  <c r="BR26" i="23"/>
  <c r="BR25" i="23"/>
  <c r="BR24" i="23"/>
  <c r="BR23" i="23"/>
  <c r="BR22" i="23"/>
  <c r="BR21" i="23"/>
  <c r="BR20" i="23"/>
  <c r="BR19" i="23"/>
  <c r="BR18" i="23"/>
  <c r="BR17" i="23"/>
  <c r="BR16" i="23"/>
  <c r="BR15" i="23"/>
  <c r="BR14" i="23"/>
  <c r="BR13" i="23"/>
  <c r="BR12" i="23"/>
  <c r="BR11" i="23"/>
  <c r="BR10" i="23"/>
  <c r="BR9" i="23"/>
  <c r="BR8" i="23"/>
  <c r="BR7" i="23"/>
  <c r="BR6" i="23"/>
  <c r="BR5" i="23"/>
  <c r="BR4" i="23"/>
  <c r="BR3" i="23"/>
  <c r="AZ4" i="23"/>
  <c r="AZ5" i="23"/>
  <c r="AZ6" i="23"/>
  <c r="AZ7" i="23"/>
  <c r="AZ8" i="23"/>
  <c r="AZ9" i="23"/>
  <c r="AZ10" i="23"/>
  <c r="AZ11" i="23"/>
  <c r="AZ12" i="23"/>
  <c r="AZ13" i="23"/>
  <c r="AZ14" i="23"/>
  <c r="AZ15" i="23"/>
  <c r="AZ16" i="23"/>
  <c r="AZ17" i="23"/>
  <c r="AZ18" i="23"/>
  <c r="AZ19" i="23"/>
  <c r="AZ20" i="23"/>
  <c r="AZ21" i="23"/>
  <c r="AZ22" i="23"/>
  <c r="AZ23" i="23"/>
  <c r="AZ24" i="23"/>
  <c r="AZ25" i="23"/>
  <c r="AZ26" i="23"/>
  <c r="AZ27" i="23"/>
  <c r="AZ28" i="23"/>
  <c r="AZ29" i="23"/>
  <c r="AZ30" i="23"/>
  <c r="AZ31" i="23"/>
  <c r="AZ32" i="23"/>
  <c r="AZ33" i="23"/>
  <c r="AZ34" i="23"/>
  <c r="AZ35" i="23"/>
  <c r="AZ36" i="23"/>
  <c r="AZ37" i="23"/>
  <c r="AZ38" i="23"/>
  <c r="AZ39" i="23"/>
  <c r="AZ40" i="23"/>
  <c r="AZ41" i="23"/>
  <c r="AZ42" i="23"/>
  <c r="AZ43" i="23"/>
  <c r="AZ44" i="23"/>
  <c r="AZ45" i="23"/>
  <c r="AZ46" i="23"/>
  <c r="AZ47" i="23"/>
  <c r="AZ48" i="23"/>
  <c r="AZ49" i="23"/>
  <c r="AZ50" i="23"/>
  <c r="AZ51" i="23"/>
  <c r="AZ52" i="23"/>
  <c r="AZ53" i="23"/>
  <c r="AZ54" i="23"/>
  <c r="AZ55" i="23"/>
  <c r="AZ56" i="23"/>
  <c r="AZ57" i="23"/>
  <c r="AZ58" i="23"/>
  <c r="AZ59" i="23"/>
  <c r="AZ60" i="23"/>
  <c r="AZ61" i="23"/>
  <c r="AZ62" i="23"/>
  <c r="AZ63" i="23"/>
  <c r="AZ64" i="23"/>
  <c r="AZ65" i="23"/>
  <c r="AZ66" i="23"/>
  <c r="AZ67" i="23"/>
  <c r="AZ68" i="23"/>
  <c r="AZ69" i="23"/>
  <c r="AZ70" i="23"/>
  <c r="AZ71" i="23"/>
  <c r="AZ72" i="23"/>
  <c r="AZ73" i="23"/>
  <c r="AZ74" i="23"/>
  <c r="AZ75" i="23"/>
  <c r="AZ76" i="23"/>
  <c r="AZ77" i="23"/>
  <c r="AZ78" i="23"/>
  <c r="AZ79" i="23"/>
  <c r="AZ80" i="23"/>
  <c r="AZ81" i="23"/>
  <c r="AZ82" i="23"/>
  <c r="AZ83" i="23"/>
  <c r="AZ84" i="23"/>
  <c r="AZ85" i="23"/>
  <c r="AZ86" i="23"/>
  <c r="AZ87" i="23"/>
  <c r="AZ88" i="23"/>
  <c r="AZ89" i="23"/>
  <c r="AZ90" i="23"/>
  <c r="AZ91" i="23"/>
  <c r="AZ92" i="23"/>
  <c r="AZ93" i="23"/>
  <c r="AZ94" i="23"/>
  <c r="AZ95" i="23"/>
  <c r="AZ96" i="23"/>
  <c r="AZ97" i="23"/>
  <c r="AZ98" i="23"/>
  <c r="AZ99" i="23"/>
  <c r="AZ100" i="23"/>
  <c r="AZ101" i="23"/>
  <c r="AZ102" i="23"/>
  <c r="AZ103" i="23"/>
  <c r="AZ104" i="23"/>
  <c r="AZ105" i="23"/>
  <c r="AZ106" i="23"/>
  <c r="AZ107" i="23"/>
  <c r="AZ108" i="23"/>
  <c r="AZ109" i="23"/>
  <c r="AZ110" i="23"/>
  <c r="AZ111" i="23"/>
  <c r="AZ112" i="23"/>
  <c r="AZ113" i="23"/>
  <c r="AZ114" i="23"/>
  <c r="AZ115" i="23"/>
  <c r="AZ116" i="23"/>
  <c r="AZ117" i="23"/>
  <c r="AZ118" i="23"/>
  <c r="AZ119" i="23"/>
  <c r="AZ120" i="23"/>
  <c r="AZ121" i="23"/>
  <c r="AZ122" i="23"/>
  <c r="AZ123" i="23"/>
  <c r="AZ124" i="23"/>
  <c r="AZ125" i="23"/>
  <c r="AZ126" i="23"/>
  <c r="AZ127" i="23"/>
  <c r="AZ128" i="23"/>
  <c r="AZ129" i="23"/>
  <c r="AZ130" i="23"/>
  <c r="AZ131" i="23"/>
  <c r="AZ132" i="23"/>
  <c r="AZ133" i="23"/>
  <c r="AZ134" i="23"/>
  <c r="AZ135" i="23"/>
  <c r="AZ136" i="23"/>
  <c r="AZ137" i="23"/>
  <c r="AZ138" i="23"/>
  <c r="AZ139" i="23"/>
  <c r="AZ140" i="23"/>
  <c r="AZ141" i="23"/>
  <c r="AZ142" i="23"/>
  <c r="AZ143" i="23"/>
  <c r="AZ144" i="23"/>
  <c r="AZ145" i="23"/>
  <c r="AZ146" i="23"/>
  <c r="AZ147" i="23"/>
  <c r="AZ148" i="23"/>
  <c r="AZ149" i="23"/>
  <c r="AZ150" i="23"/>
  <c r="AZ151" i="23"/>
  <c r="AZ152" i="23"/>
  <c r="AZ153" i="23"/>
  <c r="AZ154" i="23"/>
  <c r="AZ155" i="23"/>
  <c r="AZ156" i="23"/>
  <c r="AZ157" i="23"/>
  <c r="AZ158" i="23"/>
  <c r="AZ159" i="23"/>
  <c r="AZ160" i="23"/>
  <c r="AZ161" i="23"/>
  <c r="AZ162" i="23"/>
  <c r="AZ163" i="23"/>
  <c r="AZ164" i="23"/>
  <c r="AZ165" i="23"/>
  <c r="AZ166" i="23"/>
  <c r="AZ167" i="23"/>
  <c r="AZ168" i="23"/>
  <c r="AZ169" i="23"/>
  <c r="AZ170" i="23"/>
  <c r="AZ171" i="23"/>
  <c r="AZ172" i="23"/>
  <c r="AZ173" i="23"/>
  <c r="AZ174" i="23"/>
  <c r="AZ175" i="23"/>
  <c r="AZ176" i="23"/>
  <c r="AZ177" i="23"/>
  <c r="AZ178" i="23"/>
  <c r="AZ179" i="23"/>
  <c r="AZ180" i="23"/>
  <c r="AZ181" i="23"/>
  <c r="AZ182" i="23"/>
  <c r="AZ183" i="23"/>
  <c r="AZ184" i="23"/>
  <c r="AZ185" i="23"/>
  <c r="AZ186" i="23"/>
  <c r="AZ187" i="23"/>
  <c r="AZ3" i="23"/>
  <c r="C21" i="30"/>
  <c r="B21" i="30"/>
  <c r="D21" i="30"/>
  <c r="B23" i="30"/>
  <c r="B24" i="30"/>
  <c r="B25" i="30"/>
  <c r="B26" i="30"/>
  <c r="B27" i="30"/>
  <c r="B28" i="30"/>
  <c r="B29" i="30"/>
  <c r="C23" i="30"/>
  <c r="C24" i="30"/>
  <c r="C25" i="30"/>
  <c r="C26" i="30"/>
  <c r="C27" i="30"/>
  <c r="C28" i="30"/>
  <c r="C29" i="30"/>
  <c r="B3" i="30"/>
  <c r="B4" i="30"/>
  <c r="B5" i="30"/>
  <c r="B6" i="30"/>
  <c r="B7" i="30"/>
  <c r="B8" i="30"/>
  <c r="B9" i="30"/>
  <c r="B10" i="30"/>
  <c r="B11" i="30"/>
  <c r="B12" i="30"/>
  <c r="B13" i="30"/>
  <c r="B14" i="30"/>
  <c r="B15" i="30"/>
  <c r="B16" i="30"/>
  <c r="B17" i="30"/>
  <c r="B18" i="30"/>
  <c r="B19" i="30"/>
  <c r="B20" i="30"/>
  <c r="B22" i="30"/>
  <c r="C3" i="30"/>
  <c r="C4" i="30"/>
  <c r="C5" i="30"/>
  <c r="C6" i="30"/>
  <c r="C7" i="30"/>
  <c r="C8" i="30"/>
  <c r="C9" i="30"/>
  <c r="C10" i="30"/>
  <c r="C11" i="30"/>
  <c r="C12" i="30"/>
  <c r="C13" i="30"/>
  <c r="C14" i="30"/>
  <c r="C15" i="30"/>
  <c r="C16" i="30"/>
  <c r="C17" i="30"/>
  <c r="C18" i="30"/>
  <c r="C19" i="30"/>
  <c r="C20" i="30"/>
  <c r="C22" i="30"/>
  <c r="C2" i="30"/>
  <c r="D2" i="30"/>
  <c r="D5" i="30"/>
  <c r="D9" i="30"/>
  <c r="D10" i="30"/>
  <c r="D11" i="30"/>
  <c r="D13" i="30"/>
  <c r="D15" i="30"/>
  <c r="D17" i="30"/>
  <c r="D18" i="30"/>
  <c r="D23" i="30"/>
  <c r="D26" i="30"/>
  <c r="D27" i="30"/>
  <c r="D29" i="30"/>
  <c r="D6" i="30"/>
  <c r="D12" i="30"/>
  <c r="D14" i="30"/>
  <c r="D22" i="30"/>
  <c r="D4" i="30"/>
  <c r="D7" i="30"/>
  <c r="D3" i="30"/>
  <c r="D24" i="30"/>
  <c r="D19" i="30"/>
  <c r="D25" i="30"/>
  <c r="D28" i="30"/>
  <c r="D8" i="30"/>
  <c r="D16" i="30"/>
  <c r="D20" i="30"/>
  <c r="B2" i="30"/>
  <c r="Q41" i="23"/>
  <c r="Q38" i="23"/>
  <c r="Q35" i="23"/>
  <c r="Q34" i="23"/>
  <c r="Q33" i="23"/>
  <c r="Q32" i="23"/>
  <c r="Q31" i="23"/>
  <c r="Q30" i="23"/>
  <c r="Q29" i="23"/>
  <c r="Q26" i="23"/>
  <c r="Q25" i="23"/>
  <c r="Q24" i="23"/>
  <c r="Q22" i="23"/>
  <c r="Q21" i="23"/>
  <c r="Q20" i="23"/>
  <c r="Q18" i="23"/>
  <c r="Q17" i="23"/>
  <c r="Q16" i="23"/>
  <c r="Q15" i="23"/>
  <c r="Q13" i="23"/>
  <c r="Q11" i="23"/>
  <c r="Q10" i="23"/>
  <c r="Q9" i="23"/>
  <c r="Q8" i="23"/>
  <c r="Q5" i="23"/>
  <c r="Q4" i="23"/>
  <c r="Q3" i="23"/>
  <c r="D4" i="13"/>
  <c r="D3" i="13"/>
  <c r="D5" i="13"/>
  <c r="D2" i="13"/>
  <c r="H3" i="10"/>
</calcChain>
</file>

<file path=xl/sharedStrings.xml><?xml version="1.0" encoding="utf-8"?>
<sst xmlns="http://schemas.openxmlformats.org/spreadsheetml/2006/main" count="2340" uniqueCount="1070">
  <si>
    <t>TSID</t>
  </si>
  <si>
    <t>SV_41985_11100</t>
  </si>
  <si>
    <t>SV_41985_28487</t>
  </si>
  <si>
    <t>SV_41985_28721</t>
  </si>
  <si>
    <t>SV_41985_28722</t>
  </si>
  <si>
    <t>SV_41985_28724</t>
  </si>
  <si>
    <t>SV_41985_28725</t>
  </si>
  <si>
    <t>Das Erste HD</t>
  </si>
  <si>
    <t>HD</t>
  </si>
  <si>
    <t>ARD-alpha</t>
  </si>
  <si>
    <t>SD</t>
  </si>
  <si>
    <t>tagesschau24</t>
  </si>
  <si>
    <t>ONE</t>
  </si>
  <si>
    <t>arte</t>
  </si>
  <si>
    <t>PHOENIX</t>
  </si>
  <si>
    <t>HISTORY</t>
  </si>
  <si>
    <t>SV_09999_13102</t>
  </si>
  <si>
    <t>Kinowelt TV</t>
  </si>
  <si>
    <t>SV_09999_13107</t>
  </si>
  <si>
    <t>AXN Action</t>
  </si>
  <si>
    <t>SV_09999_13109</t>
  </si>
  <si>
    <t>Gute Laune TV</t>
  </si>
  <si>
    <t>SV_09999_13111</t>
  </si>
  <si>
    <t>kabel eins classics</t>
  </si>
  <si>
    <t>SV_09999_13112</t>
  </si>
  <si>
    <t>Sat.1 Emotions</t>
  </si>
  <si>
    <t>SV_09999_13113</t>
  </si>
  <si>
    <t>A&amp;E</t>
  </si>
  <si>
    <t>SV_09999_25104</t>
  </si>
  <si>
    <t>TOGGO plus</t>
  </si>
  <si>
    <t>SV_09999_25105</t>
  </si>
  <si>
    <t>sportdigital</t>
  </si>
  <si>
    <t>SV_09999_25111</t>
  </si>
  <si>
    <t>DVB Triplet</t>
  </si>
  <si>
    <t>LOGOs</t>
  </si>
  <si>
    <t>SCBO</t>
  </si>
  <si>
    <t>Dueren</t>
  </si>
  <si>
    <t>Frankfurt</t>
  </si>
  <si>
    <t>Stuttgart</t>
  </si>
  <si>
    <t>NRW Network</t>
  </si>
  <si>
    <t>HSN Network</t>
  </si>
  <si>
    <t>BW Network</t>
  </si>
  <si>
    <t>RHE SymbolRates</t>
  </si>
  <si>
    <t>RHE Modulation (5: 256QAM, 3: 64QAM)</t>
  </si>
  <si>
    <t>Channel</t>
  </si>
  <si>
    <t>EPGSourceID</t>
  </si>
  <si>
    <t>Name</t>
  </si>
  <si>
    <t>ServiceType - Stagis(RADIO/TV/4K)</t>
  </si>
  <si>
    <t>TS</t>
  </si>
  <si>
    <t>SID</t>
  </si>
  <si>
    <t>ServiceLanguage</t>
  </si>
  <si>
    <t>Resolution</t>
  </si>
  <si>
    <t>3D</t>
  </si>
  <si>
    <t>Radio</t>
  </si>
  <si>
    <t>FocusedLogo</t>
  </si>
  <si>
    <t>DefaultSched</t>
  </si>
  <si>
    <t>Adult</t>
  </si>
  <si>
    <t>Operator Locked Cron</t>
  </si>
  <si>
    <t>ServiceGroup</t>
  </si>
  <si>
    <t>TSTVProductizingRule</t>
  </si>
  <si>
    <t>GuardTimePreOffset</t>
  </si>
  <si>
    <t>GuardTimePostOffset</t>
  </si>
  <si>
    <t>Operator Locked Duration</t>
  </si>
  <si>
    <t>Configured on VSPP</t>
  </si>
  <si>
    <t>Replay Pre Padding</t>
  </si>
  <si>
    <t>Replay Post Padding</t>
  </si>
  <si>
    <t>Replay Duration</t>
  </si>
  <si>
    <t>Allow ReplayTV</t>
  </si>
  <si>
    <t>Allow Startover</t>
  </si>
  <si>
    <t>Linear Subscription Product</t>
  </si>
  <si>
    <t>Replay Product(Prodis)</t>
  </si>
  <si>
    <t>Replay Node</t>
  </si>
  <si>
    <t>Product Prov. ID</t>
  </si>
  <si>
    <t>BillingId</t>
  </si>
  <si>
    <t>product links npvr (Stagis)</t>
  </si>
  <si>
    <t>Default</t>
  </si>
  <si>
    <t>DE</t>
  </si>
  <si>
    <t>http://oboposter.prod.de.dmdsdp.com/ImagesEPG/EventImages/history.png</t>
  </si>
  <si>
    <t>http://oboposter.prod.de.dmdsdp.com/ImagesEPG/EventImages/kinowelt_tv.png</t>
  </si>
  <si>
    <t>http://oboposter.prod.de.dmdsdp.com/ImagesEPG/EventImages/axn_1.png</t>
  </si>
  <si>
    <t>http://oboposter.prod.de.dmdsdp.com/ImagesEPG/EventImages/gute_laune_tv.png</t>
  </si>
  <si>
    <t>http://oboposter.prod.de.dmdsdp.com/ImagesEPG/EventImages/kabel_eins_classics.png</t>
  </si>
  <si>
    <t>http://oboposter.prod.de.dmdsdp.com/ImagesEPG/EventImages/sat1_emotions2.png</t>
  </si>
  <si>
    <t>http://oboposter.prod.de.dmdsdp.com/ImagesEPG/EventImages/ae_sd_1.png</t>
  </si>
  <si>
    <t>http://oboposter.prod.de.dmdsdp.com/ImagesEPG/EventImages/toggo_plus.png</t>
  </si>
  <si>
    <t>http://oboposter.prod.de.dmdsdp.com/ImagesEPG/EventImages/sportdigital_tv.png</t>
  </si>
  <si>
    <t>http://oboposter.prod.de.dmdsdp.com/ImagesEPG/EventImages/daserste_hd.png</t>
  </si>
  <si>
    <t>http://oboposter.prod.de.dmdsdp.com/ImagesEPG/EventImages/br-alpha.png</t>
  </si>
  <si>
    <t>http://oboposter.prod.de.dmdsdp.com/ImagesEPG/EventImages/tagesschau_24_1.png</t>
  </si>
  <si>
    <t>http://oboposter.prod.de.dmdsdp.com/ImagesEPG/EventImages/one.png</t>
  </si>
  <si>
    <t>http://oboposter.prod.de.dmdsdp.com/ImagesEPG/EventImages/arte.png</t>
  </si>
  <si>
    <t>http://oboposter.prod.de.dmdsdp.com/ImagesEPG/EventImages/phoenix.png</t>
  </si>
  <si>
    <t>crid://unitymedia.tv/LinearTestServiceGroup</t>
  </si>
  <si>
    <t>TSTV_SV_09999_13107</t>
  </si>
  <si>
    <t>TSTV_SV_09999_13109</t>
  </si>
  <si>
    <t>TSTV_SV_09999_13112</t>
  </si>
  <si>
    <t>TSTV_SV_09999_13113</t>
  </si>
  <si>
    <t>crid://unitymedia.tv/LinearTestProduct</t>
  </si>
  <si>
    <t>serviceGroupId</t>
  </si>
  <si>
    <t>serviceGroupName</t>
  </si>
  <si>
    <t>serviceGroupDescription</t>
  </si>
  <si>
    <t>productId</t>
  </si>
  <si>
    <t>productName</t>
  </si>
  <si>
    <t>productDescription</t>
  </si>
  <si>
    <t>CAID</t>
  </si>
  <si>
    <t>LinearTestServiceGroup</t>
  </si>
  <si>
    <t>Linear Test Service Group</t>
  </si>
  <si>
    <t>Service Group for linear channel: LinearTestServiceGroup</t>
  </si>
  <si>
    <t>LinearTestProduct</t>
  </si>
  <si>
    <t>Linear Test Product</t>
  </si>
  <si>
    <t>Content</t>
  </si>
  <si>
    <t>Super CAS Id</t>
  </si>
  <si>
    <t>Nagra ELK CAS
Product identifier</t>
  </si>
  <si>
    <t>Nagra ELK CAS
AC Reference</t>
  </si>
  <si>
    <t>name</t>
  </si>
  <si>
    <t>description</t>
  </si>
  <si>
    <t>ReplayTestProduct</t>
  </si>
  <si>
    <t>cityId</t>
  </si>
  <si>
    <t>LSA_L65</t>
  </si>
  <si>
    <t>LSA_L140</t>
  </si>
  <si>
    <t>LSA_L205</t>
  </si>
  <si>
    <t>VOD</t>
  </si>
  <si>
    <t>linkedCrids</t>
  </si>
  <si>
    <t>All</t>
  </si>
  <si>
    <t>region</t>
  </si>
  <si>
    <t>HZN4 Channel Service ID Ref</t>
  </si>
  <si>
    <t>RedBee EPGSourceID</t>
  </si>
  <si>
    <t>Service Name</t>
  </si>
  <si>
    <t>L65</t>
  </si>
  <si>
    <t>L140</t>
  </si>
  <si>
    <t>L205</t>
  </si>
  <si>
    <t>FX HD</t>
  </si>
  <si>
    <t>TNT HD</t>
  </si>
  <si>
    <t>Mega HD</t>
  </si>
  <si>
    <t>TV</t>
  </si>
  <si>
    <t>TS01</t>
  </si>
  <si>
    <t>TS02</t>
  </si>
  <si>
    <t>spa</t>
  </si>
  <si>
    <t>Santiago</t>
  </si>
  <si>
    <t>Arica</t>
  </si>
  <si>
    <r>
      <t xml:space="preserve">Product for linear channel: LinearTestProduct - (CAS Product ID: </t>
    </r>
    <r>
      <rPr>
        <sz val="11"/>
        <color theme="1"/>
        <rFont val="Calibri (Body)"/>
      </rPr>
      <t>1850000000</t>
    </r>
    <r>
      <rPr>
        <sz val="11"/>
        <color theme="1"/>
        <rFont val="Calibri"/>
        <family val="2"/>
        <scheme val="minor"/>
      </rPr>
      <t>)</t>
    </r>
  </si>
  <si>
    <t>BASICO LIGHT</t>
  </si>
  <si>
    <t>CDF PREMIUM</t>
  </si>
  <si>
    <t>FOX SPORTS PREMIUM</t>
  </si>
  <si>
    <t>HBO BASICO</t>
  </si>
  <si>
    <t>HBO MAX</t>
  </si>
  <si>
    <t>INTERNACIONAL</t>
  </si>
  <si>
    <t>LAPTV</t>
  </si>
  <si>
    <t>MAGAZINE</t>
  </si>
  <si>
    <t>No existe</t>
  </si>
  <si>
    <t>PACK HD BASICO</t>
  </si>
  <si>
    <t>PLAYBOY HD</t>
  </si>
  <si>
    <t>SEXTREME</t>
  </si>
  <si>
    <t>VENUS</t>
  </si>
  <si>
    <t>ProductID</t>
  </si>
  <si>
    <t>CASID</t>
  </si>
  <si>
    <t>None</t>
  </si>
  <si>
    <t>Replay Duration (days)</t>
  </si>
  <si>
    <t>SVOD Default Scramble Data</t>
  </si>
  <si>
    <t>60010400042711~02~0F</t>
  </si>
  <si>
    <t>TVOD Default Scramble Data</t>
  </si>
  <si>
    <t>Additional Prod for the VOD Providers (if needed)</t>
  </si>
  <si>
    <t>0000</t>
  </si>
  <si>
    <t>CRID</t>
  </si>
  <si>
    <t>SVOD, TVOD Default</t>
  </si>
  <si>
    <t>Replay 1 day and 7 days</t>
  </si>
  <si>
    <t>Super CAS ID</t>
  </si>
  <si>
    <t>Antofagasta</t>
  </si>
  <si>
    <t>Atacama</t>
  </si>
  <si>
    <t>Coquimbo</t>
  </si>
  <si>
    <t>Maule</t>
  </si>
  <si>
    <t>Magallanes</t>
  </si>
  <si>
    <t>Tarapaca</t>
  </si>
  <si>
    <t>Valparaiso</t>
  </si>
  <si>
    <t>OHiggins</t>
  </si>
  <si>
    <t>Biobio</t>
  </si>
  <si>
    <t>LosRios</t>
  </si>
  <si>
    <t>Aysen</t>
  </si>
  <si>
    <t>Araucania</t>
  </si>
  <si>
    <t>LosLagos</t>
  </si>
  <si>
    <t>ABR_265_CatchUp_180Days</t>
  </si>
  <si>
    <t>ABR_265</t>
  </si>
  <si>
    <t>PT0M</t>
  </si>
  <si>
    <t>P7DT12H</t>
  </si>
  <si>
    <t>RelativeToEventStart</t>
  </si>
  <si>
    <t>PT0S</t>
  </si>
  <si>
    <t>RelativeToEventEnd</t>
  </si>
  <si>
    <t>P7D</t>
  </si>
  <si>
    <t>tag</t>
  </si>
  <si>
    <t>encodingProfileTag</t>
  </si>
  <si>
    <t>licenceWindowOffset</t>
  </si>
  <si>
    <t>licenceWindowOffsetDuration</t>
  </si>
  <si>
    <t>availabilityWindowStartType</t>
  </si>
  <si>
    <t>availabilityWindowStartOffset</t>
  </si>
  <si>
    <t>availabilityWindowEndType</t>
  </si>
  <si>
    <t>availabilityWindowEndOffset</t>
  </si>
  <si>
    <t>ABR_265_CatchUp_90Days</t>
  </si>
  <si>
    <t>ABR_265_CatchUp_7Days</t>
  </si>
  <si>
    <t>ABR_265_CatchUp_3Days</t>
  </si>
  <si>
    <t>P3D</t>
  </si>
  <si>
    <t>P3DT12H</t>
  </si>
  <si>
    <t>ABR_265_CatchUp_1Day</t>
  </si>
  <si>
    <t>P1DT12H</t>
  </si>
  <si>
    <t>P1D</t>
  </si>
  <si>
    <t>ABR_265_CatchUp_1Day_TrickMode</t>
  </si>
  <si>
    <t>trickModes</t>
  </si>
  <si>
    <t>Forward</t>
  </si>
  <si>
    <t>assetizingRules</t>
  </si>
  <si>
    <t>catalogIds</t>
  </si>
  <si>
    <t>DL-HD-001-000000-100018</t>
  </si>
  <si>
    <t>crid://vtr.tv/Product_Replay_HD_1Day_100018_Mi_Pack</t>
  </si>
  <si>
    <t>crid://vtr.tv/node/replay-for-DL-HD-001-000000-100018</t>
  </si>
  <si>
    <t>DL-HD-001-100000-100018</t>
  </si>
  <si>
    <t>crid://vtr.tv/node/replay-for-DL-HD-001-100000-100018</t>
  </si>
  <si>
    <t>DL-HD-003-000000-100018</t>
  </si>
  <si>
    <t>crid://vtr.tv/Product_Replay_HD_3Days_100018_Mi_Pack</t>
  </si>
  <si>
    <t>crid://vtr.tv/node/replay-for-DL-HD-003-000000-100018</t>
  </si>
  <si>
    <t>DL-HD-007-000000-100018</t>
  </si>
  <si>
    <t>crid://vtr.tv/Product_Replay_HD_7Days_100018_Mi_Pack</t>
  </si>
  <si>
    <t>crid://vtr.tv/node/replay-for-DL-HD-007-000000-100018</t>
  </si>
  <si>
    <t>DL-HD-090-000000-100018</t>
  </si>
  <si>
    <t>crid://vtr.tv/Product_Replay_HD_90Days_100018_Mi_Pack</t>
  </si>
  <si>
    <t>crid://vtr.tv/node/replay-for-DL-HD-090-000000-100018</t>
  </si>
  <si>
    <t>DL-HD-180-000000-100018</t>
  </si>
  <si>
    <t>crid://vtr.tv/Product_Replay_HD_180Days_100018_Mi_Pack</t>
  </si>
  <si>
    <t>crid://vtr.tv/node/replay-for-DL-HD-180-000000-100018</t>
  </si>
  <si>
    <t>DL-SD-001-000000-100018</t>
  </si>
  <si>
    <t>crid://vtr.tv/Product_Replay_SD_1Day_100018_Mi_Pack</t>
  </si>
  <si>
    <t>crid://vtr.tv/node/replay-for-DL-SD-001-000000-100018</t>
  </si>
  <si>
    <t>DL-SD-090-000000-100018</t>
  </si>
  <si>
    <t>crid://vtr.tv/Product_Replay_SD_90Day_100018_Mi_Pack</t>
  </si>
  <si>
    <t>crid://vtr.tv/node/replay-for-DL-SD-090-000000-100018</t>
  </si>
  <si>
    <t>DL-SD-180-000000-100018</t>
  </si>
  <si>
    <t>crid://vtr.tv/Product_Replay_SD_180Day_100018_Mi_Pack</t>
  </si>
  <si>
    <t>crid://vtr.tv/node/replay-for-DL-SD-180-000000-100018</t>
  </si>
  <si>
    <t>DL-SD-001-000000-100019</t>
  </si>
  <si>
    <t>crid://vtr.tv/Product_Replay_SD_1Day_100019_Light_Nacional</t>
  </si>
  <si>
    <t>crid://vtr.tv/node/replay-for-DL-SD-001-000000-100019</t>
  </si>
  <si>
    <t>DL-SD-001-100000-100019</t>
  </si>
  <si>
    <t>crid://vtr.tv/node/replay-for-DL-SD-001-100000-100019</t>
  </si>
  <si>
    <t>DL-SD-180-000000-100019</t>
  </si>
  <si>
    <t>crid://vtr.tv/Product_Replay_SD_180Day_100019_Light_Nacional</t>
  </si>
  <si>
    <t>crid://vtr.tv/node/replay-for-DL-SD-180-000000-100019</t>
  </si>
  <si>
    <t>TSTV behaviour</t>
  </si>
  <si>
    <t>vtr.tv</t>
  </si>
  <si>
    <t>EdsProductId</t>
  </si>
  <si>
    <t>GroupTitle</t>
  </si>
  <si>
    <t>GroupInformation</t>
  </si>
  <si>
    <t>ProductTitle</t>
  </si>
  <si>
    <t>PurchaseType</t>
  </si>
  <si>
    <t>OfferTitle</t>
  </si>
  <si>
    <t>replayDuration</t>
  </si>
  <si>
    <t>allowReplayTV</t>
  </si>
  <si>
    <t>allowStartOver</t>
  </si>
  <si>
    <t>isVosdal</t>
  </si>
  <si>
    <t>ReplayPackageTag</t>
  </si>
  <si>
    <t>Package</t>
  </si>
  <si>
    <t>billingID</t>
  </si>
  <si>
    <t>Synopsis</t>
  </si>
  <si>
    <t>CL_SG_HBO</t>
  </si>
  <si>
    <t>CL_SG_LAPTV</t>
  </si>
  <si>
    <t>CL_SG_PLAYBOY</t>
  </si>
  <si>
    <t>CL_SG_Internacional</t>
  </si>
  <si>
    <t>CL_SG_CDF_Premium</t>
  </si>
  <si>
    <t>CL_SG_HBO_MAX</t>
  </si>
  <si>
    <t>CL_SG_Noticias</t>
  </si>
  <si>
    <t>CL_SG_HBO_MAX_OD</t>
  </si>
  <si>
    <t>CL_SG_MOVCITY_OD_HD</t>
  </si>
  <si>
    <t>CL_SG_BRASIL_ISUS</t>
  </si>
  <si>
    <t>CL_SG_MINIFOX</t>
  </si>
  <si>
    <t>CL_SG_ReplayTV</t>
  </si>
  <si>
    <t>CL_SG_MOVIE_HD</t>
  </si>
  <si>
    <t>CL_SG_FOX_Sport_Premium</t>
  </si>
  <si>
    <t>CL_SG_PLAYBOY_HD</t>
  </si>
  <si>
    <t>CL_SG_Full_Digital</t>
  </si>
  <si>
    <t>CL_SG_Mi_Pack</t>
  </si>
  <si>
    <t>CL_SG_Light_Nacional</t>
  </si>
  <si>
    <t>CL_SG_Futbol_HD</t>
  </si>
  <si>
    <t>CL_SG_Fox_Sport_HD_Premium</t>
  </si>
  <si>
    <t>CL_SG_PACK_HD_GRATIS</t>
  </si>
  <si>
    <t>CL_SG_Full_Digital_Comp</t>
  </si>
  <si>
    <t>CL_SG_Mi_Pack_Comp</t>
  </si>
  <si>
    <t>CL_SG_Light_Comp</t>
  </si>
  <si>
    <t>CL_SG_IS_ADULTOS_1</t>
  </si>
  <si>
    <t>CL_SG_IS_ADULTOS_2</t>
  </si>
  <si>
    <t>CL_Show_Runner</t>
  </si>
  <si>
    <t>CU-CHV-HD-none-0h-180d</t>
  </si>
  <si>
    <t>CU-TVN-HD-none-0h-180d</t>
  </si>
  <si>
    <t>CU-MEGA-HD-none-72h-90d</t>
  </si>
  <si>
    <t>CU-TNTSE-HD-none-0h-1d</t>
  </si>
  <si>
    <t>CU-TNT-HD-none-0h-1d</t>
  </si>
  <si>
    <t>CU-SPC-HD-none-0h-1d</t>
  </si>
  <si>
    <t>CU-THC-HD-none-0h-1d</t>
  </si>
  <si>
    <t>80's</t>
  </si>
  <si>
    <t>Alternativa</t>
  </si>
  <si>
    <t>Baby TV</t>
  </si>
  <si>
    <t>Chilena Contemporánea</t>
  </si>
  <si>
    <t>Clásica</t>
  </si>
  <si>
    <t>Dance-Electrohouse</t>
  </si>
  <si>
    <t>Fiesta Tropical</t>
  </si>
  <si>
    <t>Glitz</t>
  </si>
  <si>
    <t>Hot Latin</t>
  </si>
  <si>
    <t>Jazz</t>
  </si>
  <si>
    <t>Lounge</t>
  </si>
  <si>
    <t>New Age</t>
  </si>
  <si>
    <t>Oldies</t>
  </si>
  <si>
    <t>Ópera</t>
  </si>
  <si>
    <t>Piano</t>
  </si>
  <si>
    <t>Play Premium</t>
  </si>
  <si>
    <t>Pop</t>
  </si>
  <si>
    <t>Reggaetón</t>
  </si>
  <si>
    <t>Rock</t>
  </si>
  <si>
    <t>Romántica Anglo</t>
  </si>
  <si>
    <t>Romántica Latina</t>
  </si>
  <si>
    <t>Teens</t>
  </si>
  <si>
    <t>Bloomberg TV</t>
  </si>
  <si>
    <t>Concierto</t>
  </si>
  <si>
    <t>ETC TV</t>
  </si>
  <si>
    <t>FM Dos</t>
  </si>
  <si>
    <t>HTV</t>
  </si>
  <si>
    <t>La Red</t>
  </si>
  <si>
    <t>Radio 40 Principales</t>
  </si>
  <si>
    <t>Radio ADN</t>
  </si>
  <si>
    <t>Radio Beethoven</t>
  </si>
  <si>
    <t>Radio Candela</t>
  </si>
  <si>
    <t>Radio Duna</t>
  </si>
  <si>
    <t>Radio Euskadi</t>
  </si>
  <si>
    <t>Radio Futuro</t>
  </si>
  <si>
    <t>Radio Imagina</t>
  </si>
  <si>
    <t>Radio Infinita</t>
  </si>
  <si>
    <t>Radio Oasis</t>
  </si>
  <si>
    <t>Radio Play FM</t>
  </si>
  <si>
    <t>Radio Rock &amp; Pop</t>
  </si>
  <si>
    <t>Radio Romántica</t>
  </si>
  <si>
    <t>Radio Sonar</t>
  </si>
  <si>
    <t>Radio Tiempo</t>
  </si>
  <si>
    <t>Radio Zero</t>
  </si>
  <si>
    <t>RadioActiva</t>
  </si>
  <si>
    <t>Tele 13 Radio</t>
  </si>
  <si>
    <t>TeleCanal</t>
  </si>
  <si>
    <t>HBO Family HD</t>
  </si>
  <si>
    <t>HBO HD Este</t>
  </si>
  <si>
    <t>Golden PLUS HD</t>
  </si>
  <si>
    <t>Teletrak HD</t>
  </si>
  <si>
    <t>Canal de las Estrellas HD</t>
  </si>
  <si>
    <t>Europa Europa HD</t>
  </si>
  <si>
    <t>Fox Premium Family HD</t>
  </si>
  <si>
    <t>MTV Live HD</t>
  </si>
  <si>
    <t>TS05</t>
  </si>
  <si>
    <t>TS06</t>
  </si>
  <si>
    <t>TS07</t>
  </si>
  <si>
    <t>TS08</t>
  </si>
  <si>
    <t>TS09</t>
  </si>
  <si>
    <t>160</t>
  </si>
  <si>
    <t>161</t>
  </si>
  <si>
    <t>101</t>
  </si>
  <si>
    <t>102</t>
  </si>
  <si>
    <t>103</t>
  </si>
  <si>
    <t>104</t>
  </si>
  <si>
    <t>105</t>
  </si>
  <si>
    <t>106</t>
  </si>
  <si>
    <t>162</t>
  </si>
  <si>
    <t>107</t>
  </si>
  <si>
    <t>163</t>
  </si>
  <si>
    <t>108</t>
  </si>
  <si>
    <t>109</t>
  </si>
  <si>
    <t>164</t>
  </si>
  <si>
    <t>110</t>
  </si>
  <si>
    <t>111</t>
  </si>
  <si>
    <t>112</t>
  </si>
  <si>
    <t>113</t>
  </si>
  <si>
    <t>114</t>
  </si>
  <si>
    <t>115</t>
  </si>
  <si>
    <t>116</t>
  </si>
  <si>
    <t>165</t>
  </si>
  <si>
    <t>117</t>
  </si>
  <si>
    <t>118</t>
  </si>
  <si>
    <t>119</t>
  </si>
  <si>
    <t>120</t>
  </si>
  <si>
    <t>121</t>
  </si>
  <si>
    <t>122</t>
  </si>
  <si>
    <t>166</t>
  </si>
  <si>
    <t>123</t>
  </si>
  <si>
    <t>167</t>
  </si>
  <si>
    <t>168</t>
  </si>
  <si>
    <t>124</t>
  </si>
  <si>
    <t>169</t>
  </si>
  <si>
    <t>125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</si>
  <si>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</si>
  <si>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</si>
  <si>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</si>
  <si>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</si>
  <si>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</si>
  <si>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</si>
  <si>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</si>
  <si>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</si>
  <si>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</si>
  <si>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126</t>
  </si>
  <si>
    <t>179</t>
  </si>
  <si>
    <t>127</t>
  </si>
  <si>
    <t>128</t>
  </si>
  <si>
    <t>129</t>
  </si>
  <si>
    <t>130</t>
  </si>
  <si>
    <t>201</t>
  </si>
  <si>
    <t>202</t>
  </si>
  <si>
    <t>260</t>
  </si>
  <si>
    <t>203</t>
  </si>
  <si>
    <t>204</t>
  </si>
  <si>
    <t>205</t>
  </si>
  <si>
    <t>206</t>
  </si>
  <si>
    <t>207</t>
  </si>
  <si>
    <t>261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</si>
  <si>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</si>
  <si>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</si>
  <si>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</si>
  <si>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</si>
  <si>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</si>
  <si>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</si>
  <si>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</si>
  <si>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</si>
  <si>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</si>
  <si>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</si>
  <si>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</si>
  <si>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</si>
  <si>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</si>
  <si>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</si>
  <si>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</si>
  <si>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</si>
  <si>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</si>
  <si>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</si>
  <si>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</si>
  <si>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</si>
  <si>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</si>
  <si>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</si>
  <si>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</si>
  <si>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</si>
  <si>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</si>
  <si>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</si>
  <si>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</si>
  <si>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</si>
  <si>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219</t>
  </si>
  <si>
    <t>220</t>
  </si>
  <si>
    <t>221</t>
  </si>
  <si>
    <t>222</t>
  </si>
  <si>
    <t>279</t>
  </si>
  <si>
    <t>223</t>
  </si>
  <si>
    <t>224</t>
  </si>
  <si>
    <t>225</t>
  </si>
  <si>
    <t>226</t>
  </si>
  <si>
    <t>227</t>
  </si>
  <si>
    <t>228</t>
  </si>
  <si>
    <t>229</t>
  </si>
  <si>
    <t>230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</si>
  <si>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</si>
  <si>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</si>
  <si>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</si>
  <si>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</si>
  <si>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</si>
  <si>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</si>
  <si>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</si>
  <si>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</si>
  <si>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</si>
  <si>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</si>
  <si>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</si>
  <si>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</si>
  <si>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</si>
  <si>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</si>
  <si>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</si>
  <si>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</si>
  <si>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</si>
  <si>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</si>
  <si>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</si>
  <si>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</si>
  <si>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</si>
  <si>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</si>
  <si>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</si>
  <si>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</si>
  <si>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</si>
  <si>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</si>
  <si>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</si>
  <si>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</si>
  <si>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</si>
  <si>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</si>
  <si>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</si>
  <si>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</si>
  <si>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</si>
  <si>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</si>
  <si>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</si>
  <si>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</si>
  <si>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</si>
  <si>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</si>
  <si>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</si>
  <si>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</si>
  <si>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</si>
  <si>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</si>
  <si>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</si>
  <si>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</si>
  <si>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</si>
  <si>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</si>
  <si>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</si>
  <si>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</si>
  <si>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</si>
  <si>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</si>
  <si>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</si>
  <si>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</si>
  <si>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</si>
  <si>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</si>
  <si>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</si>
  <si>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</si>
  <si>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</si>
  <si>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</si>
  <si>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</si>
  <si>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</si>
  <si>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</si>
  <si>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</si>
  <si>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</si>
  <si>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</si>
  <si>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</si>
  <si>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</si>
  <si>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</si>
  <si>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</si>
  <si>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</si>
  <si>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</si>
  <si>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</si>
  <si>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</si>
  <si>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</si>
  <si>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</si>
  <si>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</si>
  <si>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Los Andes</t>
  </si>
  <si>
    <t>TS10</t>
  </si>
  <si>
    <t>1320</t>
  </si>
  <si>
    <t>Las Condes</t>
  </si>
  <si>
    <t>0504</t>
  </si>
  <si>
    <t>CL_America_TV</t>
  </si>
  <si>
    <t>CL_Baby_TV</t>
  </si>
  <si>
    <t>CL_BBC</t>
  </si>
  <si>
    <t>CL_Camara_de_Diputados</t>
  </si>
  <si>
    <t>CL_Caracol</t>
  </si>
  <si>
    <t>CL_CDF_Basico</t>
  </si>
  <si>
    <t>CL_Cinemax_Este</t>
  </si>
  <si>
    <t>CL_CNN_Espanol</t>
  </si>
  <si>
    <t>CL_CNN_Internacional</t>
  </si>
  <si>
    <t>CL_Discovery_Civilization</t>
  </si>
  <si>
    <t>CL_Discovery_ID</t>
  </si>
  <si>
    <t>CL_Discovery_Kids</t>
  </si>
  <si>
    <t>CL_Discovery_Science</t>
  </si>
  <si>
    <t>CL_Discovery_TLC</t>
  </si>
  <si>
    <t>CL_Disney_Channel</t>
  </si>
  <si>
    <t>CL_Disney_Junior</t>
  </si>
  <si>
    <t>CL_Fox_Sports_3</t>
  </si>
  <si>
    <t>CL_Glitz</t>
  </si>
  <si>
    <t>CL_HBO_2</t>
  </si>
  <si>
    <t>CL_HBO_Plus_Este</t>
  </si>
  <si>
    <t>CL_HBO_Plus_Oeste</t>
  </si>
  <si>
    <t>CL_HBO_Signature</t>
  </si>
  <si>
    <t>CL_I_SAT</t>
  </si>
  <si>
    <t>CL_MTV_Hits</t>
  </si>
  <si>
    <t>CL_O_Globo</t>
  </si>
  <si>
    <t>CL_TBS</t>
  </si>
  <si>
    <t>CL_TV_Senado</t>
  </si>
  <si>
    <t>CL_TVE</t>
  </si>
  <si>
    <t>CL_Venus</t>
  </si>
  <si>
    <t>CL_Vive</t>
  </si>
  <si>
    <t>CL_80s</t>
  </si>
  <si>
    <t>CL_Alternativa</t>
  </si>
  <si>
    <t>CL_Chilena_Contemporanea</t>
  </si>
  <si>
    <t>CL_Clasica</t>
  </si>
  <si>
    <t>CL_Dance_Electrohouse</t>
  </si>
  <si>
    <t>CL_Fiesta_Tropical</t>
  </si>
  <si>
    <t>CL_Hot_Latin</t>
  </si>
  <si>
    <t>CL_Jazz</t>
  </si>
  <si>
    <t>CL_Lounge</t>
  </si>
  <si>
    <t>CL_New_Age</t>
  </si>
  <si>
    <t>CL_Oldies</t>
  </si>
  <si>
    <t>CL_Opera</t>
  </si>
  <si>
    <t>CL_Piano</t>
  </si>
  <si>
    <t>CL_Play_Premium</t>
  </si>
  <si>
    <t>CL_Pop</t>
  </si>
  <si>
    <t>CL_Reggaeton</t>
  </si>
  <si>
    <t>CL_Rock</t>
  </si>
  <si>
    <t>CL_Romantica_Anglo</t>
  </si>
  <si>
    <t>CL_Romantica_Latina</t>
  </si>
  <si>
    <t>CL_Teens</t>
  </si>
  <si>
    <t>CL_Bloomberg_TV</t>
  </si>
  <si>
    <t>CL_CDF_Premium</t>
  </si>
  <si>
    <t>CL_DW</t>
  </si>
  <si>
    <t>CL_Discovery_Turbo</t>
  </si>
  <si>
    <t>CL_Disney_XD</t>
  </si>
  <si>
    <t>CL_ETC_TV</t>
  </si>
  <si>
    <t>CL_EWTN</t>
  </si>
  <si>
    <t>CL_Fox_News</t>
  </si>
  <si>
    <t>CL_Fox_Cinema</t>
  </si>
  <si>
    <t>CL_Fox_Classics</t>
  </si>
  <si>
    <t>CL_Fox_Comedy</t>
  </si>
  <si>
    <t>CL_Golden_Edge</t>
  </si>
  <si>
    <t>CL_HTV</t>
  </si>
  <si>
    <t>CL_La_Red</t>
  </si>
  <si>
    <t>CL_MAX</t>
  </si>
  <si>
    <t>CL_Max_Prime_Oeste</t>
  </si>
  <si>
    <t>CL_MTV_Dance</t>
  </si>
  <si>
    <t>CL_Much_Music</t>
  </si>
  <si>
    <t>CL_RAI</t>
  </si>
  <si>
    <t>CL_Sextreme</t>
  </si>
  <si>
    <t>CL_Syfy</t>
  </si>
  <si>
    <t>CL_TCM</t>
  </si>
  <si>
    <t>CL_TeleCanal</t>
  </si>
  <si>
    <t>CL_TNE</t>
  </si>
  <si>
    <t>CL_Tooncast</t>
  </si>
  <si>
    <t>CL_TV5</t>
  </si>
  <si>
    <t>CL_UCV</t>
  </si>
  <si>
    <t>CL_VH1_Latin_America</t>
  </si>
  <si>
    <t>CL_VH1_MegaHits</t>
  </si>
  <si>
    <t>CL_VOA</t>
  </si>
  <si>
    <t>CL_Concierto</t>
  </si>
  <si>
    <t>CL_FM_Dos</t>
  </si>
  <si>
    <t>CL_Radio_40_Principales</t>
  </si>
  <si>
    <t>CL_Radio_ADN</t>
  </si>
  <si>
    <t>CL_Radio_Beethoven</t>
  </si>
  <si>
    <t>CL_Radio_Candela</t>
  </si>
  <si>
    <t>CL_Radio_Duna</t>
  </si>
  <si>
    <t>CL_Radio_Euskadi</t>
  </si>
  <si>
    <t>CL_Radio_Futuro</t>
  </si>
  <si>
    <t>CL_Radio_Imagina</t>
  </si>
  <si>
    <t>CL_Radio_Infinita</t>
  </si>
  <si>
    <t>CL_Radio_Oasis</t>
  </si>
  <si>
    <t>CL_Radio_Play_FM</t>
  </si>
  <si>
    <t>CL_Radio_Rock_and_Pop</t>
  </si>
  <si>
    <t>CL_Radio_Romantica</t>
  </si>
  <si>
    <t>CL_Radio_Sonar</t>
  </si>
  <si>
    <t>CL_Radio_Tiempo</t>
  </si>
  <si>
    <t>CL_Radio_Zero</t>
  </si>
  <si>
    <t>CL_RadioActiva</t>
  </si>
  <si>
    <t>CL_Tele_13_Radio</t>
  </si>
  <si>
    <t>CL_13_Cable_HD</t>
  </si>
  <si>
    <t>CL_Cinecanal_HD</t>
  </si>
  <si>
    <t>CL_Discovery_HandH_HD</t>
  </si>
  <si>
    <t>CL_Discovery_ID_HD</t>
  </si>
  <si>
    <t>CL_ESPN_+_HD</t>
  </si>
  <si>
    <t>CL_FOX_HD</t>
  </si>
  <si>
    <t>CL_Fox_Sports_HD</t>
  </si>
  <si>
    <t>CL_FXM_HD</t>
  </si>
  <si>
    <t>CL_H2_HD</t>
  </si>
  <si>
    <t>CL_HBO_Family_HD</t>
  </si>
  <si>
    <t>CL_Nick_JR_HD</t>
  </si>
  <si>
    <t>CL_Telefe_HD</t>
  </si>
  <si>
    <t>CL_TNT_Series_HD</t>
  </si>
  <si>
    <t>CL_TVE_STAR_HD</t>
  </si>
  <si>
    <t>CL_TVN_HD</t>
  </si>
  <si>
    <t>CL_24_Horas_HD</t>
  </si>
  <si>
    <t>CL_AMC_HD</t>
  </si>
  <si>
    <t>CL_AXN_HD</t>
  </si>
  <si>
    <t>CL_Comedy_Central_HD</t>
  </si>
  <si>
    <t>CL_Discovery_TLC_HD</t>
  </si>
  <si>
    <t>CL_El_Trece_HD</t>
  </si>
  <si>
    <t>CL_ESPN_HD</t>
  </si>
  <si>
    <t>CL_Film_and_Arts_HD</t>
  </si>
  <si>
    <t>CL_Fox_Sports_2_HD</t>
  </si>
  <si>
    <t>CL_HBO_HD_Este</t>
  </si>
  <si>
    <t>CL_Max_Prime_Este_HD</t>
  </si>
  <si>
    <t>CL_Mega_HD</t>
  </si>
  <si>
    <t>CL_Nat_Geo_Kids_HD</t>
  </si>
  <si>
    <t>CL_NAT_GEO_HD</t>
  </si>
  <si>
    <t>CL_Paramount_HD</t>
  </si>
  <si>
    <t>CL_Animal_Planet_HD</t>
  </si>
  <si>
    <t>CL_Cartoon_Network_HD</t>
  </si>
  <si>
    <t>CL_CHV_HD</t>
  </si>
  <si>
    <t>CL_Cinemax_HDTV</t>
  </si>
  <si>
    <t>CL_CNN_Chile_HD</t>
  </si>
  <si>
    <t>CL_Discovery_Kids_HD</t>
  </si>
  <si>
    <t>CL_Discovery_World_HD</t>
  </si>
  <si>
    <t>CL_E_HD</t>
  </si>
  <si>
    <t>CL_ESPN_2_HD</t>
  </si>
  <si>
    <t>CL_Fox_Life_HD</t>
  </si>
  <si>
    <t>CL_Fox_Premium_Series_HD</t>
  </si>
  <si>
    <t>CL_Fox_Sports_3_HD</t>
  </si>
  <si>
    <t>CL_Nat_Geo_Wild_HD</t>
  </si>
  <si>
    <t>CL_Nickelodeon_HD</t>
  </si>
  <si>
    <t>CL_Studio_Universal_HD</t>
  </si>
  <si>
    <t>CL_AandE_HD</t>
  </si>
  <si>
    <t>CL_Boomerang_HD</t>
  </si>
  <si>
    <t>CL_Canal_13_HD</t>
  </si>
  <si>
    <t>CL_CDF_Premium_HD</t>
  </si>
  <si>
    <t>CL_Discovery_Channel_HD</t>
  </si>
  <si>
    <t>CL_Disney_Channel_HD</t>
  </si>
  <si>
    <t>CL_ESPN_3_HD</t>
  </si>
  <si>
    <t>CL_FX_HD</t>
  </si>
  <si>
    <t>CL_Golden_PLUS_HD</t>
  </si>
  <si>
    <t>CL_Warner_Channel_HD</t>
  </si>
  <si>
    <t>CL_MTV_HD</t>
  </si>
  <si>
    <t>CL_Space_HD</t>
  </si>
  <si>
    <t>CL_Playboy_TV_HD</t>
  </si>
  <si>
    <t>CL_History_Channel_HD</t>
  </si>
  <si>
    <t>CL_TNT_HD</t>
  </si>
  <si>
    <t>CL_Antena_3_HD</t>
  </si>
  <si>
    <t>CL_AZ_Clic_HD</t>
  </si>
  <si>
    <t>CL_AZ_Corazon_HD</t>
  </si>
  <si>
    <t>CL_AZ_Mundo_HD</t>
  </si>
  <si>
    <t>CL_Canal_de_las_Estrellas_HD</t>
  </si>
  <si>
    <t>CL_Discovery_Theater_HD</t>
  </si>
  <si>
    <t>CL_EL_GOURMET_HD</t>
  </si>
  <si>
    <t>CL_Europa_Europa_HD</t>
  </si>
  <si>
    <t>CL_Fox_Premium_Action_HD</t>
  </si>
  <si>
    <t>CL_Fox_Premium_Family_HD</t>
  </si>
  <si>
    <t>CL_Fox_Premium_Movies_HD</t>
  </si>
  <si>
    <t>CL_Fox_Sports_1_HD</t>
  </si>
  <si>
    <t>CL_Gol_TV_HD</t>
  </si>
  <si>
    <t>CL_Golf_HD</t>
  </si>
  <si>
    <t>CL_Mas_Chic_HD</t>
  </si>
  <si>
    <t>CL_Universal_Channel_HD</t>
  </si>
  <si>
    <t>CL_Sony_HD</t>
  </si>
  <si>
    <t>CL_VH1_HD</t>
  </si>
  <si>
    <t>CL_TyC_Sport_HD</t>
  </si>
  <si>
    <t>CL_Lifetime_HD</t>
  </si>
  <si>
    <t>CL_Tru_TV_HD</t>
  </si>
  <si>
    <t>CL_MTV_Live_HD</t>
  </si>
  <si>
    <t>CL_Teletrak_HD</t>
  </si>
  <si>
    <t>CL_Sundance_HD</t>
  </si>
  <si>
    <t>CL_TBS_HD</t>
  </si>
  <si>
    <t xml:space="preserve">América TV </t>
  </si>
  <si>
    <t>BBC</t>
  </si>
  <si>
    <t>Camara de Diputados</t>
  </si>
  <si>
    <t>Caracol</t>
  </si>
  <si>
    <t>CDF Basico</t>
  </si>
  <si>
    <t>Cinemax Este</t>
  </si>
  <si>
    <t>CNN Español</t>
  </si>
  <si>
    <t>CNN Internacional</t>
  </si>
  <si>
    <t>Discovery Civilization</t>
  </si>
  <si>
    <t>Discovery ID</t>
  </si>
  <si>
    <t>Discovery Kids</t>
  </si>
  <si>
    <t xml:space="preserve">Discovery Science </t>
  </si>
  <si>
    <t xml:space="preserve">Discovery TLC </t>
  </si>
  <si>
    <t xml:space="preserve">Disney Channel </t>
  </si>
  <si>
    <t xml:space="preserve">Disney Junior </t>
  </si>
  <si>
    <t>Fox Sports 3</t>
  </si>
  <si>
    <t>HBO 2</t>
  </si>
  <si>
    <t>HBO Plus Este</t>
  </si>
  <si>
    <t>HBO Plus Oeste</t>
  </si>
  <si>
    <t>HBO Signature</t>
  </si>
  <si>
    <t>I-SAT</t>
  </si>
  <si>
    <t>MTV Hits</t>
  </si>
  <si>
    <t>O Globo</t>
  </si>
  <si>
    <t>TBS</t>
  </si>
  <si>
    <t>TV Senado</t>
  </si>
  <si>
    <t xml:space="preserve">TVE </t>
  </si>
  <si>
    <t>Venus</t>
  </si>
  <si>
    <t xml:space="preserve">Vive! </t>
  </si>
  <si>
    <t>CDF Premium</t>
  </si>
  <si>
    <t>DW</t>
  </si>
  <si>
    <t xml:space="preserve">Discovery Turbo </t>
  </si>
  <si>
    <t>Disney XD</t>
  </si>
  <si>
    <t>EWTN</t>
  </si>
  <si>
    <t xml:space="preserve">Fox News </t>
  </si>
  <si>
    <t>Fox Cinema</t>
  </si>
  <si>
    <t>Fox Classics</t>
  </si>
  <si>
    <t>Fox Comedy</t>
  </si>
  <si>
    <t>Golden Edge</t>
  </si>
  <si>
    <t xml:space="preserve">MAX </t>
  </si>
  <si>
    <t>Max Prime Oeste</t>
  </si>
  <si>
    <t>MTV Dance</t>
  </si>
  <si>
    <t>Much Music</t>
  </si>
  <si>
    <t>RAI</t>
  </si>
  <si>
    <t xml:space="preserve">Sextreme </t>
  </si>
  <si>
    <t xml:space="preserve">Syfy </t>
  </si>
  <si>
    <t xml:space="preserve">TCM </t>
  </si>
  <si>
    <t>TNE</t>
  </si>
  <si>
    <t>Tooncast</t>
  </si>
  <si>
    <t>TV5</t>
  </si>
  <si>
    <t>UCV</t>
  </si>
  <si>
    <t>VH1 Latin America</t>
  </si>
  <si>
    <t>VH1 MegaHits</t>
  </si>
  <si>
    <t>VOA</t>
  </si>
  <si>
    <t xml:space="preserve">13 Cable HD </t>
  </si>
  <si>
    <t xml:space="preserve">Cinecanal HD </t>
  </si>
  <si>
    <t>Discovery H&amp;H HD</t>
  </si>
  <si>
    <t>Discovery ID HD</t>
  </si>
  <si>
    <t xml:space="preserve">ESPN + HD </t>
  </si>
  <si>
    <t>FOX HD</t>
  </si>
  <si>
    <t xml:space="preserve">Fox Sports HD </t>
  </si>
  <si>
    <t xml:space="preserve">FXM HD </t>
  </si>
  <si>
    <t>H2 HD</t>
  </si>
  <si>
    <t xml:space="preserve">Nick JR HD </t>
  </si>
  <si>
    <t>Telefe HD</t>
  </si>
  <si>
    <t xml:space="preserve">TNT Series HD </t>
  </si>
  <si>
    <t>TVE STAR HD</t>
  </si>
  <si>
    <t>TVN HD</t>
  </si>
  <si>
    <t xml:space="preserve">24 Horas HD </t>
  </si>
  <si>
    <t xml:space="preserve">AMC HD </t>
  </si>
  <si>
    <t>AXN HD</t>
  </si>
  <si>
    <t>Comedy Central HD</t>
  </si>
  <si>
    <t>Discovery TLC HD</t>
  </si>
  <si>
    <t>El Trece HD</t>
  </si>
  <si>
    <t>ESPN HD</t>
  </si>
  <si>
    <t>Film &amp; Arts HD</t>
  </si>
  <si>
    <t>Fox Sports 2 HD</t>
  </si>
  <si>
    <t>Max Prime Este HD</t>
  </si>
  <si>
    <t>Nat Geo Kids HD</t>
  </si>
  <si>
    <t>NAT GEO HD</t>
  </si>
  <si>
    <t>Paramount HD</t>
  </si>
  <si>
    <t xml:space="preserve">Animal Planet HD </t>
  </si>
  <si>
    <t>Cartoon Network HD</t>
  </si>
  <si>
    <t>CHV HD</t>
  </si>
  <si>
    <t>Cinemax HDTV</t>
  </si>
  <si>
    <t>CNN Chile HD</t>
  </si>
  <si>
    <t xml:space="preserve">Discovery Kids HD </t>
  </si>
  <si>
    <t>Discovery World HD</t>
  </si>
  <si>
    <t>E! HD</t>
  </si>
  <si>
    <t>ESPN 2 HD</t>
  </si>
  <si>
    <t>Fox Life HD</t>
  </si>
  <si>
    <t xml:space="preserve">Fox Premium Series HD </t>
  </si>
  <si>
    <t>Fox Sports 3 HD</t>
  </si>
  <si>
    <t>Nat Geo Wild HD</t>
  </si>
  <si>
    <t xml:space="preserve">Nickelodeon HD </t>
  </si>
  <si>
    <t xml:space="preserve">Studio Universal HD </t>
  </si>
  <si>
    <t>A&amp;E HD</t>
  </si>
  <si>
    <t xml:space="preserve">Boomerang HD </t>
  </si>
  <si>
    <t>Canal 13 HD</t>
  </si>
  <si>
    <t>CDF Premium HD</t>
  </si>
  <si>
    <t>Discovery Channel HD</t>
  </si>
  <si>
    <t>Disney Channel HD</t>
  </si>
  <si>
    <t xml:space="preserve">ESPN 3 HD </t>
  </si>
  <si>
    <t xml:space="preserve">Warner Channel HD </t>
  </si>
  <si>
    <t>MTV HD</t>
  </si>
  <si>
    <t>Space HD</t>
  </si>
  <si>
    <t>Playboy TV HD</t>
  </si>
  <si>
    <t>History Channel HD</t>
  </si>
  <si>
    <t>Antena 3 HD</t>
  </si>
  <si>
    <t xml:space="preserve">AZ Clic HD </t>
  </si>
  <si>
    <t xml:space="preserve">AZ Corazón HD </t>
  </si>
  <si>
    <t>AZ Mundo HD</t>
  </si>
  <si>
    <t>Discovery Theater HD</t>
  </si>
  <si>
    <t>EL GOURMET HD</t>
  </si>
  <si>
    <t xml:space="preserve">Fox Premium Action HD </t>
  </si>
  <si>
    <t xml:space="preserve">Fox Premium Movies HD </t>
  </si>
  <si>
    <t xml:space="preserve">Fox Sports 1 HD </t>
  </si>
  <si>
    <t xml:space="preserve">Gol TV HD </t>
  </si>
  <si>
    <t>Golf HD</t>
  </si>
  <si>
    <t>Más Chic HD</t>
  </si>
  <si>
    <t xml:space="preserve">Universal Channel HD </t>
  </si>
  <si>
    <t xml:space="preserve">Sony HD </t>
  </si>
  <si>
    <t xml:space="preserve">VH1 HD </t>
  </si>
  <si>
    <t>TyC Sport HD</t>
  </si>
  <si>
    <t>Lifetime HD</t>
  </si>
  <si>
    <t>Tru TV HD</t>
  </si>
  <si>
    <t>Sundance HD</t>
  </si>
  <si>
    <t>TBS HD</t>
  </si>
  <si>
    <t>RADIO</t>
  </si>
  <si>
    <t>http://staticqbr-cl-prod.vtrprod.cdn.dmdsdp.com/image-service/ImagesEPG/EventImages/America_TV.png</t>
  </si>
  <si>
    <t>http://staticqbr-cl-prod.vtrprod.cdn.dmdsdp.com/image-service/ImagesEPG/EventImages/Baby_TV.png</t>
  </si>
  <si>
    <t>http://staticqbr-cl-prod.vtrprod.cdn.dmdsdp.com/image-service/ImagesEPG/EventImages/BBC.png</t>
  </si>
  <si>
    <t>http://staticqbr-cl-prod.vtrprod.cdn.dmdsdp.com/image-service/ImagesEPG/EventImages/Camara_de_Diputados.png</t>
  </si>
  <si>
    <t>http://staticqbr-cl-prod.vtrprod.cdn.dmdsdp.com/image-service/ImagesEPG/EventImages/Caracol.png</t>
  </si>
  <si>
    <t>http://staticqbr-cl-prod.vtrprod.cdn.dmdsdp.com/image-service/ImagesEPG/EventImages/CDF_Basico.png</t>
  </si>
  <si>
    <t>http://staticqbr-cl-prod.vtrprod.cdn.dmdsdp.com/image-service/ImagesEPG/EventImages/Cinemax_Este.png</t>
  </si>
  <si>
    <t>http://staticqbr-cl-prod.vtrprod.cdn.dmdsdp.com/image-service/ImagesEPG/EventImages/CNN_Espanol.png</t>
  </si>
  <si>
    <t>http://staticqbr-cl-prod.vtrprod.cdn.dmdsdp.com/image-service/ImagesEPG/EventImages/CNN_Internacional.png</t>
  </si>
  <si>
    <t>http://staticqbr-cl-prod.vtrprod.cdn.dmdsdp.com/image-service/ImagesEPG/EventImages/Discovery_Civilization.png</t>
  </si>
  <si>
    <t>http://staticqbr-cl-prod.vtrprod.cdn.dmdsdp.com/image-service/ImagesEPG/EventImages/Discovery_ID.png</t>
  </si>
  <si>
    <t>http://staticqbr-cl-prod.vtrprod.cdn.dmdsdp.com/image-service/ImagesEPG/EventImages/Discovery_Kids.png</t>
  </si>
  <si>
    <t>http://staticqbr-cl-prod.vtrprod.cdn.dmdsdp.com/image-service/ImagesEPG/EventImages/Discovery_Science.png</t>
  </si>
  <si>
    <t>http://staticqbr-cl-prod.vtrprod.cdn.dmdsdp.com/image-service/ImagesEPG/EventImages/Discovery_TLC.png</t>
  </si>
  <si>
    <t>http://staticqbr-cl-prod.vtrprod.cdn.dmdsdp.com/image-service/ImagesEPG/EventImages/Disney_Channel.png</t>
  </si>
  <si>
    <t>http://staticqbr-cl-prod.vtrprod.cdn.dmdsdp.com/image-service/ImagesEPG/EventImages/Disney_Junior.png</t>
  </si>
  <si>
    <t>http://staticqbr-cl-prod.vtrprod.cdn.dmdsdp.com/image-service/ImagesEPG/EventImages/Fox_Sports_3.png</t>
  </si>
  <si>
    <t>http://staticqbr-cl-prod.vtrprod.cdn.dmdsdp.com/image-service/ImagesEPG/EventImages/Glitz.png</t>
  </si>
  <si>
    <t>http://staticqbr-cl-prod.vtrprod.cdn.dmdsdp.com/image-service/ImagesEPG/EventImages/HBO_2.png</t>
  </si>
  <si>
    <t>http://staticqbr-cl-prod.vtrprod.cdn.dmdsdp.com/image-service/ImagesEPG/EventImages/HBO_Plus_Este.png</t>
  </si>
  <si>
    <t>http://staticqbr-cl-prod.vtrprod.cdn.dmdsdp.com/image-service/ImagesEPG/EventImages/HBO_Plus_Oeste.png</t>
  </si>
  <si>
    <t>http://staticqbr-cl-prod.vtrprod.cdn.dmdsdp.com/image-service/ImagesEPG/EventImages/HBO_Signature.png</t>
  </si>
  <si>
    <t>http://staticqbr-cl-prod.vtrprod.cdn.dmdsdp.com/image-service/ImagesEPG/EventImages/I_SAT.png</t>
  </si>
  <si>
    <t>http://staticqbr-cl-prod.vtrprod.cdn.dmdsdp.com/image-service/ImagesEPG/EventImages/MTV_Hits.png</t>
  </si>
  <si>
    <t>http://staticqbr-cl-prod.vtrprod.cdn.dmdsdp.com/image-service/ImagesEPG/EventImages/O_Globo.png</t>
  </si>
  <si>
    <t>http://staticqbr-cl-prod.vtrprod.cdn.dmdsdp.com/image-service/ImagesEPG/EventImages/TBS.png</t>
  </si>
  <si>
    <t>http://staticqbr-cl-prod.vtrprod.cdn.dmdsdp.com/image-service/ImagesEPG/EventImages/TV_Senado.png</t>
  </si>
  <si>
    <t>http://staticqbr-cl-prod.vtrprod.cdn.dmdsdp.com/image-service/ImagesEPG/EventImages/TVE.png</t>
  </si>
  <si>
    <t>http://staticqbr-cl-prod.vtrprod.cdn.dmdsdp.com/image-service/ImagesEPG/EventImages/Venus.png</t>
  </si>
  <si>
    <t>http://staticqbr-cl-prod.vtrprod.cdn.dmdsdp.com/image-service/ImagesEPG/EventImages/Vive.png</t>
  </si>
  <si>
    <t>http://staticqbr-cl-prod.vtrprod.cdn.dmdsdp.com/image-service/ImagesEPG/EventImages/80s.png</t>
  </si>
  <si>
    <t>http://staticqbr-cl-prod.vtrprod.cdn.dmdsdp.com/image-service/ImagesEPG/EventImages/Alternativa.png</t>
  </si>
  <si>
    <t>http://staticqbr-cl-prod.vtrprod.cdn.dmdsdp.com/image-service/ImagesEPG/EventImages/Chilena_Contemporanea.png</t>
  </si>
  <si>
    <t>http://staticqbr-cl-prod.vtrprod.cdn.dmdsdp.com/image-service/ImagesEPG/EventImages/Clasica.png</t>
  </si>
  <si>
    <t>http://staticqbr-cl-prod.vtrprod.cdn.dmdsdp.com/image-service/ImagesEPG/EventImages/Dance_Electrohouse.png</t>
  </si>
  <si>
    <t>http://staticqbr-cl-prod.vtrprod.cdn.dmdsdp.com/image-service/ImagesEPG/EventImages/Fiesta_Tropical.png</t>
  </si>
  <si>
    <t>http://staticqbr-cl-prod.vtrprod.cdn.dmdsdp.com/image-service/ImagesEPG/EventImages/Hot_Latin.png</t>
  </si>
  <si>
    <t>http://staticqbr-cl-prod.vtrprod.cdn.dmdsdp.com/image-service/ImagesEPG/EventImages/Jazz.png</t>
  </si>
  <si>
    <t>http://staticqbr-cl-prod.vtrprod.cdn.dmdsdp.com/image-service/ImagesEPG/EventImages/Lounge.png</t>
  </si>
  <si>
    <t>http://staticqbr-cl-prod.vtrprod.cdn.dmdsdp.com/image-service/ImagesEPG/EventImages/New_Age.png</t>
  </si>
  <si>
    <t>http://staticqbr-cl-prod.vtrprod.cdn.dmdsdp.com/image-service/ImagesEPG/EventImages/Oldies.png</t>
  </si>
  <si>
    <t>http://staticqbr-cl-prod.vtrprod.cdn.dmdsdp.com/image-service/ImagesEPG/EventImages/Opera.png</t>
  </si>
  <si>
    <t>http://staticqbr-cl-prod.vtrprod.cdn.dmdsdp.com/image-service/ImagesEPG/EventImages/Piano.png</t>
  </si>
  <si>
    <t>http://staticqbr-cl-prod.vtrprod.cdn.dmdsdp.com/image-service/ImagesEPG/EventImages/Play_Premium.png</t>
  </si>
  <si>
    <t>http://staticqbr-cl-prod.vtrprod.cdn.dmdsdp.com/image-service/ImagesEPG/EventImages/Pop.png</t>
  </si>
  <si>
    <t>http://staticqbr-cl-prod.vtrprod.cdn.dmdsdp.com/image-service/ImagesEPG/EventImages/Reggaeton.png</t>
  </si>
  <si>
    <t>http://staticqbr-cl-prod.vtrprod.cdn.dmdsdp.com/image-service/ImagesEPG/EventImages/Rock.png</t>
  </si>
  <si>
    <t>http://staticqbr-cl-prod.vtrprod.cdn.dmdsdp.com/image-service/ImagesEPG/EventImages/Romantica_Anglo.png</t>
  </si>
  <si>
    <t>http://staticqbr-cl-prod.vtrprod.cdn.dmdsdp.com/image-service/ImagesEPG/EventImages/Romantica_Latina.png</t>
  </si>
  <si>
    <t>http://staticqbr-cl-prod.vtrprod.cdn.dmdsdp.com/image-service/ImagesEPG/EventImages/Teens.png</t>
  </si>
  <si>
    <t>http://staticqbr-cl-prod.vtrprod.cdn.dmdsdp.com/image-service/ImagesEPG/EventImages/Bloomberg_TV.png</t>
  </si>
  <si>
    <t>http://staticqbr-cl-prod.vtrprod.cdn.dmdsdp.com/image-service/ImagesEPG/EventImages/CDF_Premium.png</t>
  </si>
  <si>
    <t>http://staticqbr-cl-prod.vtrprod.cdn.dmdsdp.com/image-service/ImagesEPG/EventImages/DW.png</t>
  </si>
  <si>
    <t>http://staticqbr-cl-prod.vtrprod.cdn.dmdsdp.com/image-service/ImagesEPG/EventImages/Discovery_Turbo.png</t>
  </si>
  <si>
    <t>http://staticqbr-cl-prod.vtrprod.cdn.dmdsdp.com/image-service/ImagesEPG/EventImages/Disney_XD.png</t>
  </si>
  <si>
    <t>http://staticqbr-cl-prod.vtrprod.cdn.dmdsdp.com/image-service/ImagesEPG/EventImages/ETC_TV.png</t>
  </si>
  <si>
    <t>http://staticqbr-cl-prod.vtrprod.cdn.dmdsdp.com/image-service/ImagesEPG/EventImages/EWTN.png</t>
  </si>
  <si>
    <t>http://staticqbr-cl-prod.vtrprod.cdn.dmdsdp.com/image-service/ImagesEPG/EventImages/Fox_News.png</t>
  </si>
  <si>
    <t>http://staticqbr-cl-prod.vtrprod.cdn.dmdsdp.com/image-service/ImagesEPG/EventImages/Fox_Cinema.png</t>
  </si>
  <si>
    <t>http://staticqbr-cl-prod.vtrprod.cdn.dmdsdp.com/image-service/ImagesEPG/EventImages/Fox_Classics.png</t>
  </si>
  <si>
    <t>http://staticqbr-cl-prod.vtrprod.cdn.dmdsdp.com/image-service/ImagesEPG/EventImages/Fox_Comedy.png</t>
  </si>
  <si>
    <t>http://staticqbr-cl-prod.vtrprod.cdn.dmdsdp.com/image-service/ImagesEPG/EventImages/Golden_Edge.png</t>
  </si>
  <si>
    <t>http://staticqbr-cl-prod.vtrprod.cdn.dmdsdp.com/image-service/ImagesEPG/EventImages/HTV.png</t>
  </si>
  <si>
    <t>http://staticqbr-cl-prod.vtrprod.cdn.dmdsdp.com/image-service/ImagesEPG/EventImages/La_Red.png</t>
  </si>
  <si>
    <t>http://staticqbr-cl-prod.vtrprod.cdn.dmdsdp.com/image-service/ImagesEPG/EventImages/MAX.png</t>
  </si>
  <si>
    <t>http://staticqbr-cl-prod.vtrprod.cdn.dmdsdp.com/image-service/ImagesEPG/EventImages/Max_Prime_Oeste.png</t>
  </si>
  <si>
    <t>http://staticqbr-cl-prod.vtrprod.cdn.dmdsdp.com/image-service/ImagesEPG/EventImages/MTV_Dance.png</t>
  </si>
  <si>
    <t>http://staticqbr-cl-prod.vtrprod.cdn.dmdsdp.com/image-service/ImagesEPG/EventImages/Much_Music.png</t>
  </si>
  <si>
    <t>http://staticqbr-cl-prod.vtrprod.cdn.dmdsdp.com/image-service/ImagesEPG/EventImages/RAI.png</t>
  </si>
  <si>
    <t>http://staticqbr-cl-prod.vtrprod.cdn.dmdsdp.com/image-service/ImagesEPG/EventImages/Sextreme.png</t>
  </si>
  <si>
    <t>http://staticqbr-cl-prod.vtrprod.cdn.dmdsdp.com/image-service/ImagesEPG/EventImages/Syfy.png</t>
  </si>
  <si>
    <t>http://staticqbr-cl-prod.vtrprod.cdn.dmdsdp.com/image-service/ImagesEPG/EventImages/TCM.png</t>
  </si>
  <si>
    <t>http://staticqbr-cl-prod.vtrprod.cdn.dmdsdp.com/image-service/ImagesEPG/EventImages/TeleCanal.png</t>
  </si>
  <si>
    <t>http://staticqbr-cl-prod.vtrprod.cdn.dmdsdp.com/image-service/ImagesEPG/EventImages/TNE.png</t>
  </si>
  <si>
    <t>http://staticqbr-cl-prod.vtrprod.cdn.dmdsdp.com/image-service/ImagesEPG/EventImages/Tooncast.png</t>
  </si>
  <si>
    <t>http://staticqbr-cl-prod.vtrprod.cdn.dmdsdp.com/image-service/ImagesEPG/EventImages/TV5.png</t>
  </si>
  <si>
    <t>http://staticqbr-cl-prod.vtrprod.cdn.dmdsdp.com/image-service/ImagesEPG/EventImages/UCV.png</t>
  </si>
  <si>
    <t>http://staticqbr-cl-prod.vtrprod.cdn.dmdsdp.com/image-service/ImagesEPG/EventImages/VH1_Latin_America.png</t>
  </si>
  <si>
    <t>http://staticqbr-cl-prod.vtrprod.cdn.dmdsdp.com/image-service/ImagesEPG/EventImages/VH1_MegaHits.png</t>
  </si>
  <si>
    <t>http://staticqbr-cl-prod.vtrprod.cdn.dmdsdp.com/image-service/ImagesEPG/EventImages/VOA.png</t>
  </si>
  <si>
    <t>http://staticqbr-cl-prod.vtrprod.cdn.dmdsdp.com/image-service/ImagesEPG/EventImages/Concierto.png</t>
  </si>
  <si>
    <t>http://staticqbr-cl-prod.vtrprod.cdn.dmdsdp.com/image-service/ImagesEPG/EventImages/FM_Dos.png</t>
  </si>
  <si>
    <t>http://staticqbr-cl-prod.vtrprod.cdn.dmdsdp.com/image-service/ImagesEPG/EventImages/Radio_40_Principales.png</t>
  </si>
  <si>
    <t>http://staticqbr-cl-prod.vtrprod.cdn.dmdsdp.com/image-service/ImagesEPG/EventImages/Radio_ADN.png</t>
  </si>
  <si>
    <t>http://staticqbr-cl-prod.vtrprod.cdn.dmdsdp.com/image-service/ImagesEPG/EventImages/Radio_Beethoven.png</t>
  </si>
  <si>
    <t>http://staticqbr-cl-prod.vtrprod.cdn.dmdsdp.com/image-service/ImagesEPG/EventImages/Radio_Candela.png</t>
  </si>
  <si>
    <t>http://staticqbr-cl-prod.vtrprod.cdn.dmdsdp.com/image-service/ImagesEPG/EventImages/Radio_Duna.png</t>
  </si>
  <si>
    <t>http://staticqbr-cl-prod.vtrprod.cdn.dmdsdp.com/image-service/ImagesEPG/EventImages/Radio_Euskadi.png</t>
  </si>
  <si>
    <t>http://staticqbr-cl-prod.vtrprod.cdn.dmdsdp.com/image-service/ImagesEPG/EventImages/Radio_Futuro.png</t>
  </si>
  <si>
    <t>http://staticqbr-cl-prod.vtrprod.cdn.dmdsdp.com/image-service/ImagesEPG/EventImages/Radio_Imagina.png</t>
  </si>
  <si>
    <t>http://staticqbr-cl-prod.vtrprod.cdn.dmdsdp.com/image-service/ImagesEPG/EventImages/Radio_Infinita.png</t>
  </si>
  <si>
    <t>http://staticqbr-cl-prod.vtrprod.cdn.dmdsdp.com/image-service/ImagesEPG/EventImages/Radio_Oasis.png</t>
  </si>
  <si>
    <t>http://staticqbr-cl-prod.vtrprod.cdn.dmdsdp.com/image-service/ImagesEPG/EventImages/Radio_Play_FM.png</t>
  </si>
  <si>
    <t>http://staticqbr-cl-prod.vtrprod.cdn.dmdsdp.com/image-service/ImagesEPG/EventImages/Radio_Rock_and_Pop.png</t>
  </si>
  <si>
    <t>http://staticqbr-cl-prod.vtrprod.cdn.dmdsdp.com/image-service/ImagesEPG/EventImages/Radio_Romantica.png</t>
  </si>
  <si>
    <t>http://staticqbr-cl-prod.vtrprod.cdn.dmdsdp.com/image-service/ImagesEPG/EventImages/Radio_Sonar.png</t>
  </si>
  <si>
    <t>http://staticqbr-cl-prod.vtrprod.cdn.dmdsdp.com/image-service/ImagesEPG/EventImages/Radio_Tiempo.png</t>
  </si>
  <si>
    <t>http://staticqbr-cl-prod.vtrprod.cdn.dmdsdp.com/image-service/ImagesEPG/EventImages/Radio_Zero.png</t>
  </si>
  <si>
    <t>http://staticqbr-cl-prod.vtrprod.cdn.dmdsdp.com/image-service/ImagesEPG/EventImages/RadioActiva.png</t>
  </si>
  <si>
    <t>http://staticqbr-cl-prod.vtrprod.cdn.dmdsdp.com/image-service/ImagesEPG/EventImages/Tele_13_Radio.png</t>
  </si>
  <si>
    <t>http://staticqbr-cl-prod.vtrprod.cdn.dmdsdp.com/image-service/ImagesEPG/EventImages/13_Cable_HD.png</t>
  </si>
  <si>
    <t>http://staticqbr-cl-prod.vtrprod.cdn.dmdsdp.com/image-service/ImagesEPG/EventImages/Cinecanal_HD.png</t>
  </si>
  <si>
    <t>http://staticqbr-cl-prod.vtrprod.cdn.dmdsdp.com/image-service/ImagesEPG/EventImages/Discovery_HandH_HD.png</t>
  </si>
  <si>
    <t>http://staticqbr-cl-prod.vtrprod.cdn.dmdsdp.com/image-service/ImagesEPG/EventImages/Discovery_ID_HD.png</t>
  </si>
  <si>
    <t>http://staticqbr-cl-prod.vtrprod.cdn.dmdsdp.com/image-service/ImagesEPG/EventImages/ESPN_+_HD.png</t>
  </si>
  <si>
    <t>http://staticqbr-cl-prod.vtrprod.cdn.dmdsdp.com/image-service/ImagesEPG/EventImages/FOX_HD.png</t>
  </si>
  <si>
    <t>http://staticqbr-cl-prod.vtrprod.cdn.dmdsdp.com/image-service/ImagesEPG/EventImages/Fox_Sports_HD.png</t>
  </si>
  <si>
    <t>http://staticqbr-cl-prod.vtrprod.cdn.dmdsdp.com/image-service/ImagesEPG/EventImages/FXM_HD.png</t>
  </si>
  <si>
    <t>http://staticqbr-cl-prod.vtrprod.cdn.dmdsdp.com/image-service/ImagesEPG/EventImages/H2_HD.png</t>
  </si>
  <si>
    <t>http://staticqbr-cl-prod.vtrprod.cdn.dmdsdp.com/image-service/ImagesEPG/EventImages/HBO_Family_HD.png</t>
  </si>
  <si>
    <t>http://staticqbr-cl-prod.vtrprod.cdn.dmdsdp.com/image-service/ImagesEPG/EventImages/Nick_JR_HD.png</t>
  </si>
  <si>
    <t>http://staticqbr-cl-prod.vtrprod.cdn.dmdsdp.com/image-service/ImagesEPG/EventImages/Telefe_HD.png</t>
  </si>
  <si>
    <t>http://staticqbr-cl-prod.vtrprod.cdn.dmdsdp.com/image-service/ImagesEPG/EventImages/TNT_Series_HD.png</t>
  </si>
  <si>
    <t>http://staticqbr-cl-prod.vtrprod.cdn.dmdsdp.com/image-service/ImagesEPG/EventImages/TVE_STAR_HD.png</t>
  </si>
  <si>
    <t>http://staticqbr-cl-prod.vtrprod.cdn.dmdsdp.com/image-service/ImagesEPG/EventImages/TVN_HD.png</t>
  </si>
  <si>
    <t>http://staticqbr-cl-prod.vtrprod.cdn.dmdsdp.com/image-service/ImagesEPG/EventImages/24_Horas_HD.png</t>
  </si>
  <si>
    <t>http://staticqbr-cl-prod.vtrprod.cdn.dmdsdp.com/image-service/ImagesEPG/EventImages/AMC_HD.png</t>
  </si>
  <si>
    <t>http://staticqbr-cl-prod.vtrprod.cdn.dmdsdp.com/image-service/ImagesEPG/EventImages/AXN_HD.png</t>
  </si>
  <si>
    <t>http://staticqbr-cl-prod.vtrprod.cdn.dmdsdp.com/image-service/ImagesEPG/EventImages/Comedy_Central_HD.png</t>
  </si>
  <si>
    <t>http://staticqbr-cl-prod.vtrprod.cdn.dmdsdp.com/image-service/ImagesEPG/EventImages/Discovery_TLC_HD.png</t>
  </si>
  <si>
    <t>http://staticqbr-cl-prod.vtrprod.cdn.dmdsdp.com/image-service/ImagesEPG/EventImages/El_Trece_HD.png</t>
  </si>
  <si>
    <t>http://staticqbr-cl-prod.vtrprod.cdn.dmdsdp.com/image-service/ImagesEPG/EventImages/ESPN_HD.png</t>
  </si>
  <si>
    <t>http://staticqbr-cl-prod.vtrprod.cdn.dmdsdp.com/image-service/ImagesEPG/EventImages/Film_and_Arts_HD.png</t>
  </si>
  <si>
    <t>http://staticqbr-cl-prod.vtrprod.cdn.dmdsdp.com/image-service/ImagesEPG/EventImages/Fox_Sports_2_HD.png</t>
  </si>
  <si>
    <t>http://staticqbr-cl-prod.vtrprod.cdn.dmdsdp.com/image-service/ImagesEPG/EventImages/HBO_HD_Este.png</t>
  </si>
  <si>
    <t>http://staticqbr-cl-prod.vtrprod.cdn.dmdsdp.com/image-service/ImagesEPG/EventImages/Max_Prime_Este_HD.png</t>
  </si>
  <si>
    <t>http://staticqbr-cl-prod.vtrprod.cdn.dmdsdp.com/image-service/ImagesEPG/EventImages/Mega_HD.png</t>
  </si>
  <si>
    <t>http://staticqbr-cl-prod.vtrprod.cdn.dmdsdp.com/image-service/ImagesEPG/EventImages/Nat_Geo_Kids_HD.png</t>
  </si>
  <si>
    <t>http://staticqbr-cl-prod.vtrprod.cdn.dmdsdp.com/image-service/ImagesEPG/EventImages/NAT_GEO_HD.png</t>
  </si>
  <si>
    <t>http://staticqbr-cl-prod.vtrprod.cdn.dmdsdp.com/image-service/ImagesEPG/EventImages/Paramount_HD.png</t>
  </si>
  <si>
    <t>http://staticqbr-cl-prod.vtrprod.cdn.dmdsdp.com/image-service/ImagesEPG/EventImages/Animal_Planet_HD.png</t>
  </si>
  <si>
    <t>http://staticqbr-cl-prod.vtrprod.cdn.dmdsdp.com/image-service/ImagesEPG/EventImages/Cartoon_Network_HD.png</t>
  </si>
  <si>
    <t>http://staticqbr-cl-prod.vtrprod.cdn.dmdsdp.com/image-service/ImagesEPG/EventImages/CHV_HD.png</t>
  </si>
  <si>
    <t>http://staticqbr-cl-prod.vtrprod.cdn.dmdsdp.com/image-service/ImagesEPG/EventImages/Cinemax_HDTV.png</t>
  </si>
  <si>
    <t>http://staticqbr-cl-prod.vtrprod.cdn.dmdsdp.com/image-service/ImagesEPG/EventImages/CNN_Chile_HD.png</t>
  </si>
  <si>
    <t>http://staticqbr-cl-prod.vtrprod.cdn.dmdsdp.com/image-service/ImagesEPG/EventImages/Discovery_Kids_HD.png</t>
  </si>
  <si>
    <t>http://staticqbr-cl-prod.vtrprod.cdn.dmdsdp.com/image-service/ImagesEPG/EventImages/Discovery_World_HD.png</t>
  </si>
  <si>
    <t>http://staticqbr-cl-prod.vtrprod.cdn.dmdsdp.com/image-service/ImagesEPG/EventImages/E_HD.png</t>
  </si>
  <si>
    <t>http://staticqbr-cl-prod.vtrprod.cdn.dmdsdp.com/image-service/ImagesEPG/EventImages/ESPN_2_HD.png</t>
  </si>
  <si>
    <t>http://staticqbr-cl-prod.vtrprod.cdn.dmdsdp.com/image-service/ImagesEPG/EventImages/Fox_Life_HD.png</t>
  </si>
  <si>
    <t>http://staticqbr-cl-prod.vtrprod.cdn.dmdsdp.com/image-service/ImagesEPG/EventImages/Fox_Premium_Series_HD.png</t>
  </si>
  <si>
    <t>http://staticqbr-cl-prod.vtrprod.cdn.dmdsdp.com/image-service/ImagesEPG/EventImages/Fox_Sports_3_HD.png</t>
  </si>
  <si>
    <t>http://staticqbr-cl-prod.vtrprod.cdn.dmdsdp.com/image-service/ImagesEPG/EventImages/Nat_Geo_Wild_HD.png</t>
  </si>
  <si>
    <t>http://staticqbr-cl-prod.vtrprod.cdn.dmdsdp.com/image-service/ImagesEPG/EventImages/Nickelodeon_HD.png</t>
  </si>
  <si>
    <t>http://staticqbr-cl-prod.vtrprod.cdn.dmdsdp.com/image-service/ImagesEPG/EventImages/Studio_Universal_HD.png</t>
  </si>
  <si>
    <t>http://staticqbr-cl-prod.vtrprod.cdn.dmdsdp.com/image-service/ImagesEPG/EventImages/AandE_HD.png</t>
  </si>
  <si>
    <t>http://staticqbr-cl-prod.vtrprod.cdn.dmdsdp.com/image-service/ImagesEPG/EventImages/Boomerang_HD.png</t>
  </si>
  <si>
    <t>http://staticqbr-cl-prod.vtrprod.cdn.dmdsdp.com/image-service/ImagesEPG/EventImages/Canal_13_HD.png</t>
  </si>
  <si>
    <t>http://staticqbr-cl-prod.vtrprod.cdn.dmdsdp.com/image-service/ImagesEPG/EventImages/CDF_Premium_HD.png</t>
  </si>
  <si>
    <t>http://staticqbr-cl-prod.vtrprod.cdn.dmdsdp.com/image-service/ImagesEPG/EventImages/Discovery_Channel_HD.png</t>
  </si>
  <si>
    <t>http://staticqbr-cl-prod.vtrprod.cdn.dmdsdp.com/image-service/ImagesEPG/EventImages/Disney_Channel_HD.png</t>
  </si>
  <si>
    <t>http://staticqbr-cl-prod.vtrprod.cdn.dmdsdp.com/image-service/ImagesEPG/EventImages/ESPN_3_HD.png</t>
  </si>
  <si>
    <t>http://staticqbr-cl-prod.vtrprod.cdn.dmdsdp.com/image-service/ImagesEPG/EventImages/FX_HD.png</t>
  </si>
  <si>
    <t>http://staticqbr-cl-prod.vtrprod.cdn.dmdsdp.com/image-service/ImagesEPG/EventImages/Golden_PLUS_HD.png</t>
  </si>
  <si>
    <t>http://staticqbr-cl-prod.vtrprod.cdn.dmdsdp.com/image-service/ImagesEPG/EventImages/Warner_Channel_HD.png</t>
  </si>
  <si>
    <t>http://staticqbr-cl-prod.vtrprod.cdn.dmdsdp.com/image-service/ImagesEPG/EventImages/MTV_HD.png</t>
  </si>
  <si>
    <t>http://staticqbr-cl-prod.vtrprod.cdn.dmdsdp.com/image-service/ImagesEPG/EventImages/Space_HD.png</t>
  </si>
  <si>
    <t>http://staticqbr-cl-prod.vtrprod.cdn.dmdsdp.com/image-service/ImagesEPG/EventImages/Playboy_TV_HD.png</t>
  </si>
  <si>
    <t>http://staticqbr-cl-prod.vtrprod.cdn.dmdsdp.com/image-service/ImagesEPG/EventImages/History_Channel_HD.png</t>
  </si>
  <si>
    <t>http://staticqbr-cl-prod.vtrprod.cdn.dmdsdp.com/image-service/ImagesEPG/EventImages/TNT_HD.png</t>
  </si>
  <si>
    <t>http://staticqbr-cl-prod.vtrprod.cdn.dmdsdp.com/image-service/ImagesEPG/EventImages/Antena_3_HD.png</t>
  </si>
  <si>
    <t>http://staticqbr-cl-prod.vtrprod.cdn.dmdsdp.com/image-service/ImagesEPG/EventImages/AZ_Clic_HD.png</t>
  </si>
  <si>
    <t>http://staticqbr-cl-prod.vtrprod.cdn.dmdsdp.com/image-service/ImagesEPG/EventImages/AZ_Corazon_HD.png</t>
  </si>
  <si>
    <t>http://staticqbr-cl-prod.vtrprod.cdn.dmdsdp.com/image-service/ImagesEPG/EventImages/AZ_Mundo_HD.png</t>
  </si>
  <si>
    <t>http://staticqbr-cl-prod.vtrprod.cdn.dmdsdp.com/image-service/ImagesEPG/EventImages/Canal_de_las_Estrellas_HD.png</t>
  </si>
  <si>
    <t>http://staticqbr-cl-prod.vtrprod.cdn.dmdsdp.com/image-service/ImagesEPG/EventImages/Discovery_Theater_HD.png</t>
  </si>
  <si>
    <t>http://staticqbr-cl-prod.vtrprod.cdn.dmdsdp.com/image-service/ImagesEPG/EventImages/EL_GOURMET_HD.png</t>
  </si>
  <si>
    <t>http://staticqbr-cl-prod.vtrprod.cdn.dmdsdp.com/image-service/ImagesEPG/EventImages/Europa_Europa_HD.png</t>
  </si>
  <si>
    <t>http://staticqbr-cl-prod.vtrprod.cdn.dmdsdp.com/image-service/ImagesEPG/EventImages/Fox_Premium_Action_HD.png</t>
  </si>
  <si>
    <t>http://staticqbr-cl-prod.vtrprod.cdn.dmdsdp.com/image-service/ImagesEPG/EventImages/Fox_Premium_Family_HD.png</t>
  </si>
  <si>
    <t>http://staticqbr-cl-prod.vtrprod.cdn.dmdsdp.com/image-service/ImagesEPG/EventImages/Fox_Premium_Movies_HD.png</t>
  </si>
  <si>
    <t>http://staticqbr-cl-prod.vtrprod.cdn.dmdsdp.com/image-service/ImagesEPG/EventImages/Fox_Sports_1_HD.png</t>
  </si>
  <si>
    <t>http://staticqbr-cl-prod.vtrprod.cdn.dmdsdp.com/image-service/ImagesEPG/EventImages/Gol_TV_HD.png</t>
  </si>
  <si>
    <t>http://staticqbr-cl-prod.vtrprod.cdn.dmdsdp.com/image-service/ImagesEPG/EventImages/Golf_HD.png</t>
  </si>
  <si>
    <t>http://staticqbr-cl-prod.vtrprod.cdn.dmdsdp.com/image-service/ImagesEPG/EventImages/Mas_Chic_HD.png</t>
  </si>
  <si>
    <t>http://staticqbr-cl-prod.vtrprod.cdn.dmdsdp.com/image-service/ImagesEPG/EventImages/Universal_Channel_HD.png</t>
  </si>
  <si>
    <t>http://staticqbr-cl-prod.vtrprod.cdn.dmdsdp.com/image-service/ImagesEPG/EventImages/Sony_HD.png</t>
  </si>
  <si>
    <t>http://staticqbr-cl-prod.vtrprod.cdn.dmdsdp.com/image-service/ImagesEPG/EventImages/VH1_HD.png</t>
  </si>
  <si>
    <t>http://staticqbr-cl-prod.vtrprod.cdn.dmdsdp.com/image-service/ImagesEPG/EventImages/TyC_Sport_HD.png</t>
  </si>
  <si>
    <t>http://staticqbr-cl-prod.vtrprod.cdn.dmdsdp.com/image-service/ImagesEPG/EventImages/Lifetime_HD.png</t>
  </si>
  <si>
    <t>http://staticqbr-cl-prod.vtrprod.cdn.dmdsdp.com/image-service/ImagesEPG/EventImages/Tru_TV_HD.png</t>
  </si>
  <si>
    <t>http://staticqbr-cl-prod.vtrprod.cdn.dmdsdp.com/image-service/ImagesEPG/EventImages/MTV_Live_HD.png</t>
  </si>
  <si>
    <t>http://staticqbr-cl-prod.vtrprod.cdn.dmdsdp.com/image-service/ImagesEPG/EventImages/Teletrak_HD.png</t>
  </si>
  <si>
    <t>http://staticqbr-cl-prod.vtrprod.cdn.dmdsdp.com/image-service/ImagesEPG/EventImages/Sundance_HD.png</t>
  </si>
  <si>
    <t>http://staticqbr-cl-prod.vtrprod.cdn.dmdsdp.com/image-service/ImagesEPG/EventImages/TBS_HD.png</t>
  </si>
  <si>
    <t>CU-C13-HD-none-0h-180d</t>
  </si>
  <si>
    <t>crid://vtr.tv/CL_SG_PACK_HD_GRATIS</t>
  </si>
  <si>
    <t>crid://vtr.tv/CL_SG_Full_Digital</t>
  </si>
  <si>
    <t>crid://vtr.tv/CL_SG_Light_Nacional</t>
  </si>
  <si>
    <t>crid://vtr.tv/CL_SG_Mi_Pack</t>
  </si>
  <si>
    <t>crid://vtr.tv/CL_SG_Internacional</t>
  </si>
  <si>
    <t>crid://vtr.tv/CL_SG_Full_Digital,crid://vtr.tv/CL_SG_Light_Nacional</t>
  </si>
  <si>
    <t>crid://vtr.tv/CL_SG_Fox_Sport_HD_Premium</t>
  </si>
  <si>
    <t>crid://vtr.tv/CL_SG_HBO_MAX</t>
  </si>
  <si>
    <t>crid://vtr.tv/CL_SG_HBO_MAX,crid://vtr.tv/CL_SG_HBO</t>
  </si>
  <si>
    <t>crid://vtr.tv/CL_SG_BRASIL_ISUS</t>
  </si>
  <si>
    <t>crid://vtr.tv/CL_SG_IS_ADULTOS_1,crid://vtr.tv/CL_SG_IS_ADULTOS_2</t>
  </si>
  <si>
    <t>CL_SG_Magazine</t>
  </si>
  <si>
    <t>crid://vtr.tv/CL_SG_Light_Nacional,crid://vtr.tv/CL_SG_Magazine</t>
  </si>
  <si>
    <t>crid://vtr.tv/CL_SG_Full_Digital,crid://vtr.tv/CL_SG_Magazine</t>
  </si>
  <si>
    <t>crid://vtr.tv/CL_SG_IS_ADULTOS_1,crid://vtr.tv/CL_SG_IS_ADULTOS_2,crid://vtr.tv/CL_SG_Venus</t>
  </si>
  <si>
    <t>crid://vtr.tv/CL_SG_Radios</t>
  </si>
  <si>
    <t>CL_SG_NOTICIAS_ISUS</t>
  </si>
  <si>
    <t>crid://vtr.tv/CL_SG_Noticias,crid://vtr.tv/CL_SG_Magazine</t>
  </si>
  <si>
    <t>crid://vtr.tv/CL_SG_Noticias,crid://vtr.tv/CL_SG_Magazine,crid://vtr.tv/CL_SG_Mi_Pack</t>
  </si>
  <si>
    <t>crid://vtr.tv/CL_SG_Futbol_HD</t>
  </si>
  <si>
    <t>crid://vtr.tv/CL_SG_Futbol_HD,crid://vtr.tv/CL_SG_CDF_Premium</t>
  </si>
  <si>
    <t>crid://vtr.tv/CL_SG_MINIFOX</t>
  </si>
  <si>
    <t>IS_FOXMOVIE</t>
  </si>
  <si>
    <t>MOVCITY_OD_HD</t>
  </si>
  <si>
    <t>crid://vtr.tv/CL_SG_Full_Digital,crid://vtr.tv/CL_SG_Internacional</t>
  </si>
  <si>
    <t>crid://vtr.tv/CL_SG_Musica</t>
  </si>
  <si>
    <t>crid://vtr.tv/CL_SG_FOX_Sport_Premium</t>
  </si>
  <si>
    <t>crid://vtr.tv/CL_SG_HBO_MAX,crid://vtr.tv/CL_SG_HBO_MAX_OD</t>
  </si>
  <si>
    <t>crid://vtr.tv/CL_SG_Pack_1_HD,crid://vtr.tv/CL_SG_PACK_HD_GRATIS</t>
  </si>
  <si>
    <t>crid://vtr.tv/CL_SG_MOVIE_HD</t>
  </si>
  <si>
    <t>crid://vtr.tv/CL_SG_Pack_1_HD</t>
  </si>
  <si>
    <t>crid://vtr.tv/CL_SG_PLAYBOY_HD,crid://vtr.tv/CL_SG_IS_ADULTOS_1</t>
  </si>
  <si>
    <t>CL_SG_MUSICA</t>
  </si>
  <si>
    <t>CL_SG_VENUS</t>
  </si>
  <si>
    <t>CL_SG_RADIOS</t>
  </si>
  <si>
    <t>CL_SG_Pack_1_HD</t>
  </si>
  <si>
    <t>crid://vtr.tv/CL_SG_PACK_HD_GRATIS,crid://vtr.tv/CL_SG_Pack_1_HD</t>
  </si>
  <si>
    <t>crid://vtr.tv/CL_SG_PACK_HD_GRATIS,crid://vtr.tv/CL_SG_Pack_1_HD,crid://vtr.tv/CL_SG_Mi_Pack,crid://vtr.tv/CL_SG_Full_Digital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</si>
</sst>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 (Body)"/>
    </font>
    <font>
      <sz val="11"/>
      <name val="Calibri (Body)_x0000_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42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7" fillId="5" borderId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6" fillId="5" borderId="1" xfId="0" applyFont="1" applyFill="1" applyBorder="1" applyAlignment="1">
      <alignment horizontal="center" vertical="center" textRotation="45"/>
    </xf>
    <xf numFmtId="49" fontId="6" fillId="5" borderId="1" xfId="0" applyNumberFormat="1" applyFont="1" applyFill="1" applyBorder="1" applyAlignment="1">
      <alignment horizontal="center" vertical="center" textRotation="45"/>
    </xf>
    <xf numFmtId="0" fontId="8" fillId="6" borderId="1" xfId="4" applyFont="1" applyFill="1" applyBorder="1" applyAlignment="1">
      <alignment horizontal="center" vertical="center" textRotation="45"/>
    </xf>
    <xf numFmtId="0" fontId="6" fillId="7" borderId="1" xfId="0" applyFont="1" applyFill="1" applyBorder="1" applyAlignment="1">
      <alignment horizontal="center" vertical="center" textRotation="45"/>
    </xf>
    <xf numFmtId="0" fontId="4" fillId="3" borderId="1" xfId="2" applyBorder="1" applyAlignment="1">
      <alignment horizontal="center" vertical="center" textRotation="45"/>
    </xf>
    <xf numFmtId="0" fontId="3" fillId="2" borderId="1" xfId="1" applyBorder="1" applyAlignment="1">
      <alignment horizontal="center" vertical="center" textRotation="45"/>
    </xf>
    <xf numFmtId="0" fontId="7" fillId="5" borderId="1" xfId="4" applyBorder="1" applyAlignment="1">
      <alignment horizontal="center" vertical="center" textRotation="45"/>
    </xf>
    <xf numFmtId="0" fontId="5" fillId="4" borderId="1" xfId="3" applyBorder="1" applyAlignment="1">
      <alignment horizontal="center" vertical="center" textRotation="45"/>
    </xf>
    <xf numFmtId="49" fontId="0" fillId="0" borderId="0" xfId="0" applyNumberFormat="1"/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13" fillId="11" borderId="1" xfId="5" applyFont="1" applyFill="1" applyBorder="1" applyAlignment="1">
      <alignment horizontal="center"/>
    </xf>
    <xf numFmtId="0" fontId="13" fillId="11" borderId="1" xfId="0" applyFont="1" applyFill="1" applyBorder="1"/>
    <xf numFmtId="0" fontId="13" fillId="11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Fill="1"/>
    <xf numFmtId="0" fontId="1" fillId="12" borderId="0" xfId="0" applyFont="1" applyFill="1"/>
    <xf numFmtId="0" fontId="0" fillId="0" borderId="1" xfId="0" applyFill="1" applyBorder="1"/>
    <xf numFmtId="0" fontId="13" fillId="0" borderId="1" xfId="0" applyFont="1" applyFill="1" applyBorder="1" applyAlignment="1">
      <alignment horizontal="left"/>
    </xf>
    <xf numFmtId="0" fontId="0" fillId="13" borderId="1" xfId="0" applyFill="1" applyBorder="1"/>
    <xf numFmtId="0" fontId="13" fillId="13" borderId="1" xfId="0" applyFont="1" applyFill="1" applyBorder="1" applyAlignment="1">
      <alignment horizontal="left"/>
    </xf>
    <xf numFmtId="0" fontId="0" fillId="13" borderId="2" xfId="0" applyFill="1" applyBorder="1"/>
    <xf numFmtId="0" fontId="0" fillId="0" borderId="0" xfId="0" applyFill="1" applyBorder="1"/>
    <xf numFmtId="0" fontId="0" fillId="0" borderId="3" xfId="0" applyBorder="1" applyAlignment="1">
      <alignment horizontal="left"/>
    </xf>
    <xf numFmtId="0" fontId="13" fillId="11" borderId="1" xfId="5" applyFont="1" applyFill="1" applyBorder="1"/>
    <xf numFmtId="0" fontId="13" fillId="11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center" wrapText="1"/>
    </xf>
    <xf numFmtId="0" fontId="13" fillId="11" borderId="1" xfId="0" applyFont="1" applyFill="1" applyBorder="1" applyAlignment="1">
      <alignment wrapText="1"/>
    </xf>
    <xf numFmtId="0" fontId="7" fillId="11" borderId="1" xfId="0" applyFont="1" applyFill="1" applyBorder="1"/>
    <xf numFmtId="0" fontId="7" fillId="11" borderId="1" xfId="5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49" fontId="1" fillId="0" borderId="0" xfId="0" applyNumberFormat="1" applyFont="1"/>
    <xf numFmtId="49" fontId="0" fillId="0" borderId="0" xfId="0" applyNumberFormat="1" applyFill="1"/>
    <xf numFmtId="0" fontId="0" fillId="0" borderId="1" xfId="0" applyBorder="1" applyAlignment="1">
      <alignment horizontal="left" indent="1"/>
    </xf>
    <xf numFmtId="0" fontId="0" fillId="0" borderId="0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left" indent="1"/>
    </xf>
    <xf numFmtId="0" fontId="7" fillId="11" borderId="1" xfId="5" applyFont="1" applyFill="1" applyBorder="1"/>
    <xf numFmtId="0" fontId="7" fillId="11" borderId="1" xfId="0" applyFont="1" applyFill="1" applyBorder="1" applyAlignment="1">
      <alignment horizontal="center" wrapText="1"/>
    </xf>
    <xf numFmtId="0" fontId="0" fillId="5" borderId="1" xfId="0" applyFont="1" applyFill="1" applyBorder="1" applyAlignment="1">
      <alignment horizontal="center" vertical="center" textRotation="45"/>
    </xf>
    <xf numFmtId="49" fontId="0" fillId="5" borderId="1" xfId="0" applyNumberFormat="1" applyFont="1" applyFill="1" applyBorder="1" applyAlignment="1">
      <alignment horizontal="center" vertical="center" textRotation="45"/>
    </xf>
    <xf numFmtId="0" fontId="7" fillId="5" borderId="1" xfId="4" applyFont="1" applyFill="1" applyBorder="1" applyAlignment="1">
      <alignment horizontal="center" vertical="center" textRotation="45"/>
    </xf>
    <xf numFmtId="0" fontId="0" fillId="7" borderId="1" xfId="0" applyFont="1" applyFill="1" applyBorder="1" applyAlignment="1">
      <alignment horizontal="center" vertical="center" textRotation="45"/>
    </xf>
    <xf numFmtId="0" fontId="7" fillId="8" borderId="1" xfId="5" applyFont="1" applyFill="1" applyBorder="1" applyAlignment="1">
      <alignment horizontal="center" vertical="center" textRotation="45"/>
    </xf>
    <xf numFmtId="49" fontId="7" fillId="8" borderId="1" xfId="5" applyNumberFormat="1" applyFont="1" applyFill="1" applyBorder="1" applyAlignment="1">
      <alignment horizontal="center" vertical="center" textRotation="45"/>
    </xf>
    <xf numFmtId="0" fontId="14" fillId="10" borderId="1" xfId="1" applyFont="1" applyFill="1" applyBorder="1" applyAlignment="1">
      <alignment horizontal="center" vertical="center" textRotation="45"/>
    </xf>
    <xf numFmtId="0" fontId="14" fillId="9" borderId="1" xfId="5" applyFont="1" applyFill="1" applyBorder="1" applyAlignment="1">
      <alignment horizontal="center" vertical="center" textRotation="45"/>
    </xf>
    <xf numFmtId="0" fontId="0" fillId="6" borderId="1" xfId="0" applyFill="1" applyBorder="1" applyAlignment="1">
      <alignment horizontal="left" indent="1"/>
    </xf>
    <xf numFmtId="0" fontId="0" fillId="7" borderId="1" xfId="0" applyFill="1" applyBorder="1" applyAlignment="1">
      <alignment horizontal="left" indent="1"/>
    </xf>
    <xf numFmtId="0" fontId="0" fillId="11" borderId="1" xfId="0" applyFill="1" applyBorder="1" applyAlignment="1">
      <alignment horizontal="left" indent="1"/>
    </xf>
    <xf numFmtId="0" fontId="7" fillId="7" borderId="1" xfId="0" applyFont="1" applyFill="1" applyBorder="1" applyAlignment="1">
      <alignment horizontal="left" indent="1"/>
    </xf>
    <xf numFmtId="0" fontId="13" fillId="0" borderId="1" xfId="5" applyFont="1" applyFill="1" applyBorder="1"/>
    <xf numFmtId="0" fontId="0" fillId="11" borderId="1" xfId="0" applyFont="1" applyFill="1" applyBorder="1" applyAlignment="1">
      <alignment horizontal="left" indent="1"/>
    </xf>
    <xf numFmtId="0" fontId="0" fillId="13" borderId="1" xfId="0" applyFont="1" applyFill="1" applyBorder="1" applyAlignment="1">
      <alignment horizontal="left" indent="1"/>
    </xf>
    <xf numFmtId="0" fontId="13" fillId="6" borderId="1" xfId="0" applyFont="1" applyFill="1" applyBorder="1" applyAlignment="1">
      <alignment horizontal="left"/>
    </xf>
    <xf numFmtId="0" fontId="0" fillId="6" borderId="1" xfId="0" applyFill="1" applyBorder="1"/>
    <xf numFmtId="0" fontId="0" fillId="6" borderId="2" xfId="0" applyFill="1" applyBorder="1"/>
    <xf numFmtId="0" fontId="13" fillId="11" borderId="4" xfId="0" applyFont="1" applyFill="1" applyBorder="1" applyAlignment="1">
      <alignment horizontal="center"/>
    </xf>
  </cellXfs>
  <cellStyles count="42">
    <cellStyle name="60% - Énfasis2" xfId="3" builtinId="36"/>
    <cellStyle name="Buena" xfId="1" builtinId="26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Neutral" xfId="2" builtinId="28"/>
    <cellStyle name="Normal" xfId="0" builtinId="0"/>
    <cellStyle name="Normal 2" xfId="5"/>
    <cellStyle name="Yes 3" xfId="4"/>
  </cellStyles>
  <dxfs count="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"/>
  <sheetViews>
    <sheetView workbookViewId="0">
      <selection activeCell="P21" sqref="P21"/>
    </sheetView>
  </sheetViews>
  <sheetFormatPr baseColWidth="10" defaultColWidth="6.7109375" defaultRowHeight="15"/>
  <cols>
    <col min="1" max="1" width="11.28515625" bestFit="1" customWidth="1"/>
    <col min="2" max="2" width="7.85546875" bestFit="1" customWidth="1"/>
    <col min="3" max="3" width="9.140625" bestFit="1" customWidth="1"/>
    <col min="4" max="11" width="7.85546875" bestFit="1" customWidth="1"/>
    <col min="12" max="12" width="53.85546875" bestFit="1" customWidth="1"/>
    <col min="13" max="15" width="7.85546875" bestFit="1" customWidth="1"/>
    <col min="16" max="16" width="28.140625" bestFit="1" customWidth="1"/>
    <col min="17" max="26" width="7.85546875" bestFit="1" customWidth="1"/>
    <col min="27" max="27" width="24.85546875" bestFit="1" customWidth="1"/>
    <col min="28" max="32" width="7.85546875" bestFit="1" customWidth="1"/>
    <col min="33" max="41" width="9.140625" bestFit="1" customWidth="1"/>
    <col min="42" max="42" width="11.140625" bestFit="1" customWidth="1"/>
    <col min="43" max="45" width="9.140625" bestFit="1" customWidth="1"/>
    <col min="46" max="46" width="25.7109375" bestFit="1" customWidth="1"/>
    <col min="47" max="48" width="9.140625" bestFit="1" customWidth="1"/>
  </cols>
  <sheetData>
    <row r="1" spans="1:48" s="14" customFormat="1">
      <c r="A1" s="3"/>
      <c r="B1" s="4"/>
      <c r="C1" s="3"/>
      <c r="D1" s="1"/>
      <c r="E1" s="1" t="s">
        <v>33</v>
      </c>
      <c r="F1" s="1"/>
      <c r="G1" s="1"/>
      <c r="H1" s="1"/>
      <c r="I1" s="1"/>
      <c r="J1" s="3"/>
      <c r="K1" s="3"/>
      <c r="L1" s="3" t="s">
        <v>34</v>
      </c>
      <c r="M1" s="3"/>
      <c r="N1" s="1"/>
      <c r="O1" s="3"/>
      <c r="P1" s="3"/>
      <c r="Q1" s="3"/>
      <c r="R1" s="3"/>
      <c r="S1" s="3"/>
      <c r="T1" s="3"/>
      <c r="U1" s="1"/>
      <c r="V1" s="3"/>
      <c r="W1" s="3"/>
      <c r="X1" s="3"/>
      <c r="Y1" s="1"/>
      <c r="Z1" s="1"/>
      <c r="AA1" s="3" t="s">
        <v>35</v>
      </c>
      <c r="AB1" s="3"/>
      <c r="AC1" s="3"/>
      <c r="AD1" s="3"/>
      <c r="AE1" s="3"/>
      <c r="AF1" s="3"/>
      <c r="AG1" s="3"/>
      <c r="AH1" s="3" t="s">
        <v>36</v>
      </c>
      <c r="AI1" s="3" t="s">
        <v>37</v>
      </c>
      <c r="AJ1" s="3" t="s">
        <v>38</v>
      </c>
      <c r="AK1" s="3"/>
      <c r="AL1" s="3" t="s">
        <v>39</v>
      </c>
      <c r="AM1" s="3" t="s">
        <v>40</v>
      </c>
      <c r="AN1" s="3" t="s">
        <v>41</v>
      </c>
      <c r="AO1" s="3"/>
      <c r="AP1" s="3" t="s">
        <v>42</v>
      </c>
      <c r="AQ1" s="3"/>
      <c r="AR1" s="3"/>
      <c r="AS1" s="3"/>
      <c r="AT1" s="3" t="s">
        <v>43</v>
      </c>
      <c r="AU1" s="3"/>
      <c r="AV1" s="3"/>
    </row>
    <row r="2" spans="1:48" s="14" customFormat="1" ht="94.5">
      <c r="A2" s="5" t="s">
        <v>44</v>
      </c>
      <c r="B2" s="6" t="s">
        <v>45</v>
      </c>
      <c r="C2" s="7" t="s">
        <v>46</v>
      </c>
      <c r="D2" s="5" t="s">
        <v>47</v>
      </c>
      <c r="E2" s="5" t="s">
        <v>48</v>
      </c>
      <c r="F2" s="5" t="s">
        <v>0</v>
      </c>
      <c r="G2" s="5" t="s">
        <v>49</v>
      </c>
      <c r="H2" s="5" t="s">
        <v>50</v>
      </c>
      <c r="I2" s="5" t="s">
        <v>51</v>
      </c>
      <c r="J2" s="5" t="s">
        <v>52</v>
      </c>
      <c r="K2" s="5" t="s">
        <v>53</v>
      </c>
      <c r="L2" s="5" t="s">
        <v>54</v>
      </c>
      <c r="M2" s="5" t="s">
        <v>55</v>
      </c>
      <c r="N2" s="5" t="s">
        <v>56</v>
      </c>
      <c r="O2" s="5" t="s">
        <v>57</v>
      </c>
      <c r="P2" s="5" t="s">
        <v>58</v>
      </c>
      <c r="Q2" s="5" t="s">
        <v>59</v>
      </c>
      <c r="R2" s="5" t="s">
        <v>60</v>
      </c>
      <c r="S2" s="5" t="s">
        <v>61</v>
      </c>
      <c r="T2" s="5" t="s">
        <v>62</v>
      </c>
      <c r="U2" s="5" t="s">
        <v>63</v>
      </c>
      <c r="V2" s="5" t="s">
        <v>64</v>
      </c>
      <c r="W2" s="5" t="s">
        <v>65</v>
      </c>
      <c r="X2" s="5" t="s">
        <v>66</v>
      </c>
      <c r="Y2" s="5" t="s">
        <v>67</v>
      </c>
      <c r="Z2" s="5" t="s">
        <v>68</v>
      </c>
      <c r="AA2" s="8" t="s">
        <v>69</v>
      </c>
      <c r="AB2" s="8" t="s">
        <v>70</v>
      </c>
      <c r="AC2" s="8" t="s">
        <v>71</v>
      </c>
      <c r="AD2" s="8" t="s">
        <v>72</v>
      </c>
      <c r="AE2" s="8" t="s">
        <v>73</v>
      </c>
      <c r="AF2" s="8" t="s">
        <v>74</v>
      </c>
      <c r="AG2" s="9" t="s">
        <v>75</v>
      </c>
      <c r="AH2" s="9" t="s">
        <v>128</v>
      </c>
      <c r="AI2" s="9" t="s">
        <v>129</v>
      </c>
      <c r="AJ2" s="9" t="s">
        <v>130</v>
      </c>
      <c r="AK2" s="10" t="s">
        <v>48</v>
      </c>
      <c r="AL2" s="11" t="s">
        <v>118</v>
      </c>
      <c r="AM2" s="11" t="s">
        <v>119</v>
      </c>
      <c r="AN2" s="11" t="s">
        <v>120</v>
      </c>
      <c r="AO2" s="10" t="s">
        <v>48</v>
      </c>
      <c r="AP2" s="12" t="s">
        <v>118</v>
      </c>
      <c r="AQ2" s="12" t="s">
        <v>119</v>
      </c>
      <c r="AR2" s="12" t="s">
        <v>120</v>
      </c>
      <c r="AS2" s="10" t="s">
        <v>48</v>
      </c>
      <c r="AT2" s="12" t="s">
        <v>118</v>
      </c>
      <c r="AU2" s="12" t="s">
        <v>119</v>
      </c>
      <c r="AV2" s="12" t="s">
        <v>120</v>
      </c>
    </row>
    <row r="3" spans="1:48" s="14" customFormat="1">
      <c r="A3" s="3" t="s">
        <v>1</v>
      </c>
      <c r="B3" s="4">
        <v>3006</v>
      </c>
      <c r="C3" s="3" t="s">
        <v>7</v>
      </c>
      <c r="D3" s="1" t="s">
        <v>8</v>
      </c>
      <c r="E3" s="1">
        <v>1051</v>
      </c>
      <c r="F3" s="1">
        <v>1051</v>
      </c>
      <c r="G3" s="1">
        <v>11100</v>
      </c>
      <c r="H3" s="1" t="s">
        <v>76</v>
      </c>
      <c r="I3" s="1" t="s">
        <v>8</v>
      </c>
      <c r="J3" s="3"/>
      <c r="K3" s="3"/>
      <c r="L3" s="3" t="s">
        <v>86</v>
      </c>
      <c r="M3" s="3"/>
      <c r="N3" s="1"/>
      <c r="O3" s="3"/>
      <c r="P3" s="3" t="s">
        <v>92</v>
      </c>
      <c r="Q3" s="3"/>
      <c r="R3" s="3"/>
      <c r="S3" s="3"/>
      <c r="T3" s="3"/>
      <c r="U3" s="1"/>
      <c r="V3" s="3"/>
      <c r="W3" s="3"/>
      <c r="X3" s="3"/>
      <c r="Y3" s="1"/>
      <c r="Z3" s="1"/>
      <c r="AA3" s="3" t="s">
        <v>97</v>
      </c>
      <c r="AB3" s="3"/>
      <c r="AC3" s="3"/>
      <c r="AD3" s="3"/>
      <c r="AE3" s="3"/>
      <c r="AF3" s="3"/>
      <c r="AG3" s="3">
        <v>1</v>
      </c>
      <c r="AH3" s="3">
        <v>1</v>
      </c>
      <c r="AI3" s="3">
        <v>1</v>
      </c>
      <c r="AJ3" s="3">
        <v>1</v>
      </c>
      <c r="AK3" s="3">
        <v>1051</v>
      </c>
      <c r="AL3" s="3">
        <v>330000000</v>
      </c>
      <c r="AM3" s="3">
        <v>330000000</v>
      </c>
      <c r="AN3" s="3">
        <v>330000000</v>
      </c>
      <c r="AO3" s="3">
        <v>1051</v>
      </c>
      <c r="AP3" s="3">
        <v>6900000</v>
      </c>
      <c r="AQ3" s="3">
        <v>6900000</v>
      </c>
      <c r="AR3" s="3">
        <v>6900000</v>
      </c>
      <c r="AS3" s="3">
        <v>1051</v>
      </c>
      <c r="AT3" s="3">
        <v>5</v>
      </c>
      <c r="AU3" s="3">
        <v>5</v>
      </c>
      <c r="AV3" s="3">
        <v>5</v>
      </c>
    </row>
    <row r="4" spans="1:48" s="14" customFormat="1">
      <c r="A4" s="3" t="s">
        <v>2</v>
      </c>
      <c r="B4" s="4">
        <v>1021</v>
      </c>
      <c r="C4" s="3" t="s">
        <v>9</v>
      </c>
      <c r="D4" s="1" t="s">
        <v>10</v>
      </c>
      <c r="E4" s="1">
        <v>1051</v>
      </c>
      <c r="F4" s="1">
        <v>1051</v>
      </c>
      <c r="G4" s="1">
        <v>28487</v>
      </c>
      <c r="H4" s="1" t="s">
        <v>76</v>
      </c>
      <c r="I4" s="1" t="s">
        <v>10</v>
      </c>
      <c r="J4" s="3"/>
      <c r="K4" s="3"/>
      <c r="L4" s="3" t="s">
        <v>87</v>
      </c>
      <c r="M4" s="3"/>
      <c r="N4" s="1"/>
      <c r="O4" s="3"/>
      <c r="P4" s="3" t="s">
        <v>92</v>
      </c>
      <c r="Q4" s="3"/>
      <c r="R4" s="3"/>
      <c r="S4" s="3"/>
      <c r="T4" s="3"/>
      <c r="U4" s="1"/>
      <c r="V4" s="3"/>
      <c r="W4" s="3"/>
      <c r="X4" s="3"/>
      <c r="Y4" s="1"/>
      <c r="Z4" s="1"/>
      <c r="AA4" s="3" t="s">
        <v>97</v>
      </c>
      <c r="AB4" s="3"/>
      <c r="AC4" s="3"/>
      <c r="AD4" s="3"/>
      <c r="AE4" s="3"/>
      <c r="AF4" s="3"/>
      <c r="AG4" s="3">
        <v>425</v>
      </c>
      <c r="AH4" s="3">
        <v>425</v>
      </c>
      <c r="AI4" s="3">
        <v>425</v>
      </c>
      <c r="AJ4" s="3">
        <v>425</v>
      </c>
      <c r="AK4" s="3">
        <v>1051</v>
      </c>
      <c r="AL4" s="3">
        <v>330000000</v>
      </c>
      <c r="AM4" s="3">
        <v>330000000</v>
      </c>
      <c r="AN4" s="3">
        <v>330000000</v>
      </c>
      <c r="AO4" s="3">
        <v>1051</v>
      </c>
      <c r="AP4" s="3">
        <v>6900000</v>
      </c>
      <c r="AQ4" s="3">
        <v>6900000</v>
      </c>
      <c r="AR4" s="3">
        <v>6900000</v>
      </c>
      <c r="AS4" s="3">
        <v>1051</v>
      </c>
      <c r="AT4" s="3">
        <v>5</v>
      </c>
      <c r="AU4" s="3">
        <v>5</v>
      </c>
      <c r="AV4" s="3">
        <v>5</v>
      </c>
    </row>
    <row r="5" spans="1:48" s="14" customFormat="1">
      <c r="A5" s="3" t="s">
        <v>3</v>
      </c>
      <c r="B5" s="4">
        <v>1032</v>
      </c>
      <c r="C5" s="3" t="s">
        <v>11</v>
      </c>
      <c r="D5" s="1" t="s">
        <v>10</v>
      </c>
      <c r="E5" s="1">
        <v>1051</v>
      </c>
      <c r="F5" s="1">
        <v>1051</v>
      </c>
      <c r="G5" s="1">
        <v>28721</v>
      </c>
      <c r="H5" s="1" t="s">
        <v>76</v>
      </c>
      <c r="I5" s="1" t="s">
        <v>10</v>
      </c>
      <c r="J5" s="3"/>
      <c r="K5" s="3"/>
      <c r="L5" s="3" t="s">
        <v>88</v>
      </c>
      <c r="M5" s="3"/>
      <c r="N5" s="1"/>
      <c r="O5" s="3"/>
      <c r="P5" s="3" t="s">
        <v>92</v>
      </c>
      <c r="Q5" s="3"/>
      <c r="R5" s="3"/>
      <c r="S5" s="3"/>
      <c r="T5" s="3"/>
      <c r="U5" s="1"/>
      <c r="V5" s="3"/>
      <c r="W5" s="3"/>
      <c r="X5" s="3"/>
      <c r="Y5" s="1"/>
      <c r="Z5" s="1"/>
      <c r="AA5" s="3" t="s">
        <v>97</v>
      </c>
      <c r="AB5" s="3"/>
      <c r="AC5" s="3"/>
      <c r="AD5" s="3"/>
      <c r="AE5" s="3"/>
      <c r="AF5" s="3"/>
      <c r="AG5" s="3">
        <v>564</v>
      </c>
      <c r="AH5" s="3">
        <v>564</v>
      </c>
      <c r="AI5" s="3">
        <v>564</v>
      </c>
      <c r="AJ5" s="3">
        <v>564</v>
      </c>
      <c r="AK5" s="3">
        <v>1051</v>
      </c>
      <c r="AL5" s="3">
        <v>330000000</v>
      </c>
      <c r="AM5" s="3">
        <v>330000000</v>
      </c>
      <c r="AN5" s="3">
        <v>330000000</v>
      </c>
      <c r="AO5" s="3">
        <v>1051</v>
      </c>
      <c r="AP5" s="3">
        <v>6900000</v>
      </c>
      <c r="AQ5" s="3">
        <v>6900000</v>
      </c>
      <c r="AR5" s="3">
        <v>6900000</v>
      </c>
      <c r="AS5" s="3">
        <v>1051</v>
      </c>
      <c r="AT5" s="3">
        <v>5</v>
      </c>
      <c r="AU5" s="3">
        <v>5</v>
      </c>
      <c r="AV5" s="3">
        <v>5</v>
      </c>
    </row>
    <row r="6" spans="1:48" s="14" customFormat="1">
      <c r="A6" s="3" t="s">
        <v>4</v>
      </c>
      <c r="B6" s="4">
        <v>1028</v>
      </c>
      <c r="C6" s="3" t="s">
        <v>12</v>
      </c>
      <c r="D6" s="1" t="s">
        <v>10</v>
      </c>
      <c r="E6" s="1">
        <v>1051</v>
      </c>
      <c r="F6" s="1">
        <v>1051</v>
      </c>
      <c r="G6" s="1">
        <v>28722</v>
      </c>
      <c r="H6" s="1" t="s">
        <v>76</v>
      </c>
      <c r="I6" s="1" t="s">
        <v>10</v>
      </c>
      <c r="J6" s="3"/>
      <c r="K6" s="3"/>
      <c r="L6" s="3" t="s">
        <v>89</v>
      </c>
      <c r="M6" s="3"/>
      <c r="N6" s="1"/>
      <c r="O6" s="3"/>
      <c r="P6" s="3" t="s">
        <v>92</v>
      </c>
      <c r="Q6" s="3"/>
      <c r="R6" s="3"/>
      <c r="S6" s="3"/>
      <c r="T6" s="3"/>
      <c r="U6" s="1"/>
      <c r="V6" s="3"/>
      <c r="W6" s="3"/>
      <c r="X6" s="3"/>
      <c r="Y6" s="1"/>
      <c r="Z6" s="1"/>
      <c r="AA6" s="3" t="s">
        <v>97</v>
      </c>
      <c r="AB6" s="3"/>
      <c r="AC6" s="3"/>
      <c r="AD6" s="3"/>
      <c r="AE6" s="3"/>
      <c r="AF6" s="3"/>
      <c r="AG6" s="3">
        <v>508</v>
      </c>
      <c r="AH6" s="3">
        <v>508</v>
      </c>
      <c r="AI6" s="3">
        <v>508</v>
      </c>
      <c r="AJ6" s="3">
        <v>508</v>
      </c>
      <c r="AK6" s="3">
        <v>1051</v>
      </c>
      <c r="AL6" s="3">
        <v>330000000</v>
      </c>
      <c r="AM6" s="3">
        <v>330000000</v>
      </c>
      <c r="AN6" s="3">
        <v>330000000</v>
      </c>
      <c r="AO6" s="3">
        <v>1051</v>
      </c>
      <c r="AP6" s="3">
        <v>6900000</v>
      </c>
      <c r="AQ6" s="3">
        <v>6900000</v>
      </c>
      <c r="AR6" s="3">
        <v>6900000</v>
      </c>
      <c r="AS6" s="3">
        <v>1051</v>
      </c>
      <c r="AT6" s="3">
        <v>5</v>
      </c>
      <c r="AU6" s="3">
        <v>5</v>
      </c>
      <c r="AV6" s="3">
        <v>5</v>
      </c>
    </row>
    <row r="7" spans="1:48" s="14" customFormat="1">
      <c r="A7" s="3" t="s">
        <v>5</v>
      </c>
      <c r="B7" s="4">
        <v>1003</v>
      </c>
      <c r="C7" s="3" t="s">
        <v>13</v>
      </c>
      <c r="D7" s="1" t="s">
        <v>10</v>
      </c>
      <c r="E7" s="1">
        <v>1051</v>
      </c>
      <c r="F7" s="1">
        <v>1051</v>
      </c>
      <c r="G7" s="1">
        <v>28724</v>
      </c>
      <c r="H7" s="1" t="s">
        <v>76</v>
      </c>
      <c r="I7" s="1" t="s">
        <v>10</v>
      </c>
      <c r="J7" s="3"/>
      <c r="K7" s="3"/>
      <c r="L7" s="3" t="s">
        <v>90</v>
      </c>
      <c r="M7" s="3"/>
      <c r="N7" s="1"/>
      <c r="O7" s="3"/>
      <c r="P7" s="3" t="s">
        <v>92</v>
      </c>
      <c r="Q7" s="3"/>
      <c r="R7" s="3"/>
      <c r="S7" s="3"/>
      <c r="T7" s="3"/>
      <c r="U7" s="1"/>
      <c r="V7" s="3"/>
      <c r="W7" s="3"/>
      <c r="X7" s="3"/>
      <c r="Y7" s="1"/>
      <c r="Z7" s="1"/>
      <c r="AA7" s="3" t="s">
        <v>97</v>
      </c>
      <c r="AB7" s="3"/>
      <c r="AC7" s="3"/>
      <c r="AD7" s="3"/>
      <c r="AE7" s="3"/>
      <c r="AF7" s="3"/>
      <c r="AG7" s="3">
        <v>310</v>
      </c>
      <c r="AH7" s="3">
        <v>310</v>
      </c>
      <c r="AI7" s="3">
        <v>310</v>
      </c>
      <c r="AJ7" s="3">
        <v>310</v>
      </c>
      <c r="AK7" s="3">
        <v>1051</v>
      </c>
      <c r="AL7" s="3">
        <v>330000000</v>
      </c>
      <c r="AM7" s="3">
        <v>330000000</v>
      </c>
      <c r="AN7" s="3">
        <v>330000000</v>
      </c>
      <c r="AO7" s="3">
        <v>1051</v>
      </c>
      <c r="AP7" s="3">
        <v>6900000</v>
      </c>
      <c r="AQ7" s="3">
        <v>6900000</v>
      </c>
      <c r="AR7" s="3">
        <v>6900000</v>
      </c>
      <c r="AS7" s="3">
        <v>1051</v>
      </c>
      <c r="AT7" s="3">
        <v>5</v>
      </c>
      <c r="AU7" s="3">
        <v>5</v>
      </c>
      <c r="AV7" s="3">
        <v>5</v>
      </c>
    </row>
    <row r="8" spans="1:48" s="14" customFormat="1">
      <c r="A8" s="3" t="s">
        <v>6</v>
      </c>
      <c r="B8" s="4">
        <v>1024</v>
      </c>
      <c r="C8" s="3" t="s">
        <v>14</v>
      </c>
      <c r="D8" s="1" t="s">
        <v>10</v>
      </c>
      <c r="E8" s="1">
        <v>1051</v>
      </c>
      <c r="F8" s="1">
        <v>1051</v>
      </c>
      <c r="G8" s="1">
        <v>28725</v>
      </c>
      <c r="H8" s="1" t="s">
        <v>76</v>
      </c>
      <c r="I8" s="1" t="s">
        <v>10</v>
      </c>
      <c r="J8" s="3"/>
      <c r="K8" s="3"/>
      <c r="L8" s="3" t="s">
        <v>91</v>
      </c>
      <c r="M8" s="3"/>
      <c r="N8" s="1"/>
      <c r="O8" s="3"/>
      <c r="P8" s="3" t="s">
        <v>92</v>
      </c>
      <c r="Q8" s="3"/>
      <c r="R8" s="3"/>
      <c r="S8" s="3"/>
      <c r="T8" s="3"/>
      <c r="U8" s="1"/>
      <c r="V8" s="3"/>
      <c r="W8" s="3"/>
      <c r="X8" s="3"/>
      <c r="Y8" s="1"/>
      <c r="Z8" s="1"/>
      <c r="AA8" s="3" t="s">
        <v>97</v>
      </c>
      <c r="AB8" s="3"/>
      <c r="AC8" s="3"/>
      <c r="AD8" s="3"/>
      <c r="AE8" s="3"/>
      <c r="AF8" s="3"/>
      <c r="AG8" s="3">
        <v>561</v>
      </c>
      <c r="AH8" s="3">
        <v>561</v>
      </c>
      <c r="AI8" s="3">
        <v>561</v>
      </c>
      <c r="AJ8" s="3">
        <v>561</v>
      </c>
      <c r="AK8" s="3">
        <v>1051</v>
      </c>
      <c r="AL8" s="3">
        <v>330000000</v>
      </c>
      <c r="AM8" s="3">
        <v>330000000</v>
      </c>
      <c r="AN8" s="3">
        <v>330000000</v>
      </c>
      <c r="AO8" s="3">
        <v>1051</v>
      </c>
      <c r="AP8" s="3">
        <v>6900000</v>
      </c>
      <c r="AQ8" s="3">
        <v>6900000</v>
      </c>
      <c r="AR8" s="3">
        <v>6900000</v>
      </c>
      <c r="AS8" s="3">
        <v>1051</v>
      </c>
      <c r="AT8" s="3">
        <v>5</v>
      </c>
      <c r="AU8" s="3">
        <v>5</v>
      </c>
      <c r="AV8" s="3">
        <v>5</v>
      </c>
    </row>
  </sheetData>
  <autoFilter ref="A2:AV2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7"/>
  <sheetViews>
    <sheetView workbookViewId="0">
      <selection activeCell="C19" sqref="C19"/>
    </sheetView>
  </sheetViews>
  <sheetFormatPr baseColWidth="10" defaultColWidth="10.7109375" defaultRowHeight="15"/>
  <cols>
    <col min="1" max="1" width="11.28515625" bestFit="1" customWidth="1"/>
    <col min="2" max="2" width="7.85546875" bestFit="1" customWidth="1"/>
    <col min="3" max="3" width="12.28515625" bestFit="1" customWidth="1"/>
    <col min="4" max="11" width="7.85546875" bestFit="1" customWidth="1"/>
    <col min="12" max="12" width="55.7109375" bestFit="1" customWidth="1"/>
    <col min="13" max="15" width="7.85546875" bestFit="1" customWidth="1"/>
    <col min="16" max="16" width="28.140625" bestFit="1" customWidth="1"/>
    <col min="17" max="17" width="14.85546875" bestFit="1" customWidth="1"/>
    <col min="18" max="26" width="7.85546875" bestFit="1" customWidth="1"/>
    <col min="27" max="27" width="24.85546875" bestFit="1" customWidth="1"/>
    <col min="28" max="28" width="11.28515625" bestFit="1" customWidth="1"/>
    <col min="29" max="32" width="7.85546875" bestFit="1" customWidth="1"/>
    <col min="33" max="41" width="9.140625" bestFit="1" customWidth="1"/>
    <col min="42" max="42" width="11.140625" bestFit="1" customWidth="1"/>
    <col min="43" max="45" width="9.140625" bestFit="1" customWidth="1"/>
    <col min="46" max="46" width="25.7109375" bestFit="1" customWidth="1"/>
    <col min="47" max="48" width="9.140625" bestFit="1" customWidth="1"/>
  </cols>
  <sheetData>
    <row r="1" spans="1:48" s="14" customFormat="1">
      <c r="A1" s="3"/>
      <c r="B1" s="4"/>
      <c r="C1" s="3"/>
      <c r="D1" s="1"/>
      <c r="E1" s="1" t="s">
        <v>33</v>
      </c>
      <c r="F1" s="1"/>
      <c r="G1" s="1"/>
      <c r="H1" s="1"/>
      <c r="I1" s="1"/>
      <c r="J1" s="3"/>
      <c r="K1" s="3"/>
      <c r="L1" s="3" t="s">
        <v>34</v>
      </c>
      <c r="M1" s="3"/>
      <c r="N1" s="1"/>
      <c r="O1" s="3"/>
      <c r="P1" s="3"/>
      <c r="Q1" s="3"/>
      <c r="R1" s="3"/>
      <c r="S1" s="3"/>
      <c r="T1" s="3"/>
      <c r="U1" s="1"/>
      <c r="V1" s="3"/>
      <c r="W1" s="3"/>
      <c r="X1" s="3"/>
      <c r="Y1" s="1"/>
      <c r="Z1" s="1"/>
      <c r="AA1" s="3" t="s">
        <v>35</v>
      </c>
      <c r="AB1" s="3"/>
      <c r="AC1" s="3"/>
      <c r="AD1" s="3"/>
      <c r="AE1" s="3"/>
      <c r="AF1" s="3"/>
      <c r="AG1" s="3"/>
      <c r="AH1" s="3" t="s">
        <v>36</v>
      </c>
      <c r="AI1" s="3" t="s">
        <v>37</v>
      </c>
      <c r="AJ1" s="3" t="s">
        <v>38</v>
      </c>
      <c r="AK1" s="3"/>
      <c r="AL1" s="3" t="s">
        <v>39</v>
      </c>
      <c r="AM1" s="3" t="s">
        <v>40</v>
      </c>
      <c r="AN1" s="3" t="s">
        <v>41</v>
      </c>
      <c r="AO1" s="3"/>
      <c r="AP1" s="3" t="s">
        <v>42</v>
      </c>
      <c r="AQ1" s="3"/>
      <c r="AR1" s="3"/>
      <c r="AS1" s="3"/>
      <c r="AT1" s="3" t="s">
        <v>43</v>
      </c>
      <c r="AU1" s="3"/>
      <c r="AV1" s="3"/>
    </row>
    <row r="2" spans="1:48" s="14" customFormat="1" ht="94.5">
      <c r="A2" s="5" t="s">
        <v>44</v>
      </c>
      <c r="B2" s="6" t="s">
        <v>45</v>
      </c>
      <c r="C2" s="7" t="s">
        <v>46</v>
      </c>
      <c r="D2" s="5" t="s">
        <v>47</v>
      </c>
      <c r="E2" s="5" t="s">
        <v>48</v>
      </c>
      <c r="F2" s="5" t="s">
        <v>0</v>
      </c>
      <c r="G2" s="5" t="s">
        <v>49</v>
      </c>
      <c r="H2" s="5" t="s">
        <v>50</v>
      </c>
      <c r="I2" s="5" t="s">
        <v>51</v>
      </c>
      <c r="J2" s="5" t="s">
        <v>52</v>
      </c>
      <c r="K2" s="5" t="s">
        <v>53</v>
      </c>
      <c r="L2" s="5" t="s">
        <v>54</v>
      </c>
      <c r="M2" s="5" t="s">
        <v>55</v>
      </c>
      <c r="N2" s="5" t="s">
        <v>56</v>
      </c>
      <c r="O2" s="5" t="s">
        <v>57</v>
      </c>
      <c r="P2" s="5" t="s">
        <v>58</v>
      </c>
      <c r="Q2" s="5" t="s">
        <v>59</v>
      </c>
      <c r="R2" s="5" t="s">
        <v>60</v>
      </c>
      <c r="S2" s="5" t="s">
        <v>61</v>
      </c>
      <c r="T2" s="5" t="s">
        <v>62</v>
      </c>
      <c r="U2" s="5" t="s">
        <v>63</v>
      </c>
      <c r="V2" s="5" t="s">
        <v>64</v>
      </c>
      <c r="W2" s="5" t="s">
        <v>65</v>
      </c>
      <c r="X2" s="5" t="s">
        <v>66</v>
      </c>
      <c r="Y2" s="5" t="s">
        <v>67</v>
      </c>
      <c r="Z2" s="5" t="s">
        <v>68</v>
      </c>
      <c r="AA2" s="8" t="s">
        <v>69</v>
      </c>
      <c r="AB2" s="8" t="s">
        <v>70</v>
      </c>
      <c r="AC2" s="8" t="s">
        <v>71</v>
      </c>
      <c r="AD2" s="8" t="s">
        <v>72</v>
      </c>
      <c r="AE2" s="8" t="s">
        <v>73</v>
      </c>
      <c r="AF2" s="8" t="s">
        <v>74</v>
      </c>
      <c r="AG2" s="9" t="s">
        <v>75</v>
      </c>
      <c r="AH2" s="9" t="s">
        <v>128</v>
      </c>
      <c r="AI2" s="9" t="s">
        <v>129</v>
      </c>
      <c r="AJ2" s="9" t="s">
        <v>130</v>
      </c>
      <c r="AK2" s="10" t="s">
        <v>48</v>
      </c>
      <c r="AL2" s="11" t="s">
        <v>118</v>
      </c>
      <c r="AM2" s="11" t="s">
        <v>119</v>
      </c>
      <c r="AN2" s="11" t="s">
        <v>120</v>
      </c>
      <c r="AO2" s="10" t="s">
        <v>48</v>
      </c>
      <c r="AP2" s="12" t="s">
        <v>118</v>
      </c>
      <c r="AQ2" s="12" t="s">
        <v>119</v>
      </c>
      <c r="AR2" s="12" t="s">
        <v>120</v>
      </c>
      <c r="AS2" s="10" t="s">
        <v>48</v>
      </c>
      <c r="AT2" s="12" t="s">
        <v>118</v>
      </c>
      <c r="AU2" s="12" t="s">
        <v>119</v>
      </c>
      <c r="AV2" s="12" t="s">
        <v>120</v>
      </c>
    </row>
    <row r="3" spans="1:48" s="14" customFormat="1">
      <c r="A3" s="3" t="s">
        <v>16</v>
      </c>
      <c r="B3" s="4">
        <v>1079</v>
      </c>
      <c r="C3" s="3" t="s">
        <v>15</v>
      </c>
      <c r="D3" s="1" t="s">
        <v>10</v>
      </c>
      <c r="E3" s="1">
        <v>131</v>
      </c>
      <c r="F3" s="1">
        <v>131</v>
      </c>
      <c r="G3" s="1">
        <v>13102</v>
      </c>
      <c r="H3" s="1" t="s">
        <v>76</v>
      </c>
      <c r="I3" s="1" t="s">
        <v>10</v>
      </c>
      <c r="J3" s="3"/>
      <c r="K3" s="3"/>
      <c r="L3" s="3" t="s">
        <v>77</v>
      </c>
      <c r="M3" s="3"/>
      <c r="N3" s="1"/>
      <c r="O3" s="3"/>
      <c r="P3" s="3" t="s">
        <v>92</v>
      </c>
      <c r="Q3" s="3"/>
      <c r="R3" s="3"/>
      <c r="S3" s="3"/>
      <c r="T3" s="3"/>
      <c r="U3" s="1"/>
      <c r="V3" s="3"/>
      <c r="W3" s="3"/>
      <c r="X3" s="3"/>
      <c r="Y3" s="1"/>
      <c r="Z3" s="1"/>
      <c r="AA3" s="3" t="s">
        <v>97</v>
      </c>
      <c r="AB3" s="3"/>
      <c r="AC3" s="3"/>
      <c r="AD3" s="3"/>
      <c r="AE3" s="3"/>
      <c r="AF3" s="3"/>
      <c r="AG3" s="3">
        <v>443</v>
      </c>
      <c r="AH3" s="3">
        <v>443</v>
      </c>
      <c r="AI3" s="3">
        <v>443</v>
      </c>
      <c r="AJ3" s="3">
        <v>443</v>
      </c>
      <c r="AK3" s="3">
        <v>131</v>
      </c>
      <c r="AL3" s="3">
        <v>346000000</v>
      </c>
      <c r="AM3" s="3">
        <v>346000000</v>
      </c>
      <c r="AN3" s="3">
        <v>346000000</v>
      </c>
      <c r="AO3" s="3">
        <v>131</v>
      </c>
      <c r="AP3" s="3">
        <v>6900000</v>
      </c>
      <c r="AQ3" s="3">
        <v>6900000</v>
      </c>
      <c r="AR3" s="3">
        <v>6900000</v>
      </c>
      <c r="AS3" s="3">
        <v>131</v>
      </c>
      <c r="AT3" s="3">
        <v>5</v>
      </c>
      <c r="AU3" s="3">
        <v>5</v>
      </c>
      <c r="AV3" s="3">
        <v>5</v>
      </c>
    </row>
    <row r="4" spans="1:48" s="14" customFormat="1">
      <c r="A4" s="3" t="s">
        <v>18</v>
      </c>
      <c r="B4" s="4">
        <v>1084</v>
      </c>
      <c r="C4" s="3" t="s">
        <v>17</v>
      </c>
      <c r="D4" s="1" t="s">
        <v>10</v>
      </c>
      <c r="E4" s="1">
        <v>131</v>
      </c>
      <c r="F4" s="1">
        <v>131</v>
      </c>
      <c r="G4" s="1">
        <v>13107</v>
      </c>
      <c r="H4" s="1" t="s">
        <v>76</v>
      </c>
      <c r="I4" s="1" t="s">
        <v>10</v>
      </c>
      <c r="J4" s="3"/>
      <c r="K4" s="3"/>
      <c r="L4" s="3" t="s">
        <v>78</v>
      </c>
      <c r="M4" s="3"/>
      <c r="N4" s="1"/>
      <c r="O4" s="3"/>
      <c r="P4" s="3" t="s">
        <v>92</v>
      </c>
      <c r="Q4" s="3" t="s">
        <v>93</v>
      </c>
      <c r="R4" s="3">
        <v>300000</v>
      </c>
      <c r="S4" s="3">
        <v>300000</v>
      </c>
      <c r="T4" s="3"/>
      <c r="U4" s="1"/>
      <c r="V4" s="3">
        <v>300000</v>
      </c>
      <c r="W4" s="3">
        <v>300000</v>
      </c>
      <c r="X4" s="3">
        <v>7</v>
      </c>
      <c r="Y4" s="1">
        <v>1</v>
      </c>
      <c r="Z4" s="1">
        <v>1</v>
      </c>
      <c r="AA4" s="3" t="s">
        <v>97</v>
      </c>
      <c r="AB4" s="3" t="s">
        <v>18</v>
      </c>
      <c r="AC4" s="3"/>
      <c r="AD4" s="3"/>
      <c r="AE4" s="3"/>
      <c r="AF4" s="3"/>
      <c r="AG4" s="3">
        <v>527</v>
      </c>
      <c r="AH4" s="3">
        <v>527</v>
      </c>
      <c r="AI4" s="3">
        <v>527</v>
      </c>
      <c r="AJ4" s="3">
        <v>527</v>
      </c>
      <c r="AK4" s="3">
        <v>131</v>
      </c>
      <c r="AL4" s="3">
        <v>346000000</v>
      </c>
      <c r="AM4" s="3">
        <v>346000000</v>
      </c>
      <c r="AN4" s="3">
        <v>346000000</v>
      </c>
      <c r="AO4" s="3">
        <v>131</v>
      </c>
      <c r="AP4" s="3">
        <v>6900000</v>
      </c>
      <c r="AQ4" s="3">
        <v>6900000</v>
      </c>
      <c r="AR4" s="3">
        <v>6900000</v>
      </c>
      <c r="AS4" s="3">
        <v>131</v>
      </c>
      <c r="AT4" s="3">
        <v>5</v>
      </c>
      <c r="AU4" s="3">
        <v>5</v>
      </c>
      <c r="AV4" s="3">
        <v>5</v>
      </c>
    </row>
    <row r="5" spans="1:48" s="14" customFormat="1">
      <c r="A5" s="3" t="s">
        <v>20</v>
      </c>
      <c r="B5" s="4">
        <v>1315</v>
      </c>
      <c r="C5" s="3" t="s">
        <v>19</v>
      </c>
      <c r="D5" s="1" t="s">
        <v>10</v>
      </c>
      <c r="E5" s="1">
        <v>131</v>
      </c>
      <c r="F5" s="1">
        <v>131</v>
      </c>
      <c r="G5" s="1">
        <v>13109</v>
      </c>
      <c r="H5" s="1" t="s">
        <v>76</v>
      </c>
      <c r="I5" s="1" t="s">
        <v>10</v>
      </c>
      <c r="J5" s="3"/>
      <c r="K5" s="3"/>
      <c r="L5" s="3" t="s">
        <v>79</v>
      </c>
      <c r="M5" s="3"/>
      <c r="N5" s="1"/>
      <c r="O5" s="3"/>
      <c r="P5" s="3" t="s">
        <v>92</v>
      </c>
      <c r="Q5" s="3" t="s">
        <v>94</v>
      </c>
      <c r="R5" s="3">
        <v>300000</v>
      </c>
      <c r="S5" s="3">
        <v>300000</v>
      </c>
      <c r="T5" s="3"/>
      <c r="U5" s="1"/>
      <c r="V5" s="3">
        <v>300000</v>
      </c>
      <c r="W5" s="3">
        <v>300000</v>
      </c>
      <c r="X5" s="3">
        <v>7</v>
      </c>
      <c r="Y5" s="1">
        <v>1</v>
      </c>
      <c r="Z5" s="1">
        <v>1</v>
      </c>
      <c r="AA5" s="3" t="s">
        <v>97</v>
      </c>
      <c r="AB5" s="3" t="s">
        <v>20</v>
      </c>
      <c r="AC5" s="3"/>
      <c r="AD5" s="3"/>
      <c r="AE5" s="3"/>
      <c r="AF5" s="3"/>
      <c r="AG5" s="3">
        <v>528</v>
      </c>
      <c r="AH5" s="3">
        <v>528</v>
      </c>
      <c r="AI5" s="3">
        <v>528</v>
      </c>
      <c r="AJ5" s="3">
        <v>528</v>
      </c>
      <c r="AK5" s="3">
        <v>131</v>
      </c>
      <c r="AL5" s="3">
        <v>346000000</v>
      </c>
      <c r="AM5" s="3">
        <v>346000000</v>
      </c>
      <c r="AN5" s="3">
        <v>346000000</v>
      </c>
      <c r="AO5" s="3">
        <v>131</v>
      </c>
      <c r="AP5" s="3">
        <v>6900000</v>
      </c>
      <c r="AQ5" s="3">
        <v>6900000</v>
      </c>
      <c r="AR5" s="3">
        <v>6900000</v>
      </c>
      <c r="AS5" s="3">
        <v>131</v>
      </c>
      <c r="AT5" s="3">
        <v>5</v>
      </c>
      <c r="AU5" s="3">
        <v>5</v>
      </c>
      <c r="AV5" s="3">
        <v>5</v>
      </c>
    </row>
    <row r="6" spans="1:48" s="14" customFormat="1">
      <c r="A6" s="3" t="s">
        <v>22</v>
      </c>
      <c r="B6" s="4">
        <v>1078</v>
      </c>
      <c r="C6" s="3" t="s">
        <v>21</v>
      </c>
      <c r="D6" s="1" t="s">
        <v>10</v>
      </c>
      <c r="E6" s="1">
        <v>131</v>
      </c>
      <c r="F6" s="1">
        <v>131</v>
      </c>
      <c r="G6" s="1">
        <v>13111</v>
      </c>
      <c r="H6" s="1" t="s">
        <v>76</v>
      </c>
      <c r="I6" s="1" t="s">
        <v>10</v>
      </c>
      <c r="J6" s="3"/>
      <c r="K6" s="3"/>
      <c r="L6" s="3" t="s">
        <v>80</v>
      </c>
      <c r="M6" s="3"/>
      <c r="N6" s="1"/>
      <c r="O6" s="3"/>
      <c r="P6" s="3" t="s">
        <v>92</v>
      </c>
      <c r="Q6" s="3"/>
      <c r="R6" s="3"/>
      <c r="S6" s="3"/>
      <c r="T6" s="3"/>
      <c r="U6" s="1"/>
      <c r="V6" s="3"/>
      <c r="W6" s="3"/>
      <c r="X6" s="3"/>
      <c r="Y6" s="1"/>
      <c r="Z6" s="1"/>
      <c r="AA6" s="3" t="s">
        <v>97</v>
      </c>
      <c r="AB6" s="3"/>
      <c r="AC6" s="3"/>
      <c r="AD6" s="3"/>
      <c r="AE6" s="3"/>
      <c r="AF6" s="3"/>
      <c r="AG6" s="3">
        <v>475</v>
      </c>
      <c r="AH6" s="3">
        <v>475</v>
      </c>
      <c r="AI6" s="3">
        <v>475</v>
      </c>
      <c r="AJ6" s="3">
        <v>475</v>
      </c>
      <c r="AK6" s="3">
        <v>131</v>
      </c>
      <c r="AL6" s="3">
        <v>346000000</v>
      </c>
      <c r="AM6" s="3">
        <v>346000000</v>
      </c>
      <c r="AN6" s="3">
        <v>346000000</v>
      </c>
      <c r="AO6" s="3">
        <v>131</v>
      </c>
      <c r="AP6" s="3">
        <v>6900000</v>
      </c>
      <c r="AQ6" s="3">
        <v>6900000</v>
      </c>
      <c r="AR6" s="3">
        <v>6900000</v>
      </c>
      <c r="AS6" s="3">
        <v>131</v>
      </c>
      <c r="AT6" s="3">
        <v>5</v>
      </c>
      <c r="AU6" s="3">
        <v>5</v>
      </c>
      <c r="AV6" s="3">
        <v>5</v>
      </c>
    </row>
    <row r="7" spans="1:48" s="14" customFormat="1">
      <c r="A7" s="3" t="s">
        <v>24</v>
      </c>
      <c r="B7" s="4">
        <v>4524</v>
      </c>
      <c r="C7" s="3" t="s">
        <v>23</v>
      </c>
      <c r="D7" s="1" t="s">
        <v>10</v>
      </c>
      <c r="E7" s="1">
        <v>131</v>
      </c>
      <c r="F7" s="1">
        <v>131</v>
      </c>
      <c r="G7" s="1">
        <v>13112</v>
      </c>
      <c r="H7" s="1" t="s">
        <v>76</v>
      </c>
      <c r="I7" s="1" t="s">
        <v>10</v>
      </c>
      <c r="J7" s="3"/>
      <c r="K7" s="3"/>
      <c r="L7" s="3" t="s">
        <v>81</v>
      </c>
      <c r="M7" s="3"/>
      <c r="N7" s="1"/>
      <c r="O7" s="3"/>
      <c r="P7" s="3" t="s">
        <v>92</v>
      </c>
      <c r="Q7" s="3" t="s">
        <v>95</v>
      </c>
      <c r="R7" s="3">
        <v>300000</v>
      </c>
      <c r="S7" s="3">
        <v>300000</v>
      </c>
      <c r="T7" s="3"/>
      <c r="U7" s="1"/>
      <c r="V7" s="3">
        <v>300000</v>
      </c>
      <c r="W7" s="3">
        <v>300000</v>
      </c>
      <c r="X7" s="3">
        <v>7</v>
      </c>
      <c r="Y7" s="1">
        <v>1</v>
      </c>
      <c r="Z7" s="1">
        <v>1</v>
      </c>
      <c r="AA7" s="3" t="s">
        <v>97</v>
      </c>
      <c r="AB7" s="3" t="s">
        <v>24</v>
      </c>
      <c r="AC7" s="3"/>
      <c r="AD7" s="3"/>
      <c r="AE7" s="3"/>
      <c r="AF7" s="3"/>
      <c r="AG7" s="3">
        <v>525</v>
      </c>
      <c r="AH7" s="3">
        <v>525</v>
      </c>
      <c r="AI7" s="3">
        <v>525</v>
      </c>
      <c r="AJ7" s="3">
        <v>525</v>
      </c>
      <c r="AK7" s="3">
        <v>131</v>
      </c>
      <c r="AL7" s="3">
        <v>346000000</v>
      </c>
      <c r="AM7" s="3">
        <v>346000000</v>
      </c>
      <c r="AN7" s="3">
        <v>346000000</v>
      </c>
      <c r="AO7" s="3">
        <v>131</v>
      </c>
      <c r="AP7" s="3">
        <v>6900000</v>
      </c>
      <c r="AQ7" s="3">
        <v>6900000</v>
      </c>
      <c r="AR7" s="3">
        <v>6900000</v>
      </c>
      <c r="AS7" s="3">
        <v>131</v>
      </c>
      <c r="AT7" s="3">
        <v>5</v>
      </c>
      <c r="AU7" s="3">
        <v>5</v>
      </c>
      <c r="AV7" s="3">
        <v>5</v>
      </c>
    </row>
    <row r="8" spans="1:48" s="14" customFormat="1">
      <c r="A8" s="3" t="s">
        <v>26</v>
      </c>
      <c r="B8" s="4">
        <v>1211</v>
      </c>
      <c r="C8" s="3" t="s">
        <v>25</v>
      </c>
      <c r="D8" s="1" t="s">
        <v>10</v>
      </c>
      <c r="E8" s="1">
        <v>131</v>
      </c>
      <c r="F8" s="1">
        <v>131</v>
      </c>
      <c r="G8" s="1">
        <v>13113</v>
      </c>
      <c r="H8" s="1" t="s">
        <v>76</v>
      </c>
      <c r="I8" s="1" t="s">
        <v>10</v>
      </c>
      <c r="J8" s="3"/>
      <c r="K8" s="3"/>
      <c r="L8" s="3" t="s">
        <v>82</v>
      </c>
      <c r="M8" s="3"/>
      <c r="N8" s="1"/>
      <c r="O8" s="3"/>
      <c r="P8" s="3" t="s">
        <v>92</v>
      </c>
      <c r="Q8" s="3" t="s">
        <v>96</v>
      </c>
      <c r="R8" s="3">
        <v>300000</v>
      </c>
      <c r="S8" s="3">
        <v>300000</v>
      </c>
      <c r="T8" s="3"/>
      <c r="U8" s="1"/>
      <c r="V8" s="3">
        <v>300000</v>
      </c>
      <c r="W8" s="3">
        <v>300000</v>
      </c>
      <c r="X8" s="3">
        <v>7</v>
      </c>
      <c r="Y8" s="1">
        <v>1</v>
      </c>
      <c r="Z8" s="1">
        <v>1</v>
      </c>
      <c r="AA8" s="3" t="s">
        <v>97</v>
      </c>
      <c r="AB8" s="3" t="s">
        <v>26</v>
      </c>
      <c r="AC8" s="3"/>
      <c r="AD8" s="3"/>
      <c r="AE8" s="3"/>
      <c r="AF8" s="3"/>
      <c r="AG8" s="3">
        <v>532</v>
      </c>
      <c r="AH8" s="3">
        <v>532</v>
      </c>
      <c r="AI8" s="3">
        <v>532</v>
      </c>
      <c r="AJ8" s="3">
        <v>532</v>
      </c>
      <c r="AK8" s="3">
        <v>131</v>
      </c>
      <c r="AL8" s="3">
        <v>346000000</v>
      </c>
      <c r="AM8" s="3">
        <v>346000000</v>
      </c>
      <c r="AN8" s="3">
        <v>346000000</v>
      </c>
      <c r="AO8" s="3">
        <v>131</v>
      </c>
      <c r="AP8" s="3">
        <v>6900000</v>
      </c>
      <c r="AQ8" s="3">
        <v>6900000</v>
      </c>
      <c r="AR8" s="3">
        <v>6900000</v>
      </c>
      <c r="AS8" s="3">
        <v>131</v>
      </c>
      <c r="AT8" s="3">
        <v>5</v>
      </c>
      <c r="AU8" s="3">
        <v>5</v>
      </c>
      <c r="AV8" s="3">
        <v>5</v>
      </c>
    </row>
    <row r="9" spans="1:48" s="14" customFormat="1">
      <c r="A9" s="3" t="s">
        <v>28</v>
      </c>
      <c r="B9" s="4">
        <v>1076</v>
      </c>
      <c r="C9" s="3" t="s">
        <v>27</v>
      </c>
      <c r="D9" s="1" t="s">
        <v>10</v>
      </c>
      <c r="E9" s="1">
        <v>131</v>
      </c>
      <c r="F9" s="1">
        <v>131</v>
      </c>
      <c r="G9" s="1">
        <v>25104</v>
      </c>
      <c r="H9" s="1" t="s">
        <v>76</v>
      </c>
      <c r="I9" s="1" t="s">
        <v>10</v>
      </c>
      <c r="J9" s="3"/>
      <c r="K9" s="3"/>
      <c r="L9" s="3" t="s">
        <v>83</v>
      </c>
      <c r="M9" s="3"/>
      <c r="N9" s="1"/>
      <c r="O9" s="3"/>
      <c r="P9" s="3" t="s">
        <v>92</v>
      </c>
      <c r="Q9" s="3"/>
      <c r="R9" s="3"/>
      <c r="S9" s="3"/>
      <c r="T9" s="3"/>
      <c r="U9" s="1"/>
      <c r="V9" s="3"/>
      <c r="W9" s="3"/>
      <c r="X9" s="3"/>
      <c r="Y9" s="1"/>
      <c r="Z9" s="1"/>
      <c r="AA9" s="3" t="s">
        <v>97</v>
      </c>
      <c r="AB9" s="3"/>
      <c r="AC9" s="3"/>
      <c r="AD9" s="3"/>
      <c r="AE9" s="3"/>
      <c r="AF9" s="3"/>
      <c r="AG9" s="3">
        <v>448</v>
      </c>
      <c r="AH9" s="3">
        <v>448</v>
      </c>
      <c r="AI9" s="3">
        <v>448</v>
      </c>
      <c r="AJ9" s="3">
        <v>448</v>
      </c>
      <c r="AK9" s="3">
        <v>131</v>
      </c>
      <c r="AL9" s="3">
        <v>346000000</v>
      </c>
      <c r="AM9" s="3">
        <v>346000000</v>
      </c>
      <c r="AN9" s="3">
        <v>346000000</v>
      </c>
      <c r="AO9" s="3">
        <v>131</v>
      </c>
      <c r="AP9" s="3">
        <v>6900000</v>
      </c>
      <c r="AQ9" s="3">
        <v>6900000</v>
      </c>
      <c r="AR9" s="3">
        <v>6900000</v>
      </c>
      <c r="AS9" s="3">
        <v>131</v>
      </c>
      <c r="AT9" s="3">
        <v>5</v>
      </c>
      <c r="AU9" s="3">
        <v>5</v>
      </c>
      <c r="AV9" s="3">
        <v>5</v>
      </c>
    </row>
    <row r="10" spans="1:48" s="14" customFormat="1">
      <c r="A10" s="3" t="s">
        <v>30</v>
      </c>
      <c r="B10" s="4">
        <v>8277</v>
      </c>
      <c r="C10" s="3" t="s">
        <v>29</v>
      </c>
      <c r="D10" s="1" t="s">
        <v>10</v>
      </c>
      <c r="E10" s="1">
        <v>131</v>
      </c>
      <c r="F10" s="1">
        <v>131</v>
      </c>
      <c r="G10" s="1">
        <v>25105</v>
      </c>
      <c r="H10" s="1" t="s">
        <v>76</v>
      </c>
      <c r="I10" s="1" t="s">
        <v>10</v>
      </c>
      <c r="J10" s="3"/>
      <c r="K10" s="3"/>
      <c r="L10" s="3" t="s">
        <v>84</v>
      </c>
      <c r="M10" s="3"/>
      <c r="N10" s="1"/>
      <c r="O10" s="3"/>
      <c r="P10" s="3" t="s">
        <v>92</v>
      </c>
      <c r="Q10" s="3"/>
      <c r="R10" s="3"/>
      <c r="S10" s="3"/>
      <c r="T10" s="3"/>
      <c r="U10" s="1"/>
      <c r="V10" s="3"/>
      <c r="W10" s="3"/>
      <c r="X10" s="3"/>
      <c r="Y10" s="1"/>
      <c r="Z10" s="1"/>
      <c r="AA10" s="3" t="s">
        <v>97</v>
      </c>
      <c r="AB10" s="3"/>
      <c r="AC10" s="3"/>
      <c r="AD10" s="3"/>
      <c r="AE10" s="3"/>
      <c r="AF10" s="3"/>
      <c r="AG10" s="3">
        <v>483</v>
      </c>
      <c r="AH10" s="3">
        <v>483</v>
      </c>
      <c r="AI10" s="3">
        <v>483</v>
      </c>
      <c r="AJ10" s="3">
        <v>483</v>
      </c>
      <c r="AK10" s="3">
        <v>131</v>
      </c>
      <c r="AL10" s="3">
        <v>346000000</v>
      </c>
      <c r="AM10" s="3">
        <v>346000000</v>
      </c>
      <c r="AN10" s="3">
        <v>346000000</v>
      </c>
      <c r="AO10" s="3">
        <v>131</v>
      </c>
      <c r="AP10" s="3">
        <v>6900000</v>
      </c>
      <c r="AQ10" s="3">
        <v>6900000</v>
      </c>
      <c r="AR10" s="3">
        <v>6900000</v>
      </c>
      <c r="AS10" s="3">
        <v>131</v>
      </c>
      <c r="AT10" s="3">
        <v>5</v>
      </c>
      <c r="AU10" s="3">
        <v>5</v>
      </c>
      <c r="AV10" s="3">
        <v>5</v>
      </c>
    </row>
    <row r="11" spans="1:48" s="14" customFormat="1">
      <c r="A11" s="3" t="s">
        <v>32</v>
      </c>
      <c r="B11" s="4">
        <v>4556</v>
      </c>
      <c r="C11" s="3" t="s">
        <v>31</v>
      </c>
      <c r="D11" s="1" t="s">
        <v>10</v>
      </c>
      <c r="E11" s="1">
        <v>131</v>
      </c>
      <c r="F11" s="1">
        <v>131</v>
      </c>
      <c r="G11" s="1">
        <v>25111</v>
      </c>
      <c r="H11" s="1" t="s">
        <v>76</v>
      </c>
      <c r="I11" s="1" t="s">
        <v>10</v>
      </c>
      <c r="J11" s="3"/>
      <c r="K11" s="3"/>
      <c r="L11" s="3" t="s">
        <v>85</v>
      </c>
      <c r="M11" s="3"/>
      <c r="N11" s="1"/>
      <c r="O11" s="3"/>
      <c r="P11" s="3" t="s">
        <v>92</v>
      </c>
      <c r="Q11" s="3"/>
      <c r="R11" s="3"/>
      <c r="S11" s="3"/>
      <c r="T11" s="3"/>
      <c r="U11" s="1"/>
      <c r="V11" s="3"/>
      <c r="W11" s="3"/>
      <c r="X11" s="3"/>
      <c r="Y11" s="1"/>
      <c r="Z11" s="1"/>
      <c r="AA11" s="3" t="s">
        <v>97</v>
      </c>
      <c r="AB11" s="3"/>
      <c r="AC11" s="3"/>
      <c r="AD11" s="3"/>
      <c r="AE11" s="3"/>
      <c r="AF11" s="3"/>
      <c r="AG11" s="3">
        <v>551</v>
      </c>
      <c r="AH11" s="3">
        <v>551</v>
      </c>
      <c r="AI11" s="3">
        <v>551</v>
      </c>
      <c r="AJ11" s="3">
        <v>551</v>
      </c>
      <c r="AK11" s="3">
        <v>131</v>
      </c>
      <c r="AL11" s="3">
        <v>346000000</v>
      </c>
      <c r="AM11" s="3">
        <v>346000000</v>
      </c>
      <c r="AN11" s="3">
        <v>346000000</v>
      </c>
      <c r="AO11" s="3">
        <v>131</v>
      </c>
      <c r="AP11" s="3">
        <v>6900000</v>
      </c>
      <c r="AQ11" s="3">
        <v>6900000</v>
      </c>
      <c r="AR11" s="3">
        <v>6900000</v>
      </c>
      <c r="AS11" s="3">
        <v>131</v>
      </c>
      <c r="AT11" s="3">
        <v>5</v>
      </c>
      <c r="AU11" s="3">
        <v>5</v>
      </c>
      <c r="AV11" s="3">
        <v>5</v>
      </c>
    </row>
    <row r="12" spans="1:48" s="14" customFormat="1">
      <c r="A12" s="3" t="s">
        <v>1</v>
      </c>
      <c r="B12" s="4">
        <v>3006</v>
      </c>
      <c r="C12" s="3" t="s">
        <v>7</v>
      </c>
      <c r="D12" s="1" t="s">
        <v>8</v>
      </c>
      <c r="E12" s="1">
        <v>1051</v>
      </c>
      <c r="F12" s="1">
        <v>1051</v>
      </c>
      <c r="G12" s="1">
        <v>11100</v>
      </c>
      <c r="H12" s="1" t="s">
        <v>76</v>
      </c>
      <c r="I12" s="1" t="s">
        <v>8</v>
      </c>
      <c r="J12" s="3"/>
      <c r="K12" s="3"/>
      <c r="L12" s="3" t="s">
        <v>86</v>
      </c>
      <c r="M12" s="3"/>
      <c r="N12" s="1"/>
      <c r="O12" s="3"/>
      <c r="P12" s="3" t="s">
        <v>92</v>
      </c>
      <c r="Q12" s="3"/>
      <c r="R12" s="3"/>
      <c r="S12" s="3"/>
      <c r="T12" s="3"/>
      <c r="U12" s="1"/>
      <c r="V12" s="3"/>
      <c r="W12" s="3"/>
      <c r="X12" s="3"/>
      <c r="Y12" s="1"/>
      <c r="Z12" s="1"/>
      <c r="AA12" s="3" t="s">
        <v>97</v>
      </c>
      <c r="AB12" s="3"/>
      <c r="AC12" s="3"/>
      <c r="AD12" s="3"/>
      <c r="AE12" s="3"/>
      <c r="AF12" s="3"/>
      <c r="AG12" s="3">
        <v>1</v>
      </c>
      <c r="AH12" s="3">
        <v>1</v>
      </c>
      <c r="AI12" s="3">
        <v>1</v>
      </c>
      <c r="AJ12" s="3">
        <v>1</v>
      </c>
      <c r="AK12" s="3">
        <v>1051</v>
      </c>
      <c r="AL12" s="3">
        <v>330000000</v>
      </c>
      <c r="AM12" s="3">
        <v>330000000</v>
      </c>
      <c r="AN12" s="3">
        <v>330000000</v>
      </c>
      <c r="AO12" s="3">
        <v>1051</v>
      </c>
      <c r="AP12" s="3">
        <v>6900000</v>
      </c>
      <c r="AQ12" s="3">
        <v>6900000</v>
      </c>
      <c r="AR12" s="3">
        <v>6900000</v>
      </c>
      <c r="AS12" s="3">
        <v>1051</v>
      </c>
      <c r="AT12" s="3">
        <v>5</v>
      </c>
      <c r="AU12" s="3">
        <v>5</v>
      </c>
      <c r="AV12" s="3">
        <v>5</v>
      </c>
    </row>
    <row r="13" spans="1:48" s="14" customFormat="1">
      <c r="A13" s="3" t="s">
        <v>2</v>
      </c>
      <c r="B13" s="4">
        <v>1021</v>
      </c>
      <c r="C13" s="3" t="s">
        <v>9</v>
      </c>
      <c r="D13" s="1" t="s">
        <v>10</v>
      </c>
      <c r="E13" s="1">
        <v>1051</v>
      </c>
      <c r="F13" s="1">
        <v>1051</v>
      </c>
      <c r="G13" s="1">
        <v>28487</v>
      </c>
      <c r="H13" s="1" t="s">
        <v>76</v>
      </c>
      <c r="I13" s="1" t="s">
        <v>10</v>
      </c>
      <c r="J13" s="3"/>
      <c r="K13" s="3"/>
      <c r="L13" s="3" t="s">
        <v>87</v>
      </c>
      <c r="M13" s="3"/>
      <c r="N13" s="1"/>
      <c r="O13" s="3"/>
      <c r="P13" s="3" t="s">
        <v>92</v>
      </c>
      <c r="Q13" s="3"/>
      <c r="R13" s="3"/>
      <c r="S13" s="3"/>
      <c r="T13" s="3"/>
      <c r="U13" s="1"/>
      <c r="V13" s="3"/>
      <c r="W13" s="3"/>
      <c r="X13" s="3"/>
      <c r="Y13" s="1"/>
      <c r="Z13" s="1"/>
      <c r="AA13" s="3" t="s">
        <v>97</v>
      </c>
      <c r="AB13" s="3"/>
      <c r="AC13" s="3"/>
      <c r="AD13" s="3"/>
      <c r="AE13" s="3"/>
      <c r="AF13" s="3"/>
      <c r="AG13" s="3">
        <v>425</v>
      </c>
      <c r="AH13" s="3">
        <v>425</v>
      </c>
      <c r="AI13" s="3">
        <v>425</v>
      </c>
      <c r="AJ13" s="3">
        <v>425</v>
      </c>
      <c r="AK13" s="3">
        <v>1051</v>
      </c>
      <c r="AL13" s="3">
        <v>330000000</v>
      </c>
      <c r="AM13" s="3">
        <v>330000000</v>
      </c>
      <c r="AN13" s="3">
        <v>330000000</v>
      </c>
      <c r="AO13" s="3">
        <v>1051</v>
      </c>
      <c r="AP13" s="3">
        <v>6900000</v>
      </c>
      <c r="AQ13" s="3">
        <v>6900000</v>
      </c>
      <c r="AR13" s="3">
        <v>6900000</v>
      </c>
      <c r="AS13" s="3">
        <v>1051</v>
      </c>
      <c r="AT13" s="3">
        <v>5</v>
      </c>
      <c r="AU13" s="3">
        <v>5</v>
      </c>
      <c r="AV13" s="3">
        <v>5</v>
      </c>
    </row>
    <row r="14" spans="1:48" s="14" customFormat="1">
      <c r="A14" s="3" t="s">
        <v>3</v>
      </c>
      <c r="B14" s="4">
        <v>1032</v>
      </c>
      <c r="C14" s="3" t="s">
        <v>11</v>
      </c>
      <c r="D14" s="1" t="s">
        <v>10</v>
      </c>
      <c r="E14" s="1">
        <v>1051</v>
      </c>
      <c r="F14" s="1">
        <v>1051</v>
      </c>
      <c r="G14" s="1">
        <v>28721</v>
      </c>
      <c r="H14" s="1" t="s">
        <v>76</v>
      </c>
      <c r="I14" s="1" t="s">
        <v>10</v>
      </c>
      <c r="J14" s="3"/>
      <c r="K14" s="3"/>
      <c r="L14" s="3" t="s">
        <v>88</v>
      </c>
      <c r="M14" s="3"/>
      <c r="N14" s="1"/>
      <c r="O14" s="3"/>
      <c r="P14" s="3" t="s">
        <v>92</v>
      </c>
      <c r="Q14" s="3"/>
      <c r="R14" s="3"/>
      <c r="S14" s="3"/>
      <c r="T14" s="3"/>
      <c r="U14" s="1"/>
      <c r="V14" s="3"/>
      <c r="W14" s="3"/>
      <c r="X14" s="3"/>
      <c r="Y14" s="1"/>
      <c r="Z14" s="1"/>
      <c r="AA14" s="3" t="s">
        <v>97</v>
      </c>
      <c r="AB14" s="3"/>
      <c r="AC14" s="3"/>
      <c r="AD14" s="3"/>
      <c r="AE14" s="3"/>
      <c r="AF14" s="3"/>
      <c r="AG14" s="3">
        <v>564</v>
      </c>
      <c r="AH14" s="3">
        <v>564</v>
      </c>
      <c r="AI14" s="3">
        <v>564</v>
      </c>
      <c r="AJ14" s="3">
        <v>564</v>
      </c>
      <c r="AK14" s="3">
        <v>1051</v>
      </c>
      <c r="AL14" s="3">
        <v>330000000</v>
      </c>
      <c r="AM14" s="3">
        <v>330000000</v>
      </c>
      <c r="AN14" s="3">
        <v>330000000</v>
      </c>
      <c r="AO14" s="3">
        <v>1051</v>
      </c>
      <c r="AP14" s="3">
        <v>6900000</v>
      </c>
      <c r="AQ14" s="3">
        <v>6900000</v>
      </c>
      <c r="AR14" s="3">
        <v>6900000</v>
      </c>
      <c r="AS14" s="3">
        <v>1051</v>
      </c>
      <c r="AT14" s="3">
        <v>5</v>
      </c>
      <c r="AU14" s="3">
        <v>5</v>
      </c>
      <c r="AV14" s="3">
        <v>5</v>
      </c>
    </row>
    <row r="15" spans="1:48" s="14" customFormat="1">
      <c r="A15" s="3" t="s">
        <v>4</v>
      </c>
      <c r="B15" s="4">
        <v>1028</v>
      </c>
      <c r="C15" s="3" t="s">
        <v>12</v>
      </c>
      <c r="D15" s="1" t="s">
        <v>10</v>
      </c>
      <c r="E15" s="1">
        <v>1051</v>
      </c>
      <c r="F15" s="1">
        <v>1051</v>
      </c>
      <c r="G15" s="1">
        <v>28722</v>
      </c>
      <c r="H15" s="1" t="s">
        <v>76</v>
      </c>
      <c r="I15" s="1" t="s">
        <v>10</v>
      </c>
      <c r="J15" s="3"/>
      <c r="K15" s="3"/>
      <c r="L15" s="3" t="s">
        <v>89</v>
      </c>
      <c r="M15" s="3"/>
      <c r="N15" s="1"/>
      <c r="O15" s="3"/>
      <c r="P15" s="3" t="s">
        <v>92</v>
      </c>
      <c r="Q15" s="3"/>
      <c r="R15" s="3"/>
      <c r="S15" s="3"/>
      <c r="T15" s="3"/>
      <c r="U15" s="1"/>
      <c r="V15" s="3"/>
      <c r="W15" s="3"/>
      <c r="X15" s="3"/>
      <c r="Y15" s="1"/>
      <c r="Z15" s="1"/>
      <c r="AA15" s="3" t="s">
        <v>97</v>
      </c>
      <c r="AB15" s="3"/>
      <c r="AC15" s="3"/>
      <c r="AD15" s="3"/>
      <c r="AE15" s="3"/>
      <c r="AF15" s="3"/>
      <c r="AG15" s="3">
        <v>508</v>
      </c>
      <c r="AH15" s="3">
        <v>508</v>
      </c>
      <c r="AI15" s="3">
        <v>508</v>
      </c>
      <c r="AJ15" s="3">
        <v>508</v>
      </c>
      <c r="AK15" s="3">
        <v>1051</v>
      </c>
      <c r="AL15" s="3">
        <v>330000000</v>
      </c>
      <c r="AM15" s="3">
        <v>330000000</v>
      </c>
      <c r="AN15" s="3">
        <v>330000000</v>
      </c>
      <c r="AO15" s="3">
        <v>1051</v>
      </c>
      <c r="AP15" s="3">
        <v>6900000</v>
      </c>
      <c r="AQ15" s="3">
        <v>6900000</v>
      </c>
      <c r="AR15" s="3">
        <v>6900000</v>
      </c>
      <c r="AS15" s="3">
        <v>1051</v>
      </c>
      <c r="AT15" s="3">
        <v>5</v>
      </c>
      <c r="AU15" s="3">
        <v>5</v>
      </c>
      <c r="AV15" s="3">
        <v>5</v>
      </c>
    </row>
    <row r="16" spans="1:48" s="14" customFormat="1">
      <c r="A16" s="3" t="s">
        <v>5</v>
      </c>
      <c r="B16" s="4">
        <v>1003</v>
      </c>
      <c r="C16" s="3" t="s">
        <v>13</v>
      </c>
      <c r="D16" s="1" t="s">
        <v>10</v>
      </c>
      <c r="E16" s="1">
        <v>1051</v>
      </c>
      <c r="F16" s="1">
        <v>1051</v>
      </c>
      <c r="G16" s="1">
        <v>28724</v>
      </c>
      <c r="H16" s="1" t="s">
        <v>76</v>
      </c>
      <c r="I16" s="1" t="s">
        <v>10</v>
      </c>
      <c r="J16" s="3"/>
      <c r="K16" s="3"/>
      <c r="L16" s="3" t="s">
        <v>90</v>
      </c>
      <c r="M16" s="3"/>
      <c r="N16" s="1"/>
      <c r="O16" s="3"/>
      <c r="P16" s="3" t="s">
        <v>92</v>
      </c>
      <c r="Q16" s="3"/>
      <c r="R16" s="3"/>
      <c r="S16" s="3"/>
      <c r="T16" s="3"/>
      <c r="U16" s="1"/>
      <c r="V16" s="3"/>
      <c r="W16" s="3"/>
      <c r="X16" s="3"/>
      <c r="Y16" s="1"/>
      <c r="Z16" s="1"/>
      <c r="AA16" s="3" t="s">
        <v>97</v>
      </c>
      <c r="AB16" s="3"/>
      <c r="AC16" s="3"/>
      <c r="AD16" s="3"/>
      <c r="AE16" s="3"/>
      <c r="AF16" s="3"/>
      <c r="AG16" s="3">
        <v>310</v>
      </c>
      <c r="AH16" s="3">
        <v>310</v>
      </c>
      <c r="AI16" s="3">
        <v>310</v>
      </c>
      <c r="AJ16" s="3">
        <v>310</v>
      </c>
      <c r="AK16" s="3">
        <v>1051</v>
      </c>
      <c r="AL16" s="3">
        <v>330000000</v>
      </c>
      <c r="AM16" s="3">
        <v>330000000</v>
      </c>
      <c r="AN16" s="3">
        <v>330000000</v>
      </c>
      <c r="AO16" s="3">
        <v>1051</v>
      </c>
      <c r="AP16" s="3">
        <v>6900000</v>
      </c>
      <c r="AQ16" s="3">
        <v>6900000</v>
      </c>
      <c r="AR16" s="3">
        <v>6900000</v>
      </c>
      <c r="AS16" s="3">
        <v>1051</v>
      </c>
      <c r="AT16" s="3">
        <v>5</v>
      </c>
      <c r="AU16" s="3">
        <v>5</v>
      </c>
      <c r="AV16" s="3">
        <v>5</v>
      </c>
    </row>
    <row r="17" spans="1:48" s="14" customFormat="1">
      <c r="A17" s="3" t="s">
        <v>6</v>
      </c>
      <c r="B17" s="4">
        <v>1024</v>
      </c>
      <c r="C17" s="3" t="s">
        <v>14</v>
      </c>
      <c r="D17" s="1" t="s">
        <v>10</v>
      </c>
      <c r="E17" s="1">
        <v>1051</v>
      </c>
      <c r="F17" s="1">
        <v>1051</v>
      </c>
      <c r="G17" s="1">
        <v>28725</v>
      </c>
      <c r="H17" s="1" t="s">
        <v>76</v>
      </c>
      <c r="I17" s="1" t="s">
        <v>10</v>
      </c>
      <c r="J17" s="3"/>
      <c r="K17" s="3"/>
      <c r="L17" s="3" t="s">
        <v>91</v>
      </c>
      <c r="M17" s="3"/>
      <c r="N17" s="1"/>
      <c r="O17" s="3"/>
      <c r="P17" s="3" t="s">
        <v>92</v>
      </c>
      <c r="Q17" s="3"/>
      <c r="R17" s="3"/>
      <c r="S17" s="3"/>
      <c r="T17" s="3"/>
      <c r="U17" s="1"/>
      <c r="V17" s="3"/>
      <c r="W17" s="3"/>
      <c r="X17" s="3"/>
      <c r="Y17" s="1"/>
      <c r="Z17" s="1"/>
      <c r="AA17" s="3" t="s">
        <v>97</v>
      </c>
      <c r="AB17" s="3"/>
      <c r="AC17" s="3"/>
      <c r="AD17" s="3"/>
      <c r="AE17" s="3"/>
      <c r="AF17" s="3"/>
      <c r="AG17" s="3">
        <v>561</v>
      </c>
      <c r="AH17" s="3">
        <v>561</v>
      </c>
      <c r="AI17" s="3">
        <v>561</v>
      </c>
      <c r="AJ17" s="3">
        <v>561</v>
      </c>
      <c r="AK17" s="3">
        <v>1051</v>
      </c>
      <c r="AL17" s="3">
        <v>330000000</v>
      </c>
      <c r="AM17" s="3">
        <v>330000000</v>
      </c>
      <c r="AN17" s="3">
        <v>330000000</v>
      </c>
      <c r="AO17" s="3">
        <v>1051</v>
      </c>
      <c r="AP17" s="3">
        <v>6900000</v>
      </c>
      <c r="AQ17" s="3">
        <v>6900000</v>
      </c>
      <c r="AR17" s="3">
        <v>6900000</v>
      </c>
      <c r="AS17" s="3">
        <v>1051</v>
      </c>
      <c r="AT17" s="3">
        <v>5</v>
      </c>
      <c r="AU17" s="3">
        <v>5</v>
      </c>
      <c r="AV17" s="3">
        <v>5</v>
      </c>
    </row>
  </sheetData>
  <autoFilter ref="A2:AV2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87"/>
  <sheetViews>
    <sheetView tabSelected="1" topLeftCell="A2" zoomScale="115" zoomScaleNormal="115" workbookViewId="0">
      <selection activeCell="A2" sqref="A2"/>
    </sheetView>
  </sheetViews>
  <sheetFormatPr baseColWidth="10" defaultColWidth="11.28515625" defaultRowHeight="15"/>
  <cols>
    <col min="1" max="1" width="27.42578125" style="18" customWidth="1"/>
    <col min="2" max="2" width="12.42578125" style="18" customWidth="1"/>
    <col min="3" max="3" width="42.85546875" style="18" customWidth="1"/>
    <col min="4" max="4" width="11" style="18" customWidth="1"/>
    <col min="5" max="5" width="6" style="18" customWidth="1"/>
    <col min="6" max="6" width="5.28515625" style="18" customWidth="1"/>
    <col min="7" max="7" width="14.28515625" style="18" customWidth="1"/>
    <col min="8" max="8" width="5" style="18" customWidth="1"/>
    <col min="9" max="9" width="7.5703125" style="18" customWidth="1"/>
    <col min="10" max="11" width="5" style="18" customWidth="1"/>
    <col min="12" max="12" width="109.140625" style="18" customWidth="1"/>
    <col min="13" max="13" width="5" style="18" customWidth="1"/>
    <col min="14" max="14" width="5" style="19" customWidth="1"/>
    <col min="15" max="15" width="5" style="18" customWidth="1"/>
    <col min="16" max="16" width="90" style="18" bestFit="1" customWidth="1"/>
    <col min="17" max="17" width="4.85546875" style="18" bestFit="1" customWidth="1"/>
    <col min="18" max="19" width="8" style="18" bestFit="1" customWidth="1"/>
    <col min="20" max="21" width="4.7109375" style="18" bestFit="1" customWidth="1"/>
    <col min="22" max="23" width="8" style="18" bestFit="1" customWidth="1"/>
    <col min="24" max="24" width="8.140625" style="18" bestFit="1" customWidth="1"/>
    <col min="25" max="26" width="4.85546875" style="18" bestFit="1" customWidth="1"/>
    <col min="27" max="32" width="4.7109375" style="18" bestFit="1" customWidth="1"/>
    <col min="33" max="36" width="4.85546875" style="18" bestFit="1" customWidth="1"/>
    <col min="37" max="49" width="4.7109375" style="18" customWidth="1"/>
    <col min="50" max="51" width="5" style="18" bestFit="1" customWidth="1"/>
    <col min="52" max="52" width="6" style="18" bestFit="1" customWidth="1"/>
    <col min="53" max="58" width="5" style="18" bestFit="1" customWidth="1"/>
    <col min="59" max="59" width="11.140625" style="18" bestFit="1" customWidth="1"/>
    <col min="60" max="67" width="5" style="18" bestFit="1" customWidth="1"/>
    <col min="68" max="68" width="11.28515625" style="18" customWidth="1"/>
    <col min="69" max="69" width="11.28515625" style="18" bestFit="1" customWidth="1"/>
    <col min="70" max="70" width="6" style="18" bestFit="1" customWidth="1"/>
    <col min="71" max="73" width="9" style="18" bestFit="1" customWidth="1"/>
    <col min="74" max="87" width="11.28515625" style="18" customWidth="1"/>
    <col min="88" max="88" width="7" style="18" customWidth="1"/>
    <col min="89" max="89" width="5" style="18" bestFit="1" customWidth="1"/>
    <col min="90" max="101" width="4.85546875" style="18" bestFit="1" customWidth="1"/>
    <col min="102" max="103" width="4.85546875" style="18" customWidth="1"/>
    <col min="104" max="104" width="4.7109375" style="18" customWidth="1"/>
    <col min="105" max="105" width="4.85546875" style="18" bestFit="1" customWidth="1"/>
    <col min="106" max="16384" width="11.28515625" style="18"/>
  </cols>
  <sheetData>
    <row r="1" spans="1:105">
      <c r="B1" s="44"/>
      <c r="C1" s="44"/>
      <c r="D1" s="44"/>
      <c r="E1" s="44"/>
      <c r="F1" s="44"/>
      <c r="G1" s="44"/>
    </row>
    <row r="2" spans="1:105" ht="126.75">
      <c r="A2" s="49" t="s">
        <v>44</v>
      </c>
      <c r="B2" s="50" t="s">
        <v>45</v>
      </c>
      <c r="C2" s="51" t="s">
        <v>46</v>
      </c>
      <c r="D2" s="49" t="s">
        <v>47</v>
      </c>
      <c r="E2" s="49" t="s">
        <v>48</v>
      </c>
      <c r="F2" s="49" t="s">
        <v>0</v>
      </c>
      <c r="G2" s="49" t="s">
        <v>49</v>
      </c>
      <c r="H2" s="49" t="s">
        <v>50</v>
      </c>
      <c r="I2" s="49" t="s">
        <v>51</v>
      </c>
      <c r="J2" s="49" t="s">
        <v>52</v>
      </c>
      <c r="K2" s="49" t="s">
        <v>53</v>
      </c>
      <c r="L2" s="49" t="s">
        <v>54</v>
      </c>
      <c r="M2" s="49" t="s">
        <v>55</v>
      </c>
      <c r="N2" s="49" t="s">
        <v>56</v>
      </c>
      <c r="O2" s="49" t="s">
        <v>57</v>
      </c>
      <c r="P2" s="49" t="s">
        <v>58</v>
      </c>
      <c r="Q2" s="49" t="s">
        <v>59</v>
      </c>
      <c r="R2" s="49" t="s">
        <v>60</v>
      </c>
      <c r="S2" s="49" t="s">
        <v>61</v>
      </c>
      <c r="T2" s="49" t="s">
        <v>62</v>
      </c>
      <c r="U2" s="49" t="s">
        <v>63</v>
      </c>
      <c r="V2" s="49" t="s">
        <v>64</v>
      </c>
      <c r="W2" s="49" t="s">
        <v>65</v>
      </c>
      <c r="X2" s="49" t="s">
        <v>157</v>
      </c>
      <c r="Y2" s="49" t="s">
        <v>67</v>
      </c>
      <c r="Z2" s="49" t="s">
        <v>68</v>
      </c>
      <c r="AA2" s="52" t="s">
        <v>69</v>
      </c>
      <c r="AB2" s="52" t="s">
        <v>70</v>
      </c>
      <c r="AC2" s="52" t="s">
        <v>71</v>
      </c>
      <c r="AD2" s="52" t="s">
        <v>72</v>
      </c>
      <c r="AE2" s="52" t="s">
        <v>73</v>
      </c>
      <c r="AF2" s="52" t="s">
        <v>74</v>
      </c>
      <c r="AG2" s="53" t="s">
        <v>75</v>
      </c>
      <c r="AH2" s="53">
        <v>15</v>
      </c>
      <c r="AI2" s="53">
        <v>1</v>
      </c>
      <c r="AJ2" s="53">
        <v>2</v>
      </c>
      <c r="AK2" s="53">
        <v>3</v>
      </c>
      <c r="AL2" s="53">
        <v>4</v>
      </c>
      <c r="AM2" s="53">
        <v>5</v>
      </c>
      <c r="AN2" s="53">
        <v>13</v>
      </c>
      <c r="AO2" s="53">
        <v>6</v>
      </c>
      <c r="AP2" s="53">
        <v>7</v>
      </c>
      <c r="AQ2" s="53">
        <v>8</v>
      </c>
      <c r="AR2" s="53">
        <v>9</v>
      </c>
      <c r="AS2" s="53">
        <v>14</v>
      </c>
      <c r="AT2" s="53">
        <v>11</v>
      </c>
      <c r="AU2" s="53">
        <v>10</v>
      </c>
      <c r="AV2" s="53">
        <v>11</v>
      </c>
      <c r="AW2" s="53">
        <v>12</v>
      </c>
      <c r="AX2" s="54" t="s">
        <v>532</v>
      </c>
      <c r="AY2" s="53">
        <v>1320</v>
      </c>
      <c r="AZ2" s="55" t="s">
        <v>48</v>
      </c>
      <c r="BA2" s="56" t="s">
        <v>139</v>
      </c>
      <c r="BB2" s="56" t="s">
        <v>172</v>
      </c>
      <c r="BC2" s="56" t="s">
        <v>167</v>
      </c>
      <c r="BD2" s="56" t="s">
        <v>168</v>
      </c>
      <c r="BE2" s="56" t="s">
        <v>169</v>
      </c>
      <c r="BF2" s="56" t="s">
        <v>173</v>
      </c>
      <c r="BG2" s="56" t="s">
        <v>138</v>
      </c>
      <c r="BH2" s="56" t="s">
        <v>174</v>
      </c>
      <c r="BI2" s="56" t="s">
        <v>170</v>
      </c>
      <c r="BJ2" s="56" t="s">
        <v>175</v>
      </c>
      <c r="BK2" s="56" t="s">
        <v>178</v>
      </c>
      <c r="BL2" s="56" t="s">
        <v>176</v>
      </c>
      <c r="BM2" s="56" t="s">
        <v>179</v>
      </c>
      <c r="BN2" s="56" t="s">
        <v>177</v>
      </c>
      <c r="BO2" s="56" t="s">
        <v>171</v>
      </c>
      <c r="BP2" s="56" t="s">
        <v>528</v>
      </c>
      <c r="BQ2" s="56" t="s">
        <v>531</v>
      </c>
      <c r="BR2" s="55" t="s">
        <v>48</v>
      </c>
      <c r="BS2" s="56" t="s">
        <v>139</v>
      </c>
      <c r="BT2" s="56" t="s">
        <v>172</v>
      </c>
      <c r="BU2" s="56" t="s">
        <v>167</v>
      </c>
      <c r="BV2" s="56" t="s">
        <v>168</v>
      </c>
      <c r="BW2" s="56" t="s">
        <v>169</v>
      </c>
      <c r="BX2" s="56" t="s">
        <v>173</v>
      </c>
      <c r="BY2" s="56" t="s">
        <v>138</v>
      </c>
      <c r="BZ2" s="56" t="s">
        <v>174</v>
      </c>
      <c r="CA2" s="56" t="s">
        <v>170</v>
      </c>
      <c r="CB2" s="56" t="s">
        <v>175</v>
      </c>
      <c r="CC2" s="56" t="s">
        <v>178</v>
      </c>
      <c r="CD2" s="56" t="s">
        <v>176</v>
      </c>
      <c r="CE2" s="56" t="s">
        <v>179</v>
      </c>
      <c r="CF2" s="56" t="s">
        <v>177</v>
      </c>
      <c r="CG2" s="56" t="s">
        <v>171</v>
      </c>
      <c r="CH2" s="56" t="s">
        <v>528</v>
      </c>
      <c r="CI2" s="56" t="s">
        <v>531</v>
      </c>
      <c r="CJ2" s="55" t="s">
        <v>48</v>
      </c>
      <c r="CK2" s="56" t="s">
        <v>139</v>
      </c>
      <c r="CL2" s="56" t="s">
        <v>172</v>
      </c>
      <c r="CM2" s="56" t="s">
        <v>167</v>
      </c>
      <c r="CN2" s="56" t="s">
        <v>168</v>
      </c>
      <c r="CO2" s="56" t="s">
        <v>169</v>
      </c>
      <c r="CP2" s="56" t="s">
        <v>173</v>
      </c>
      <c r="CQ2" s="56" t="s">
        <v>138</v>
      </c>
      <c r="CR2" s="56" t="s">
        <v>174</v>
      </c>
      <c r="CS2" s="56" t="s">
        <v>170</v>
      </c>
      <c r="CT2" s="56" t="s">
        <v>175</v>
      </c>
      <c r="CU2" s="56" t="s">
        <v>178</v>
      </c>
      <c r="CV2" s="56" t="s">
        <v>176</v>
      </c>
      <c r="CW2" s="56" t="s">
        <v>179</v>
      </c>
      <c r="CX2" s="56" t="s">
        <v>177</v>
      </c>
      <c r="CY2" s="56" t="s">
        <v>171</v>
      </c>
      <c r="CZ2" s="56" t="s">
        <v>528</v>
      </c>
      <c r="DA2" s="56" t="s">
        <v>531</v>
      </c>
    </row>
    <row r="3" spans="1:105" s="14" customFormat="1">
      <c r="A3" s="24" t="s">
        <v>533</v>
      </c>
      <c r="B3" s="24">
        <v>69047716</v>
      </c>
      <c r="C3" s="59" t="s">
        <v>718</v>
      </c>
      <c r="D3" s="21" t="s">
        <v>134</v>
      </c>
      <c r="E3" s="21" t="s">
        <v>135</v>
      </c>
      <c r="F3" s="24">
        <v>101</v>
      </c>
      <c r="G3" s="21" t="s">
        <v>355</v>
      </c>
      <c r="H3" s="21" t="s">
        <v>137</v>
      </c>
      <c r="I3" s="21" t="s">
        <v>10</v>
      </c>
      <c r="J3" s="22"/>
      <c r="K3" s="22"/>
      <c r="L3" s="38" t="s">
        <v>846</v>
      </c>
      <c r="M3" s="22"/>
      <c r="N3" s="23"/>
      <c r="O3" s="22"/>
      <c r="P3" s="35" t="s">
        <v>1034</v>
      </c>
      <c r="Q3" s="22" t="str">
        <f>IF(Y3=1,1,"")</f>
        <v/>
      </c>
      <c r="R3" s="22"/>
      <c r="S3" s="22"/>
      <c r="T3" s="22"/>
      <c r="U3" s="23"/>
      <c r="V3" s="22"/>
      <c r="W3" s="22"/>
      <c r="X3" s="22"/>
      <c r="Y3" s="23"/>
      <c r="Z3" s="23"/>
      <c r="AA3" s="67"/>
      <c r="AB3" s="67"/>
      <c r="AC3" s="67"/>
      <c r="AD3" s="67"/>
      <c r="AE3" s="67"/>
      <c r="AF3" s="67"/>
      <c r="AG3" s="21"/>
      <c r="AH3" s="21"/>
      <c r="AI3" s="21"/>
      <c r="AJ3" s="21"/>
      <c r="AK3" s="39"/>
      <c r="AL3" s="39"/>
      <c r="AM3" s="39"/>
      <c r="AN3" s="39"/>
      <c r="AO3" s="39"/>
      <c r="AP3" s="21"/>
      <c r="AQ3" s="21"/>
      <c r="AR3" s="21"/>
      <c r="AS3" s="21"/>
      <c r="AT3" s="21"/>
      <c r="AU3" s="21"/>
      <c r="AV3" s="21"/>
      <c r="AW3" s="21"/>
      <c r="AX3" s="21">
        <v>847</v>
      </c>
      <c r="AY3" s="21"/>
      <c r="AZ3" s="21" t="str">
        <f>E3</f>
        <v>TS01</v>
      </c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>
        <v>730000000</v>
      </c>
      <c r="BQ3" s="36"/>
      <c r="BR3" s="21" t="str">
        <f>E3</f>
        <v>TS01</v>
      </c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>
        <v>6952000</v>
      </c>
      <c r="CI3" s="23"/>
      <c r="CJ3" s="21" t="str">
        <f>E3</f>
        <v>TS01</v>
      </c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>
        <v>5</v>
      </c>
      <c r="DA3" s="23"/>
    </row>
    <row r="4" spans="1:105" s="14" customFormat="1">
      <c r="A4" s="24" t="s">
        <v>534</v>
      </c>
      <c r="B4" s="24">
        <v>69033852</v>
      </c>
      <c r="C4" s="59" t="s">
        <v>295</v>
      </c>
      <c r="D4" s="21" t="s">
        <v>134</v>
      </c>
      <c r="E4" s="21" t="s">
        <v>135</v>
      </c>
      <c r="F4" s="24">
        <v>101</v>
      </c>
      <c r="G4" s="21" t="s">
        <v>356</v>
      </c>
      <c r="H4" s="21" t="s">
        <v>137</v>
      </c>
      <c r="I4" s="21" t="s">
        <v>10</v>
      </c>
      <c r="J4" s="22"/>
      <c r="K4" s="22"/>
      <c r="L4" s="38" t="s">
        <v>847</v>
      </c>
      <c r="M4" s="22"/>
      <c r="N4" s="23"/>
      <c r="O4" s="22"/>
      <c r="P4" s="37" t="s">
        <v>1033</v>
      </c>
      <c r="Q4" s="22" t="str">
        <f t="shared" ref="Q4:Q41" si="0">IF(Y4=1,1,"")</f>
        <v/>
      </c>
      <c r="R4" s="22"/>
      <c r="S4" s="22"/>
      <c r="T4" s="22"/>
      <c r="U4" s="23"/>
      <c r="V4" s="22"/>
      <c r="W4" s="22"/>
      <c r="X4" s="22"/>
      <c r="Y4" s="23"/>
      <c r="Z4" s="23"/>
      <c r="AA4" s="67"/>
      <c r="AB4" s="67"/>
      <c r="AC4" s="67"/>
      <c r="AD4" s="67"/>
      <c r="AE4" s="67"/>
      <c r="AF4" s="67"/>
      <c r="AG4" s="21"/>
      <c r="AH4" s="21"/>
      <c r="AI4" s="21"/>
      <c r="AJ4" s="21"/>
      <c r="AK4" s="39"/>
      <c r="AL4" s="39"/>
      <c r="AM4" s="39"/>
      <c r="AN4" s="39"/>
      <c r="AO4" s="39"/>
      <c r="AP4" s="21"/>
      <c r="AQ4" s="21"/>
      <c r="AR4" s="21"/>
      <c r="AS4" s="21"/>
      <c r="AT4" s="21"/>
      <c r="AU4" s="21"/>
      <c r="AV4" s="21"/>
      <c r="AW4" s="21"/>
      <c r="AX4" s="21">
        <v>781</v>
      </c>
      <c r="AY4" s="21"/>
      <c r="AZ4" s="21" t="str">
        <f t="shared" ref="AZ4:AZ67" si="1">E4</f>
        <v>TS01</v>
      </c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>
        <v>730000000</v>
      </c>
      <c r="BQ4" s="36"/>
      <c r="BR4" s="21" t="str">
        <f t="shared" ref="BR4:BR67" si="2">E4</f>
        <v>TS01</v>
      </c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>
        <v>6952000</v>
      </c>
      <c r="CI4" s="23"/>
      <c r="CJ4" s="21" t="str">
        <f t="shared" ref="CJ4:CJ67" si="3">E4</f>
        <v>TS01</v>
      </c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>
        <v>5</v>
      </c>
      <c r="DA4" s="23"/>
    </row>
    <row r="5" spans="1:105" s="14" customFormat="1" ht="15.95" customHeight="1">
      <c r="A5" s="24" t="s">
        <v>535</v>
      </c>
      <c r="B5" s="24">
        <v>69043946</v>
      </c>
      <c r="C5" s="59" t="s">
        <v>719</v>
      </c>
      <c r="D5" s="21" t="s">
        <v>134</v>
      </c>
      <c r="E5" s="21" t="s">
        <v>135</v>
      </c>
      <c r="F5" s="24">
        <v>101</v>
      </c>
      <c r="G5" s="21" t="s">
        <v>357</v>
      </c>
      <c r="H5" s="21" t="s">
        <v>137</v>
      </c>
      <c r="I5" s="21" t="s">
        <v>10</v>
      </c>
      <c r="J5" s="22"/>
      <c r="K5" s="22"/>
      <c r="L5" s="38" t="s">
        <v>848</v>
      </c>
      <c r="M5" s="22"/>
      <c r="N5" s="23"/>
      <c r="O5" s="22"/>
      <c r="P5" s="37" t="s">
        <v>1068</v>
      </c>
      <c r="Q5" s="22" t="str">
        <f t="shared" si="0"/>
        <v/>
      </c>
      <c r="R5" s="22"/>
      <c r="S5" s="22"/>
      <c r="T5" s="22"/>
      <c r="U5" s="23"/>
      <c r="V5" s="22"/>
      <c r="W5" s="22"/>
      <c r="X5" s="22"/>
      <c r="Y5" s="23"/>
      <c r="Z5" s="23"/>
      <c r="AA5" s="67"/>
      <c r="AB5" s="67"/>
      <c r="AC5" s="67"/>
      <c r="AD5" s="67"/>
      <c r="AE5" s="67"/>
      <c r="AF5" s="67"/>
      <c r="AG5" s="21"/>
      <c r="AH5" s="21"/>
      <c r="AI5" s="21"/>
      <c r="AJ5" s="21"/>
      <c r="AK5" s="39"/>
      <c r="AL5" s="39"/>
      <c r="AM5" s="39"/>
      <c r="AN5" s="39"/>
      <c r="AO5" s="39"/>
      <c r="AP5" s="21"/>
      <c r="AQ5" s="21"/>
      <c r="AR5" s="21"/>
      <c r="AS5" s="21"/>
      <c r="AT5" s="21"/>
      <c r="AU5" s="21"/>
      <c r="AV5" s="21"/>
      <c r="AW5" s="21"/>
      <c r="AX5" s="21">
        <v>872</v>
      </c>
      <c r="AY5" s="21"/>
      <c r="AZ5" s="21" t="str">
        <f t="shared" si="1"/>
        <v>TS01</v>
      </c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>
        <v>730000000</v>
      </c>
      <c r="BQ5" s="36"/>
      <c r="BR5" s="21" t="str">
        <f t="shared" si="2"/>
        <v>TS01</v>
      </c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>
        <v>6952000</v>
      </c>
      <c r="CI5" s="23"/>
      <c r="CJ5" s="21" t="str">
        <f t="shared" si="3"/>
        <v>TS01</v>
      </c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>
        <v>5</v>
      </c>
      <c r="DA5" s="23"/>
    </row>
    <row r="6" spans="1:105" s="14" customFormat="1">
      <c r="A6" s="24" t="s">
        <v>536</v>
      </c>
      <c r="B6" s="24">
        <v>69039812</v>
      </c>
      <c r="C6" s="59" t="s">
        <v>720</v>
      </c>
      <c r="D6" s="21" t="s">
        <v>134</v>
      </c>
      <c r="E6" s="21" t="s">
        <v>135</v>
      </c>
      <c r="F6" s="24">
        <v>101</v>
      </c>
      <c r="G6" s="21" t="s">
        <v>358</v>
      </c>
      <c r="H6" s="21" t="s">
        <v>137</v>
      </c>
      <c r="I6" s="21" t="s">
        <v>10</v>
      </c>
      <c r="J6" s="22"/>
      <c r="K6" s="22"/>
      <c r="L6" s="38" t="s">
        <v>849</v>
      </c>
      <c r="M6" s="22"/>
      <c r="N6" s="23"/>
      <c r="O6" s="22"/>
      <c r="P6" s="37" t="s">
        <v>1035</v>
      </c>
      <c r="Q6" s="22"/>
      <c r="R6" s="22"/>
      <c r="S6" s="22"/>
      <c r="T6" s="22"/>
      <c r="U6" s="23"/>
      <c r="V6" s="22"/>
      <c r="W6" s="22"/>
      <c r="X6" s="22"/>
      <c r="Y6" s="23"/>
      <c r="Z6" s="23"/>
      <c r="AA6" s="67"/>
      <c r="AB6" s="67"/>
      <c r="AC6" s="67"/>
      <c r="AD6" s="67"/>
      <c r="AE6" s="67"/>
      <c r="AF6" s="67"/>
      <c r="AG6" s="21"/>
      <c r="AH6" s="21"/>
      <c r="AI6" s="21"/>
      <c r="AJ6" s="21"/>
      <c r="AK6" s="39"/>
      <c r="AL6" s="39"/>
      <c r="AM6" s="39"/>
      <c r="AN6" s="39"/>
      <c r="AO6" s="39"/>
      <c r="AP6" s="21"/>
      <c r="AQ6" s="21"/>
      <c r="AR6" s="21"/>
      <c r="AS6" s="21"/>
      <c r="AT6" s="21"/>
      <c r="AU6" s="21"/>
      <c r="AV6" s="21"/>
      <c r="AW6" s="21"/>
      <c r="AX6" s="21">
        <v>602</v>
      </c>
      <c r="AY6" s="21"/>
      <c r="AZ6" s="21" t="str">
        <f t="shared" si="1"/>
        <v>TS01</v>
      </c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>
        <v>730000000</v>
      </c>
      <c r="BQ6" s="36"/>
      <c r="BR6" s="21" t="str">
        <f t="shared" si="2"/>
        <v>TS01</v>
      </c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>
        <v>6952000</v>
      </c>
      <c r="CI6" s="23"/>
      <c r="CJ6" s="21" t="str">
        <f t="shared" si="3"/>
        <v>TS01</v>
      </c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>
        <v>5</v>
      </c>
      <c r="DA6" s="23"/>
    </row>
    <row r="7" spans="1:105" s="14" customFormat="1">
      <c r="A7" s="24" t="s">
        <v>537</v>
      </c>
      <c r="B7" s="24">
        <v>69023927</v>
      </c>
      <c r="C7" s="59" t="s">
        <v>721</v>
      </c>
      <c r="D7" s="21" t="s">
        <v>134</v>
      </c>
      <c r="E7" s="21" t="s">
        <v>135</v>
      </c>
      <c r="F7" s="24">
        <v>101</v>
      </c>
      <c r="G7" s="21" t="s">
        <v>359</v>
      </c>
      <c r="H7" s="21" t="s">
        <v>137</v>
      </c>
      <c r="I7" s="21" t="s">
        <v>10</v>
      </c>
      <c r="J7" s="22"/>
      <c r="K7" s="22"/>
      <c r="L7" s="38" t="s">
        <v>850</v>
      </c>
      <c r="M7" s="22"/>
      <c r="N7" s="23"/>
      <c r="O7" s="22"/>
      <c r="P7" s="37" t="s">
        <v>1036</v>
      </c>
      <c r="Q7" s="22"/>
      <c r="R7" s="22"/>
      <c r="S7" s="22"/>
      <c r="T7" s="22"/>
      <c r="U7" s="23"/>
      <c r="V7" s="22"/>
      <c r="W7" s="22"/>
      <c r="X7" s="22"/>
      <c r="Y7" s="23"/>
      <c r="Z7" s="23"/>
      <c r="AA7" s="67"/>
      <c r="AB7" s="67"/>
      <c r="AC7" s="67"/>
      <c r="AD7" s="67"/>
      <c r="AE7" s="67"/>
      <c r="AF7" s="67"/>
      <c r="AG7" s="21"/>
      <c r="AH7" s="21"/>
      <c r="AI7" s="21"/>
      <c r="AJ7" s="21"/>
      <c r="AK7" s="39"/>
      <c r="AL7" s="39"/>
      <c r="AM7" s="39"/>
      <c r="AN7" s="39"/>
      <c r="AO7" s="39"/>
      <c r="AP7" s="21"/>
      <c r="AQ7" s="21"/>
      <c r="AR7" s="21"/>
      <c r="AS7" s="21"/>
      <c r="AT7" s="21"/>
      <c r="AU7" s="21"/>
      <c r="AV7" s="21"/>
      <c r="AW7" s="21"/>
      <c r="AX7" s="21">
        <v>861</v>
      </c>
      <c r="AY7" s="21"/>
      <c r="AZ7" s="21" t="str">
        <f t="shared" si="1"/>
        <v>TS01</v>
      </c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>
        <v>730000000</v>
      </c>
      <c r="BQ7" s="36"/>
      <c r="BR7" s="21" t="str">
        <f t="shared" si="2"/>
        <v>TS01</v>
      </c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>
        <v>6952000</v>
      </c>
      <c r="CI7" s="23"/>
      <c r="CJ7" s="21" t="str">
        <f t="shared" si="3"/>
        <v>TS01</v>
      </c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>
        <v>5</v>
      </c>
      <c r="DA7" s="23"/>
    </row>
    <row r="8" spans="1:105" s="14" customFormat="1">
      <c r="A8" s="24" t="s">
        <v>538</v>
      </c>
      <c r="B8" s="24">
        <v>69039831</v>
      </c>
      <c r="C8" s="59" t="s">
        <v>722</v>
      </c>
      <c r="D8" s="21" t="s">
        <v>134</v>
      </c>
      <c r="E8" s="21" t="s">
        <v>135</v>
      </c>
      <c r="F8" s="24">
        <v>101</v>
      </c>
      <c r="G8" s="21" t="s">
        <v>360</v>
      </c>
      <c r="H8" s="21" t="s">
        <v>137</v>
      </c>
      <c r="I8" s="21" t="s">
        <v>10</v>
      </c>
      <c r="J8" s="22"/>
      <c r="K8" s="22"/>
      <c r="L8" s="38" t="s">
        <v>851</v>
      </c>
      <c r="M8" s="22"/>
      <c r="N8" s="23"/>
      <c r="O8" s="22"/>
      <c r="P8" s="37" t="s">
        <v>1035</v>
      </c>
      <c r="Q8" s="22" t="str">
        <f t="shared" si="0"/>
        <v/>
      </c>
      <c r="R8" s="22"/>
      <c r="S8" s="22"/>
      <c r="T8" s="22"/>
      <c r="U8" s="23"/>
      <c r="V8" s="22"/>
      <c r="W8" s="22"/>
      <c r="X8" s="22"/>
      <c r="Y8" s="23"/>
      <c r="Z8" s="23"/>
      <c r="AA8" s="67"/>
      <c r="AB8" s="67"/>
      <c r="AC8" s="67"/>
      <c r="AD8" s="67"/>
      <c r="AE8" s="67"/>
      <c r="AF8" s="67"/>
      <c r="AG8" s="21"/>
      <c r="AH8" s="21"/>
      <c r="AI8" s="21"/>
      <c r="AJ8" s="21"/>
      <c r="AK8" s="39"/>
      <c r="AL8" s="39"/>
      <c r="AM8" s="39"/>
      <c r="AN8" s="39"/>
      <c r="AO8" s="39"/>
      <c r="AP8" s="21"/>
      <c r="AQ8" s="21"/>
      <c r="AR8" s="21"/>
      <c r="AS8" s="21"/>
      <c r="AT8" s="21"/>
      <c r="AU8" s="21"/>
      <c r="AV8" s="21"/>
      <c r="AW8" s="21"/>
      <c r="AX8" s="21">
        <v>754</v>
      </c>
      <c r="AY8" s="21"/>
      <c r="AZ8" s="21" t="str">
        <f t="shared" si="1"/>
        <v>TS01</v>
      </c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>
        <v>730000000</v>
      </c>
      <c r="BQ8" s="36"/>
      <c r="BR8" s="21" t="str">
        <f t="shared" si="2"/>
        <v>TS01</v>
      </c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>
        <v>6952000</v>
      </c>
      <c r="CI8" s="23"/>
      <c r="CJ8" s="21" t="str">
        <f t="shared" si="3"/>
        <v>TS01</v>
      </c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>
        <v>5</v>
      </c>
      <c r="DA8" s="23"/>
    </row>
    <row r="9" spans="1:105" s="14" customFormat="1">
      <c r="A9" s="24" t="s">
        <v>539</v>
      </c>
      <c r="B9" s="24">
        <v>1506873534</v>
      </c>
      <c r="C9" s="59" t="s">
        <v>723</v>
      </c>
      <c r="D9" s="21" t="s">
        <v>134</v>
      </c>
      <c r="E9" s="21" t="s">
        <v>135</v>
      </c>
      <c r="F9" s="24">
        <v>101</v>
      </c>
      <c r="G9" s="21" t="s">
        <v>362</v>
      </c>
      <c r="H9" s="21" t="s">
        <v>137</v>
      </c>
      <c r="I9" s="21" t="s">
        <v>10</v>
      </c>
      <c r="J9" s="22"/>
      <c r="K9" s="22"/>
      <c r="L9" s="38" t="s">
        <v>852</v>
      </c>
      <c r="M9" s="22"/>
      <c r="N9" s="23"/>
      <c r="O9" s="22"/>
      <c r="P9" s="37" t="s">
        <v>1037</v>
      </c>
      <c r="Q9" s="22" t="str">
        <f t="shared" si="0"/>
        <v/>
      </c>
      <c r="R9" s="22"/>
      <c r="S9" s="22"/>
      <c r="T9" s="22"/>
      <c r="U9" s="23"/>
      <c r="V9" s="22"/>
      <c r="W9" s="22"/>
      <c r="X9" s="22"/>
      <c r="Y9" s="23"/>
      <c r="Z9" s="23"/>
      <c r="AA9" s="67"/>
      <c r="AB9" s="67"/>
      <c r="AC9" s="67"/>
      <c r="AD9" s="67"/>
      <c r="AE9" s="67"/>
      <c r="AF9" s="67"/>
      <c r="AG9" s="21"/>
      <c r="AH9" s="21"/>
      <c r="AI9" s="21"/>
      <c r="AJ9" s="21"/>
      <c r="AK9" s="39"/>
      <c r="AL9" s="39"/>
      <c r="AM9" s="39"/>
      <c r="AN9" s="39"/>
      <c r="AO9" s="39"/>
      <c r="AP9" s="21"/>
      <c r="AQ9" s="21"/>
      <c r="AR9" s="21"/>
      <c r="AS9" s="21"/>
      <c r="AT9" s="21"/>
      <c r="AU9" s="21"/>
      <c r="AV9" s="21"/>
      <c r="AW9" s="21"/>
      <c r="AX9" s="21">
        <v>705</v>
      </c>
      <c r="AY9" s="21"/>
      <c r="AZ9" s="21" t="str">
        <f t="shared" si="1"/>
        <v>TS01</v>
      </c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>
        <v>730000000</v>
      </c>
      <c r="BQ9" s="36"/>
      <c r="BR9" s="21" t="str">
        <f t="shared" si="2"/>
        <v>TS01</v>
      </c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>
        <v>6952000</v>
      </c>
      <c r="CI9" s="23"/>
      <c r="CJ9" s="21" t="str">
        <f t="shared" si="3"/>
        <v>TS01</v>
      </c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>
        <v>5</v>
      </c>
      <c r="DA9" s="23"/>
    </row>
    <row r="10" spans="1:105" s="14" customFormat="1">
      <c r="A10" s="24" t="s">
        <v>540</v>
      </c>
      <c r="B10" s="24">
        <v>69034697</v>
      </c>
      <c r="C10" s="59" t="s">
        <v>724</v>
      </c>
      <c r="D10" s="21" t="s">
        <v>134</v>
      </c>
      <c r="E10" s="21" t="s">
        <v>135</v>
      </c>
      <c r="F10" s="24">
        <v>101</v>
      </c>
      <c r="G10" s="21" t="s">
        <v>364</v>
      </c>
      <c r="H10" s="21" t="s">
        <v>137</v>
      </c>
      <c r="I10" s="21" t="s">
        <v>10</v>
      </c>
      <c r="J10" s="22"/>
      <c r="K10" s="22"/>
      <c r="L10" s="38" t="s">
        <v>853</v>
      </c>
      <c r="M10" s="22"/>
      <c r="N10" s="23"/>
      <c r="O10" s="22"/>
      <c r="P10" s="37" t="s">
        <v>1034</v>
      </c>
      <c r="Q10" s="22" t="str">
        <f t="shared" si="0"/>
        <v/>
      </c>
      <c r="R10" s="22"/>
      <c r="S10" s="22"/>
      <c r="T10" s="22"/>
      <c r="U10" s="23"/>
      <c r="V10" s="22"/>
      <c r="W10" s="22"/>
      <c r="X10" s="22"/>
      <c r="Y10" s="23"/>
      <c r="Z10" s="23"/>
      <c r="AA10" s="67"/>
      <c r="AB10" s="67"/>
      <c r="AC10" s="67"/>
      <c r="AD10" s="67"/>
      <c r="AE10" s="67"/>
      <c r="AF10" s="67"/>
      <c r="AG10" s="21"/>
      <c r="AH10" s="21"/>
      <c r="AI10" s="21"/>
      <c r="AJ10" s="21"/>
      <c r="AK10" s="39"/>
      <c r="AL10" s="39"/>
      <c r="AM10" s="39"/>
      <c r="AN10" s="39"/>
      <c r="AO10" s="39"/>
      <c r="AP10" s="21"/>
      <c r="AQ10" s="21"/>
      <c r="AR10" s="21"/>
      <c r="AS10" s="21"/>
      <c r="AT10" s="21"/>
      <c r="AU10" s="21"/>
      <c r="AV10" s="21"/>
      <c r="AW10" s="21"/>
      <c r="AX10" s="21">
        <v>870</v>
      </c>
      <c r="AY10" s="21"/>
      <c r="AZ10" s="21" t="str">
        <f t="shared" si="1"/>
        <v>TS01</v>
      </c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>
        <v>730000000</v>
      </c>
      <c r="BQ10" s="36"/>
      <c r="BR10" s="21" t="str">
        <f t="shared" si="2"/>
        <v>TS01</v>
      </c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>
        <v>6952000</v>
      </c>
      <c r="CI10" s="23"/>
      <c r="CJ10" s="21" t="str">
        <f t="shared" si="3"/>
        <v>TS01</v>
      </c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>
        <v>5</v>
      </c>
      <c r="DA10" s="23"/>
    </row>
    <row r="11" spans="1:105" s="14" customFormat="1">
      <c r="A11" s="24" t="s">
        <v>541</v>
      </c>
      <c r="B11" s="24">
        <v>69032483</v>
      </c>
      <c r="C11" s="59" t="s">
        <v>725</v>
      </c>
      <c r="D11" s="21" t="s">
        <v>134</v>
      </c>
      <c r="E11" s="21" t="s">
        <v>135</v>
      </c>
      <c r="F11" s="24">
        <v>101</v>
      </c>
      <c r="G11" s="21" t="s">
        <v>365</v>
      </c>
      <c r="H11" s="21" t="s">
        <v>137</v>
      </c>
      <c r="I11" s="21" t="s">
        <v>10</v>
      </c>
      <c r="J11" s="22"/>
      <c r="K11" s="22"/>
      <c r="L11" s="38" t="s">
        <v>854</v>
      </c>
      <c r="M11" s="22"/>
      <c r="N11" s="23"/>
      <c r="O11" s="22"/>
      <c r="P11" s="37" t="s">
        <v>1034</v>
      </c>
      <c r="Q11" s="22" t="str">
        <f t="shared" si="0"/>
        <v/>
      </c>
      <c r="R11" s="22"/>
      <c r="S11" s="22"/>
      <c r="T11" s="22"/>
      <c r="U11" s="23"/>
      <c r="V11" s="22"/>
      <c r="W11" s="22"/>
      <c r="X11" s="22"/>
      <c r="Y11" s="23"/>
      <c r="Z11" s="23"/>
      <c r="AA11" s="67"/>
      <c r="AB11" s="67"/>
      <c r="AC11" s="67"/>
      <c r="AD11" s="67"/>
      <c r="AE11" s="67"/>
      <c r="AF11" s="67"/>
      <c r="AG11" s="21"/>
      <c r="AH11" s="21"/>
      <c r="AI11" s="21"/>
      <c r="AJ11" s="21"/>
      <c r="AK11" s="39"/>
      <c r="AL11" s="39"/>
      <c r="AM11" s="39"/>
      <c r="AN11" s="39"/>
      <c r="AO11" s="39"/>
      <c r="AP11" s="21"/>
      <c r="AQ11" s="21"/>
      <c r="AR11" s="21"/>
      <c r="AS11" s="21"/>
      <c r="AT11" s="21"/>
      <c r="AU11" s="21"/>
      <c r="AV11" s="21"/>
      <c r="AW11" s="21"/>
      <c r="AX11" s="21">
        <v>871</v>
      </c>
      <c r="AY11" s="21"/>
      <c r="AZ11" s="21" t="str">
        <f t="shared" si="1"/>
        <v>TS01</v>
      </c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>
        <v>730000000</v>
      </c>
      <c r="BQ11" s="36"/>
      <c r="BR11" s="21" t="str">
        <f t="shared" si="2"/>
        <v>TS01</v>
      </c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>
        <v>6952000</v>
      </c>
      <c r="CI11" s="23"/>
      <c r="CJ11" s="21" t="str">
        <f t="shared" si="3"/>
        <v>TS01</v>
      </c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>
        <v>5</v>
      </c>
      <c r="DA11" s="23"/>
    </row>
    <row r="12" spans="1:105" s="14" customFormat="1">
      <c r="A12" s="24" t="s">
        <v>542</v>
      </c>
      <c r="B12" s="24">
        <v>69026918</v>
      </c>
      <c r="C12" s="59" t="s">
        <v>726</v>
      </c>
      <c r="D12" s="21" t="s">
        <v>134</v>
      </c>
      <c r="E12" s="21" t="s">
        <v>135</v>
      </c>
      <c r="F12" s="24">
        <v>101</v>
      </c>
      <c r="G12" s="21" t="s">
        <v>367</v>
      </c>
      <c r="H12" s="21" t="s">
        <v>137</v>
      </c>
      <c r="I12" s="21" t="s">
        <v>10</v>
      </c>
      <c r="J12" s="22"/>
      <c r="K12" s="22"/>
      <c r="L12" s="38" t="s">
        <v>855</v>
      </c>
      <c r="M12" s="22"/>
      <c r="N12" s="23"/>
      <c r="O12" s="22"/>
      <c r="P12" s="37" t="s">
        <v>1044</v>
      </c>
      <c r="Q12" s="22"/>
      <c r="R12" s="22"/>
      <c r="S12" s="22"/>
      <c r="T12" s="22"/>
      <c r="U12" s="23"/>
      <c r="V12" s="22"/>
      <c r="W12" s="22"/>
      <c r="X12" s="22"/>
      <c r="Y12" s="23"/>
      <c r="Z12" s="23"/>
      <c r="AA12" s="67"/>
      <c r="AB12" s="67"/>
      <c r="AC12" s="67"/>
      <c r="AD12" s="67"/>
      <c r="AE12" s="67"/>
      <c r="AF12" s="67"/>
      <c r="AG12" s="21"/>
      <c r="AH12" s="21"/>
      <c r="AI12" s="21"/>
      <c r="AJ12" s="21"/>
      <c r="AK12" s="39"/>
      <c r="AL12" s="39"/>
      <c r="AM12" s="39"/>
      <c r="AN12" s="39"/>
      <c r="AO12" s="39"/>
      <c r="AP12" s="21"/>
      <c r="AQ12" s="21"/>
      <c r="AR12" s="21"/>
      <c r="AS12" s="21"/>
      <c r="AT12" s="21"/>
      <c r="AU12" s="21"/>
      <c r="AV12" s="21"/>
      <c r="AW12" s="21"/>
      <c r="AX12" s="21">
        <v>810</v>
      </c>
      <c r="AY12" s="21"/>
      <c r="AZ12" s="21" t="str">
        <f t="shared" si="1"/>
        <v>TS01</v>
      </c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>
        <v>730000000</v>
      </c>
      <c r="BQ12" s="36"/>
      <c r="BR12" s="21" t="str">
        <f t="shared" si="2"/>
        <v>TS01</v>
      </c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>
        <v>6952000</v>
      </c>
      <c r="CI12" s="23"/>
      <c r="CJ12" s="21" t="str">
        <f t="shared" si="3"/>
        <v>TS01</v>
      </c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>
        <v>5</v>
      </c>
      <c r="DA12" s="23"/>
    </row>
    <row r="13" spans="1:105" s="14" customFormat="1" ht="14.45" customHeight="1">
      <c r="A13" s="24" t="s">
        <v>543</v>
      </c>
      <c r="B13" s="24">
        <v>291843710</v>
      </c>
      <c r="C13" s="59" t="s">
        <v>727</v>
      </c>
      <c r="D13" s="21" t="s">
        <v>134</v>
      </c>
      <c r="E13" s="21" t="s">
        <v>135</v>
      </c>
      <c r="F13" s="24">
        <v>101</v>
      </c>
      <c r="G13" s="21" t="s">
        <v>368</v>
      </c>
      <c r="H13" s="21" t="s">
        <v>137</v>
      </c>
      <c r="I13" s="21" t="s">
        <v>10</v>
      </c>
      <c r="J13" s="22"/>
      <c r="K13" s="22"/>
      <c r="L13" s="38" t="s">
        <v>856</v>
      </c>
      <c r="M13" s="22"/>
      <c r="N13" s="23"/>
      <c r="O13" s="22"/>
      <c r="P13" s="37" t="s">
        <v>1068</v>
      </c>
      <c r="Q13" s="22" t="str">
        <f t="shared" si="0"/>
        <v/>
      </c>
      <c r="R13" s="22"/>
      <c r="S13" s="22"/>
      <c r="T13" s="22"/>
      <c r="U13" s="23"/>
      <c r="V13" s="22"/>
      <c r="W13" s="22"/>
      <c r="X13" s="22"/>
      <c r="Y13" s="23"/>
      <c r="Z13" s="23"/>
      <c r="AA13" s="67"/>
      <c r="AB13" s="67"/>
      <c r="AC13" s="67"/>
      <c r="AD13" s="67"/>
      <c r="AE13" s="67"/>
      <c r="AF13" s="67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>
        <v>824</v>
      </c>
      <c r="AY13" s="21"/>
      <c r="AZ13" s="21" t="str">
        <f t="shared" si="1"/>
        <v>TS01</v>
      </c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>
        <v>730000000</v>
      </c>
      <c r="BQ13" s="36"/>
      <c r="BR13" s="21" t="str">
        <f t="shared" si="2"/>
        <v>TS01</v>
      </c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>
        <v>6952000</v>
      </c>
      <c r="CI13" s="23"/>
      <c r="CJ13" s="21" t="str">
        <f t="shared" si="3"/>
        <v>TS01</v>
      </c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>
        <v>5</v>
      </c>
      <c r="DA13" s="23"/>
    </row>
    <row r="14" spans="1:105" s="14" customFormat="1" ht="13.5" customHeight="1">
      <c r="A14" s="24" t="s">
        <v>544</v>
      </c>
      <c r="B14" s="24">
        <v>3930373124</v>
      </c>
      <c r="C14" s="59" t="s">
        <v>728</v>
      </c>
      <c r="D14" s="21" t="s">
        <v>134</v>
      </c>
      <c r="E14" s="21" t="s">
        <v>135</v>
      </c>
      <c r="F14" s="24">
        <v>101</v>
      </c>
      <c r="G14" s="21" t="s">
        <v>369</v>
      </c>
      <c r="H14" s="21" t="s">
        <v>137</v>
      </c>
      <c r="I14" s="21" t="s">
        <v>10</v>
      </c>
      <c r="J14" s="22"/>
      <c r="K14" s="22"/>
      <c r="L14" s="38" t="s">
        <v>857</v>
      </c>
      <c r="M14" s="22"/>
      <c r="N14" s="23"/>
      <c r="O14" s="22"/>
      <c r="P14" s="37" t="s">
        <v>1068</v>
      </c>
      <c r="Q14" s="22"/>
      <c r="R14" s="22"/>
      <c r="S14" s="22"/>
      <c r="T14" s="22"/>
      <c r="U14" s="23"/>
      <c r="V14" s="22"/>
      <c r="W14" s="22"/>
      <c r="X14" s="22"/>
      <c r="Y14" s="23"/>
      <c r="Z14" s="23"/>
      <c r="AA14" s="67"/>
      <c r="AB14" s="67"/>
      <c r="AC14" s="67"/>
      <c r="AD14" s="67"/>
      <c r="AE14" s="67"/>
      <c r="AF14" s="67"/>
      <c r="AG14" s="21"/>
      <c r="AH14" s="21"/>
      <c r="AI14" s="21"/>
      <c r="AJ14" s="21"/>
      <c r="AK14" s="39"/>
      <c r="AL14" s="39"/>
      <c r="AM14" s="39"/>
      <c r="AN14" s="39"/>
      <c r="AO14" s="39"/>
      <c r="AP14" s="21"/>
      <c r="AQ14" s="21"/>
      <c r="AR14" s="21"/>
      <c r="AS14" s="21"/>
      <c r="AT14" s="21"/>
      <c r="AU14" s="21"/>
      <c r="AV14" s="21"/>
      <c r="AW14" s="21"/>
      <c r="AX14" s="21">
        <v>786</v>
      </c>
      <c r="AY14" s="21"/>
      <c r="AZ14" s="21" t="str">
        <f t="shared" si="1"/>
        <v>TS01</v>
      </c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>
        <v>730000000</v>
      </c>
      <c r="BQ14" s="36"/>
      <c r="BR14" s="21" t="str">
        <f t="shared" si="2"/>
        <v>TS01</v>
      </c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>
        <v>6952000</v>
      </c>
      <c r="CI14" s="23"/>
      <c r="CJ14" s="21" t="str">
        <f t="shared" si="3"/>
        <v>TS01</v>
      </c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>
        <v>5</v>
      </c>
      <c r="DA14" s="23"/>
    </row>
    <row r="15" spans="1:105" s="14" customFormat="1">
      <c r="A15" s="24" t="s">
        <v>545</v>
      </c>
      <c r="B15" s="24">
        <v>69026919</v>
      </c>
      <c r="C15" s="59" t="s">
        <v>729</v>
      </c>
      <c r="D15" s="21" t="s">
        <v>134</v>
      </c>
      <c r="E15" s="21" t="s">
        <v>135</v>
      </c>
      <c r="F15" s="24">
        <v>101</v>
      </c>
      <c r="G15" s="21" t="s">
        <v>370</v>
      </c>
      <c r="H15" s="21" t="s">
        <v>137</v>
      </c>
      <c r="I15" s="21" t="s">
        <v>10</v>
      </c>
      <c r="J15" s="22"/>
      <c r="K15" s="22"/>
      <c r="L15" s="38" t="s">
        <v>858</v>
      </c>
      <c r="M15" s="22"/>
      <c r="N15" s="23"/>
      <c r="O15" s="22"/>
      <c r="P15" s="37" t="s">
        <v>1044</v>
      </c>
      <c r="Q15" s="22" t="str">
        <f t="shared" si="0"/>
        <v/>
      </c>
      <c r="R15" s="22"/>
      <c r="S15" s="22"/>
      <c r="T15" s="22"/>
      <c r="U15" s="23"/>
      <c r="V15" s="22"/>
      <c r="W15" s="22"/>
      <c r="X15" s="22"/>
      <c r="Y15" s="23"/>
      <c r="Z15" s="23"/>
      <c r="AA15" s="67"/>
      <c r="AB15" s="67"/>
      <c r="AC15" s="67"/>
      <c r="AD15" s="67"/>
      <c r="AE15" s="67"/>
      <c r="AF15" s="67"/>
      <c r="AG15" s="21"/>
      <c r="AH15" s="21"/>
      <c r="AI15" s="21"/>
      <c r="AJ15" s="21"/>
      <c r="AK15" s="39"/>
      <c r="AL15" s="39"/>
      <c r="AM15" s="39"/>
      <c r="AN15" s="39"/>
      <c r="AO15" s="39"/>
      <c r="AP15" s="21"/>
      <c r="AQ15" s="21"/>
      <c r="AR15" s="21"/>
      <c r="AS15" s="21"/>
      <c r="AT15" s="21"/>
      <c r="AU15" s="21"/>
      <c r="AV15" s="21"/>
      <c r="AW15" s="21"/>
      <c r="AX15" s="21">
        <v>809</v>
      </c>
      <c r="AY15" s="21"/>
      <c r="AZ15" s="21" t="str">
        <f t="shared" si="1"/>
        <v>TS01</v>
      </c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>
        <v>730000000</v>
      </c>
      <c r="BQ15" s="36"/>
      <c r="BR15" s="21" t="str">
        <f t="shared" si="2"/>
        <v>TS01</v>
      </c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>
        <v>6952000</v>
      </c>
      <c r="CI15" s="23"/>
      <c r="CJ15" s="21" t="str">
        <f t="shared" si="3"/>
        <v>TS01</v>
      </c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>
        <v>5</v>
      </c>
      <c r="DA15" s="23"/>
    </row>
    <row r="16" spans="1:105" s="14" customFormat="1">
      <c r="A16" s="24" t="s">
        <v>546</v>
      </c>
      <c r="B16" s="24">
        <v>69049647</v>
      </c>
      <c r="C16" s="59" t="s">
        <v>730</v>
      </c>
      <c r="D16" s="21" t="s">
        <v>134</v>
      </c>
      <c r="E16" s="21" t="s">
        <v>135</v>
      </c>
      <c r="F16" s="24">
        <v>101</v>
      </c>
      <c r="G16" s="21" t="s">
        <v>371</v>
      </c>
      <c r="H16" s="21" t="s">
        <v>137</v>
      </c>
      <c r="I16" s="21" t="s">
        <v>10</v>
      </c>
      <c r="J16" s="22"/>
      <c r="K16" s="22"/>
      <c r="L16" s="38" t="s">
        <v>859</v>
      </c>
      <c r="M16" s="22"/>
      <c r="N16" s="23"/>
      <c r="O16" s="22"/>
      <c r="P16" s="37" t="s">
        <v>1034</v>
      </c>
      <c r="Q16" s="22" t="str">
        <f t="shared" si="0"/>
        <v/>
      </c>
      <c r="R16" s="22"/>
      <c r="S16" s="22"/>
      <c r="T16" s="22"/>
      <c r="U16" s="23"/>
      <c r="V16" s="22"/>
      <c r="W16" s="22"/>
      <c r="X16" s="22"/>
      <c r="Y16" s="23"/>
      <c r="Z16" s="23"/>
      <c r="AA16" s="67"/>
      <c r="AB16" s="67"/>
      <c r="AC16" s="67"/>
      <c r="AD16" s="67"/>
      <c r="AE16" s="67"/>
      <c r="AF16" s="67"/>
      <c r="AG16" s="21"/>
      <c r="AH16" s="21"/>
      <c r="AI16" s="21"/>
      <c r="AJ16" s="21"/>
      <c r="AK16" s="39"/>
      <c r="AL16" s="39"/>
      <c r="AM16" s="39"/>
      <c r="AN16" s="39"/>
      <c r="AO16" s="39"/>
      <c r="AP16" s="21"/>
      <c r="AQ16" s="21"/>
      <c r="AR16" s="21"/>
      <c r="AS16" s="21"/>
      <c r="AT16" s="21"/>
      <c r="AU16" s="21"/>
      <c r="AV16" s="21"/>
      <c r="AW16" s="21"/>
      <c r="AX16" s="21">
        <v>821</v>
      </c>
      <c r="AY16" s="21"/>
      <c r="AZ16" s="21" t="str">
        <f t="shared" si="1"/>
        <v>TS01</v>
      </c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>
        <v>730000000</v>
      </c>
      <c r="BQ16" s="36"/>
      <c r="BR16" s="21" t="str">
        <f t="shared" si="2"/>
        <v>TS01</v>
      </c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>
        <v>6952000</v>
      </c>
      <c r="CI16" s="23"/>
      <c r="CJ16" s="21" t="str">
        <f t="shared" si="3"/>
        <v>TS01</v>
      </c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>
        <v>5</v>
      </c>
      <c r="DA16" s="23"/>
    </row>
    <row r="17" spans="1:105" s="14" customFormat="1" ht="15.6" customHeight="1">
      <c r="A17" s="24" t="s">
        <v>547</v>
      </c>
      <c r="B17" s="24">
        <v>69039829</v>
      </c>
      <c r="C17" s="59" t="s">
        <v>731</v>
      </c>
      <c r="D17" s="21" t="s">
        <v>134</v>
      </c>
      <c r="E17" s="21" t="s">
        <v>135</v>
      </c>
      <c r="F17" s="24">
        <v>101</v>
      </c>
      <c r="G17" s="21" t="s">
        <v>372</v>
      </c>
      <c r="H17" s="21" t="s">
        <v>137</v>
      </c>
      <c r="I17" s="21" t="s">
        <v>10</v>
      </c>
      <c r="J17" s="22"/>
      <c r="K17" s="22"/>
      <c r="L17" s="38" t="s">
        <v>860</v>
      </c>
      <c r="M17" s="22"/>
      <c r="N17" s="23"/>
      <c r="O17" s="22"/>
      <c r="P17" s="37" t="s">
        <v>1068</v>
      </c>
      <c r="Q17" s="22" t="str">
        <f t="shared" si="0"/>
        <v/>
      </c>
      <c r="R17" s="22"/>
      <c r="S17" s="22"/>
      <c r="T17" s="22"/>
      <c r="U17" s="23"/>
      <c r="V17" s="22"/>
      <c r="W17" s="22"/>
      <c r="X17" s="22"/>
      <c r="Y17" s="23"/>
      <c r="Z17" s="23"/>
      <c r="AA17" s="67"/>
      <c r="AB17" s="67"/>
      <c r="AC17" s="67"/>
      <c r="AD17" s="67"/>
      <c r="AE17" s="67"/>
      <c r="AF17" s="67"/>
      <c r="AG17" s="21"/>
      <c r="AH17" s="21"/>
      <c r="AI17" s="21"/>
      <c r="AJ17" s="21"/>
      <c r="AK17" s="39"/>
      <c r="AL17" s="39"/>
      <c r="AM17" s="39"/>
      <c r="AN17" s="39"/>
      <c r="AO17" s="39"/>
      <c r="AP17" s="21"/>
      <c r="AQ17" s="21"/>
      <c r="AR17" s="21"/>
      <c r="AS17" s="21"/>
      <c r="AT17" s="21"/>
      <c r="AU17" s="21"/>
      <c r="AV17" s="21"/>
      <c r="AW17" s="21"/>
      <c r="AX17" s="21">
        <v>787</v>
      </c>
      <c r="AY17" s="21"/>
      <c r="AZ17" s="21" t="str">
        <f t="shared" si="1"/>
        <v>TS01</v>
      </c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>
        <v>730000000</v>
      </c>
      <c r="BQ17" s="36"/>
      <c r="BR17" s="21" t="str">
        <f t="shared" si="2"/>
        <v>TS01</v>
      </c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>
        <v>6952000</v>
      </c>
      <c r="CI17" s="23"/>
      <c r="CJ17" s="21" t="str">
        <f t="shared" si="3"/>
        <v>TS01</v>
      </c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>
        <v>5</v>
      </c>
      <c r="DA17" s="23"/>
    </row>
    <row r="18" spans="1:105" s="14" customFormat="1">
      <c r="A18" s="24" t="s">
        <v>548</v>
      </c>
      <c r="B18" s="24">
        <v>1489286137</v>
      </c>
      <c r="C18" s="59" t="s">
        <v>732</v>
      </c>
      <c r="D18" s="21" t="s">
        <v>134</v>
      </c>
      <c r="E18" s="21" t="s">
        <v>135</v>
      </c>
      <c r="F18" s="24">
        <v>101</v>
      </c>
      <c r="G18" s="21" t="s">
        <v>373</v>
      </c>
      <c r="H18" s="21" t="s">
        <v>137</v>
      </c>
      <c r="I18" s="21" t="s">
        <v>10</v>
      </c>
      <c r="J18" s="22"/>
      <c r="K18" s="22"/>
      <c r="L18" s="38" t="s">
        <v>861</v>
      </c>
      <c r="M18" s="22"/>
      <c r="N18" s="23"/>
      <c r="O18" s="22"/>
      <c r="P18" s="37" t="s">
        <v>1034</v>
      </c>
      <c r="Q18" s="22" t="str">
        <f t="shared" si="0"/>
        <v/>
      </c>
      <c r="R18" s="22"/>
      <c r="S18" s="22"/>
      <c r="T18" s="22"/>
      <c r="U18" s="23"/>
      <c r="V18" s="22"/>
      <c r="W18" s="22"/>
      <c r="X18" s="22"/>
      <c r="Y18" s="23"/>
      <c r="Z18" s="23"/>
      <c r="AA18" s="67"/>
      <c r="AB18" s="67"/>
      <c r="AC18" s="67"/>
      <c r="AD18" s="67"/>
      <c r="AE18" s="67"/>
      <c r="AF18" s="67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>
        <v>782</v>
      </c>
      <c r="AY18" s="21"/>
      <c r="AZ18" s="21" t="str">
        <f t="shared" si="1"/>
        <v>TS01</v>
      </c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>
        <v>730000000</v>
      </c>
      <c r="BQ18" s="36"/>
      <c r="BR18" s="21" t="str">
        <f t="shared" si="2"/>
        <v>TS01</v>
      </c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>
        <v>6952000</v>
      </c>
      <c r="CI18" s="23"/>
      <c r="CJ18" s="21" t="str">
        <f t="shared" si="3"/>
        <v>TS01</v>
      </c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>
        <v>5</v>
      </c>
      <c r="DA18" s="23"/>
    </row>
    <row r="19" spans="1:105" s="14" customFormat="1">
      <c r="A19" s="24" t="s">
        <v>549</v>
      </c>
      <c r="B19" s="24">
        <v>3484540998</v>
      </c>
      <c r="C19" s="59" t="s">
        <v>733</v>
      </c>
      <c r="D19" s="21" t="s">
        <v>134</v>
      </c>
      <c r="E19" s="21" t="s">
        <v>135</v>
      </c>
      <c r="F19" s="24">
        <v>101</v>
      </c>
      <c r="G19" s="21" t="s">
        <v>375</v>
      </c>
      <c r="H19" s="21" t="s">
        <v>137</v>
      </c>
      <c r="I19" s="21" t="s">
        <v>10</v>
      </c>
      <c r="J19" s="22"/>
      <c r="K19" s="22"/>
      <c r="L19" s="38" t="s">
        <v>862</v>
      </c>
      <c r="M19" s="22"/>
      <c r="N19" s="23"/>
      <c r="O19" s="22"/>
      <c r="P19" s="37" t="s">
        <v>1044</v>
      </c>
      <c r="Q19" s="22"/>
      <c r="R19" s="22"/>
      <c r="S19" s="22"/>
      <c r="T19" s="22"/>
      <c r="U19" s="23"/>
      <c r="V19" s="22"/>
      <c r="W19" s="22"/>
      <c r="X19" s="22"/>
      <c r="Y19" s="23"/>
      <c r="Z19" s="23"/>
      <c r="AA19" s="67"/>
      <c r="AB19" s="67"/>
      <c r="AC19" s="67"/>
      <c r="AD19" s="67"/>
      <c r="AE19" s="67"/>
      <c r="AF19" s="67"/>
      <c r="AG19" s="21"/>
      <c r="AH19" s="21"/>
      <c r="AI19" s="21"/>
      <c r="AJ19" s="21"/>
      <c r="AK19" s="39"/>
      <c r="AL19" s="39"/>
      <c r="AM19" s="39"/>
      <c r="AN19" s="39"/>
      <c r="AO19" s="39"/>
      <c r="AP19" s="21"/>
      <c r="AQ19" s="21"/>
      <c r="AR19" s="21"/>
      <c r="AS19" s="21"/>
      <c r="AT19" s="21"/>
      <c r="AU19" s="21"/>
      <c r="AV19" s="21"/>
      <c r="AW19" s="21"/>
      <c r="AX19" s="21">
        <v>751</v>
      </c>
      <c r="AY19" s="21"/>
      <c r="AZ19" s="21" t="str">
        <f t="shared" si="1"/>
        <v>TS01</v>
      </c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>
        <v>730000000</v>
      </c>
      <c r="BQ19" s="36"/>
      <c r="BR19" s="21" t="str">
        <f t="shared" si="2"/>
        <v>TS01</v>
      </c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>
        <v>6952000</v>
      </c>
      <c r="CI19" s="23"/>
      <c r="CJ19" s="21" t="str">
        <f t="shared" si="3"/>
        <v>TS01</v>
      </c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>
        <v>5</v>
      </c>
      <c r="DA19" s="23"/>
    </row>
    <row r="20" spans="1:105" s="14" customFormat="1">
      <c r="A20" s="24" t="s">
        <v>550</v>
      </c>
      <c r="B20" s="24">
        <v>69030184</v>
      </c>
      <c r="C20" s="59" t="s">
        <v>300</v>
      </c>
      <c r="D20" s="21" t="s">
        <v>134</v>
      </c>
      <c r="E20" s="21" t="s">
        <v>135</v>
      </c>
      <c r="F20" s="24">
        <v>101</v>
      </c>
      <c r="G20" s="21" t="s">
        <v>376</v>
      </c>
      <c r="H20" s="21" t="s">
        <v>137</v>
      </c>
      <c r="I20" s="21" t="s">
        <v>10</v>
      </c>
      <c r="J20" s="22"/>
      <c r="K20" s="22"/>
      <c r="L20" s="38" t="s">
        <v>863</v>
      </c>
      <c r="M20" s="22"/>
      <c r="N20" s="23"/>
      <c r="O20" s="22"/>
      <c r="P20" s="37" t="s">
        <v>1044</v>
      </c>
      <c r="Q20" s="22" t="str">
        <f t="shared" si="0"/>
        <v/>
      </c>
      <c r="R20" s="22"/>
      <c r="S20" s="22"/>
      <c r="T20" s="22"/>
      <c r="U20" s="23"/>
      <c r="V20" s="22"/>
      <c r="W20" s="22"/>
      <c r="X20" s="22"/>
      <c r="Y20" s="23"/>
      <c r="Z20" s="23"/>
      <c r="AA20" s="67"/>
      <c r="AB20" s="67"/>
      <c r="AC20" s="67"/>
      <c r="AD20" s="67"/>
      <c r="AE20" s="67"/>
      <c r="AF20" s="67"/>
      <c r="AG20" s="21"/>
      <c r="AH20" s="21"/>
      <c r="AI20" s="21"/>
      <c r="AJ20" s="21"/>
      <c r="AK20" s="39"/>
      <c r="AL20" s="39"/>
      <c r="AM20" s="39"/>
      <c r="AN20" s="39"/>
      <c r="AO20" s="39"/>
      <c r="AP20" s="21"/>
      <c r="AQ20" s="21"/>
      <c r="AR20" s="21"/>
      <c r="AS20" s="21"/>
      <c r="AT20" s="21"/>
      <c r="AU20" s="21"/>
      <c r="AV20" s="21"/>
      <c r="AW20" s="21"/>
      <c r="AX20" s="21">
        <v>831</v>
      </c>
      <c r="AY20" s="21"/>
      <c r="AZ20" s="21" t="str">
        <f t="shared" si="1"/>
        <v>TS01</v>
      </c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>
        <v>730000000</v>
      </c>
      <c r="BQ20" s="36"/>
      <c r="BR20" s="21" t="str">
        <f t="shared" si="2"/>
        <v>TS01</v>
      </c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>
        <v>6952000</v>
      </c>
      <c r="CI20" s="23"/>
      <c r="CJ20" s="21" t="str">
        <f t="shared" si="3"/>
        <v>TS01</v>
      </c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>
        <v>5</v>
      </c>
      <c r="DA20" s="23"/>
    </row>
    <row r="21" spans="1:105" s="14" customFormat="1">
      <c r="A21" s="24" t="s">
        <v>551</v>
      </c>
      <c r="B21" s="24">
        <v>69045385</v>
      </c>
      <c r="C21" s="59" t="s">
        <v>734</v>
      </c>
      <c r="D21" s="21" t="s">
        <v>134</v>
      </c>
      <c r="E21" s="21" t="s">
        <v>135</v>
      </c>
      <c r="F21" s="24">
        <v>101</v>
      </c>
      <c r="G21" s="21" t="s">
        <v>377</v>
      </c>
      <c r="H21" s="21" t="s">
        <v>137</v>
      </c>
      <c r="I21" s="21" t="s">
        <v>10</v>
      </c>
      <c r="J21" s="22"/>
      <c r="K21" s="22"/>
      <c r="L21" s="38" t="s">
        <v>864</v>
      </c>
      <c r="M21" s="22"/>
      <c r="N21" s="23"/>
      <c r="O21" s="22"/>
      <c r="P21" s="37" t="s">
        <v>1040</v>
      </c>
      <c r="Q21" s="22" t="str">
        <f t="shared" si="0"/>
        <v/>
      </c>
      <c r="R21" s="22"/>
      <c r="S21" s="22"/>
      <c r="T21" s="22"/>
      <c r="U21" s="23"/>
      <c r="V21" s="22"/>
      <c r="W21" s="22"/>
      <c r="X21" s="22"/>
      <c r="Y21" s="23"/>
      <c r="Z21" s="23"/>
      <c r="AA21" s="67"/>
      <c r="AB21" s="67"/>
      <c r="AC21" s="67"/>
      <c r="AD21" s="67"/>
      <c r="AE21" s="67"/>
      <c r="AF21" s="67"/>
      <c r="AG21" s="21"/>
      <c r="AH21" s="21"/>
      <c r="AI21" s="21"/>
      <c r="AJ21" s="21"/>
      <c r="AK21" s="39"/>
      <c r="AL21" s="39"/>
      <c r="AM21" s="39"/>
      <c r="AN21" s="39"/>
      <c r="AO21" s="39"/>
      <c r="AP21" s="21"/>
      <c r="AQ21" s="21"/>
      <c r="AR21" s="21"/>
      <c r="AS21" s="21"/>
      <c r="AT21" s="21"/>
      <c r="AU21" s="21"/>
      <c r="AV21" s="21"/>
      <c r="AW21" s="21"/>
      <c r="AX21" s="21">
        <v>733</v>
      </c>
      <c r="AY21" s="21"/>
      <c r="AZ21" s="21" t="str">
        <f t="shared" si="1"/>
        <v>TS01</v>
      </c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>
        <v>730000000</v>
      </c>
      <c r="BQ21" s="36"/>
      <c r="BR21" s="21" t="str">
        <f t="shared" si="2"/>
        <v>TS01</v>
      </c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>
        <v>6952000</v>
      </c>
      <c r="CI21" s="23"/>
      <c r="CJ21" s="21" t="str">
        <f t="shared" si="3"/>
        <v>TS01</v>
      </c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>
        <v>5</v>
      </c>
      <c r="DA21" s="23"/>
    </row>
    <row r="22" spans="1:105" s="14" customFormat="1">
      <c r="A22" s="24" t="s">
        <v>552</v>
      </c>
      <c r="B22" s="24">
        <v>69046963</v>
      </c>
      <c r="C22" s="59" t="s">
        <v>735</v>
      </c>
      <c r="D22" s="21" t="s">
        <v>134</v>
      </c>
      <c r="E22" s="21" t="s">
        <v>135</v>
      </c>
      <c r="F22" s="24">
        <v>101</v>
      </c>
      <c r="G22" s="21" t="s">
        <v>378</v>
      </c>
      <c r="H22" s="21" t="s">
        <v>137</v>
      </c>
      <c r="I22" s="21" t="s">
        <v>10</v>
      </c>
      <c r="J22" s="22"/>
      <c r="K22" s="22"/>
      <c r="L22" s="38" t="s">
        <v>865</v>
      </c>
      <c r="M22" s="22"/>
      <c r="N22" s="23"/>
      <c r="O22" s="22"/>
      <c r="P22" s="37" t="s">
        <v>1040</v>
      </c>
      <c r="Q22" s="22" t="str">
        <f t="shared" si="0"/>
        <v/>
      </c>
      <c r="R22" s="22"/>
      <c r="S22" s="22"/>
      <c r="T22" s="22"/>
      <c r="U22" s="23"/>
      <c r="V22" s="22"/>
      <c r="W22" s="22"/>
      <c r="X22" s="22"/>
      <c r="Y22" s="23"/>
      <c r="Z22" s="23"/>
      <c r="AA22" s="67"/>
      <c r="AB22" s="67"/>
      <c r="AC22" s="67"/>
      <c r="AD22" s="67"/>
      <c r="AE22" s="67"/>
      <c r="AF22" s="67"/>
      <c r="AG22" s="21"/>
      <c r="AH22" s="21"/>
      <c r="AI22" s="21"/>
      <c r="AJ22" s="21"/>
      <c r="AK22" s="39"/>
      <c r="AL22" s="39"/>
      <c r="AM22" s="39"/>
      <c r="AN22" s="39"/>
      <c r="AO22" s="39"/>
      <c r="AP22" s="21"/>
      <c r="AQ22" s="21"/>
      <c r="AR22" s="21"/>
      <c r="AS22" s="21"/>
      <c r="AT22" s="21"/>
      <c r="AU22" s="21"/>
      <c r="AV22" s="21"/>
      <c r="AW22" s="21"/>
      <c r="AX22" s="21">
        <v>735</v>
      </c>
      <c r="AY22" s="21"/>
      <c r="AZ22" s="21" t="str">
        <f t="shared" si="1"/>
        <v>TS01</v>
      </c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>
        <v>730000000</v>
      </c>
      <c r="BQ22" s="36"/>
      <c r="BR22" s="21" t="str">
        <f t="shared" si="2"/>
        <v>TS01</v>
      </c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>
        <v>6952000</v>
      </c>
      <c r="CI22" s="23"/>
      <c r="CJ22" s="21" t="str">
        <f t="shared" si="3"/>
        <v>TS01</v>
      </c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>
        <v>5</v>
      </c>
      <c r="DA22" s="23"/>
    </row>
    <row r="23" spans="1:105" s="14" customFormat="1">
      <c r="A23" s="24" t="s">
        <v>553</v>
      </c>
      <c r="B23" s="24">
        <v>69046073</v>
      </c>
      <c r="C23" s="59" t="s">
        <v>736</v>
      </c>
      <c r="D23" s="21" t="s">
        <v>134</v>
      </c>
      <c r="E23" s="21" t="s">
        <v>135</v>
      </c>
      <c r="F23" s="24">
        <v>101</v>
      </c>
      <c r="G23" s="21" t="s">
        <v>379</v>
      </c>
      <c r="H23" s="21" t="s">
        <v>137</v>
      </c>
      <c r="I23" s="21" t="s">
        <v>10</v>
      </c>
      <c r="J23" s="22"/>
      <c r="K23" s="22"/>
      <c r="L23" s="38" t="s">
        <v>866</v>
      </c>
      <c r="M23" s="22"/>
      <c r="N23" s="23"/>
      <c r="O23" s="22"/>
      <c r="P23" s="37" t="s">
        <v>1040</v>
      </c>
      <c r="Q23" s="22"/>
      <c r="R23" s="22"/>
      <c r="S23" s="22"/>
      <c r="T23" s="22"/>
      <c r="U23" s="23"/>
      <c r="V23" s="22"/>
      <c r="W23" s="22"/>
      <c r="X23" s="22"/>
      <c r="Y23" s="23"/>
      <c r="Z23" s="23"/>
      <c r="AA23" s="67"/>
      <c r="AB23" s="67"/>
      <c r="AC23" s="67"/>
      <c r="AD23" s="67"/>
      <c r="AE23" s="67"/>
      <c r="AF23" s="67"/>
      <c r="AG23" s="21"/>
      <c r="AH23" s="21"/>
      <c r="AI23" s="21"/>
      <c r="AJ23" s="21"/>
      <c r="AK23" s="39"/>
      <c r="AL23" s="39"/>
      <c r="AM23" s="39"/>
      <c r="AN23" s="39"/>
      <c r="AO23" s="39"/>
      <c r="AP23" s="21"/>
      <c r="AQ23" s="21"/>
      <c r="AR23" s="21"/>
      <c r="AS23" s="21"/>
      <c r="AT23" s="21"/>
      <c r="AU23" s="21"/>
      <c r="AV23" s="21"/>
      <c r="AW23" s="21"/>
      <c r="AX23" s="21">
        <v>732</v>
      </c>
      <c r="AY23" s="21"/>
      <c r="AZ23" s="21" t="str">
        <f t="shared" si="1"/>
        <v>TS01</v>
      </c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>
        <v>730000000</v>
      </c>
      <c r="BQ23" s="36"/>
      <c r="BR23" s="21" t="str">
        <f t="shared" si="2"/>
        <v>TS01</v>
      </c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>
        <v>6952000</v>
      </c>
      <c r="CI23" s="23"/>
      <c r="CJ23" s="21" t="str">
        <f t="shared" si="3"/>
        <v>TS01</v>
      </c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>
        <v>5</v>
      </c>
      <c r="DA23" s="23"/>
    </row>
    <row r="24" spans="1:105" s="14" customFormat="1">
      <c r="A24" s="24" t="s">
        <v>554</v>
      </c>
      <c r="B24" s="24">
        <v>69024037</v>
      </c>
      <c r="C24" s="59" t="s">
        <v>737</v>
      </c>
      <c r="D24" s="21" t="s">
        <v>134</v>
      </c>
      <c r="E24" s="21" t="s">
        <v>135</v>
      </c>
      <c r="F24" s="24">
        <v>101</v>
      </c>
      <c r="G24" s="21" t="s">
        <v>380</v>
      </c>
      <c r="H24" s="21" t="s">
        <v>137</v>
      </c>
      <c r="I24" s="21" t="s">
        <v>10</v>
      </c>
      <c r="J24" s="22"/>
      <c r="K24" s="22"/>
      <c r="L24" s="38" t="s">
        <v>867</v>
      </c>
      <c r="M24" s="22"/>
      <c r="N24" s="23"/>
      <c r="O24" s="22"/>
      <c r="P24" s="37" t="s">
        <v>1040</v>
      </c>
      <c r="Q24" s="22" t="str">
        <f t="shared" si="0"/>
        <v/>
      </c>
      <c r="R24" s="22"/>
      <c r="S24" s="22"/>
      <c r="T24" s="22"/>
      <c r="U24" s="23"/>
      <c r="V24" s="22"/>
      <c r="W24" s="22"/>
      <c r="X24" s="22"/>
      <c r="Y24" s="23"/>
      <c r="Z24" s="23"/>
      <c r="AA24" s="67"/>
      <c r="AB24" s="67"/>
      <c r="AC24" s="67"/>
      <c r="AD24" s="67"/>
      <c r="AE24" s="67"/>
      <c r="AF24" s="67"/>
      <c r="AG24" s="21"/>
      <c r="AH24" s="21"/>
      <c r="AI24" s="21"/>
      <c r="AJ24" s="21"/>
      <c r="AK24" s="39"/>
      <c r="AL24" s="39"/>
      <c r="AM24" s="39"/>
      <c r="AN24" s="39"/>
      <c r="AO24" s="39"/>
      <c r="AP24" s="21"/>
      <c r="AQ24" s="21"/>
      <c r="AR24" s="21"/>
      <c r="AS24" s="21"/>
      <c r="AT24" s="21"/>
      <c r="AU24" s="21"/>
      <c r="AV24" s="21"/>
      <c r="AW24" s="21"/>
      <c r="AX24" s="21">
        <v>734</v>
      </c>
      <c r="AY24" s="21"/>
      <c r="AZ24" s="21" t="str">
        <f t="shared" si="1"/>
        <v>TS01</v>
      </c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>
        <v>730000000</v>
      </c>
      <c r="BQ24" s="36"/>
      <c r="BR24" s="21" t="str">
        <f t="shared" si="2"/>
        <v>TS01</v>
      </c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>
        <v>6952000</v>
      </c>
      <c r="CI24" s="23"/>
      <c r="CJ24" s="21" t="str">
        <f t="shared" si="3"/>
        <v>TS01</v>
      </c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>
        <v>5</v>
      </c>
      <c r="DA24" s="23"/>
    </row>
    <row r="25" spans="1:105" s="14" customFormat="1">
      <c r="A25" s="24" t="s">
        <v>555</v>
      </c>
      <c r="B25" s="24">
        <v>69034104</v>
      </c>
      <c r="C25" s="59" t="s">
        <v>738</v>
      </c>
      <c r="D25" s="21" t="s">
        <v>134</v>
      </c>
      <c r="E25" s="21" t="s">
        <v>135</v>
      </c>
      <c r="F25" s="24">
        <v>101</v>
      </c>
      <c r="G25" s="21" t="s">
        <v>382</v>
      </c>
      <c r="H25" s="21" t="s">
        <v>137</v>
      </c>
      <c r="I25" s="21" t="s">
        <v>10</v>
      </c>
      <c r="J25" s="22"/>
      <c r="K25" s="22"/>
      <c r="L25" s="38" t="s">
        <v>868</v>
      </c>
      <c r="M25" s="22"/>
      <c r="N25" s="23"/>
      <c r="O25" s="22"/>
      <c r="P25" s="22" t="s">
        <v>1035</v>
      </c>
      <c r="Q25" s="22" t="str">
        <f t="shared" si="0"/>
        <v/>
      </c>
      <c r="R25" s="22"/>
      <c r="S25" s="22"/>
      <c r="T25" s="22"/>
      <c r="U25" s="23"/>
      <c r="V25" s="22"/>
      <c r="W25" s="22"/>
      <c r="X25" s="22"/>
      <c r="Y25" s="23"/>
      <c r="Z25" s="23"/>
      <c r="AA25" s="67"/>
      <c r="AB25" s="67"/>
      <c r="AC25" s="67"/>
      <c r="AD25" s="67"/>
      <c r="AE25" s="67"/>
      <c r="AF25" s="67"/>
      <c r="AG25" s="21"/>
      <c r="AH25" s="21"/>
      <c r="AI25" s="21"/>
      <c r="AJ25" s="21"/>
      <c r="AK25" s="39"/>
      <c r="AL25" s="39"/>
      <c r="AM25" s="39"/>
      <c r="AN25" s="39"/>
      <c r="AO25" s="39"/>
      <c r="AP25" s="21"/>
      <c r="AQ25" s="21"/>
      <c r="AR25" s="21"/>
      <c r="AS25" s="21"/>
      <c r="AT25" s="21"/>
      <c r="AU25" s="21"/>
      <c r="AV25" s="21"/>
      <c r="AW25" s="21"/>
      <c r="AX25" s="21">
        <v>716</v>
      </c>
      <c r="AY25" s="21"/>
      <c r="AZ25" s="21" t="str">
        <f t="shared" si="1"/>
        <v>TS01</v>
      </c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>
        <v>730000000</v>
      </c>
      <c r="BQ25" s="36"/>
      <c r="BR25" s="21" t="str">
        <f t="shared" si="2"/>
        <v>TS01</v>
      </c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>
        <v>6952000</v>
      </c>
      <c r="CI25" s="23"/>
      <c r="CJ25" s="21" t="str">
        <f t="shared" si="3"/>
        <v>TS01</v>
      </c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>
        <v>5</v>
      </c>
      <c r="DA25" s="23"/>
    </row>
    <row r="26" spans="1:105" s="14" customFormat="1">
      <c r="A26" s="24" t="s">
        <v>556</v>
      </c>
      <c r="B26" s="24">
        <v>302050858</v>
      </c>
      <c r="C26" s="59" t="s">
        <v>739</v>
      </c>
      <c r="D26" s="21" t="s">
        <v>134</v>
      </c>
      <c r="E26" s="21" t="s">
        <v>135</v>
      </c>
      <c r="F26" s="24">
        <v>101</v>
      </c>
      <c r="G26" s="21" t="s">
        <v>385</v>
      </c>
      <c r="H26" s="21" t="s">
        <v>137</v>
      </c>
      <c r="I26" s="21" t="s">
        <v>10</v>
      </c>
      <c r="J26" s="22"/>
      <c r="K26" s="22"/>
      <c r="L26" s="38" t="s">
        <v>869</v>
      </c>
      <c r="M26" s="22"/>
      <c r="N26" s="23"/>
      <c r="O26" s="22"/>
      <c r="P26" s="22" t="s">
        <v>1045</v>
      </c>
      <c r="Q26" s="22" t="str">
        <f t="shared" si="0"/>
        <v/>
      </c>
      <c r="R26" s="22"/>
      <c r="S26" s="22"/>
      <c r="T26" s="22"/>
      <c r="U26" s="23"/>
      <c r="V26" s="22"/>
      <c r="W26" s="22"/>
      <c r="X26" s="22"/>
      <c r="Y26" s="23"/>
      <c r="Z26" s="23"/>
      <c r="AA26" s="67"/>
      <c r="AB26" s="67"/>
      <c r="AC26" s="67"/>
      <c r="AD26" s="67"/>
      <c r="AE26" s="67"/>
      <c r="AF26" s="67"/>
      <c r="AG26" s="21"/>
      <c r="AH26" s="21"/>
      <c r="AI26" s="21"/>
      <c r="AJ26" s="21"/>
      <c r="AK26" s="39"/>
      <c r="AL26" s="39"/>
      <c r="AM26" s="39"/>
      <c r="AN26" s="39"/>
      <c r="AO26" s="39"/>
      <c r="AP26" s="21"/>
      <c r="AQ26" s="21"/>
      <c r="AR26" s="21"/>
      <c r="AS26" s="21"/>
      <c r="AT26" s="21"/>
      <c r="AU26" s="21"/>
      <c r="AV26" s="21"/>
      <c r="AW26" s="21"/>
      <c r="AX26" s="21">
        <v>838</v>
      </c>
      <c r="AY26" s="21"/>
      <c r="AZ26" s="21" t="str">
        <f t="shared" si="1"/>
        <v>TS01</v>
      </c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>
        <v>730000000</v>
      </c>
      <c r="BQ26" s="36"/>
      <c r="BR26" s="21" t="str">
        <f t="shared" si="2"/>
        <v>TS01</v>
      </c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>
        <v>6952000</v>
      </c>
      <c r="CI26" s="23"/>
      <c r="CJ26" s="21" t="str">
        <f t="shared" si="3"/>
        <v>TS01</v>
      </c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>
        <v>5</v>
      </c>
      <c r="DA26" s="23"/>
    </row>
    <row r="27" spans="1:105" s="14" customFormat="1">
      <c r="A27" s="24" t="s">
        <v>557</v>
      </c>
      <c r="B27" s="24">
        <v>69046797</v>
      </c>
      <c r="C27" s="59" t="s">
        <v>740</v>
      </c>
      <c r="D27" s="21" t="s">
        <v>134</v>
      </c>
      <c r="E27" s="21" t="s">
        <v>135</v>
      </c>
      <c r="F27" s="24">
        <v>101</v>
      </c>
      <c r="G27" s="21" t="s">
        <v>387</v>
      </c>
      <c r="H27" s="21" t="s">
        <v>137</v>
      </c>
      <c r="I27" s="21" t="s">
        <v>10</v>
      </c>
      <c r="J27" s="22"/>
      <c r="K27" s="22"/>
      <c r="L27" s="38" t="s">
        <v>870</v>
      </c>
      <c r="M27" s="22"/>
      <c r="N27" s="23"/>
      <c r="O27" s="22"/>
      <c r="P27" s="37" t="s">
        <v>1041</v>
      </c>
      <c r="Q27" s="22"/>
      <c r="R27" s="22"/>
      <c r="S27" s="22"/>
      <c r="T27" s="22"/>
      <c r="U27" s="23"/>
      <c r="V27" s="22"/>
      <c r="W27" s="22"/>
      <c r="X27" s="22"/>
      <c r="Y27" s="23"/>
      <c r="Z27" s="23"/>
      <c r="AA27" s="67"/>
      <c r="AB27" s="67"/>
      <c r="AC27" s="67"/>
      <c r="AD27" s="67"/>
      <c r="AE27" s="67"/>
      <c r="AF27" s="67"/>
      <c r="AG27" s="21"/>
      <c r="AH27" s="21"/>
      <c r="AI27" s="21"/>
      <c r="AJ27" s="21"/>
      <c r="AK27" s="39"/>
      <c r="AL27" s="39"/>
      <c r="AM27" s="39"/>
      <c r="AN27" s="39"/>
      <c r="AO27" s="39"/>
      <c r="AP27" s="21"/>
      <c r="AQ27" s="21"/>
      <c r="AR27" s="21"/>
      <c r="AS27" s="21"/>
      <c r="AT27" s="21"/>
      <c r="AU27" s="21"/>
      <c r="AV27" s="21"/>
      <c r="AW27" s="21"/>
      <c r="AX27" s="21">
        <v>862</v>
      </c>
      <c r="AY27" s="21"/>
      <c r="AZ27" s="21" t="str">
        <f t="shared" si="1"/>
        <v>TS01</v>
      </c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>
        <v>730000000</v>
      </c>
      <c r="BQ27" s="36"/>
      <c r="BR27" s="21" t="str">
        <f t="shared" si="2"/>
        <v>TS01</v>
      </c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>
        <v>6952000</v>
      </c>
      <c r="CI27" s="23"/>
      <c r="CJ27" s="21" t="str">
        <f t="shared" si="3"/>
        <v>TS01</v>
      </c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>
        <v>5</v>
      </c>
      <c r="DA27" s="23"/>
    </row>
    <row r="28" spans="1:105" s="14" customFormat="1" ht="16.5" customHeight="1">
      <c r="A28" s="24" t="s">
        <v>558</v>
      </c>
      <c r="B28" s="24">
        <v>69043497</v>
      </c>
      <c r="C28" s="59" t="s">
        <v>741</v>
      </c>
      <c r="D28" s="21" t="s">
        <v>134</v>
      </c>
      <c r="E28" s="21" t="s">
        <v>135</v>
      </c>
      <c r="F28" s="24">
        <v>101</v>
      </c>
      <c r="G28" s="21" t="s">
        <v>397</v>
      </c>
      <c r="H28" s="21" t="s">
        <v>137</v>
      </c>
      <c r="I28" s="21" t="s">
        <v>10</v>
      </c>
      <c r="J28" s="22"/>
      <c r="K28" s="22"/>
      <c r="L28" s="38" t="s">
        <v>871</v>
      </c>
      <c r="M28" s="22"/>
      <c r="N28" s="23"/>
      <c r="O28" s="22"/>
      <c r="P28" s="37" t="s">
        <v>1068</v>
      </c>
      <c r="Q28" s="22"/>
      <c r="R28" s="22"/>
      <c r="S28" s="22"/>
      <c r="T28" s="22"/>
      <c r="U28" s="23"/>
      <c r="V28" s="22"/>
      <c r="W28" s="22"/>
      <c r="X28" s="22"/>
      <c r="Y28" s="23"/>
      <c r="Z28" s="23"/>
      <c r="AA28" s="67"/>
      <c r="AB28" s="67"/>
      <c r="AC28" s="67"/>
      <c r="AD28" s="67"/>
      <c r="AE28" s="67"/>
      <c r="AF28" s="67"/>
      <c r="AG28" s="21"/>
      <c r="AH28" s="21"/>
      <c r="AI28" s="21"/>
      <c r="AJ28" s="21"/>
      <c r="AK28" s="39"/>
      <c r="AL28" s="39"/>
      <c r="AM28" s="39"/>
      <c r="AN28" s="39"/>
      <c r="AO28" s="39"/>
      <c r="AP28" s="21"/>
      <c r="AQ28" s="21"/>
      <c r="AR28" s="21"/>
      <c r="AS28" s="21"/>
      <c r="AT28" s="21"/>
      <c r="AU28" s="21"/>
      <c r="AV28" s="21"/>
      <c r="AW28" s="21"/>
      <c r="AX28" s="21">
        <v>711</v>
      </c>
      <c r="AY28" s="21"/>
      <c r="AZ28" s="21" t="str">
        <f t="shared" si="1"/>
        <v>TS01</v>
      </c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>
        <v>730000000</v>
      </c>
      <c r="BQ28" s="36"/>
      <c r="BR28" s="21" t="str">
        <f t="shared" si="2"/>
        <v>TS01</v>
      </c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>
        <v>6952000</v>
      </c>
      <c r="CI28" s="23"/>
      <c r="CJ28" s="21" t="str">
        <f t="shared" si="3"/>
        <v>TS01</v>
      </c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>
        <v>5</v>
      </c>
      <c r="DA28" s="23"/>
    </row>
    <row r="29" spans="1:105" s="14" customFormat="1">
      <c r="A29" s="24" t="s">
        <v>559</v>
      </c>
      <c r="B29" s="24">
        <v>69021976</v>
      </c>
      <c r="C29" s="59" t="s">
        <v>742</v>
      </c>
      <c r="D29" s="21" t="s">
        <v>134</v>
      </c>
      <c r="E29" s="21" t="s">
        <v>135</v>
      </c>
      <c r="F29" s="24">
        <v>101</v>
      </c>
      <c r="G29" s="21" t="s">
        <v>399</v>
      </c>
      <c r="H29" s="21" t="s">
        <v>137</v>
      </c>
      <c r="I29" s="21" t="s">
        <v>10</v>
      </c>
      <c r="J29" s="22"/>
      <c r="K29" s="22"/>
      <c r="L29" s="38" t="s">
        <v>872</v>
      </c>
      <c r="M29" s="22"/>
      <c r="N29" s="23"/>
      <c r="O29" s="22"/>
      <c r="P29" s="22" t="s">
        <v>1035</v>
      </c>
      <c r="Q29" s="22" t="str">
        <f t="shared" si="0"/>
        <v/>
      </c>
      <c r="R29" s="22"/>
      <c r="S29" s="22"/>
      <c r="T29" s="22"/>
      <c r="U29" s="23"/>
      <c r="V29" s="22"/>
      <c r="W29" s="22"/>
      <c r="X29" s="22"/>
      <c r="Y29" s="23"/>
      <c r="Z29" s="23"/>
      <c r="AA29" s="67"/>
      <c r="AB29" s="67"/>
      <c r="AC29" s="67"/>
      <c r="AD29" s="67"/>
      <c r="AE29" s="67"/>
      <c r="AF29" s="67"/>
      <c r="AG29" s="21"/>
      <c r="AH29" s="21"/>
      <c r="AI29" s="21"/>
      <c r="AJ29" s="21"/>
      <c r="AK29" s="39"/>
      <c r="AL29" s="39"/>
      <c r="AM29" s="39"/>
      <c r="AN29" s="39"/>
      <c r="AO29" s="39"/>
      <c r="AP29" s="21"/>
      <c r="AQ29" s="21"/>
      <c r="AR29" s="21"/>
      <c r="AS29" s="21"/>
      <c r="AT29" s="21"/>
      <c r="AU29" s="21"/>
      <c r="AV29" s="21"/>
      <c r="AW29" s="21"/>
      <c r="AX29" s="21">
        <v>601</v>
      </c>
      <c r="AY29" s="21"/>
      <c r="AZ29" s="21" t="str">
        <f t="shared" si="1"/>
        <v>TS01</v>
      </c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>
        <v>730000000</v>
      </c>
      <c r="BQ29" s="36"/>
      <c r="BR29" s="21" t="str">
        <f t="shared" si="2"/>
        <v>TS01</v>
      </c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>
        <v>6952000</v>
      </c>
      <c r="CI29" s="23"/>
      <c r="CJ29" s="21" t="str">
        <f t="shared" si="3"/>
        <v>TS01</v>
      </c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>
        <v>5</v>
      </c>
      <c r="DA29" s="23"/>
    </row>
    <row r="30" spans="1:105" s="14" customFormat="1">
      <c r="A30" s="24" t="s">
        <v>560</v>
      </c>
      <c r="B30" s="24">
        <v>69047760</v>
      </c>
      <c r="C30" s="59" t="s">
        <v>743</v>
      </c>
      <c r="D30" s="21" t="s">
        <v>134</v>
      </c>
      <c r="E30" s="21" t="s">
        <v>135</v>
      </c>
      <c r="F30" s="24">
        <v>101</v>
      </c>
      <c r="G30" s="21" t="s">
        <v>400</v>
      </c>
      <c r="H30" s="21" t="s">
        <v>137</v>
      </c>
      <c r="I30" s="21" t="s">
        <v>10</v>
      </c>
      <c r="J30" s="22"/>
      <c r="K30" s="22"/>
      <c r="L30" s="38" t="s">
        <v>873</v>
      </c>
      <c r="M30" s="22"/>
      <c r="N30" s="23"/>
      <c r="O30" s="22"/>
      <c r="P30" s="37" t="s">
        <v>1034</v>
      </c>
      <c r="Q30" s="22" t="str">
        <f t="shared" si="0"/>
        <v/>
      </c>
      <c r="R30" s="22"/>
      <c r="S30" s="22"/>
      <c r="T30" s="22"/>
      <c r="U30" s="23"/>
      <c r="V30" s="22"/>
      <c r="W30" s="22"/>
      <c r="X30" s="22"/>
      <c r="Y30" s="23"/>
      <c r="Z30" s="23"/>
      <c r="AA30" s="67"/>
      <c r="AB30" s="67"/>
      <c r="AC30" s="67"/>
      <c r="AD30" s="67"/>
      <c r="AE30" s="67"/>
      <c r="AF30" s="67"/>
      <c r="AG30" s="21"/>
      <c r="AH30" s="21"/>
      <c r="AI30" s="21"/>
      <c r="AJ30" s="21"/>
      <c r="AK30" s="39"/>
      <c r="AL30" s="39"/>
      <c r="AM30" s="39"/>
      <c r="AN30" s="39"/>
      <c r="AO30" s="39"/>
      <c r="AP30" s="21"/>
      <c r="AQ30" s="21"/>
      <c r="AR30" s="21"/>
      <c r="AS30" s="21"/>
      <c r="AT30" s="21"/>
      <c r="AU30" s="21"/>
      <c r="AV30" s="21"/>
      <c r="AW30" s="21"/>
      <c r="AX30" s="21">
        <v>852</v>
      </c>
      <c r="AY30" s="21"/>
      <c r="AZ30" s="21" t="str">
        <f t="shared" si="1"/>
        <v>TS01</v>
      </c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>
        <v>730000000</v>
      </c>
      <c r="BQ30" s="36"/>
      <c r="BR30" s="21" t="str">
        <f t="shared" si="2"/>
        <v>TS01</v>
      </c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>
        <v>6952000</v>
      </c>
      <c r="CI30" s="23"/>
      <c r="CJ30" s="21" t="str">
        <f t="shared" si="3"/>
        <v>TS01</v>
      </c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>
        <v>5</v>
      </c>
      <c r="DA30" s="23"/>
    </row>
    <row r="31" spans="1:105" s="14" customFormat="1" ht="15" customHeight="1">
      <c r="A31" s="24" t="s">
        <v>561</v>
      </c>
      <c r="B31" s="24">
        <v>69047766</v>
      </c>
      <c r="C31" s="59" t="s">
        <v>744</v>
      </c>
      <c r="D31" s="21" t="s">
        <v>134</v>
      </c>
      <c r="E31" s="21" t="s">
        <v>135</v>
      </c>
      <c r="F31" s="24">
        <v>101</v>
      </c>
      <c r="G31" s="21" t="s">
        <v>401</v>
      </c>
      <c r="H31" s="21" t="s">
        <v>137</v>
      </c>
      <c r="I31" s="21" t="s">
        <v>10</v>
      </c>
      <c r="J31" s="22"/>
      <c r="K31" s="22"/>
      <c r="L31" s="38" t="s">
        <v>874</v>
      </c>
      <c r="M31" s="22"/>
      <c r="N31" s="23">
        <v>1</v>
      </c>
      <c r="O31" s="22"/>
      <c r="P31" s="37" t="s">
        <v>1046</v>
      </c>
      <c r="Q31" s="22" t="str">
        <f t="shared" si="0"/>
        <v/>
      </c>
      <c r="R31" s="22"/>
      <c r="S31" s="22"/>
      <c r="T31" s="22"/>
      <c r="U31" s="23"/>
      <c r="V31" s="22"/>
      <c r="W31" s="22"/>
      <c r="X31" s="22"/>
      <c r="Y31" s="23"/>
      <c r="Z31" s="23"/>
      <c r="AA31" s="67"/>
      <c r="AB31" s="67"/>
      <c r="AC31" s="67"/>
      <c r="AD31" s="67"/>
      <c r="AE31" s="67"/>
      <c r="AF31" s="67"/>
      <c r="AG31" s="21"/>
      <c r="AH31" s="21"/>
      <c r="AI31" s="21"/>
      <c r="AJ31" s="21"/>
      <c r="AK31" s="39"/>
      <c r="AL31" s="39"/>
      <c r="AM31" s="39"/>
      <c r="AN31" s="39"/>
      <c r="AO31" s="39"/>
      <c r="AP31" s="21"/>
      <c r="AQ31" s="21"/>
      <c r="AR31" s="21"/>
      <c r="AS31" s="21"/>
      <c r="AT31" s="21"/>
      <c r="AU31" s="21"/>
      <c r="AV31" s="21"/>
      <c r="AW31" s="21"/>
      <c r="AX31" s="21">
        <v>881</v>
      </c>
      <c r="AY31" s="21"/>
      <c r="AZ31" s="21" t="str">
        <f t="shared" si="1"/>
        <v>TS01</v>
      </c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>
        <v>730000000</v>
      </c>
      <c r="BQ31" s="36"/>
      <c r="BR31" s="21" t="str">
        <f t="shared" si="2"/>
        <v>TS01</v>
      </c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>
        <v>6952000</v>
      </c>
      <c r="CI31" s="23"/>
      <c r="CJ31" s="21" t="str">
        <f t="shared" si="3"/>
        <v>TS01</v>
      </c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>
        <v>5</v>
      </c>
      <c r="DA31" s="23"/>
    </row>
    <row r="32" spans="1:105" s="14" customFormat="1">
      <c r="A32" s="24" t="s">
        <v>562</v>
      </c>
      <c r="B32" s="24">
        <v>69039819</v>
      </c>
      <c r="C32" s="43" t="s">
        <v>745</v>
      </c>
      <c r="D32" s="21" t="s">
        <v>134</v>
      </c>
      <c r="E32" s="21" t="s">
        <v>135</v>
      </c>
      <c r="F32" s="24">
        <v>101</v>
      </c>
      <c r="G32" s="21" t="s">
        <v>402</v>
      </c>
      <c r="H32" s="21" t="s">
        <v>137</v>
      </c>
      <c r="I32" s="21" t="s">
        <v>10</v>
      </c>
      <c r="J32" s="22"/>
      <c r="K32" s="22"/>
      <c r="L32" s="38" t="s">
        <v>875</v>
      </c>
      <c r="M32" s="22"/>
      <c r="N32" s="23"/>
      <c r="O32" s="22"/>
      <c r="P32" s="37" t="s">
        <v>1035</v>
      </c>
      <c r="Q32" s="22" t="str">
        <f t="shared" si="0"/>
        <v/>
      </c>
      <c r="R32" s="22"/>
      <c r="S32" s="22"/>
      <c r="T32" s="22"/>
      <c r="U32" s="23"/>
      <c r="V32" s="22"/>
      <c r="W32" s="22"/>
      <c r="X32" s="22"/>
      <c r="Y32" s="23"/>
      <c r="Z32" s="23"/>
      <c r="AA32" s="67"/>
      <c r="AB32" s="67"/>
      <c r="AC32" s="67"/>
      <c r="AD32" s="67"/>
      <c r="AE32" s="67"/>
      <c r="AF32" s="67"/>
      <c r="AG32" s="21"/>
      <c r="AH32" s="21"/>
      <c r="AI32" s="21"/>
      <c r="AJ32" s="21"/>
      <c r="AK32" s="39"/>
      <c r="AL32" s="39"/>
      <c r="AM32" s="39"/>
      <c r="AN32" s="39"/>
      <c r="AO32" s="39"/>
      <c r="AP32" s="21"/>
      <c r="AQ32" s="21"/>
      <c r="AR32" s="21"/>
      <c r="AS32" s="21"/>
      <c r="AT32" s="21"/>
      <c r="AU32" s="21"/>
      <c r="AV32" s="21"/>
      <c r="AW32" s="21"/>
      <c r="AX32" s="21">
        <v>833</v>
      </c>
      <c r="AY32" s="21"/>
      <c r="AZ32" s="21" t="str">
        <f t="shared" si="1"/>
        <v>TS01</v>
      </c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>
        <v>730000000</v>
      </c>
      <c r="BQ32" s="36"/>
      <c r="BR32" s="21" t="str">
        <f t="shared" si="2"/>
        <v>TS01</v>
      </c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>
        <v>6952000</v>
      </c>
      <c r="CI32" s="23"/>
      <c r="CJ32" s="21" t="str">
        <f t="shared" si="3"/>
        <v>TS01</v>
      </c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>
        <v>5</v>
      </c>
      <c r="DA32" s="23"/>
    </row>
    <row r="33" spans="1:105" s="14" customFormat="1">
      <c r="A33" s="24" t="s">
        <v>563</v>
      </c>
      <c r="B33" s="24">
        <v>69040070</v>
      </c>
      <c r="C33" s="43" t="s">
        <v>293</v>
      </c>
      <c r="D33" s="21" t="s">
        <v>845</v>
      </c>
      <c r="E33" s="21" t="s">
        <v>135</v>
      </c>
      <c r="F33" s="24">
        <v>101</v>
      </c>
      <c r="G33" s="21" t="s">
        <v>353</v>
      </c>
      <c r="H33" s="21" t="s">
        <v>137</v>
      </c>
      <c r="I33" s="21" t="s">
        <v>845</v>
      </c>
      <c r="J33" s="22"/>
      <c r="K33" s="34">
        <v>1</v>
      </c>
      <c r="L33" s="38" t="s">
        <v>876</v>
      </c>
      <c r="M33" s="22"/>
      <c r="N33" s="23"/>
      <c r="O33" s="22"/>
      <c r="P33" s="37" t="s">
        <v>1057</v>
      </c>
      <c r="Q33" s="22" t="str">
        <f t="shared" si="0"/>
        <v/>
      </c>
      <c r="R33" s="22"/>
      <c r="S33" s="22"/>
      <c r="T33" s="22"/>
      <c r="U33" s="23"/>
      <c r="V33" s="22"/>
      <c r="W33" s="22"/>
      <c r="X33" s="22"/>
      <c r="Y33" s="23"/>
      <c r="Z33" s="23"/>
      <c r="AA33" s="67"/>
      <c r="AB33" s="67"/>
      <c r="AC33" s="67"/>
      <c r="AD33" s="67"/>
      <c r="AE33" s="67"/>
      <c r="AF33" s="67"/>
      <c r="AG33" s="21"/>
      <c r="AH33" s="21"/>
      <c r="AI33" s="21"/>
      <c r="AJ33" s="21"/>
      <c r="AK33" s="39"/>
      <c r="AL33" s="39"/>
      <c r="AM33" s="39"/>
      <c r="AN33" s="39"/>
      <c r="AO33" s="39"/>
      <c r="AP33" s="21"/>
      <c r="AQ33" s="21"/>
      <c r="AR33" s="21"/>
      <c r="AS33" s="21"/>
      <c r="AT33" s="21"/>
      <c r="AU33" s="21"/>
      <c r="AV33" s="21"/>
      <c r="AW33" s="21"/>
      <c r="AX33" s="21">
        <v>555</v>
      </c>
      <c r="AY33" s="21"/>
      <c r="AZ33" s="21" t="str">
        <f t="shared" si="1"/>
        <v>TS01</v>
      </c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>
        <v>730000000</v>
      </c>
      <c r="BQ33" s="36"/>
      <c r="BR33" s="21" t="str">
        <f t="shared" si="2"/>
        <v>TS01</v>
      </c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>
        <v>6952000</v>
      </c>
      <c r="CI33" s="23"/>
      <c r="CJ33" s="21" t="str">
        <f t="shared" si="3"/>
        <v>TS01</v>
      </c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>
        <v>5</v>
      </c>
      <c r="DA33" s="23"/>
    </row>
    <row r="34" spans="1:105" s="14" customFormat="1">
      <c r="A34" s="24" t="s">
        <v>564</v>
      </c>
      <c r="B34" s="24">
        <v>69040076</v>
      </c>
      <c r="C34" s="43" t="s">
        <v>294</v>
      </c>
      <c r="D34" s="21" t="s">
        <v>845</v>
      </c>
      <c r="E34" s="21" t="s">
        <v>135</v>
      </c>
      <c r="F34" s="24">
        <v>101</v>
      </c>
      <c r="G34" s="21" t="s">
        <v>354</v>
      </c>
      <c r="H34" s="21" t="s">
        <v>137</v>
      </c>
      <c r="I34" s="21" t="s">
        <v>845</v>
      </c>
      <c r="J34" s="22"/>
      <c r="K34" s="34">
        <v>1</v>
      </c>
      <c r="L34" s="38" t="s">
        <v>877</v>
      </c>
      <c r="M34" s="22"/>
      <c r="N34" s="23"/>
      <c r="O34" s="22"/>
      <c r="P34" s="37" t="s">
        <v>1057</v>
      </c>
      <c r="Q34" s="22" t="str">
        <f t="shared" si="0"/>
        <v/>
      </c>
      <c r="R34" s="22"/>
      <c r="S34" s="22"/>
      <c r="T34" s="22"/>
      <c r="U34" s="23"/>
      <c r="V34" s="22"/>
      <c r="W34" s="22"/>
      <c r="X34" s="22"/>
      <c r="Y34" s="23"/>
      <c r="Z34" s="23"/>
      <c r="AA34" s="67"/>
      <c r="AB34" s="67"/>
      <c r="AC34" s="67"/>
      <c r="AD34" s="67"/>
      <c r="AE34" s="67"/>
      <c r="AF34" s="67"/>
      <c r="AG34" s="21"/>
      <c r="AH34" s="21"/>
      <c r="AI34" s="21"/>
      <c r="AJ34" s="21"/>
      <c r="AK34" s="39"/>
      <c r="AL34" s="39"/>
      <c r="AM34" s="39"/>
      <c r="AN34" s="39"/>
      <c r="AO34" s="39"/>
      <c r="AP34" s="21"/>
      <c r="AQ34" s="21"/>
      <c r="AR34" s="21"/>
      <c r="AS34" s="21"/>
      <c r="AT34" s="21"/>
      <c r="AU34" s="21"/>
      <c r="AV34" s="21"/>
      <c r="AW34" s="21"/>
      <c r="AX34" s="21">
        <v>561</v>
      </c>
      <c r="AY34" s="21"/>
      <c r="AZ34" s="21" t="str">
        <f t="shared" si="1"/>
        <v>TS01</v>
      </c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>
        <v>730000000</v>
      </c>
      <c r="BQ34" s="36"/>
      <c r="BR34" s="21" t="str">
        <f t="shared" si="2"/>
        <v>TS01</v>
      </c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>
        <v>6952000</v>
      </c>
      <c r="CI34" s="23"/>
      <c r="CJ34" s="21" t="str">
        <f t="shared" si="3"/>
        <v>TS01</v>
      </c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>
        <v>5</v>
      </c>
      <c r="DA34" s="23"/>
    </row>
    <row r="35" spans="1:105" s="14" customFormat="1">
      <c r="A35" s="24" t="s">
        <v>565</v>
      </c>
      <c r="B35" s="24">
        <v>69040084</v>
      </c>
      <c r="C35" s="43" t="s">
        <v>296</v>
      </c>
      <c r="D35" s="21" t="s">
        <v>845</v>
      </c>
      <c r="E35" s="21" t="s">
        <v>135</v>
      </c>
      <c r="F35" s="24">
        <v>101</v>
      </c>
      <c r="G35" s="21" t="s">
        <v>361</v>
      </c>
      <c r="H35" s="21" t="s">
        <v>137</v>
      </c>
      <c r="I35" s="21" t="s">
        <v>845</v>
      </c>
      <c r="J35" s="22"/>
      <c r="K35" s="34">
        <v>1</v>
      </c>
      <c r="L35" s="38" t="s">
        <v>878</v>
      </c>
      <c r="M35" s="22"/>
      <c r="N35" s="23"/>
      <c r="O35" s="22"/>
      <c r="P35" s="37" t="s">
        <v>1057</v>
      </c>
      <c r="Q35" s="22" t="str">
        <f t="shared" si="0"/>
        <v/>
      </c>
      <c r="R35" s="22"/>
      <c r="S35" s="22"/>
      <c r="T35" s="22"/>
      <c r="U35" s="23"/>
      <c r="V35" s="22"/>
      <c r="W35" s="22"/>
      <c r="X35" s="22"/>
      <c r="Y35" s="23"/>
      <c r="Z35" s="23"/>
      <c r="AA35" s="67"/>
      <c r="AB35" s="67"/>
      <c r="AC35" s="67"/>
      <c r="AD35" s="67"/>
      <c r="AE35" s="67"/>
      <c r="AF35" s="67"/>
      <c r="AG35" s="21"/>
      <c r="AH35" s="21"/>
      <c r="AI35" s="21"/>
      <c r="AJ35" s="21"/>
      <c r="AK35" s="39"/>
      <c r="AL35" s="39"/>
      <c r="AM35" s="39"/>
      <c r="AN35" s="39"/>
      <c r="AO35" s="39"/>
      <c r="AP35" s="21"/>
      <c r="AQ35" s="21"/>
      <c r="AR35" s="21"/>
      <c r="AS35" s="21"/>
      <c r="AT35" s="21"/>
      <c r="AU35" s="21"/>
      <c r="AV35" s="21"/>
      <c r="AW35" s="21"/>
      <c r="AX35" s="21">
        <v>568</v>
      </c>
      <c r="AY35" s="21"/>
      <c r="AZ35" s="21" t="str">
        <f t="shared" si="1"/>
        <v>TS01</v>
      </c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>
        <v>730000000</v>
      </c>
      <c r="BQ35" s="36"/>
      <c r="BR35" s="21" t="str">
        <f t="shared" si="2"/>
        <v>TS01</v>
      </c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>
        <v>6952000</v>
      </c>
      <c r="CI35" s="23"/>
      <c r="CJ35" s="21" t="str">
        <f t="shared" si="3"/>
        <v>TS01</v>
      </c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>
        <v>5</v>
      </c>
      <c r="DA35" s="23"/>
    </row>
    <row r="36" spans="1:105" s="14" customFormat="1">
      <c r="A36" s="24" t="s">
        <v>566</v>
      </c>
      <c r="B36" s="24">
        <v>69040078</v>
      </c>
      <c r="C36" s="43" t="s">
        <v>297</v>
      </c>
      <c r="D36" s="21" t="s">
        <v>845</v>
      </c>
      <c r="E36" s="21" t="s">
        <v>135</v>
      </c>
      <c r="F36" s="24">
        <v>101</v>
      </c>
      <c r="G36" s="21" t="s">
        <v>363</v>
      </c>
      <c r="H36" s="21" t="s">
        <v>137</v>
      </c>
      <c r="I36" s="21" t="s">
        <v>845</v>
      </c>
      <c r="J36" s="22"/>
      <c r="K36" s="34">
        <v>1</v>
      </c>
      <c r="L36" s="38" t="s">
        <v>879</v>
      </c>
      <c r="M36" s="22"/>
      <c r="N36" s="23"/>
      <c r="O36" s="22"/>
      <c r="P36" s="37" t="s">
        <v>1057</v>
      </c>
      <c r="Q36" s="22"/>
      <c r="R36" s="22"/>
      <c r="S36" s="22"/>
      <c r="T36" s="22"/>
      <c r="U36" s="23"/>
      <c r="V36" s="22"/>
      <c r="W36" s="22"/>
      <c r="X36" s="22"/>
      <c r="Y36" s="23"/>
      <c r="Z36" s="23"/>
      <c r="AA36" s="67"/>
      <c r="AB36" s="67"/>
      <c r="AC36" s="67"/>
      <c r="AD36" s="67"/>
      <c r="AE36" s="67"/>
      <c r="AF36" s="67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>
        <v>563</v>
      </c>
      <c r="AY36" s="21"/>
      <c r="AZ36" s="21" t="str">
        <f t="shared" si="1"/>
        <v>TS01</v>
      </c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>
        <v>730000000</v>
      </c>
      <c r="BQ36" s="36"/>
      <c r="BR36" s="21" t="str">
        <f t="shared" si="2"/>
        <v>TS01</v>
      </c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>
        <v>6952000</v>
      </c>
      <c r="CI36" s="23"/>
      <c r="CJ36" s="21" t="str">
        <f t="shared" si="3"/>
        <v>TS01</v>
      </c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>
        <v>5</v>
      </c>
      <c r="DA36" s="23"/>
    </row>
    <row r="37" spans="1:105" s="25" customFormat="1">
      <c r="A37" s="24" t="s">
        <v>567</v>
      </c>
      <c r="B37" s="24">
        <v>69040075</v>
      </c>
      <c r="C37" s="43" t="s">
        <v>298</v>
      </c>
      <c r="D37" s="21" t="s">
        <v>845</v>
      </c>
      <c r="E37" s="21" t="s">
        <v>135</v>
      </c>
      <c r="F37" s="24">
        <v>101</v>
      </c>
      <c r="G37" s="21" t="s">
        <v>366</v>
      </c>
      <c r="H37" s="21" t="s">
        <v>137</v>
      </c>
      <c r="I37" s="21" t="s">
        <v>845</v>
      </c>
      <c r="J37" s="22"/>
      <c r="K37" s="34">
        <v>1</v>
      </c>
      <c r="L37" s="38" t="s">
        <v>880</v>
      </c>
      <c r="M37" s="22"/>
      <c r="N37" s="23"/>
      <c r="O37" s="22"/>
      <c r="P37" s="37" t="s">
        <v>1057</v>
      </c>
      <c r="Q37" s="22"/>
      <c r="R37" s="22"/>
      <c r="S37" s="22"/>
      <c r="T37" s="22"/>
      <c r="U37" s="23"/>
      <c r="V37" s="22"/>
      <c r="W37" s="22"/>
      <c r="X37" s="22"/>
      <c r="Y37" s="23"/>
      <c r="Z37" s="23"/>
      <c r="AA37" s="67"/>
      <c r="AB37" s="67"/>
      <c r="AC37" s="67"/>
      <c r="AD37" s="67"/>
      <c r="AE37" s="67"/>
      <c r="AF37" s="67"/>
      <c r="AG37" s="21"/>
      <c r="AH37" s="21"/>
      <c r="AI37" s="21"/>
      <c r="AJ37" s="21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21">
        <v>560</v>
      </c>
      <c r="AY37" s="39"/>
      <c r="AZ37" s="39" t="str">
        <f t="shared" si="1"/>
        <v>TS01</v>
      </c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>
        <v>730000000</v>
      </c>
      <c r="BQ37" s="36"/>
      <c r="BR37" s="21" t="str">
        <f t="shared" si="2"/>
        <v>TS01</v>
      </c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>
        <v>6952000</v>
      </c>
      <c r="CI37" s="23"/>
      <c r="CJ37" s="21" t="str">
        <f t="shared" si="3"/>
        <v>TS01</v>
      </c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>
        <v>5</v>
      </c>
      <c r="DA37" s="23"/>
    </row>
    <row r="38" spans="1:105" s="14" customFormat="1">
      <c r="A38" s="24" t="s">
        <v>568</v>
      </c>
      <c r="B38" s="24">
        <v>69040074</v>
      </c>
      <c r="C38" s="43" t="s">
        <v>299</v>
      </c>
      <c r="D38" s="21" t="s">
        <v>845</v>
      </c>
      <c r="E38" s="21" t="s">
        <v>135</v>
      </c>
      <c r="F38" s="24">
        <v>101</v>
      </c>
      <c r="G38" s="21" t="s">
        <v>374</v>
      </c>
      <c r="H38" s="21" t="s">
        <v>137</v>
      </c>
      <c r="I38" s="21" t="s">
        <v>845</v>
      </c>
      <c r="J38" s="22"/>
      <c r="K38" s="34">
        <v>1</v>
      </c>
      <c r="L38" s="38" t="s">
        <v>881</v>
      </c>
      <c r="M38" s="22"/>
      <c r="N38" s="23"/>
      <c r="O38" s="22"/>
      <c r="P38" s="37" t="s">
        <v>1057</v>
      </c>
      <c r="Q38" s="22" t="str">
        <f t="shared" si="0"/>
        <v/>
      </c>
      <c r="R38" s="22"/>
      <c r="S38" s="22"/>
      <c r="T38" s="22"/>
      <c r="U38" s="23"/>
      <c r="V38" s="22"/>
      <c r="W38" s="22"/>
      <c r="X38" s="22"/>
      <c r="Y38" s="23"/>
      <c r="Z38" s="23"/>
      <c r="AA38" s="67"/>
      <c r="AB38" s="67"/>
      <c r="AC38" s="67"/>
      <c r="AD38" s="67"/>
      <c r="AE38" s="67"/>
      <c r="AF38" s="67"/>
      <c r="AG38" s="21"/>
      <c r="AH38" s="21"/>
      <c r="AI38" s="21"/>
      <c r="AJ38" s="21"/>
      <c r="AK38" s="39"/>
      <c r="AL38" s="39"/>
      <c r="AM38" s="39"/>
      <c r="AN38" s="39"/>
      <c r="AO38" s="39"/>
      <c r="AP38" s="21"/>
      <c r="AQ38" s="21"/>
      <c r="AR38" s="21"/>
      <c r="AS38" s="21"/>
      <c r="AT38" s="21"/>
      <c r="AU38" s="21"/>
      <c r="AV38" s="21"/>
      <c r="AW38" s="21"/>
      <c r="AX38" s="21">
        <v>559</v>
      </c>
      <c r="AY38" s="21"/>
      <c r="AZ38" s="21" t="str">
        <f t="shared" si="1"/>
        <v>TS01</v>
      </c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>
        <v>730000000</v>
      </c>
      <c r="BQ38" s="36"/>
      <c r="BR38" s="21" t="str">
        <f t="shared" si="2"/>
        <v>TS01</v>
      </c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>
        <v>6952000</v>
      </c>
      <c r="CI38" s="23"/>
      <c r="CJ38" s="21" t="str">
        <f t="shared" si="3"/>
        <v>TS01</v>
      </c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>
        <v>5</v>
      </c>
      <c r="DA38" s="23"/>
    </row>
    <row r="39" spans="1:105" s="14" customFormat="1">
      <c r="A39" s="24" t="s">
        <v>569</v>
      </c>
      <c r="B39" s="24">
        <v>69040073</v>
      </c>
      <c r="C39" s="43" t="s">
        <v>301</v>
      </c>
      <c r="D39" s="21" t="s">
        <v>845</v>
      </c>
      <c r="E39" s="21" t="s">
        <v>135</v>
      </c>
      <c r="F39" s="24">
        <v>101</v>
      </c>
      <c r="G39" s="21" t="s">
        <v>381</v>
      </c>
      <c r="H39" s="21" t="s">
        <v>137</v>
      </c>
      <c r="I39" s="21" t="s">
        <v>845</v>
      </c>
      <c r="J39" s="22"/>
      <c r="K39" s="34">
        <v>1</v>
      </c>
      <c r="L39" s="38" t="s">
        <v>882</v>
      </c>
      <c r="M39" s="22"/>
      <c r="N39" s="23"/>
      <c r="O39" s="22"/>
      <c r="P39" s="37" t="s">
        <v>1057</v>
      </c>
      <c r="Q39" s="22"/>
      <c r="R39" s="22"/>
      <c r="S39" s="22"/>
      <c r="T39" s="22"/>
      <c r="U39" s="23"/>
      <c r="V39" s="22"/>
      <c r="W39" s="22"/>
      <c r="X39" s="22"/>
      <c r="Y39" s="23"/>
      <c r="Z39" s="23"/>
      <c r="AA39" s="67"/>
      <c r="AB39" s="67"/>
      <c r="AC39" s="67"/>
      <c r="AD39" s="67"/>
      <c r="AE39" s="67"/>
      <c r="AF39" s="67"/>
      <c r="AG39" s="21"/>
      <c r="AH39" s="21"/>
      <c r="AI39" s="21"/>
      <c r="AJ39" s="21"/>
      <c r="AK39" s="39"/>
      <c r="AL39" s="39"/>
      <c r="AM39" s="39"/>
      <c r="AN39" s="39"/>
      <c r="AO39" s="39"/>
      <c r="AP39" s="21"/>
      <c r="AQ39" s="21"/>
      <c r="AR39" s="21"/>
      <c r="AS39" s="21"/>
      <c r="AT39" s="21"/>
      <c r="AU39" s="21"/>
      <c r="AV39" s="21"/>
      <c r="AW39" s="21"/>
      <c r="AX39" s="21">
        <v>558</v>
      </c>
      <c r="AY39" s="21"/>
      <c r="AZ39" s="21" t="str">
        <f t="shared" si="1"/>
        <v>TS01</v>
      </c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>
        <v>730000000</v>
      </c>
      <c r="BQ39" s="36"/>
      <c r="BR39" s="21" t="str">
        <f t="shared" si="2"/>
        <v>TS01</v>
      </c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>
        <v>6952000</v>
      </c>
      <c r="CI39" s="23"/>
      <c r="CJ39" s="21" t="str">
        <f t="shared" si="3"/>
        <v>TS01</v>
      </c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>
        <v>5</v>
      </c>
      <c r="DA39" s="23"/>
    </row>
    <row r="40" spans="1:105" s="14" customFormat="1">
      <c r="A40" s="24" t="s">
        <v>570</v>
      </c>
      <c r="B40" s="24">
        <v>69040082</v>
      </c>
      <c r="C40" s="43" t="s">
        <v>302</v>
      </c>
      <c r="D40" s="21" t="s">
        <v>845</v>
      </c>
      <c r="E40" s="21" t="s">
        <v>135</v>
      </c>
      <c r="F40" s="24">
        <v>101</v>
      </c>
      <c r="G40" s="21" t="s">
        <v>383</v>
      </c>
      <c r="H40" s="21" t="s">
        <v>137</v>
      </c>
      <c r="I40" s="21" t="s">
        <v>845</v>
      </c>
      <c r="J40" s="22"/>
      <c r="K40" s="34">
        <v>1</v>
      </c>
      <c r="L40" s="38" t="s">
        <v>883</v>
      </c>
      <c r="M40" s="22"/>
      <c r="N40" s="23"/>
      <c r="O40" s="22"/>
      <c r="P40" s="37" t="s">
        <v>1057</v>
      </c>
      <c r="Q40" s="22"/>
      <c r="R40" s="22"/>
      <c r="S40" s="22"/>
      <c r="T40" s="22"/>
      <c r="U40" s="23"/>
      <c r="V40" s="22"/>
      <c r="W40" s="22"/>
      <c r="X40" s="22"/>
      <c r="Y40" s="23"/>
      <c r="Z40" s="23"/>
      <c r="AA40" s="67"/>
      <c r="AB40" s="67"/>
      <c r="AC40" s="67"/>
      <c r="AD40" s="67"/>
      <c r="AE40" s="67"/>
      <c r="AF40" s="67"/>
      <c r="AG40" s="21"/>
      <c r="AH40" s="21"/>
      <c r="AI40" s="21"/>
      <c r="AJ40" s="21"/>
      <c r="AK40" s="39"/>
      <c r="AL40" s="39"/>
      <c r="AM40" s="39"/>
      <c r="AN40" s="39"/>
      <c r="AO40" s="39"/>
      <c r="AP40" s="21"/>
      <c r="AQ40" s="21"/>
      <c r="AR40" s="21"/>
      <c r="AS40" s="21"/>
      <c r="AT40" s="21"/>
      <c r="AU40" s="21"/>
      <c r="AV40" s="21"/>
      <c r="AW40" s="21"/>
      <c r="AX40" s="21">
        <v>566</v>
      </c>
      <c r="AY40" s="21"/>
      <c r="AZ40" s="21" t="str">
        <f t="shared" si="1"/>
        <v>TS01</v>
      </c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>
        <v>730000000</v>
      </c>
      <c r="BQ40" s="36"/>
      <c r="BR40" s="21" t="str">
        <f t="shared" si="2"/>
        <v>TS01</v>
      </c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>
        <v>6952000</v>
      </c>
      <c r="CI40" s="23"/>
      <c r="CJ40" s="21" t="str">
        <f t="shared" si="3"/>
        <v>TS01</v>
      </c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>
        <v>5</v>
      </c>
      <c r="DA40" s="23"/>
    </row>
    <row r="41" spans="1:105" s="14" customFormat="1">
      <c r="A41" s="24" t="s">
        <v>571</v>
      </c>
      <c r="B41" s="24">
        <v>69040077</v>
      </c>
      <c r="C41" s="43" t="s">
        <v>303</v>
      </c>
      <c r="D41" s="21" t="s">
        <v>845</v>
      </c>
      <c r="E41" s="21" t="s">
        <v>135</v>
      </c>
      <c r="F41" s="24">
        <v>101</v>
      </c>
      <c r="G41" s="21" t="s">
        <v>384</v>
      </c>
      <c r="H41" s="21" t="s">
        <v>137</v>
      </c>
      <c r="I41" s="21" t="s">
        <v>845</v>
      </c>
      <c r="J41" s="22"/>
      <c r="K41" s="34">
        <v>1</v>
      </c>
      <c r="L41" s="38" t="s">
        <v>884</v>
      </c>
      <c r="M41" s="22"/>
      <c r="N41" s="23"/>
      <c r="O41" s="22"/>
      <c r="P41" s="37" t="s">
        <v>1057</v>
      </c>
      <c r="Q41" s="22" t="str">
        <f t="shared" si="0"/>
        <v/>
      </c>
      <c r="R41" s="22"/>
      <c r="S41" s="22"/>
      <c r="T41" s="22"/>
      <c r="U41" s="23"/>
      <c r="V41" s="22"/>
      <c r="W41" s="22"/>
      <c r="X41" s="22"/>
      <c r="Y41" s="23"/>
      <c r="Z41" s="23"/>
      <c r="AA41" s="67"/>
      <c r="AB41" s="67"/>
      <c r="AC41" s="67"/>
      <c r="AD41" s="67"/>
      <c r="AE41" s="67"/>
      <c r="AF41" s="67"/>
      <c r="AG41" s="21"/>
      <c r="AH41" s="21"/>
      <c r="AI41" s="21"/>
      <c r="AJ41" s="21"/>
      <c r="AK41" s="39"/>
      <c r="AL41" s="39"/>
      <c r="AM41" s="39"/>
      <c r="AN41" s="39"/>
      <c r="AO41" s="39"/>
      <c r="AP41" s="21"/>
      <c r="AQ41" s="21"/>
      <c r="AR41" s="21"/>
      <c r="AS41" s="21"/>
      <c r="AT41" s="21"/>
      <c r="AU41" s="21"/>
      <c r="AV41" s="21"/>
      <c r="AW41" s="21"/>
      <c r="AX41" s="21">
        <v>562</v>
      </c>
      <c r="AY41" s="21"/>
      <c r="AZ41" s="21" t="str">
        <f t="shared" si="1"/>
        <v>TS01</v>
      </c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>
        <v>730000000</v>
      </c>
      <c r="BQ41" s="36"/>
      <c r="BR41" s="21" t="str">
        <f t="shared" si="2"/>
        <v>TS01</v>
      </c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>
        <v>6952000</v>
      </c>
      <c r="CI41" s="23"/>
      <c r="CJ41" s="21" t="str">
        <f t="shared" si="3"/>
        <v>TS01</v>
      </c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>
        <v>5</v>
      </c>
      <c r="DA41" s="23"/>
    </row>
    <row r="42" spans="1:105" s="14" customFormat="1">
      <c r="A42" s="24" t="s">
        <v>572</v>
      </c>
      <c r="B42" s="24">
        <v>69040083</v>
      </c>
      <c r="C42" s="43" t="s">
        <v>304</v>
      </c>
      <c r="D42" s="21" t="s">
        <v>845</v>
      </c>
      <c r="E42" s="21" t="s">
        <v>135</v>
      </c>
      <c r="F42" s="24">
        <v>101</v>
      </c>
      <c r="G42" s="21" t="s">
        <v>386</v>
      </c>
      <c r="H42" s="21" t="s">
        <v>137</v>
      </c>
      <c r="I42" s="21" t="s">
        <v>845</v>
      </c>
      <c r="J42" s="22"/>
      <c r="K42" s="34">
        <v>1</v>
      </c>
      <c r="L42" s="38" t="s">
        <v>885</v>
      </c>
      <c r="M42" s="22"/>
      <c r="N42" s="23"/>
      <c r="O42" s="22"/>
      <c r="P42" s="37" t="s">
        <v>1057</v>
      </c>
      <c r="Q42" s="22"/>
      <c r="R42" s="22"/>
      <c r="S42" s="22"/>
      <c r="T42" s="22"/>
      <c r="U42" s="23"/>
      <c r="V42" s="22"/>
      <c r="W42" s="22"/>
      <c r="X42" s="22"/>
      <c r="Y42" s="23"/>
      <c r="Z42" s="23"/>
      <c r="AA42" s="67"/>
      <c r="AB42" s="67"/>
      <c r="AC42" s="67"/>
      <c r="AD42" s="67"/>
      <c r="AE42" s="67"/>
      <c r="AF42" s="67"/>
      <c r="AG42" s="21"/>
      <c r="AH42" s="21"/>
      <c r="AI42" s="21"/>
      <c r="AJ42" s="21"/>
      <c r="AK42" s="39"/>
      <c r="AL42" s="39"/>
      <c r="AM42" s="39"/>
      <c r="AN42" s="39"/>
      <c r="AO42" s="39"/>
      <c r="AP42" s="21"/>
      <c r="AQ42" s="21"/>
      <c r="AR42" s="21"/>
      <c r="AS42" s="21"/>
      <c r="AT42" s="21"/>
      <c r="AU42" s="21"/>
      <c r="AV42" s="21"/>
      <c r="AW42" s="21"/>
      <c r="AX42" s="21">
        <v>567</v>
      </c>
      <c r="AY42" s="21"/>
      <c r="AZ42" s="21" t="str">
        <f t="shared" si="1"/>
        <v>TS01</v>
      </c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>
        <v>730000000</v>
      </c>
      <c r="BQ42" s="36"/>
      <c r="BR42" s="21" t="str">
        <f t="shared" si="2"/>
        <v>TS01</v>
      </c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>
        <v>6952000</v>
      </c>
      <c r="CI42" s="23"/>
      <c r="CJ42" s="21" t="str">
        <f t="shared" si="3"/>
        <v>TS01</v>
      </c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>
        <v>5</v>
      </c>
      <c r="DA42" s="23"/>
    </row>
    <row r="43" spans="1:105" s="14" customFormat="1">
      <c r="A43" s="24" t="s">
        <v>573</v>
      </c>
      <c r="B43" s="24">
        <v>69040071</v>
      </c>
      <c r="C43" s="43" t="s">
        <v>305</v>
      </c>
      <c r="D43" s="40" t="s">
        <v>845</v>
      </c>
      <c r="E43" s="21" t="s">
        <v>135</v>
      </c>
      <c r="F43" s="24">
        <v>101</v>
      </c>
      <c r="G43" s="38" t="s">
        <v>388</v>
      </c>
      <c r="H43" s="40" t="s">
        <v>137</v>
      </c>
      <c r="I43" s="21" t="s">
        <v>845</v>
      </c>
      <c r="J43" s="38"/>
      <c r="K43" s="34">
        <v>1</v>
      </c>
      <c r="L43" s="38" t="s">
        <v>886</v>
      </c>
      <c r="M43" s="38"/>
      <c r="N43" s="38"/>
      <c r="O43" s="38"/>
      <c r="P43" s="37" t="s">
        <v>1057</v>
      </c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67"/>
      <c r="AB43" s="67"/>
      <c r="AC43" s="67"/>
      <c r="AD43" s="67"/>
      <c r="AE43" s="67"/>
      <c r="AF43" s="67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>
        <v>556</v>
      </c>
      <c r="AY43" s="21"/>
      <c r="AZ43" s="21" t="str">
        <f t="shared" si="1"/>
        <v>TS01</v>
      </c>
      <c r="BA43" s="40"/>
      <c r="BB43" s="36"/>
      <c r="BC43" s="36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36">
        <v>730000000</v>
      </c>
      <c r="BQ43" s="36"/>
      <c r="BR43" s="21" t="str">
        <f t="shared" si="2"/>
        <v>TS01</v>
      </c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>
        <v>6952000</v>
      </c>
      <c r="CI43" s="23"/>
      <c r="CJ43" s="21" t="str">
        <f t="shared" si="3"/>
        <v>TS01</v>
      </c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>
        <v>5</v>
      </c>
      <c r="DA43" s="23"/>
    </row>
    <row r="44" spans="1:105" s="14" customFormat="1">
      <c r="A44" s="24" t="s">
        <v>574</v>
      </c>
      <c r="B44" s="24">
        <v>69040079</v>
      </c>
      <c r="C44" s="43" t="s">
        <v>306</v>
      </c>
      <c r="D44" s="34" t="s">
        <v>845</v>
      </c>
      <c r="E44" s="34" t="s">
        <v>135</v>
      </c>
      <c r="F44" s="24">
        <v>101</v>
      </c>
      <c r="G44" s="34" t="s">
        <v>389</v>
      </c>
      <c r="H44" s="34" t="s">
        <v>137</v>
      </c>
      <c r="I44" s="34" t="s">
        <v>845</v>
      </c>
      <c r="J44" s="34"/>
      <c r="K44" s="34">
        <v>1</v>
      </c>
      <c r="L44" s="34" t="s">
        <v>887</v>
      </c>
      <c r="M44" s="34"/>
      <c r="N44" s="34"/>
      <c r="O44" s="34"/>
      <c r="P44" s="37" t="s">
        <v>1057</v>
      </c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>
        <v>564</v>
      </c>
      <c r="AY44" s="34"/>
      <c r="AZ44" s="34" t="str">
        <f t="shared" si="1"/>
        <v>TS01</v>
      </c>
      <c r="BA44" s="34"/>
      <c r="BB44" s="36"/>
      <c r="BC44" s="36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>
        <v>730000000</v>
      </c>
      <c r="BQ44" s="36"/>
      <c r="BR44" s="21" t="str">
        <f t="shared" si="2"/>
        <v>TS01</v>
      </c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>
        <v>6952000</v>
      </c>
      <c r="CI44" s="23"/>
      <c r="CJ44" s="21" t="str">
        <f t="shared" si="3"/>
        <v>TS01</v>
      </c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>
        <v>5</v>
      </c>
      <c r="DA44" s="23"/>
    </row>
    <row r="45" spans="1:105" s="14" customFormat="1">
      <c r="A45" s="24" t="s">
        <v>575</v>
      </c>
      <c r="B45" s="24">
        <v>69040080</v>
      </c>
      <c r="C45" s="43" t="s">
        <v>307</v>
      </c>
      <c r="D45" s="34" t="s">
        <v>845</v>
      </c>
      <c r="E45" s="34" t="s">
        <v>135</v>
      </c>
      <c r="F45" s="24">
        <v>101</v>
      </c>
      <c r="G45" s="34" t="s">
        <v>390</v>
      </c>
      <c r="H45" s="34" t="s">
        <v>137</v>
      </c>
      <c r="I45" s="34" t="s">
        <v>845</v>
      </c>
      <c r="J45" s="34"/>
      <c r="K45" s="34">
        <v>1</v>
      </c>
      <c r="L45" s="34" t="s">
        <v>888</v>
      </c>
      <c r="M45" s="34"/>
      <c r="N45" s="34"/>
      <c r="O45" s="34"/>
      <c r="P45" s="37" t="s">
        <v>1057</v>
      </c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>
        <v>565</v>
      </c>
      <c r="AY45" s="34"/>
      <c r="AZ45" s="34" t="str">
        <f t="shared" si="1"/>
        <v>TS01</v>
      </c>
      <c r="BA45" s="34"/>
      <c r="BB45" s="36"/>
      <c r="BC45" s="36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>
        <v>730000000</v>
      </c>
      <c r="BQ45" s="36"/>
      <c r="BR45" s="21" t="str">
        <f t="shared" si="2"/>
        <v>TS01</v>
      </c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>
        <v>6952000</v>
      </c>
      <c r="CI45" s="23"/>
      <c r="CJ45" s="21" t="str">
        <f t="shared" si="3"/>
        <v>TS01</v>
      </c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>
        <v>5</v>
      </c>
      <c r="DA45" s="23"/>
    </row>
    <row r="46" spans="1:105" s="14" customFormat="1">
      <c r="A46" s="24" t="s">
        <v>576</v>
      </c>
      <c r="B46" s="24">
        <v>69040048</v>
      </c>
      <c r="C46" s="43" t="s">
        <v>308</v>
      </c>
      <c r="D46" s="34" t="s">
        <v>845</v>
      </c>
      <c r="E46" s="34" t="s">
        <v>135</v>
      </c>
      <c r="F46" s="24">
        <v>101</v>
      </c>
      <c r="G46" s="34" t="s">
        <v>391</v>
      </c>
      <c r="H46" s="34" t="s">
        <v>137</v>
      </c>
      <c r="I46" s="34" t="s">
        <v>845</v>
      </c>
      <c r="J46" s="34"/>
      <c r="K46" s="34">
        <v>1</v>
      </c>
      <c r="L46" s="34" t="s">
        <v>889</v>
      </c>
      <c r="M46" s="34"/>
      <c r="N46" s="34"/>
      <c r="O46" s="34"/>
      <c r="P46" s="37" t="s">
        <v>1057</v>
      </c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>
        <v>551</v>
      </c>
      <c r="AY46" s="34"/>
      <c r="AZ46" s="34" t="str">
        <f t="shared" si="1"/>
        <v>TS01</v>
      </c>
      <c r="BA46" s="34"/>
      <c r="BB46" s="36"/>
      <c r="BC46" s="36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>
        <v>730000000</v>
      </c>
      <c r="BQ46" s="36"/>
      <c r="BR46" s="21" t="str">
        <f t="shared" si="2"/>
        <v>TS01</v>
      </c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>
        <v>6952000</v>
      </c>
      <c r="CI46" s="23"/>
      <c r="CJ46" s="21" t="str">
        <f t="shared" si="3"/>
        <v>TS01</v>
      </c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>
        <v>5</v>
      </c>
      <c r="DA46" s="23"/>
    </row>
    <row r="47" spans="1:105" s="14" customFormat="1">
      <c r="A47" s="24" t="s">
        <v>577</v>
      </c>
      <c r="B47" s="24">
        <v>69040068</v>
      </c>
      <c r="C47" s="43" t="s">
        <v>309</v>
      </c>
      <c r="D47" s="34" t="s">
        <v>845</v>
      </c>
      <c r="E47" s="34" t="s">
        <v>135</v>
      </c>
      <c r="F47" s="24">
        <v>101</v>
      </c>
      <c r="G47" s="34" t="s">
        <v>392</v>
      </c>
      <c r="H47" s="34" t="s">
        <v>137</v>
      </c>
      <c r="I47" s="34" t="s">
        <v>845</v>
      </c>
      <c r="J47" s="34"/>
      <c r="K47" s="34">
        <v>1</v>
      </c>
      <c r="L47" s="34" t="s">
        <v>890</v>
      </c>
      <c r="M47" s="34"/>
      <c r="N47" s="34"/>
      <c r="O47" s="34"/>
      <c r="P47" s="37" t="s">
        <v>1057</v>
      </c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>
        <v>553</v>
      </c>
      <c r="AY47" s="34"/>
      <c r="AZ47" s="34" t="str">
        <f t="shared" si="1"/>
        <v>TS01</v>
      </c>
      <c r="BA47" s="34"/>
      <c r="BB47" s="36"/>
      <c r="BC47" s="36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>
        <v>730000000</v>
      </c>
      <c r="BQ47" s="36"/>
      <c r="BR47" s="21" t="str">
        <f t="shared" si="2"/>
        <v>TS01</v>
      </c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>
        <v>6952000</v>
      </c>
      <c r="CI47" s="23"/>
      <c r="CJ47" s="21" t="str">
        <f t="shared" si="3"/>
        <v>TS01</v>
      </c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>
        <v>5</v>
      </c>
      <c r="DA47" s="23"/>
    </row>
    <row r="48" spans="1:105" s="14" customFormat="1">
      <c r="A48" s="24" t="s">
        <v>578</v>
      </c>
      <c r="B48" s="24">
        <v>69040085</v>
      </c>
      <c r="C48" s="43" t="s">
        <v>310</v>
      </c>
      <c r="D48" s="34" t="s">
        <v>845</v>
      </c>
      <c r="E48" s="34" t="s">
        <v>135</v>
      </c>
      <c r="F48" s="24">
        <v>101</v>
      </c>
      <c r="G48" s="34" t="s">
        <v>393</v>
      </c>
      <c r="H48" s="34" t="s">
        <v>137</v>
      </c>
      <c r="I48" s="34" t="s">
        <v>845</v>
      </c>
      <c r="J48" s="34"/>
      <c r="K48" s="34">
        <v>1</v>
      </c>
      <c r="L48" s="34" t="s">
        <v>891</v>
      </c>
      <c r="M48" s="34"/>
      <c r="N48" s="34"/>
      <c r="O48" s="34"/>
      <c r="P48" s="37" t="s">
        <v>1057</v>
      </c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>
        <v>569</v>
      </c>
      <c r="AY48" s="34"/>
      <c r="AZ48" s="34" t="str">
        <f t="shared" si="1"/>
        <v>TS01</v>
      </c>
      <c r="BA48" s="34"/>
      <c r="BB48" s="36"/>
      <c r="BC48" s="36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>
        <v>730000000</v>
      </c>
      <c r="BQ48" s="36"/>
      <c r="BR48" s="21" t="str">
        <f t="shared" si="2"/>
        <v>TS01</v>
      </c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>
        <v>6952000</v>
      </c>
      <c r="CI48" s="23"/>
      <c r="CJ48" s="21" t="str">
        <f t="shared" si="3"/>
        <v>TS01</v>
      </c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>
        <v>5</v>
      </c>
      <c r="DA48" s="23"/>
    </row>
    <row r="49" spans="1:105" s="14" customFormat="1">
      <c r="A49" s="24" t="s">
        <v>579</v>
      </c>
      <c r="B49" s="24">
        <v>69040069</v>
      </c>
      <c r="C49" s="43" t="s">
        <v>311</v>
      </c>
      <c r="D49" s="34" t="s">
        <v>845</v>
      </c>
      <c r="E49" s="34" t="s">
        <v>135</v>
      </c>
      <c r="F49" s="24">
        <v>101</v>
      </c>
      <c r="G49" s="34" t="s">
        <v>394</v>
      </c>
      <c r="H49" s="34" t="s">
        <v>137</v>
      </c>
      <c r="I49" s="34" t="s">
        <v>845</v>
      </c>
      <c r="J49" s="34"/>
      <c r="K49" s="34">
        <v>1</v>
      </c>
      <c r="L49" s="34" t="s">
        <v>892</v>
      </c>
      <c r="M49" s="34"/>
      <c r="N49" s="34"/>
      <c r="O49" s="34"/>
      <c r="P49" s="37" t="s">
        <v>1057</v>
      </c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>
        <v>554</v>
      </c>
      <c r="AY49" s="34"/>
      <c r="AZ49" s="34" t="str">
        <f t="shared" si="1"/>
        <v>TS01</v>
      </c>
      <c r="BA49" s="34"/>
      <c r="BB49" s="36"/>
      <c r="BC49" s="36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>
        <v>730000000</v>
      </c>
      <c r="BQ49" s="36"/>
      <c r="BR49" s="21" t="str">
        <f t="shared" si="2"/>
        <v>TS01</v>
      </c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>
        <v>6952000</v>
      </c>
      <c r="CI49" s="23"/>
      <c r="CJ49" s="21" t="str">
        <f t="shared" si="3"/>
        <v>TS01</v>
      </c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>
        <v>5</v>
      </c>
      <c r="DA49" s="23"/>
    </row>
    <row r="50" spans="1:105" s="14" customFormat="1">
      <c r="A50" s="24" t="s">
        <v>580</v>
      </c>
      <c r="B50" s="24">
        <v>69040067</v>
      </c>
      <c r="C50" s="43" t="s">
        <v>312</v>
      </c>
      <c r="D50" s="34" t="s">
        <v>845</v>
      </c>
      <c r="E50" s="34" t="s">
        <v>135</v>
      </c>
      <c r="F50" s="24">
        <v>101</v>
      </c>
      <c r="G50" s="34" t="s">
        <v>395</v>
      </c>
      <c r="H50" s="34" t="s">
        <v>137</v>
      </c>
      <c r="I50" s="34" t="s">
        <v>845</v>
      </c>
      <c r="J50" s="34"/>
      <c r="K50" s="34">
        <v>1</v>
      </c>
      <c r="L50" s="34" t="s">
        <v>893</v>
      </c>
      <c r="M50" s="34"/>
      <c r="N50" s="34"/>
      <c r="O50" s="34"/>
      <c r="P50" s="37" t="s">
        <v>1057</v>
      </c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>
        <v>552</v>
      </c>
      <c r="AY50" s="34"/>
      <c r="AZ50" s="34" t="str">
        <f t="shared" si="1"/>
        <v>TS01</v>
      </c>
      <c r="BA50" s="34"/>
      <c r="BB50" s="36"/>
      <c r="BC50" s="36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>
        <v>730000000</v>
      </c>
      <c r="BQ50" s="36"/>
      <c r="BR50" s="21" t="str">
        <f t="shared" si="2"/>
        <v>TS01</v>
      </c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>
        <v>6952000</v>
      </c>
      <c r="CI50" s="23"/>
      <c r="CJ50" s="21" t="str">
        <f t="shared" si="3"/>
        <v>TS01</v>
      </c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>
        <v>5</v>
      </c>
      <c r="DA50" s="23"/>
    </row>
    <row r="51" spans="1:105" s="14" customFormat="1">
      <c r="A51" s="24" t="s">
        <v>581</v>
      </c>
      <c r="B51" s="24">
        <v>69040072</v>
      </c>
      <c r="C51" s="43" t="s">
        <v>313</v>
      </c>
      <c r="D51" s="34" t="s">
        <v>845</v>
      </c>
      <c r="E51" s="34" t="s">
        <v>135</v>
      </c>
      <c r="F51" s="24">
        <v>101</v>
      </c>
      <c r="G51" s="34" t="s">
        <v>396</v>
      </c>
      <c r="H51" s="34" t="s">
        <v>137</v>
      </c>
      <c r="I51" s="34" t="s">
        <v>845</v>
      </c>
      <c r="J51" s="34"/>
      <c r="K51" s="34">
        <v>1</v>
      </c>
      <c r="L51" s="34" t="s">
        <v>894</v>
      </c>
      <c r="M51" s="34"/>
      <c r="N51" s="34"/>
      <c r="O51" s="34"/>
      <c r="P51" s="37" t="s">
        <v>1057</v>
      </c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>
        <v>557</v>
      </c>
      <c r="AY51" s="34"/>
      <c r="AZ51" s="34" t="str">
        <f t="shared" si="1"/>
        <v>TS01</v>
      </c>
      <c r="BA51" s="34"/>
      <c r="BB51" s="36"/>
      <c r="BC51" s="36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>
        <v>730000000</v>
      </c>
      <c r="BQ51" s="36"/>
      <c r="BR51" s="21" t="str">
        <f t="shared" si="2"/>
        <v>TS01</v>
      </c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>
        <v>6952000</v>
      </c>
      <c r="CI51" s="23"/>
      <c r="CJ51" s="21" t="str">
        <f t="shared" si="3"/>
        <v>TS01</v>
      </c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>
        <v>5</v>
      </c>
      <c r="DA51" s="23"/>
    </row>
    <row r="52" spans="1:105" s="14" customFormat="1">
      <c r="A52" s="24" t="s">
        <v>582</v>
      </c>
      <c r="B52" s="24">
        <v>69040086</v>
      </c>
      <c r="C52" s="43" t="s">
        <v>314</v>
      </c>
      <c r="D52" s="34" t="s">
        <v>845</v>
      </c>
      <c r="E52" s="34" t="s">
        <v>135</v>
      </c>
      <c r="F52" s="24">
        <v>101</v>
      </c>
      <c r="G52" s="34" t="s">
        <v>398</v>
      </c>
      <c r="H52" s="34" t="s">
        <v>137</v>
      </c>
      <c r="I52" s="34" t="s">
        <v>845</v>
      </c>
      <c r="J52" s="34"/>
      <c r="K52" s="34">
        <v>1</v>
      </c>
      <c r="L52" s="34" t="s">
        <v>895</v>
      </c>
      <c r="M52" s="34"/>
      <c r="N52" s="34"/>
      <c r="O52" s="34"/>
      <c r="P52" s="37" t="s">
        <v>1057</v>
      </c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>
        <v>570</v>
      </c>
      <c r="AY52" s="34"/>
      <c r="AZ52" s="34" t="str">
        <f t="shared" si="1"/>
        <v>TS01</v>
      </c>
      <c r="BA52" s="34"/>
      <c r="BB52" s="36"/>
      <c r="BC52" s="36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>
        <v>730000000</v>
      </c>
      <c r="BQ52" s="36"/>
      <c r="BR52" s="21" t="str">
        <f t="shared" si="2"/>
        <v>TS01</v>
      </c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>
        <v>6952000</v>
      </c>
      <c r="CI52" s="23"/>
      <c r="CJ52" s="21" t="str">
        <f t="shared" si="3"/>
        <v>TS01</v>
      </c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>
        <v>5</v>
      </c>
      <c r="DA52" s="23"/>
    </row>
    <row r="53" spans="1:105" s="14" customFormat="1">
      <c r="A53" s="24" t="s">
        <v>583</v>
      </c>
      <c r="B53" s="24">
        <v>69047609</v>
      </c>
      <c r="C53" s="60" t="s">
        <v>315</v>
      </c>
      <c r="D53" s="34" t="s">
        <v>134</v>
      </c>
      <c r="E53" s="34" t="s">
        <v>136</v>
      </c>
      <c r="F53" s="24">
        <v>102</v>
      </c>
      <c r="G53" s="34" t="s">
        <v>403</v>
      </c>
      <c r="H53" s="34" t="s">
        <v>137</v>
      </c>
      <c r="I53" s="21" t="s">
        <v>10</v>
      </c>
      <c r="J53" s="34"/>
      <c r="K53" s="34"/>
      <c r="L53" s="34" t="s">
        <v>896</v>
      </c>
      <c r="M53" s="34"/>
      <c r="N53" s="34"/>
      <c r="O53" s="34"/>
      <c r="P53" s="34" t="s">
        <v>1050</v>
      </c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>
        <v>874</v>
      </c>
      <c r="AY53" s="34"/>
      <c r="AZ53" s="34" t="str">
        <f t="shared" si="1"/>
        <v>TS02</v>
      </c>
      <c r="BA53" s="34"/>
      <c r="BB53" s="36"/>
      <c r="BC53" s="36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>
        <v>738000000</v>
      </c>
      <c r="BQ53" s="36"/>
      <c r="BR53" s="21" t="str">
        <f t="shared" si="2"/>
        <v>TS02</v>
      </c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>
        <v>6952000</v>
      </c>
      <c r="CI53" s="23"/>
      <c r="CJ53" s="21" t="str">
        <f t="shared" si="3"/>
        <v>TS02</v>
      </c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>
        <v>5</v>
      </c>
      <c r="DA53" s="23"/>
    </row>
    <row r="54" spans="1:105" s="14" customFormat="1">
      <c r="A54" s="24" t="s">
        <v>584</v>
      </c>
      <c r="B54" s="24">
        <v>69039832</v>
      </c>
      <c r="C54" s="43" t="s">
        <v>746</v>
      </c>
      <c r="D54" s="34" t="s">
        <v>134</v>
      </c>
      <c r="E54" s="34" t="s">
        <v>136</v>
      </c>
      <c r="F54" s="24">
        <v>102</v>
      </c>
      <c r="G54" s="34" t="s">
        <v>404</v>
      </c>
      <c r="H54" s="34" t="s">
        <v>137</v>
      </c>
      <c r="I54" s="21" t="s">
        <v>10</v>
      </c>
      <c r="J54" s="34"/>
      <c r="K54" s="34"/>
      <c r="L54" s="34" t="s">
        <v>897</v>
      </c>
      <c r="M54" s="34"/>
      <c r="N54" s="34"/>
      <c r="O54" s="34"/>
      <c r="P54" s="34" t="s">
        <v>1052</v>
      </c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>
        <v>774</v>
      </c>
      <c r="AY54" s="34"/>
      <c r="AZ54" s="34" t="str">
        <f t="shared" si="1"/>
        <v>TS02</v>
      </c>
      <c r="BA54" s="34"/>
      <c r="BB54" s="36"/>
      <c r="BC54" s="36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>
        <v>738000000</v>
      </c>
      <c r="BQ54" s="36"/>
      <c r="BR54" s="21" t="str">
        <f t="shared" si="2"/>
        <v>TS02</v>
      </c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>
        <v>6952000</v>
      </c>
      <c r="CI54" s="23"/>
      <c r="CJ54" s="21" t="str">
        <f t="shared" si="3"/>
        <v>TS02</v>
      </c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>
        <v>5</v>
      </c>
      <c r="DA54" s="23"/>
    </row>
    <row r="55" spans="1:105" s="14" customFormat="1">
      <c r="A55" s="24" t="s">
        <v>585</v>
      </c>
      <c r="B55" s="24">
        <v>69044848</v>
      </c>
      <c r="C55" s="43" t="s">
        <v>747</v>
      </c>
      <c r="D55" s="34" t="s">
        <v>134</v>
      </c>
      <c r="E55" s="34" t="s">
        <v>136</v>
      </c>
      <c r="F55" s="24">
        <v>102</v>
      </c>
      <c r="G55" s="34" t="s">
        <v>406</v>
      </c>
      <c r="H55" s="34" t="s">
        <v>137</v>
      </c>
      <c r="I55" s="21" t="s">
        <v>10</v>
      </c>
      <c r="J55" s="34"/>
      <c r="K55" s="34"/>
      <c r="L55" s="34" t="s">
        <v>898</v>
      </c>
      <c r="M55" s="34"/>
      <c r="N55" s="34"/>
      <c r="O55" s="34"/>
      <c r="P55" s="34" t="s">
        <v>1034</v>
      </c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>
        <v>854</v>
      </c>
      <c r="AY55" s="34"/>
      <c r="AZ55" s="34" t="str">
        <f t="shared" si="1"/>
        <v>TS02</v>
      </c>
      <c r="BA55" s="34"/>
      <c r="BB55" s="36"/>
      <c r="BC55" s="36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>
        <v>738000000</v>
      </c>
      <c r="BQ55" s="36"/>
      <c r="BR55" s="21" t="str">
        <f t="shared" si="2"/>
        <v>TS02</v>
      </c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>
        <v>6952000</v>
      </c>
      <c r="CI55" s="23"/>
      <c r="CJ55" s="21" t="str">
        <f t="shared" si="3"/>
        <v>TS02</v>
      </c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>
        <v>5</v>
      </c>
      <c r="DA55" s="23"/>
    </row>
    <row r="56" spans="1:105" s="14" customFormat="1">
      <c r="A56" s="24" t="s">
        <v>586</v>
      </c>
      <c r="B56" s="24">
        <v>69026916</v>
      </c>
      <c r="C56" s="43" t="s">
        <v>748</v>
      </c>
      <c r="D56" s="34" t="s">
        <v>134</v>
      </c>
      <c r="E56" s="34" t="s">
        <v>136</v>
      </c>
      <c r="F56" s="24">
        <v>102</v>
      </c>
      <c r="G56" s="34" t="s">
        <v>407</v>
      </c>
      <c r="H56" s="34" t="s">
        <v>137</v>
      </c>
      <c r="I56" s="21" t="s">
        <v>10</v>
      </c>
      <c r="J56" s="34"/>
      <c r="K56" s="34"/>
      <c r="L56" s="34" t="s">
        <v>899</v>
      </c>
      <c r="M56" s="34"/>
      <c r="N56" s="34"/>
      <c r="O56" s="34"/>
      <c r="P56" s="37" t="s">
        <v>1044</v>
      </c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>
        <v>767</v>
      </c>
      <c r="AY56" s="34"/>
      <c r="AZ56" s="34" t="str">
        <f t="shared" si="1"/>
        <v>TS02</v>
      </c>
      <c r="BA56" s="34"/>
      <c r="BB56" s="36"/>
      <c r="BC56" s="36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>
        <v>738000000</v>
      </c>
      <c r="BQ56" s="36"/>
      <c r="BR56" s="21" t="str">
        <f t="shared" si="2"/>
        <v>TS02</v>
      </c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>
        <v>6952000</v>
      </c>
      <c r="CI56" s="23"/>
      <c r="CJ56" s="21" t="str">
        <f t="shared" si="3"/>
        <v>TS02</v>
      </c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>
        <v>5</v>
      </c>
      <c r="DA56" s="23"/>
    </row>
    <row r="57" spans="1:105" s="14" customFormat="1">
      <c r="A57" s="24" t="s">
        <v>587</v>
      </c>
      <c r="B57" s="24">
        <v>69047736</v>
      </c>
      <c r="C57" s="43" t="s">
        <v>749</v>
      </c>
      <c r="D57" s="34" t="s">
        <v>134</v>
      </c>
      <c r="E57" s="34" t="s">
        <v>136</v>
      </c>
      <c r="F57" s="24">
        <v>102</v>
      </c>
      <c r="G57" s="34" t="s">
        <v>408</v>
      </c>
      <c r="H57" s="34" t="s">
        <v>137</v>
      </c>
      <c r="I57" s="21" t="s">
        <v>10</v>
      </c>
      <c r="J57" s="34"/>
      <c r="K57" s="34"/>
      <c r="L57" s="34" t="s">
        <v>900</v>
      </c>
      <c r="M57" s="34"/>
      <c r="N57" s="34"/>
      <c r="O57" s="34"/>
      <c r="P57" s="37" t="s">
        <v>1034</v>
      </c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>
        <v>788</v>
      </c>
      <c r="AY57" s="34"/>
      <c r="AZ57" s="34" t="str">
        <f t="shared" si="1"/>
        <v>TS02</v>
      </c>
      <c r="BA57" s="34"/>
      <c r="BB57" s="36"/>
      <c r="BC57" s="36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>
        <v>738000000</v>
      </c>
      <c r="BQ57" s="36"/>
      <c r="BR57" s="21" t="str">
        <f t="shared" si="2"/>
        <v>TS02</v>
      </c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>
        <v>6952000</v>
      </c>
      <c r="CI57" s="23"/>
      <c r="CJ57" s="21" t="str">
        <f t="shared" si="3"/>
        <v>TS02</v>
      </c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>
        <v>5</v>
      </c>
      <c r="DA57" s="23"/>
    </row>
    <row r="58" spans="1:105" s="14" customFormat="1">
      <c r="A58" s="24" t="s">
        <v>588</v>
      </c>
      <c r="B58" s="24">
        <v>69039815</v>
      </c>
      <c r="C58" s="43" t="s">
        <v>317</v>
      </c>
      <c r="D58" s="34" t="s">
        <v>134</v>
      </c>
      <c r="E58" s="34" t="s">
        <v>136</v>
      </c>
      <c r="F58" s="24">
        <v>102</v>
      </c>
      <c r="G58" s="34" t="s">
        <v>409</v>
      </c>
      <c r="H58" s="34" t="s">
        <v>137</v>
      </c>
      <c r="I58" s="21" t="s">
        <v>10</v>
      </c>
      <c r="J58" s="34"/>
      <c r="K58" s="34"/>
      <c r="L58" s="34" t="s">
        <v>901</v>
      </c>
      <c r="M58" s="34"/>
      <c r="N58" s="34"/>
      <c r="O58" s="34"/>
      <c r="P58" s="37" t="s">
        <v>1034</v>
      </c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>
        <v>793</v>
      </c>
      <c r="AY58" s="34"/>
      <c r="AZ58" s="34" t="str">
        <f t="shared" si="1"/>
        <v>TS02</v>
      </c>
      <c r="BA58" s="34"/>
      <c r="BB58" s="36"/>
      <c r="BC58" s="36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>
        <v>738000000</v>
      </c>
      <c r="BQ58" s="36"/>
      <c r="BR58" s="21" t="str">
        <f t="shared" si="2"/>
        <v>TS02</v>
      </c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>
        <v>6952000</v>
      </c>
      <c r="CI58" s="23"/>
      <c r="CJ58" s="21" t="str">
        <f t="shared" si="3"/>
        <v>TS02</v>
      </c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>
        <v>5</v>
      </c>
      <c r="DA58" s="23"/>
    </row>
    <row r="59" spans="1:105" s="14" customFormat="1">
      <c r="A59" s="24" t="s">
        <v>589</v>
      </c>
      <c r="B59" s="24">
        <v>69047733</v>
      </c>
      <c r="C59" s="43" t="s">
        <v>750</v>
      </c>
      <c r="D59" s="34" t="s">
        <v>134</v>
      </c>
      <c r="E59" s="34" t="s">
        <v>136</v>
      </c>
      <c r="F59" s="24">
        <v>102</v>
      </c>
      <c r="G59" s="34" t="s">
        <v>410</v>
      </c>
      <c r="H59" s="34" t="s">
        <v>137</v>
      </c>
      <c r="I59" s="21" t="s">
        <v>10</v>
      </c>
      <c r="J59" s="34"/>
      <c r="K59" s="34"/>
      <c r="L59" s="34" t="s">
        <v>902</v>
      </c>
      <c r="M59" s="34"/>
      <c r="N59" s="34"/>
      <c r="O59" s="34"/>
      <c r="P59" s="37" t="s">
        <v>1034</v>
      </c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>
        <v>811</v>
      </c>
      <c r="AY59" s="34"/>
      <c r="AZ59" s="34" t="str">
        <f t="shared" si="1"/>
        <v>TS02</v>
      </c>
      <c r="BA59" s="34"/>
      <c r="BB59" s="36"/>
      <c r="BC59" s="36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34"/>
      <c r="BP59" s="34">
        <v>738000000</v>
      </c>
      <c r="BQ59" s="36"/>
      <c r="BR59" s="21" t="str">
        <f t="shared" si="2"/>
        <v>TS02</v>
      </c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>
        <v>6952000</v>
      </c>
      <c r="CI59" s="23"/>
      <c r="CJ59" s="21" t="str">
        <f t="shared" si="3"/>
        <v>TS02</v>
      </c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>
        <v>5</v>
      </c>
      <c r="DA59" s="23"/>
    </row>
    <row r="60" spans="1:105" s="14" customFormat="1">
      <c r="A60" s="24" t="s">
        <v>590</v>
      </c>
      <c r="B60" s="24">
        <v>69047256</v>
      </c>
      <c r="C60" s="43" t="s">
        <v>751</v>
      </c>
      <c r="D60" s="34" t="s">
        <v>134</v>
      </c>
      <c r="E60" s="34" t="s">
        <v>136</v>
      </c>
      <c r="F60" s="24">
        <v>102</v>
      </c>
      <c r="G60" s="34" t="s">
        <v>412</v>
      </c>
      <c r="H60" s="34" t="s">
        <v>137</v>
      </c>
      <c r="I60" s="21" t="s">
        <v>10</v>
      </c>
      <c r="J60" s="34"/>
      <c r="K60" s="34"/>
      <c r="L60" s="34" t="s">
        <v>903</v>
      </c>
      <c r="M60" s="34"/>
      <c r="N60" s="34"/>
      <c r="O60" s="34"/>
      <c r="P60" s="34" t="s">
        <v>1045</v>
      </c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>
        <v>873</v>
      </c>
      <c r="AY60" s="34"/>
      <c r="AZ60" s="34" t="str">
        <f t="shared" si="1"/>
        <v>TS02</v>
      </c>
      <c r="BA60" s="34"/>
      <c r="BB60" s="36"/>
      <c r="BC60" s="36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>
        <v>738000000</v>
      </c>
      <c r="BQ60" s="36"/>
      <c r="BR60" s="21" t="str">
        <f t="shared" si="2"/>
        <v>TS02</v>
      </c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>
        <v>6952000</v>
      </c>
      <c r="CI60" s="23"/>
      <c r="CJ60" s="21" t="str">
        <f t="shared" si="3"/>
        <v>TS02</v>
      </c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>
        <v>5</v>
      </c>
      <c r="DA60" s="23"/>
    </row>
    <row r="61" spans="1:105" s="14" customFormat="1">
      <c r="A61" s="24" t="s">
        <v>591</v>
      </c>
      <c r="B61" s="24">
        <v>69039971</v>
      </c>
      <c r="C61" s="58" t="s">
        <v>752</v>
      </c>
      <c r="D61" s="34" t="s">
        <v>134</v>
      </c>
      <c r="E61" s="34" t="s">
        <v>136</v>
      </c>
      <c r="F61" s="24">
        <v>102</v>
      </c>
      <c r="G61" s="34" t="s">
        <v>413</v>
      </c>
      <c r="H61" s="34" t="s">
        <v>137</v>
      </c>
      <c r="I61" s="21" t="s">
        <v>10</v>
      </c>
      <c r="J61" s="34"/>
      <c r="K61" s="34"/>
      <c r="L61" s="34" t="s">
        <v>904</v>
      </c>
      <c r="M61" s="34"/>
      <c r="N61" s="34"/>
      <c r="O61" s="34"/>
      <c r="P61" s="34" t="s">
        <v>1053</v>
      </c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>
        <v>744</v>
      </c>
      <c r="AY61" s="34"/>
      <c r="AZ61" s="34" t="str">
        <f t="shared" si="1"/>
        <v>TS02</v>
      </c>
      <c r="BA61" s="34"/>
      <c r="BB61" s="36"/>
      <c r="BC61" s="36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4"/>
      <c r="BP61" s="34">
        <v>738000000</v>
      </c>
      <c r="BQ61" s="36"/>
      <c r="BR61" s="21" t="str">
        <f t="shared" si="2"/>
        <v>TS02</v>
      </c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>
        <v>6952000</v>
      </c>
      <c r="CI61" s="23"/>
      <c r="CJ61" s="21" t="str">
        <f t="shared" si="3"/>
        <v>TS02</v>
      </c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>
        <v>5</v>
      </c>
      <c r="DA61" s="23"/>
    </row>
    <row r="62" spans="1:105" s="14" customFormat="1">
      <c r="A62" s="24" t="s">
        <v>592</v>
      </c>
      <c r="B62" s="24">
        <v>941646796</v>
      </c>
      <c r="C62" s="58" t="s">
        <v>753</v>
      </c>
      <c r="D62" s="34" t="s">
        <v>134</v>
      </c>
      <c r="E62" s="34" t="s">
        <v>136</v>
      </c>
      <c r="F62" s="24">
        <v>102</v>
      </c>
      <c r="G62" s="34" t="s">
        <v>414</v>
      </c>
      <c r="H62" s="34" t="s">
        <v>137</v>
      </c>
      <c r="I62" s="21" t="s">
        <v>10</v>
      </c>
      <c r="J62" s="34"/>
      <c r="K62" s="34"/>
      <c r="L62" s="34" t="s">
        <v>905</v>
      </c>
      <c r="M62" s="34"/>
      <c r="N62" s="34"/>
      <c r="O62" s="34"/>
      <c r="P62" s="34" t="s">
        <v>1053</v>
      </c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>
        <v>745</v>
      </c>
      <c r="AY62" s="34"/>
      <c r="AZ62" s="34" t="str">
        <f t="shared" si="1"/>
        <v>TS02</v>
      </c>
      <c r="BA62" s="34"/>
      <c r="BB62" s="36"/>
      <c r="BC62" s="36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>
        <v>738000000</v>
      </c>
      <c r="BQ62" s="36"/>
      <c r="BR62" s="21" t="str">
        <f t="shared" si="2"/>
        <v>TS02</v>
      </c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>
        <v>6952000</v>
      </c>
      <c r="CI62" s="23"/>
      <c r="CJ62" s="21" t="str">
        <f t="shared" si="3"/>
        <v>TS02</v>
      </c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>
        <v>5</v>
      </c>
      <c r="DA62" s="23"/>
    </row>
    <row r="63" spans="1:105" s="14" customFormat="1">
      <c r="A63" s="24" t="s">
        <v>593</v>
      </c>
      <c r="B63" s="24">
        <v>1251360445</v>
      </c>
      <c r="C63" s="58" t="s">
        <v>754</v>
      </c>
      <c r="D63" s="34" t="s">
        <v>134</v>
      </c>
      <c r="E63" s="34" t="s">
        <v>136</v>
      </c>
      <c r="F63" s="24">
        <v>102</v>
      </c>
      <c r="G63" s="34" t="s">
        <v>415</v>
      </c>
      <c r="H63" s="34" t="s">
        <v>137</v>
      </c>
      <c r="I63" s="21" t="s">
        <v>10</v>
      </c>
      <c r="J63" s="34"/>
      <c r="K63" s="34"/>
      <c r="L63" s="34" t="s">
        <v>906</v>
      </c>
      <c r="M63" s="34"/>
      <c r="N63" s="34"/>
      <c r="O63" s="34"/>
      <c r="P63" s="34" t="s">
        <v>1053</v>
      </c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>
        <v>743</v>
      </c>
      <c r="AY63" s="34"/>
      <c r="AZ63" s="34" t="str">
        <f t="shared" si="1"/>
        <v>TS02</v>
      </c>
      <c r="BA63" s="34"/>
      <c r="BB63" s="36"/>
      <c r="BC63" s="36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>
        <v>738000000</v>
      </c>
      <c r="BQ63" s="36"/>
      <c r="BR63" s="21" t="str">
        <f t="shared" si="2"/>
        <v>TS02</v>
      </c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>
        <v>6952000</v>
      </c>
      <c r="CI63" s="23"/>
      <c r="CJ63" s="21" t="str">
        <f t="shared" si="3"/>
        <v>TS02</v>
      </c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>
        <v>5</v>
      </c>
      <c r="DA63" s="23"/>
    </row>
    <row r="64" spans="1:105" s="14" customFormat="1">
      <c r="A64" s="24" t="s">
        <v>594</v>
      </c>
      <c r="B64" s="24">
        <v>69046811</v>
      </c>
      <c r="C64" s="43" t="s">
        <v>755</v>
      </c>
      <c r="D64" s="34" t="s">
        <v>134</v>
      </c>
      <c r="E64" s="34" t="s">
        <v>136</v>
      </c>
      <c r="F64" s="24">
        <v>102</v>
      </c>
      <c r="G64" s="34" t="s">
        <v>416</v>
      </c>
      <c r="H64" s="34" t="s">
        <v>137</v>
      </c>
      <c r="I64" s="21" t="s">
        <v>10</v>
      </c>
      <c r="J64" s="34"/>
      <c r="K64" s="34"/>
      <c r="L64" s="34" t="s">
        <v>907</v>
      </c>
      <c r="M64" s="34"/>
      <c r="N64" s="34"/>
      <c r="O64" s="34"/>
      <c r="P64" s="61" t="s">
        <v>1034</v>
      </c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>
        <v>717</v>
      </c>
      <c r="AY64" s="34"/>
      <c r="AZ64" s="34" t="str">
        <f t="shared" si="1"/>
        <v>TS02</v>
      </c>
      <c r="BA64" s="34"/>
      <c r="BB64" s="36"/>
      <c r="BC64" s="36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>
        <v>738000000</v>
      </c>
      <c r="BQ64" s="36"/>
      <c r="BR64" s="21" t="str">
        <f t="shared" si="2"/>
        <v>TS02</v>
      </c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>
        <v>6952000</v>
      </c>
      <c r="CI64" s="23"/>
      <c r="CJ64" s="21" t="str">
        <f t="shared" si="3"/>
        <v>TS02</v>
      </c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>
        <v>5</v>
      </c>
      <c r="DA64" s="23"/>
    </row>
    <row r="65" spans="1:105" s="14" customFormat="1">
      <c r="A65" s="24" t="s">
        <v>595</v>
      </c>
      <c r="B65" s="24">
        <v>69047859</v>
      </c>
      <c r="C65" s="43" t="s">
        <v>319</v>
      </c>
      <c r="D65" s="34" t="s">
        <v>134</v>
      </c>
      <c r="E65" s="34" t="s">
        <v>136</v>
      </c>
      <c r="F65" s="24">
        <v>102</v>
      </c>
      <c r="G65" s="34" t="s">
        <v>417</v>
      </c>
      <c r="H65" s="34" t="s">
        <v>137</v>
      </c>
      <c r="I65" s="21" t="s">
        <v>10</v>
      </c>
      <c r="J65" s="34"/>
      <c r="K65" s="34"/>
      <c r="L65" s="34" t="s">
        <v>908</v>
      </c>
      <c r="M65" s="34"/>
      <c r="N65" s="34"/>
      <c r="O65" s="34"/>
      <c r="P65" s="61" t="s">
        <v>1034</v>
      </c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>
        <v>843</v>
      </c>
      <c r="AY65" s="34"/>
      <c r="AZ65" s="34" t="str">
        <f t="shared" si="1"/>
        <v>TS02</v>
      </c>
      <c r="BA65" s="34"/>
      <c r="BB65" s="36"/>
      <c r="BC65" s="36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>
        <v>738000000</v>
      </c>
      <c r="BQ65" s="36"/>
      <c r="BR65" s="21" t="str">
        <f t="shared" si="2"/>
        <v>TS02</v>
      </c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>
        <v>6952000</v>
      </c>
      <c r="CI65" s="23"/>
      <c r="CJ65" s="21" t="str">
        <f t="shared" si="3"/>
        <v>TS02</v>
      </c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>
        <v>5</v>
      </c>
      <c r="DA65" s="23"/>
    </row>
    <row r="66" spans="1:105" s="14" customFormat="1">
      <c r="A66" s="24" t="s">
        <v>596</v>
      </c>
      <c r="B66" s="24">
        <v>69039818</v>
      </c>
      <c r="C66" s="43" t="s">
        <v>320</v>
      </c>
      <c r="D66" s="34" t="s">
        <v>134</v>
      </c>
      <c r="E66" s="34" t="s">
        <v>136</v>
      </c>
      <c r="F66" s="24">
        <v>102</v>
      </c>
      <c r="G66" s="34" t="s">
        <v>418</v>
      </c>
      <c r="H66" s="34" t="s">
        <v>137</v>
      </c>
      <c r="I66" s="21" t="s">
        <v>10</v>
      </c>
      <c r="J66" s="34"/>
      <c r="K66" s="34"/>
      <c r="L66" s="34" t="s">
        <v>909</v>
      </c>
      <c r="M66" s="34"/>
      <c r="N66" s="34"/>
      <c r="O66" s="34"/>
      <c r="P66" s="34" t="s">
        <v>1035</v>
      </c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>
        <v>604</v>
      </c>
      <c r="AY66" s="34"/>
      <c r="AZ66" s="34" t="str">
        <f t="shared" si="1"/>
        <v>TS02</v>
      </c>
      <c r="BA66" s="34"/>
      <c r="BB66" s="36"/>
      <c r="BC66" s="36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>
        <v>738000000</v>
      </c>
      <c r="BQ66" s="36"/>
      <c r="BR66" s="21" t="str">
        <f t="shared" si="2"/>
        <v>TS02</v>
      </c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>
        <v>6952000</v>
      </c>
      <c r="CI66" s="23"/>
      <c r="CJ66" s="21" t="str">
        <f t="shared" si="3"/>
        <v>TS02</v>
      </c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>
        <v>5</v>
      </c>
      <c r="DA66" s="23"/>
    </row>
    <row r="67" spans="1:105" s="14" customFormat="1">
      <c r="A67" s="24" t="s">
        <v>597</v>
      </c>
      <c r="B67" s="24">
        <v>69037700</v>
      </c>
      <c r="C67" s="59" t="s">
        <v>756</v>
      </c>
      <c r="D67" s="34" t="s">
        <v>134</v>
      </c>
      <c r="E67" s="34" t="s">
        <v>136</v>
      </c>
      <c r="F67" s="24">
        <v>102</v>
      </c>
      <c r="G67" s="34" t="s">
        <v>419</v>
      </c>
      <c r="H67" s="34" t="s">
        <v>137</v>
      </c>
      <c r="I67" s="21" t="s">
        <v>10</v>
      </c>
      <c r="J67" s="34"/>
      <c r="K67" s="34"/>
      <c r="L67" s="34" t="s">
        <v>910</v>
      </c>
      <c r="M67" s="34"/>
      <c r="N67" s="34"/>
      <c r="O67" s="34"/>
      <c r="P67" s="34" t="s">
        <v>1040</v>
      </c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>
        <v>736</v>
      </c>
      <c r="AY67" s="34"/>
      <c r="AZ67" s="34" t="str">
        <f t="shared" si="1"/>
        <v>TS02</v>
      </c>
      <c r="BA67" s="34"/>
      <c r="BB67" s="36"/>
      <c r="BC67" s="36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>
        <v>738000000</v>
      </c>
      <c r="BQ67" s="36"/>
      <c r="BR67" s="21" t="str">
        <f t="shared" si="2"/>
        <v>TS02</v>
      </c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>
        <v>6952000</v>
      </c>
      <c r="CI67" s="23"/>
      <c r="CJ67" s="21" t="str">
        <f t="shared" si="3"/>
        <v>TS02</v>
      </c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/>
      <c r="CX67" s="23"/>
      <c r="CY67" s="23"/>
      <c r="CZ67" s="23">
        <v>5</v>
      </c>
      <c r="DA67" s="23"/>
    </row>
    <row r="68" spans="1:105" s="14" customFormat="1">
      <c r="A68" s="24" t="s">
        <v>598</v>
      </c>
      <c r="B68" s="24">
        <v>444852025</v>
      </c>
      <c r="C68" s="43" t="s">
        <v>757</v>
      </c>
      <c r="D68" s="34" t="s">
        <v>134</v>
      </c>
      <c r="E68" s="34" t="s">
        <v>136</v>
      </c>
      <c r="F68" s="24">
        <v>102</v>
      </c>
      <c r="G68" s="34" t="s">
        <v>420</v>
      </c>
      <c r="H68" s="34" t="s">
        <v>137</v>
      </c>
      <c r="I68" s="21" t="s">
        <v>10</v>
      </c>
      <c r="J68" s="34"/>
      <c r="K68" s="34"/>
      <c r="L68" s="34" t="s">
        <v>911</v>
      </c>
      <c r="M68" s="34"/>
      <c r="N68" s="34"/>
      <c r="O68" s="34"/>
      <c r="P68" s="34" t="s">
        <v>1039</v>
      </c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>
        <v>738</v>
      </c>
      <c r="AY68" s="34"/>
      <c r="AZ68" s="34" t="str">
        <f t="shared" ref="AZ68:AZ131" si="4">E68</f>
        <v>TS02</v>
      </c>
      <c r="BA68" s="34"/>
      <c r="BB68" s="36"/>
      <c r="BC68" s="36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>
        <v>738000000</v>
      </c>
      <c r="BQ68" s="36"/>
      <c r="BR68" s="21" t="str">
        <f t="shared" ref="BR68:BR131" si="5">E68</f>
        <v>TS02</v>
      </c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>
        <v>6952000</v>
      </c>
      <c r="CI68" s="23"/>
      <c r="CJ68" s="21" t="str">
        <f t="shared" ref="CJ68:CJ131" si="6">E68</f>
        <v>TS02</v>
      </c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>
        <v>5</v>
      </c>
      <c r="DA68" s="23"/>
    </row>
    <row r="69" spans="1:105" s="14" customFormat="1">
      <c r="A69" s="24" t="s">
        <v>599</v>
      </c>
      <c r="B69" s="24">
        <v>1921617259</v>
      </c>
      <c r="C69" s="43" t="s">
        <v>758</v>
      </c>
      <c r="D69" s="34" t="s">
        <v>134</v>
      </c>
      <c r="E69" s="34" t="s">
        <v>136</v>
      </c>
      <c r="F69" s="24">
        <v>102</v>
      </c>
      <c r="G69" s="34" t="s">
        <v>421</v>
      </c>
      <c r="H69" s="34" t="s">
        <v>137</v>
      </c>
      <c r="I69" s="21" t="s">
        <v>10</v>
      </c>
      <c r="J69" s="34"/>
      <c r="K69" s="34"/>
      <c r="L69" s="34" t="s">
        <v>912</v>
      </c>
      <c r="M69" s="34"/>
      <c r="N69" s="34"/>
      <c r="O69" s="34"/>
      <c r="P69" s="34" t="s">
        <v>1045</v>
      </c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>
        <v>839</v>
      </c>
      <c r="AY69" s="34"/>
      <c r="AZ69" s="34" t="str">
        <f t="shared" si="4"/>
        <v>TS02</v>
      </c>
      <c r="BA69" s="34"/>
      <c r="BB69" s="36"/>
      <c r="BC69" s="36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  <c r="BP69" s="34">
        <v>738000000</v>
      </c>
      <c r="BQ69" s="36"/>
      <c r="BR69" s="21" t="str">
        <f t="shared" si="5"/>
        <v>TS02</v>
      </c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>
        <v>6952000</v>
      </c>
      <c r="CI69" s="23"/>
      <c r="CJ69" s="21" t="str">
        <f t="shared" si="6"/>
        <v>TS02</v>
      </c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>
        <v>5</v>
      </c>
      <c r="DA69" s="23"/>
    </row>
    <row r="70" spans="1:105" s="14" customFormat="1">
      <c r="A70" s="24" t="s">
        <v>600</v>
      </c>
      <c r="B70" s="24">
        <v>69035040</v>
      </c>
      <c r="C70" s="43" t="s">
        <v>759</v>
      </c>
      <c r="D70" s="34" t="s">
        <v>134</v>
      </c>
      <c r="E70" s="34" t="s">
        <v>136</v>
      </c>
      <c r="F70" s="24">
        <v>102</v>
      </c>
      <c r="G70" s="34" t="s">
        <v>422</v>
      </c>
      <c r="H70" s="34" t="s">
        <v>137</v>
      </c>
      <c r="I70" s="21" t="s">
        <v>10</v>
      </c>
      <c r="J70" s="34"/>
      <c r="K70" s="34"/>
      <c r="L70" s="34" t="s">
        <v>913</v>
      </c>
      <c r="M70" s="34"/>
      <c r="N70" s="34"/>
      <c r="O70" s="34"/>
      <c r="P70" s="37" t="s">
        <v>1034</v>
      </c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>
        <v>840</v>
      </c>
      <c r="AY70" s="34"/>
      <c r="AZ70" s="34" t="str">
        <f t="shared" si="4"/>
        <v>TS02</v>
      </c>
      <c r="BA70" s="34"/>
      <c r="BB70" s="36"/>
      <c r="BC70" s="36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>
        <v>738000000</v>
      </c>
      <c r="BQ70" s="36"/>
      <c r="BR70" s="21" t="str">
        <f t="shared" si="5"/>
        <v>TS02</v>
      </c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>
        <v>6952000</v>
      </c>
      <c r="CI70" s="23"/>
      <c r="CJ70" s="21" t="str">
        <f t="shared" si="6"/>
        <v>TS02</v>
      </c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>
        <v>5</v>
      </c>
      <c r="DA70" s="23"/>
    </row>
    <row r="71" spans="1:105" s="14" customFormat="1">
      <c r="A71" s="24" t="s">
        <v>601</v>
      </c>
      <c r="B71" s="24">
        <v>69047751</v>
      </c>
      <c r="C71" s="43" t="s">
        <v>760</v>
      </c>
      <c r="D71" s="34" t="s">
        <v>134</v>
      </c>
      <c r="E71" s="34" t="s">
        <v>136</v>
      </c>
      <c r="F71" s="24">
        <v>102</v>
      </c>
      <c r="G71" s="34" t="s">
        <v>440</v>
      </c>
      <c r="H71" s="34" t="s">
        <v>137</v>
      </c>
      <c r="I71" s="21" t="s">
        <v>10</v>
      </c>
      <c r="J71" s="34"/>
      <c r="K71" s="34"/>
      <c r="L71" s="34" t="s">
        <v>914</v>
      </c>
      <c r="M71" s="34"/>
      <c r="N71" s="34"/>
      <c r="O71" s="34"/>
      <c r="P71" s="37" t="s">
        <v>1034</v>
      </c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>
        <v>856</v>
      </c>
      <c r="AY71" s="34"/>
      <c r="AZ71" s="34" t="str">
        <f t="shared" si="4"/>
        <v>TS02</v>
      </c>
      <c r="BA71" s="34"/>
      <c r="BB71" s="36"/>
      <c r="BC71" s="36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>
        <v>738000000</v>
      </c>
      <c r="BQ71" s="36"/>
      <c r="BR71" s="21" t="str">
        <f t="shared" si="5"/>
        <v>TS02</v>
      </c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>
        <v>6952000</v>
      </c>
      <c r="CI71" s="23"/>
      <c r="CJ71" s="21" t="str">
        <f t="shared" si="6"/>
        <v>TS02</v>
      </c>
      <c r="CK71" s="23"/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/>
      <c r="CW71" s="23"/>
      <c r="CX71" s="23"/>
      <c r="CY71" s="23"/>
      <c r="CZ71" s="23">
        <v>5</v>
      </c>
      <c r="DA71" s="23"/>
    </row>
    <row r="72" spans="1:105" s="14" customFormat="1">
      <c r="A72" s="24" t="s">
        <v>602</v>
      </c>
      <c r="B72" s="24">
        <v>896327375</v>
      </c>
      <c r="C72" s="43" t="s">
        <v>761</v>
      </c>
      <c r="D72" s="34" t="s">
        <v>134</v>
      </c>
      <c r="E72" s="34" t="s">
        <v>136</v>
      </c>
      <c r="F72" s="24">
        <v>102</v>
      </c>
      <c r="G72" s="34" t="s">
        <v>441</v>
      </c>
      <c r="H72" s="34" t="s">
        <v>137</v>
      </c>
      <c r="I72" s="21" t="s">
        <v>10</v>
      </c>
      <c r="J72" s="34"/>
      <c r="K72" s="34"/>
      <c r="L72" s="34" t="s">
        <v>915</v>
      </c>
      <c r="M72" s="34"/>
      <c r="N72" s="21">
        <v>1</v>
      </c>
      <c r="O72" s="34"/>
      <c r="P72" s="34" t="s">
        <v>1042</v>
      </c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>
        <v>882</v>
      </c>
      <c r="AY72" s="34"/>
      <c r="AZ72" s="34" t="str">
        <f t="shared" si="4"/>
        <v>TS02</v>
      </c>
      <c r="BA72" s="34"/>
      <c r="BB72" s="36"/>
      <c r="BC72" s="36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>
        <v>738000000</v>
      </c>
      <c r="BQ72" s="36"/>
      <c r="BR72" s="21" t="str">
        <f t="shared" si="5"/>
        <v>TS02</v>
      </c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>
        <v>6952000</v>
      </c>
      <c r="CI72" s="23"/>
      <c r="CJ72" s="21" t="str">
        <f t="shared" si="6"/>
        <v>TS02</v>
      </c>
      <c r="CK72" s="23"/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/>
      <c r="CW72" s="23"/>
      <c r="CX72" s="23"/>
      <c r="CY72" s="23"/>
      <c r="CZ72" s="23">
        <v>5</v>
      </c>
      <c r="DA72" s="23"/>
    </row>
    <row r="73" spans="1:105" s="14" customFormat="1">
      <c r="A73" s="24" t="s">
        <v>603</v>
      </c>
      <c r="B73" s="24">
        <v>69031724</v>
      </c>
      <c r="C73" s="43" t="s">
        <v>762</v>
      </c>
      <c r="D73" s="34" t="s">
        <v>134</v>
      </c>
      <c r="E73" s="34" t="s">
        <v>136</v>
      </c>
      <c r="F73" s="24">
        <v>102</v>
      </c>
      <c r="G73" s="34" t="s">
        <v>442</v>
      </c>
      <c r="H73" s="34" t="s">
        <v>137</v>
      </c>
      <c r="I73" s="21" t="s">
        <v>10</v>
      </c>
      <c r="J73" s="34"/>
      <c r="K73" s="34"/>
      <c r="L73" s="34" t="s">
        <v>916</v>
      </c>
      <c r="M73" s="34"/>
      <c r="N73" s="34"/>
      <c r="O73" s="34"/>
      <c r="P73" s="34" t="s">
        <v>1056</v>
      </c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>
        <v>728</v>
      </c>
      <c r="AY73" s="34"/>
      <c r="AZ73" s="34" t="str">
        <f t="shared" si="4"/>
        <v>TS02</v>
      </c>
      <c r="BA73" s="34"/>
      <c r="BB73" s="36"/>
      <c r="BC73" s="36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>
        <v>738000000</v>
      </c>
      <c r="BQ73" s="36"/>
      <c r="BR73" s="21" t="str">
        <f t="shared" si="5"/>
        <v>TS02</v>
      </c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>
        <v>6952000</v>
      </c>
      <c r="CI73" s="23"/>
      <c r="CJ73" s="21" t="str">
        <f t="shared" si="6"/>
        <v>TS02</v>
      </c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/>
      <c r="CX73" s="23"/>
      <c r="CY73" s="23"/>
      <c r="CZ73" s="23">
        <v>5</v>
      </c>
      <c r="DA73" s="23"/>
    </row>
    <row r="74" spans="1:105" s="14" customFormat="1">
      <c r="A74" s="24" t="s">
        <v>604</v>
      </c>
      <c r="B74" s="24">
        <v>69033612</v>
      </c>
      <c r="C74" s="43" t="s">
        <v>763</v>
      </c>
      <c r="D74" s="34" t="s">
        <v>134</v>
      </c>
      <c r="E74" s="34" t="s">
        <v>136</v>
      </c>
      <c r="F74" s="24">
        <v>102</v>
      </c>
      <c r="G74" s="34" t="s">
        <v>443</v>
      </c>
      <c r="H74" s="34" t="s">
        <v>137</v>
      </c>
      <c r="I74" s="21" t="s">
        <v>10</v>
      </c>
      <c r="J74" s="34"/>
      <c r="K74" s="34"/>
      <c r="L74" s="34" t="s">
        <v>917</v>
      </c>
      <c r="M74" s="34"/>
      <c r="N74" s="34"/>
      <c r="O74" s="34"/>
      <c r="P74" s="37" t="s">
        <v>1035</v>
      </c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X74" s="34">
        <v>727</v>
      </c>
      <c r="AY74" s="34"/>
      <c r="AZ74" s="34" t="str">
        <f t="shared" si="4"/>
        <v>TS02</v>
      </c>
      <c r="BA74" s="34"/>
      <c r="BB74" s="36"/>
      <c r="BC74" s="36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>
        <v>738000000</v>
      </c>
      <c r="BQ74" s="36"/>
      <c r="BR74" s="21" t="str">
        <f t="shared" si="5"/>
        <v>TS02</v>
      </c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>
        <v>6952000</v>
      </c>
      <c r="CI74" s="23"/>
      <c r="CJ74" s="21" t="str">
        <f t="shared" si="6"/>
        <v>TS02</v>
      </c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23"/>
      <c r="CX74" s="23"/>
      <c r="CY74" s="23"/>
      <c r="CZ74" s="23">
        <v>5</v>
      </c>
      <c r="DA74" s="23"/>
    </row>
    <row r="75" spans="1:105" s="14" customFormat="1">
      <c r="A75" s="24" t="s">
        <v>605</v>
      </c>
      <c r="B75" s="24">
        <v>69039817</v>
      </c>
      <c r="C75" s="43" t="s">
        <v>339</v>
      </c>
      <c r="D75" s="34" t="s">
        <v>134</v>
      </c>
      <c r="E75" s="34" t="s">
        <v>136</v>
      </c>
      <c r="F75" s="24">
        <v>102</v>
      </c>
      <c r="G75" s="34" t="s">
        <v>445</v>
      </c>
      <c r="H75" s="34" t="s">
        <v>137</v>
      </c>
      <c r="I75" s="21" t="s">
        <v>10</v>
      </c>
      <c r="J75" s="34"/>
      <c r="K75" s="34"/>
      <c r="L75" s="34" t="s">
        <v>918</v>
      </c>
      <c r="M75" s="34"/>
      <c r="N75" s="34"/>
      <c r="O75" s="34"/>
      <c r="P75" s="37" t="s">
        <v>1035</v>
      </c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>
        <v>603</v>
      </c>
      <c r="AY75" s="34"/>
      <c r="AZ75" s="34" t="str">
        <f t="shared" si="4"/>
        <v>TS02</v>
      </c>
      <c r="BA75" s="34"/>
      <c r="BB75" s="36"/>
      <c r="BC75" s="36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>
        <v>738000000</v>
      </c>
      <c r="BQ75" s="36"/>
      <c r="BR75" s="21" t="str">
        <f t="shared" si="5"/>
        <v>TS02</v>
      </c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>
        <v>6952000</v>
      </c>
      <c r="CI75" s="23"/>
      <c r="CJ75" s="21" t="str">
        <f t="shared" si="6"/>
        <v>TS02</v>
      </c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>
        <v>5</v>
      </c>
      <c r="DA75" s="23"/>
    </row>
    <row r="76" spans="1:105" s="14" customFormat="1">
      <c r="A76" s="24" t="s">
        <v>606</v>
      </c>
      <c r="B76" s="24">
        <v>69039850</v>
      </c>
      <c r="C76" s="43" t="s">
        <v>764</v>
      </c>
      <c r="D76" s="34" t="s">
        <v>134</v>
      </c>
      <c r="E76" s="34" t="s">
        <v>136</v>
      </c>
      <c r="F76" s="24">
        <v>102</v>
      </c>
      <c r="G76" s="34" t="s">
        <v>446</v>
      </c>
      <c r="H76" s="34" t="s">
        <v>137</v>
      </c>
      <c r="I76" s="21" t="s">
        <v>10</v>
      </c>
      <c r="J76" s="34"/>
      <c r="K76" s="34"/>
      <c r="L76" s="34" t="s">
        <v>919</v>
      </c>
      <c r="M76" s="34"/>
      <c r="N76" s="34"/>
      <c r="O76" s="34"/>
      <c r="P76" s="37" t="s">
        <v>1034</v>
      </c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>
        <v>812</v>
      </c>
      <c r="AY76" s="34"/>
      <c r="AZ76" s="34" t="str">
        <f t="shared" si="4"/>
        <v>TS02</v>
      </c>
      <c r="BA76" s="34"/>
      <c r="BB76" s="36"/>
      <c r="BC76" s="36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>
        <v>738000000</v>
      </c>
      <c r="BQ76" s="36"/>
      <c r="BR76" s="21" t="str">
        <f t="shared" si="5"/>
        <v>TS02</v>
      </c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>
        <v>6952000</v>
      </c>
      <c r="CI76" s="23"/>
      <c r="CJ76" s="21" t="str">
        <f t="shared" si="6"/>
        <v>TS02</v>
      </c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23"/>
      <c r="CX76" s="23"/>
      <c r="CY76" s="23"/>
      <c r="CZ76" s="23">
        <v>5</v>
      </c>
      <c r="DA76" s="23"/>
    </row>
    <row r="77" spans="1:105" s="14" customFormat="1">
      <c r="A77" s="24" t="s">
        <v>607</v>
      </c>
      <c r="B77" s="24">
        <v>69033899</v>
      </c>
      <c r="C77" s="43" t="s">
        <v>765</v>
      </c>
      <c r="D77" s="34" t="s">
        <v>134</v>
      </c>
      <c r="E77" s="34" t="s">
        <v>136</v>
      </c>
      <c r="F77" s="24">
        <v>102</v>
      </c>
      <c r="G77" s="34" t="s">
        <v>447</v>
      </c>
      <c r="H77" s="34" t="s">
        <v>137</v>
      </c>
      <c r="I77" s="21" t="s">
        <v>10</v>
      </c>
      <c r="J77" s="34"/>
      <c r="K77" s="34"/>
      <c r="L77" s="34" t="s">
        <v>920</v>
      </c>
      <c r="M77" s="34"/>
      <c r="N77" s="34"/>
      <c r="O77" s="34"/>
      <c r="P77" s="34" t="s">
        <v>1045</v>
      </c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>
        <v>791</v>
      </c>
      <c r="AY77" s="34"/>
      <c r="AZ77" s="34" t="str">
        <f t="shared" si="4"/>
        <v>TS02</v>
      </c>
      <c r="BA77" s="34"/>
      <c r="BB77" s="36"/>
      <c r="BC77" s="36"/>
      <c r="BD77" s="34"/>
      <c r="BE77" s="34"/>
      <c r="BF77" s="34"/>
      <c r="BG77" s="34"/>
      <c r="BH77" s="34"/>
      <c r="BI77" s="34"/>
      <c r="BJ77" s="34"/>
      <c r="BK77" s="34"/>
      <c r="BL77" s="34"/>
      <c r="BM77" s="34"/>
      <c r="BN77" s="34"/>
      <c r="BO77" s="34"/>
      <c r="BP77" s="34">
        <v>738000000</v>
      </c>
      <c r="BQ77" s="36"/>
      <c r="BR77" s="21" t="str">
        <f t="shared" si="5"/>
        <v>TS02</v>
      </c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>
        <v>6952000</v>
      </c>
      <c r="CI77" s="23"/>
      <c r="CJ77" s="21" t="str">
        <f t="shared" si="6"/>
        <v>TS02</v>
      </c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23"/>
      <c r="CX77" s="23"/>
      <c r="CY77" s="23"/>
      <c r="CZ77" s="23">
        <v>5</v>
      </c>
      <c r="DA77" s="23"/>
    </row>
    <row r="78" spans="1:105" s="14" customFormat="1">
      <c r="A78" s="24" t="s">
        <v>608</v>
      </c>
      <c r="B78" s="24">
        <v>69047758</v>
      </c>
      <c r="C78" s="43" t="s">
        <v>766</v>
      </c>
      <c r="D78" s="34" t="s">
        <v>134</v>
      </c>
      <c r="E78" s="34" t="s">
        <v>136</v>
      </c>
      <c r="F78" s="24">
        <v>102</v>
      </c>
      <c r="G78" s="34" t="s">
        <v>448</v>
      </c>
      <c r="H78" s="34" t="s">
        <v>137</v>
      </c>
      <c r="I78" s="21" t="s">
        <v>10</v>
      </c>
      <c r="J78" s="34"/>
      <c r="K78" s="34"/>
      <c r="L78" s="34" t="s">
        <v>921</v>
      </c>
      <c r="M78" s="34"/>
      <c r="N78" s="34"/>
      <c r="O78" s="34"/>
      <c r="P78" s="34" t="s">
        <v>1034</v>
      </c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>
        <v>855</v>
      </c>
      <c r="AY78" s="34"/>
      <c r="AZ78" s="34" t="str">
        <f t="shared" si="4"/>
        <v>TS02</v>
      </c>
      <c r="BA78" s="34"/>
      <c r="BB78" s="36"/>
      <c r="BC78" s="36"/>
      <c r="BD78" s="34"/>
      <c r="BE78" s="34"/>
      <c r="BF78" s="34"/>
      <c r="BG78" s="34"/>
      <c r="BH78" s="34"/>
      <c r="BI78" s="34"/>
      <c r="BJ78" s="34"/>
      <c r="BK78" s="34"/>
      <c r="BL78" s="34"/>
      <c r="BM78" s="34"/>
      <c r="BN78" s="34"/>
      <c r="BO78" s="34"/>
      <c r="BP78" s="34">
        <v>738000000</v>
      </c>
      <c r="BQ78" s="36"/>
      <c r="BR78" s="21" t="str">
        <f t="shared" si="5"/>
        <v>TS02</v>
      </c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>
        <v>6952000</v>
      </c>
      <c r="CI78" s="23"/>
      <c r="CJ78" s="21" t="str">
        <f t="shared" si="6"/>
        <v>TS02</v>
      </c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23"/>
      <c r="CX78" s="23"/>
      <c r="CY78" s="23"/>
      <c r="CZ78" s="23">
        <v>5</v>
      </c>
      <c r="DA78" s="23"/>
    </row>
    <row r="79" spans="1:105" s="14" customFormat="1">
      <c r="A79" s="24" t="s">
        <v>609</v>
      </c>
      <c r="B79" s="24">
        <v>69039837</v>
      </c>
      <c r="C79" s="43" t="s">
        <v>767</v>
      </c>
      <c r="D79" s="34" t="s">
        <v>134</v>
      </c>
      <c r="E79" s="34" t="s">
        <v>136</v>
      </c>
      <c r="F79" s="24">
        <v>102</v>
      </c>
      <c r="G79" s="34" t="s">
        <v>449</v>
      </c>
      <c r="H79" s="34" t="s">
        <v>137</v>
      </c>
      <c r="I79" s="21" t="s">
        <v>10</v>
      </c>
      <c r="J79" s="34"/>
      <c r="K79" s="34"/>
      <c r="L79" s="34" t="s">
        <v>922</v>
      </c>
      <c r="M79" s="34"/>
      <c r="N79" s="34"/>
      <c r="O79" s="34"/>
      <c r="P79" s="37" t="s">
        <v>1035</v>
      </c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>
        <v>605</v>
      </c>
      <c r="AY79" s="34"/>
      <c r="AZ79" s="34" t="str">
        <f t="shared" si="4"/>
        <v>TS02</v>
      </c>
      <c r="BA79" s="34"/>
      <c r="BB79" s="36"/>
      <c r="BC79" s="36"/>
      <c r="BD79" s="34"/>
      <c r="BE79" s="34"/>
      <c r="BF79" s="34"/>
      <c r="BG79" s="34"/>
      <c r="BH79" s="34"/>
      <c r="BI79" s="34"/>
      <c r="BJ79" s="34"/>
      <c r="BK79" s="34"/>
      <c r="BL79" s="34"/>
      <c r="BM79" s="34"/>
      <c r="BN79" s="34"/>
      <c r="BO79" s="34"/>
      <c r="BP79" s="34">
        <v>738000000</v>
      </c>
      <c r="BQ79" s="36"/>
      <c r="BR79" s="21" t="str">
        <f t="shared" si="5"/>
        <v>TS02</v>
      </c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>
        <v>6952000</v>
      </c>
      <c r="CI79" s="23"/>
      <c r="CJ79" s="21" t="str">
        <f t="shared" si="6"/>
        <v>TS02</v>
      </c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23"/>
      <c r="CX79" s="23"/>
      <c r="CY79" s="23"/>
      <c r="CZ79" s="23">
        <v>5</v>
      </c>
      <c r="DA79" s="23"/>
    </row>
    <row r="80" spans="1:105" s="14" customFormat="1">
      <c r="A80" s="24" t="s">
        <v>610</v>
      </c>
      <c r="B80" s="24">
        <v>69027442</v>
      </c>
      <c r="C80" s="57" t="s">
        <v>768</v>
      </c>
      <c r="D80" s="34" t="s">
        <v>134</v>
      </c>
      <c r="E80" s="34" t="s">
        <v>136</v>
      </c>
      <c r="F80" s="24">
        <v>102</v>
      </c>
      <c r="G80" s="34" t="s">
        <v>450</v>
      </c>
      <c r="H80" s="34" t="s">
        <v>137</v>
      </c>
      <c r="I80" s="21" t="s">
        <v>10</v>
      </c>
      <c r="J80" s="34"/>
      <c r="K80" s="34"/>
      <c r="L80" s="34" t="s">
        <v>923</v>
      </c>
      <c r="M80" s="34"/>
      <c r="N80" s="34"/>
      <c r="O80" s="34"/>
      <c r="P80" s="47" t="s">
        <v>1068</v>
      </c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>
        <v>841</v>
      </c>
      <c r="AY80" s="34"/>
      <c r="AZ80" s="34" t="str">
        <f t="shared" si="4"/>
        <v>TS02</v>
      </c>
      <c r="BA80" s="34"/>
      <c r="BB80" s="36"/>
      <c r="BC80" s="36"/>
      <c r="BD80" s="34"/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  <c r="BP80" s="34">
        <v>738000000</v>
      </c>
      <c r="BQ80" s="36"/>
      <c r="BR80" s="21" t="str">
        <f t="shared" si="5"/>
        <v>TS02</v>
      </c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>
        <v>6952000</v>
      </c>
      <c r="CI80" s="23"/>
      <c r="CJ80" s="21" t="str">
        <f t="shared" si="6"/>
        <v>TS02</v>
      </c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>
        <v>5</v>
      </c>
      <c r="DA80" s="23"/>
    </row>
    <row r="81" spans="1:105" s="14" customFormat="1">
      <c r="A81" s="24" t="s">
        <v>611</v>
      </c>
      <c r="B81" s="24">
        <v>302050887</v>
      </c>
      <c r="C81" s="57" t="s">
        <v>769</v>
      </c>
      <c r="D81" s="34" t="s">
        <v>134</v>
      </c>
      <c r="E81" s="34" t="s">
        <v>136</v>
      </c>
      <c r="F81" s="24">
        <v>102</v>
      </c>
      <c r="G81" s="34" t="s">
        <v>451</v>
      </c>
      <c r="H81" s="34" t="s">
        <v>137</v>
      </c>
      <c r="I81" s="21" t="s">
        <v>10</v>
      </c>
      <c r="J81" s="34"/>
      <c r="K81" s="34"/>
      <c r="L81" s="34" t="s">
        <v>924</v>
      </c>
      <c r="M81" s="34"/>
      <c r="N81" s="34"/>
      <c r="O81" s="34"/>
      <c r="P81" s="47" t="s">
        <v>1068</v>
      </c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34"/>
      <c r="AW81" s="34"/>
      <c r="AX81" s="34">
        <v>842</v>
      </c>
      <c r="AY81" s="34"/>
      <c r="AZ81" s="34" t="str">
        <f t="shared" si="4"/>
        <v>TS02</v>
      </c>
      <c r="BA81" s="34"/>
      <c r="BB81" s="36"/>
      <c r="BC81" s="36"/>
      <c r="BD81" s="34"/>
      <c r="BE81" s="34"/>
      <c r="BF81" s="34"/>
      <c r="BG81" s="34"/>
      <c r="BH81" s="34"/>
      <c r="BI81" s="34"/>
      <c r="BJ81" s="34"/>
      <c r="BK81" s="34"/>
      <c r="BL81" s="34"/>
      <c r="BM81" s="34"/>
      <c r="BN81" s="34"/>
      <c r="BO81" s="34"/>
      <c r="BP81" s="34">
        <v>738000000</v>
      </c>
      <c r="BQ81" s="36"/>
      <c r="BR81" s="21" t="str">
        <f t="shared" si="5"/>
        <v>TS02</v>
      </c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>
        <v>6952000</v>
      </c>
      <c r="CI81" s="23"/>
      <c r="CJ81" s="21" t="str">
        <f t="shared" si="6"/>
        <v>TS02</v>
      </c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>
        <v>5</v>
      </c>
      <c r="DA81" s="23"/>
    </row>
    <row r="82" spans="1:105" s="14" customFormat="1">
      <c r="A82" s="24" t="s">
        <v>612</v>
      </c>
      <c r="B82" s="24">
        <v>69047115</v>
      </c>
      <c r="C82" s="43" t="s">
        <v>770</v>
      </c>
      <c r="D82" s="34" t="s">
        <v>134</v>
      </c>
      <c r="E82" s="34" t="s">
        <v>136</v>
      </c>
      <c r="F82" s="24">
        <v>102</v>
      </c>
      <c r="G82" s="34" t="s">
        <v>452</v>
      </c>
      <c r="H82" s="34" t="s">
        <v>137</v>
      </c>
      <c r="I82" s="21" t="s">
        <v>10</v>
      </c>
      <c r="J82" s="34"/>
      <c r="K82" s="34"/>
      <c r="L82" s="34" t="s">
        <v>925</v>
      </c>
      <c r="M82" s="34"/>
      <c r="N82" s="34"/>
      <c r="O82" s="34"/>
      <c r="P82" s="34" t="s">
        <v>1049</v>
      </c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X82" s="34">
        <v>875</v>
      </c>
      <c r="AY82" s="34"/>
      <c r="AZ82" s="34" t="str">
        <f t="shared" si="4"/>
        <v>TS02</v>
      </c>
      <c r="BA82" s="34"/>
      <c r="BB82" s="36"/>
      <c r="BC82" s="36"/>
      <c r="BD82" s="34"/>
      <c r="BE82" s="34"/>
      <c r="BF82" s="34"/>
      <c r="BG82" s="34"/>
      <c r="BH82" s="34"/>
      <c r="BI82" s="34"/>
      <c r="BJ82" s="34"/>
      <c r="BK82" s="34"/>
      <c r="BL82" s="34"/>
      <c r="BM82" s="34"/>
      <c r="BN82" s="34"/>
      <c r="BO82" s="34"/>
      <c r="BP82" s="34">
        <v>738000000</v>
      </c>
      <c r="BQ82" s="36"/>
      <c r="BR82" s="21" t="str">
        <f t="shared" si="5"/>
        <v>TS02</v>
      </c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>
        <v>6952000</v>
      </c>
      <c r="CI82" s="23"/>
      <c r="CJ82" s="21" t="str">
        <f t="shared" si="6"/>
        <v>TS02</v>
      </c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23"/>
      <c r="CX82" s="23"/>
      <c r="CY82" s="23"/>
      <c r="CZ82" s="23">
        <v>5</v>
      </c>
      <c r="DA82" s="23"/>
    </row>
    <row r="83" spans="1:105" s="14" customFormat="1">
      <c r="A83" s="24" t="s">
        <v>613</v>
      </c>
      <c r="B83" s="24">
        <v>69040097</v>
      </c>
      <c r="C83" s="43" t="s">
        <v>316</v>
      </c>
      <c r="D83" s="34" t="s">
        <v>845</v>
      </c>
      <c r="E83" s="34" t="s">
        <v>136</v>
      </c>
      <c r="F83" s="24">
        <v>102</v>
      </c>
      <c r="G83" s="34" t="s">
        <v>405</v>
      </c>
      <c r="H83" s="34" t="s">
        <v>137</v>
      </c>
      <c r="I83" s="34" t="s">
        <v>845</v>
      </c>
      <c r="J83" s="34"/>
      <c r="K83" s="34">
        <v>1</v>
      </c>
      <c r="L83" s="34" t="s">
        <v>926</v>
      </c>
      <c r="M83" s="34"/>
      <c r="N83" s="34"/>
      <c r="O83" s="34"/>
      <c r="P83" s="34" t="s">
        <v>1047</v>
      </c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>
        <v>579</v>
      </c>
      <c r="AY83" s="34"/>
      <c r="AZ83" s="34" t="str">
        <f t="shared" si="4"/>
        <v>TS02</v>
      </c>
      <c r="BA83" s="34"/>
      <c r="BB83" s="36"/>
      <c r="BC83" s="36"/>
      <c r="BD83" s="34"/>
      <c r="BE83" s="34"/>
      <c r="BF83" s="34"/>
      <c r="BG83" s="34"/>
      <c r="BH83" s="34"/>
      <c r="BI83" s="34"/>
      <c r="BJ83" s="34"/>
      <c r="BK83" s="34"/>
      <c r="BL83" s="34"/>
      <c r="BM83" s="34"/>
      <c r="BN83" s="34"/>
      <c r="BO83" s="34"/>
      <c r="BP83" s="34">
        <v>738000000</v>
      </c>
      <c r="BQ83" s="36"/>
      <c r="BR83" s="21" t="str">
        <f t="shared" si="5"/>
        <v>TS02</v>
      </c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>
        <v>6952000</v>
      </c>
      <c r="CI83" s="23"/>
      <c r="CJ83" s="21" t="str">
        <f t="shared" si="6"/>
        <v>TS02</v>
      </c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>
        <v>5</v>
      </c>
      <c r="DA83" s="23"/>
    </row>
    <row r="84" spans="1:105" s="14" customFormat="1">
      <c r="A84" s="24" t="s">
        <v>614</v>
      </c>
      <c r="B84" s="24">
        <v>69040094</v>
      </c>
      <c r="C84" s="43" t="s">
        <v>318</v>
      </c>
      <c r="D84" s="34" t="s">
        <v>845</v>
      </c>
      <c r="E84" s="34" t="s">
        <v>136</v>
      </c>
      <c r="F84" s="24">
        <v>102</v>
      </c>
      <c r="G84" s="34" t="s">
        <v>411</v>
      </c>
      <c r="H84" s="34" t="s">
        <v>137</v>
      </c>
      <c r="I84" s="34" t="s">
        <v>845</v>
      </c>
      <c r="J84" s="34"/>
      <c r="K84" s="34">
        <v>1</v>
      </c>
      <c r="L84" s="34" t="s">
        <v>927</v>
      </c>
      <c r="M84" s="34"/>
      <c r="N84" s="34"/>
      <c r="O84" s="34"/>
      <c r="P84" s="34" t="s">
        <v>1047</v>
      </c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>
        <v>576</v>
      </c>
      <c r="AY84" s="34"/>
      <c r="AZ84" s="34" t="str">
        <f t="shared" si="4"/>
        <v>TS02</v>
      </c>
      <c r="BA84" s="34"/>
      <c r="BB84" s="36"/>
      <c r="BC84" s="36"/>
      <c r="BD84" s="34"/>
      <c r="BE84" s="34"/>
      <c r="BF84" s="34"/>
      <c r="BG84" s="34"/>
      <c r="BH84" s="34"/>
      <c r="BI84" s="34"/>
      <c r="BJ84" s="34"/>
      <c r="BK84" s="34"/>
      <c r="BL84" s="34"/>
      <c r="BM84" s="34"/>
      <c r="BN84" s="34"/>
      <c r="BO84" s="34"/>
      <c r="BP84" s="34">
        <v>738000000</v>
      </c>
      <c r="BQ84" s="36"/>
      <c r="BR84" s="21" t="str">
        <f t="shared" si="5"/>
        <v>TS02</v>
      </c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>
        <v>6952000</v>
      </c>
      <c r="CI84" s="23"/>
      <c r="CJ84" s="21" t="str">
        <f t="shared" si="6"/>
        <v>TS02</v>
      </c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23"/>
      <c r="CX84" s="23"/>
      <c r="CY84" s="23"/>
      <c r="CZ84" s="23">
        <v>5</v>
      </c>
      <c r="DA84" s="23"/>
    </row>
    <row r="85" spans="1:105" s="14" customFormat="1">
      <c r="A85" s="24" t="s">
        <v>615</v>
      </c>
      <c r="B85" s="24">
        <v>69040089</v>
      </c>
      <c r="C85" s="43" t="s">
        <v>321</v>
      </c>
      <c r="D85" s="34" t="s">
        <v>845</v>
      </c>
      <c r="E85" s="34" t="s">
        <v>136</v>
      </c>
      <c r="F85" s="24">
        <v>102</v>
      </c>
      <c r="G85" s="34" t="s">
        <v>423</v>
      </c>
      <c r="H85" s="34" t="s">
        <v>137</v>
      </c>
      <c r="I85" s="34" t="s">
        <v>845</v>
      </c>
      <c r="J85" s="34"/>
      <c r="K85" s="34">
        <v>1</v>
      </c>
      <c r="L85" s="34" t="s">
        <v>928</v>
      </c>
      <c r="M85" s="34"/>
      <c r="N85" s="34"/>
      <c r="O85" s="34"/>
      <c r="P85" s="34" t="s">
        <v>1047</v>
      </c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>
        <v>572</v>
      </c>
      <c r="AY85" s="34"/>
      <c r="AZ85" s="34" t="str">
        <f t="shared" si="4"/>
        <v>TS02</v>
      </c>
      <c r="BA85" s="34"/>
      <c r="BB85" s="36"/>
      <c r="BC85" s="36"/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34"/>
      <c r="BO85" s="34"/>
      <c r="BP85" s="34">
        <v>738000000</v>
      </c>
      <c r="BQ85" s="36"/>
      <c r="BR85" s="21" t="str">
        <f t="shared" si="5"/>
        <v>TS02</v>
      </c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>
        <v>6952000</v>
      </c>
      <c r="CI85" s="23"/>
      <c r="CJ85" s="21" t="str">
        <f t="shared" si="6"/>
        <v>TS02</v>
      </c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/>
      <c r="CX85" s="23"/>
      <c r="CY85" s="23"/>
      <c r="CZ85" s="23">
        <v>5</v>
      </c>
      <c r="DA85" s="23"/>
    </row>
    <row r="86" spans="1:105" s="14" customFormat="1">
      <c r="A86" s="24" t="s">
        <v>616</v>
      </c>
      <c r="B86" s="24">
        <v>69040108</v>
      </c>
      <c r="C86" s="43" t="s">
        <v>322</v>
      </c>
      <c r="D86" s="34" t="s">
        <v>845</v>
      </c>
      <c r="E86" s="34" t="s">
        <v>136</v>
      </c>
      <c r="F86" s="24">
        <v>102</v>
      </c>
      <c r="G86" s="34" t="s">
        <v>424</v>
      </c>
      <c r="H86" s="34" t="s">
        <v>137</v>
      </c>
      <c r="I86" s="34" t="s">
        <v>845</v>
      </c>
      <c r="J86" s="34"/>
      <c r="K86" s="34">
        <v>1</v>
      </c>
      <c r="L86" s="34" t="s">
        <v>929</v>
      </c>
      <c r="M86" s="34"/>
      <c r="N86" s="34"/>
      <c r="O86" s="34"/>
      <c r="P86" s="34" t="s">
        <v>1047</v>
      </c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>
        <v>589</v>
      </c>
      <c r="AY86" s="34"/>
      <c r="AZ86" s="34" t="str">
        <f t="shared" si="4"/>
        <v>TS02</v>
      </c>
      <c r="BA86" s="34"/>
      <c r="BB86" s="36"/>
      <c r="BC86" s="36"/>
      <c r="BD86" s="34"/>
      <c r="BE86" s="34"/>
      <c r="BF86" s="34"/>
      <c r="BG86" s="34"/>
      <c r="BH86" s="34"/>
      <c r="BI86" s="34"/>
      <c r="BJ86" s="34"/>
      <c r="BK86" s="34"/>
      <c r="BL86" s="34"/>
      <c r="BM86" s="34"/>
      <c r="BN86" s="34"/>
      <c r="BO86" s="34"/>
      <c r="BP86" s="34">
        <v>738000000</v>
      </c>
      <c r="BQ86" s="36"/>
      <c r="BR86" s="21" t="str">
        <f t="shared" si="5"/>
        <v>TS02</v>
      </c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>
        <v>6952000</v>
      </c>
      <c r="CI86" s="23"/>
      <c r="CJ86" s="21" t="str">
        <f t="shared" si="6"/>
        <v>TS02</v>
      </c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/>
      <c r="CX86" s="23"/>
      <c r="CY86" s="23"/>
      <c r="CZ86" s="23">
        <v>5</v>
      </c>
      <c r="DA86" s="23"/>
    </row>
    <row r="87" spans="1:105" s="14" customFormat="1">
      <c r="A87" s="24" t="s">
        <v>617</v>
      </c>
      <c r="B87" s="24">
        <v>69040087</v>
      </c>
      <c r="C87" s="43" t="s">
        <v>323</v>
      </c>
      <c r="D87" s="34" t="s">
        <v>845</v>
      </c>
      <c r="E87" s="34" t="s">
        <v>136</v>
      </c>
      <c r="F87" s="24">
        <v>102</v>
      </c>
      <c r="G87" s="34" t="s">
        <v>425</v>
      </c>
      <c r="H87" s="34" t="s">
        <v>137</v>
      </c>
      <c r="I87" s="34" t="s">
        <v>845</v>
      </c>
      <c r="J87" s="34"/>
      <c r="K87" s="34">
        <v>1</v>
      </c>
      <c r="L87" s="34" t="s">
        <v>930</v>
      </c>
      <c r="M87" s="34"/>
      <c r="N87" s="34"/>
      <c r="O87" s="34"/>
      <c r="P87" s="34" t="s">
        <v>1047</v>
      </c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>
        <v>571</v>
      </c>
      <c r="AY87" s="34"/>
      <c r="AZ87" s="34" t="str">
        <f t="shared" si="4"/>
        <v>TS02</v>
      </c>
      <c r="BA87" s="34"/>
      <c r="BB87" s="36"/>
      <c r="BC87" s="36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34"/>
      <c r="BP87" s="34">
        <v>738000000</v>
      </c>
      <c r="BQ87" s="36"/>
      <c r="BR87" s="21" t="str">
        <f t="shared" si="5"/>
        <v>TS02</v>
      </c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>
        <v>6952000</v>
      </c>
      <c r="CI87" s="23"/>
      <c r="CJ87" s="21" t="str">
        <f t="shared" si="6"/>
        <v>TS02</v>
      </c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>
        <v>5</v>
      </c>
      <c r="DA87" s="23"/>
    </row>
    <row r="88" spans="1:105" s="14" customFormat="1">
      <c r="A88" s="24" t="s">
        <v>618</v>
      </c>
      <c r="B88" s="24">
        <v>69040093</v>
      </c>
      <c r="C88" s="43" t="s">
        <v>324</v>
      </c>
      <c r="D88" s="34" t="s">
        <v>845</v>
      </c>
      <c r="E88" s="34" t="s">
        <v>136</v>
      </c>
      <c r="F88" s="24">
        <v>102</v>
      </c>
      <c r="G88" s="34" t="s">
        <v>426</v>
      </c>
      <c r="H88" s="34" t="s">
        <v>137</v>
      </c>
      <c r="I88" s="34" t="s">
        <v>845</v>
      </c>
      <c r="J88" s="34"/>
      <c r="K88" s="34">
        <v>1</v>
      </c>
      <c r="L88" s="34" t="s">
        <v>931</v>
      </c>
      <c r="M88" s="34"/>
      <c r="N88" s="34"/>
      <c r="O88" s="34"/>
      <c r="P88" s="34" t="s">
        <v>1047</v>
      </c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>
        <v>575</v>
      </c>
      <c r="AY88" s="34"/>
      <c r="AZ88" s="34" t="str">
        <f t="shared" si="4"/>
        <v>TS02</v>
      </c>
      <c r="BA88" s="34"/>
      <c r="BB88" s="36"/>
      <c r="BC88" s="36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34"/>
      <c r="BP88" s="34">
        <v>738000000</v>
      </c>
      <c r="BQ88" s="36"/>
      <c r="BR88" s="21" t="str">
        <f t="shared" si="5"/>
        <v>TS02</v>
      </c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>
        <v>6952000</v>
      </c>
      <c r="CI88" s="23"/>
      <c r="CJ88" s="21" t="str">
        <f t="shared" si="6"/>
        <v>TS02</v>
      </c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>
        <v>5</v>
      </c>
      <c r="DA88" s="23"/>
    </row>
    <row r="89" spans="1:105" s="14" customFormat="1">
      <c r="A89" s="24" t="s">
        <v>619</v>
      </c>
      <c r="B89" s="24">
        <v>69040103</v>
      </c>
      <c r="C89" s="43" t="s">
        <v>325</v>
      </c>
      <c r="D89" s="34" t="s">
        <v>845</v>
      </c>
      <c r="E89" s="34" t="s">
        <v>136</v>
      </c>
      <c r="F89" s="24">
        <v>102</v>
      </c>
      <c r="G89" s="34" t="s">
        <v>427</v>
      </c>
      <c r="H89" s="34" t="s">
        <v>137</v>
      </c>
      <c r="I89" s="34" t="s">
        <v>845</v>
      </c>
      <c r="J89" s="34"/>
      <c r="K89" s="34">
        <v>1</v>
      </c>
      <c r="L89" s="34" t="s">
        <v>932</v>
      </c>
      <c r="M89" s="34"/>
      <c r="N89" s="34"/>
      <c r="O89" s="34"/>
      <c r="P89" s="34" t="s">
        <v>1047</v>
      </c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X89" s="34">
        <v>585</v>
      </c>
      <c r="AY89" s="34"/>
      <c r="AZ89" s="34" t="str">
        <f t="shared" si="4"/>
        <v>TS02</v>
      </c>
      <c r="BA89" s="34"/>
      <c r="BB89" s="36"/>
      <c r="BC89" s="36"/>
      <c r="BD89" s="34"/>
      <c r="BE89" s="34"/>
      <c r="BF89" s="34"/>
      <c r="BG89" s="34"/>
      <c r="BH89" s="34"/>
      <c r="BI89" s="34"/>
      <c r="BJ89" s="34"/>
      <c r="BK89" s="34"/>
      <c r="BL89" s="34"/>
      <c r="BM89" s="34"/>
      <c r="BN89" s="34"/>
      <c r="BO89" s="34"/>
      <c r="BP89" s="34">
        <v>738000000</v>
      </c>
      <c r="BQ89" s="36"/>
      <c r="BR89" s="21" t="str">
        <f t="shared" si="5"/>
        <v>TS02</v>
      </c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>
        <v>6952000</v>
      </c>
      <c r="CI89" s="23"/>
      <c r="CJ89" s="21" t="str">
        <f t="shared" si="6"/>
        <v>TS02</v>
      </c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>
        <v>5</v>
      </c>
      <c r="DA89" s="23"/>
    </row>
    <row r="90" spans="1:105" s="14" customFormat="1">
      <c r="A90" s="24" t="s">
        <v>620</v>
      </c>
      <c r="B90" s="24">
        <v>69040109</v>
      </c>
      <c r="C90" s="43" t="s">
        <v>326</v>
      </c>
      <c r="D90" s="34" t="s">
        <v>845</v>
      </c>
      <c r="E90" s="34" t="s">
        <v>136</v>
      </c>
      <c r="F90" s="24">
        <v>102</v>
      </c>
      <c r="G90" s="34" t="s">
        <v>428</v>
      </c>
      <c r="H90" s="34" t="s">
        <v>137</v>
      </c>
      <c r="I90" s="34" t="s">
        <v>845</v>
      </c>
      <c r="J90" s="34"/>
      <c r="K90" s="34">
        <v>1</v>
      </c>
      <c r="L90" s="34" t="s">
        <v>933</v>
      </c>
      <c r="M90" s="34"/>
      <c r="N90" s="34"/>
      <c r="O90" s="34"/>
      <c r="P90" s="34" t="s">
        <v>1047</v>
      </c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X90" s="34">
        <v>590</v>
      </c>
      <c r="AY90" s="34"/>
      <c r="AZ90" s="34" t="str">
        <f t="shared" si="4"/>
        <v>TS02</v>
      </c>
      <c r="BA90" s="34"/>
      <c r="BB90" s="36"/>
      <c r="BC90" s="36"/>
      <c r="BD90" s="34"/>
      <c r="BE90" s="34"/>
      <c r="BF90" s="34"/>
      <c r="BG90" s="34"/>
      <c r="BH90" s="34"/>
      <c r="BI90" s="34"/>
      <c r="BJ90" s="34"/>
      <c r="BK90" s="34"/>
      <c r="BL90" s="34"/>
      <c r="BM90" s="34"/>
      <c r="BN90" s="34"/>
      <c r="BO90" s="34"/>
      <c r="BP90" s="34">
        <v>738000000</v>
      </c>
      <c r="BQ90" s="36"/>
      <c r="BR90" s="21" t="str">
        <f t="shared" si="5"/>
        <v>TS02</v>
      </c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>
        <v>6952000</v>
      </c>
      <c r="CI90" s="23"/>
      <c r="CJ90" s="21" t="str">
        <f t="shared" si="6"/>
        <v>TS02</v>
      </c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>
        <v>5</v>
      </c>
      <c r="DA90" s="23"/>
    </row>
    <row r="91" spans="1:105" s="14" customFormat="1">
      <c r="A91" s="24" t="s">
        <v>621</v>
      </c>
      <c r="B91" s="24">
        <v>69040096</v>
      </c>
      <c r="C91" s="43" t="s">
        <v>327</v>
      </c>
      <c r="D91" s="34" t="s">
        <v>845</v>
      </c>
      <c r="E91" s="34" t="s">
        <v>136</v>
      </c>
      <c r="F91" s="24">
        <v>102</v>
      </c>
      <c r="G91" s="34" t="s">
        <v>429</v>
      </c>
      <c r="H91" s="34" t="s">
        <v>137</v>
      </c>
      <c r="I91" s="34" t="s">
        <v>845</v>
      </c>
      <c r="J91" s="34"/>
      <c r="K91" s="34">
        <v>1</v>
      </c>
      <c r="L91" s="34" t="s">
        <v>934</v>
      </c>
      <c r="M91" s="34"/>
      <c r="N91" s="34"/>
      <c r="O91" s="34"/>
      <c r="P91" s="34" t="s">
        <v>1047</v>
      </c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X91" s="34">
        <v>578</v>
      </c>
      <c r="AY91" s="34"/>
      <c r="AZ91" s="34" t="str">
        <f t="shared" si="4"/>
        <v>TS02</v>
      </c>
      <c r="BA91" s="34"/>
      <c r="BB91" s="36"/>
      <c r="BC91" s="36"/>
      <c r="BD91" s="34"/>
      <c r="BE91" s="34"/>
      <c r="BF91" s="34"/>
      <c r="BG91" s="34"/>
      <c r="BH91" s="34"/>
      <c r="BI91" s="34"/>
      <c r="BJ91" s="34"/>
      <c r="BK91" s="34"/>
      <c r="BL91" s="34"/>
      <c r="BM91" s="34"/>
      <c r="BN91" s="34"/>
      <c r="BO91" s="34"/>
      <c r="BP91" s="34">
        <v>738000000</v>
      </c>
      <c r="BQ91" s="36"/>
      <c r="BR91" s="21" t="str">
        <f t="shared" si="5"/>
        <v>TS02</v>
      </c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>
        <v>6952000</v>
      </c>
      <c r="CI91" s="23"/>
      <c r="CJ91" s="21" t="str">
        <f t="shared" si="6"/>
        <v>TS02</v>
      </c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>
        <v>5</v>
      </c>
      <c r="DA91" s="23"/>
    </row>
    <row r="92" spans="1:105" s="14" customFormat="1">
      <c r="A92" s="24" t="s">
        <v>622</v>
      </c>
      <c r="B92" s="24">
        <v>69040090</v>
      </c>
      <c r="C92" s="43" t="s">
        <v>328</v>
      </c>
      <c r="D92" s="34" t="s">
        <v>845</v>
      </c>
      <c r="E92" s="34" t="s">
        <v>136</v>
      </c>
      <c r="F92" s="24">
        <v>102</v>
      </c>
      <c r="G92" s="34" t="s">
        <v>430</v>
      </c>
      <c r="H92" s="34" t="s">
        <v>137</v>
      </c>
      <c r="I92" s="34" t="s">
        <v>845</v>
      </c>
      <c r="J92" s="34"/>
      <c r="K92" s="34">
        <v>1</v>
      </c>
      <c r="L92" s="34" t="s">
        <v>935</v>
      </c>
      <c r="M92" s="34"/>
      <c r="N92" s="34"/>
      <c r="O92" s="34"/>
      <c r="P92" s="34" t="s">
        <v>1047</v>
      </c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34"/>
      <c r="AW92" s="34"/>
      <c r="AX92" s="34">
        <v>573</v>
      </c>
      <c r="AY92" s="34"/>
      <c r="AZ92" s="34" t="str">
        <f t="shared" si="4"/>
        <v>TS02</v>
      </c>
      <c r="BA92" s="34"/>
      <c r="BB92" s="36"/>
      <c r="BC92" s="36"/>
      <c r="BD92" s="34"/>
      <c r="BE92" s="34"/>
      <c r="BF92" s="34"/>
      <c r="BG92" s="34"/>
      <c r="BH92" s="34"/>
      <c r="BI92" s="34"/>
      <c r="BJ92" s="34"/>
      <c r="BK92" s="34"/>
      <c r="BL92" s="34"/>
      <c r="BM92" s="34"/>
      <c r="BN92" s="34"/>
      <c r="BO92" s="34"/>
      <c r="BP92" s="34">
        <v>738000000</v>
      </c>
      <c r="BQ92" s="36"/>
      <c r="BR92" s="21" t="str">
        <f t="shared" si="5"/>
        <v>TS02</v>
      </c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>
        <v>6952000</v>
      </c>
      <c r="CI92" s="23"/>
      <c r="CJ92" s="21" t="str">
        <f t="shared" si="6"/>
        <v>TS02</v>
      </c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  <c r="CY92" s="23"/>
      <c r="CZ92" s="23">
        <v>5</v>
      </c>
      <c r="DA92" s="23"/>
    </row>
    <row r="93" spans="1:105" s="14" customFormat="1">
      <c r="A93" s="24" t="s">
        <v>623</v>
      </c>
      <c r="B93" s="24">
        <v>69040100</v>
      </c>
      <c r="C93" s="43" t="s">
        <v>329</v>
      </c>
      <c r="D93" s="34" t="s">
        <v>845</v>
      </c>
      <c r="E93" s="34" t="s">
        <v>136</v>
      </c>
      <c r="F93" s="24">
        <v>102</v>
      </c>
      <c r="G93" s="34" t="s">
        <v>431</v>
      </c>
      <c r="H93" s="34" t="s">
        <v>137</v>
      </c>
      <c r="I93" s="34" t="s">
        <v>845</v>
      </c>
      <c r="J93" s="34"/>
      <c r="K93" s="34">
        <v>1</v>
      </c>
      <c r="L93" s="34" t="s">
        <v>936</v>
      </c>
      <c r="M93" s="34"/>
      <c r="N93" s="34"/>
      <c r="O93" s="34"/>
      <c r="P93" s="34" t="s">
        <v>1047</v>
      </c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34"/>
      <c r="AW93" s="34"/>
      <c r="AX93" s="34">
        <v>582</v>
      </c>
      <c r="AY93" s="34"/>
      <c r="AZ93" s="34" t="str">
        <f t="shared" si="4"/>
        <v>TS02</v>
      </c>
      <c r="BA93" s="34"/>
      <c r="BB93" s="36"/>
      <c r="BC93" s="36"/>
      <c r="BD93" s="34"/>
      <c r="BE93" s="34"/>
      <c r="BF93" s="34"/>
      <c r="BG93" s="34"/>
      <c r="BH93" s="34"/>
      <c r="BI93" s="34"/>
      <c r="BJ93" s="34"/>
      <c r="BK93" s="34"/>
      <c r="BL93" s="34"/>
      <c r="BM93" s="34"/>
      <c r="BN93" s="34"/>
      <c r="BO93" s="34"/>
      <c r="BP93" s="34">
        <v>738000000</v>
      </c>
      <c r="BQ93" s="36"/>
      <c r="BR93" s="21" t="str">
        <f t="shared" si="5"/>
        <v>TS02</v>
      </c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>
        <v>6952000</v>
      </c>
      <c r="CI93" s="23"/>
      <c r="CJ93" s="21" t="str">
        <f t="shared" si="6"/>
        <v>TS02</v>
      </c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>
        <v>5</v>
      </c>
      <c r="DA93" s="23"/>
    </row>
    <row r="94" spans="1:105" s="14" customFormat="1">
      <c r="A94" s="24" t="s">
        <v>624</v>
      </c>
      <c r="B94" s="24">
        <v>69040091</v>
      </c>
      <c r="C94" s="43" t="s">
        <v>330</v>
      </c>
      <c r="D94" s="34" t="s">
        <v>845</v>
      </c>
      <c r="E94" s="34" t="s">
        <v>136</v>
      </c>
      <c r="F94" s="24">
        <v>102</v>
      </c>
      <c r="G94" s="34" t="s">
        <v>432</v>
      </c>
      <c r="H94" s="34" t="s">
        <v>137</v>
      </c>
      <c r="I94" s="34" t="s">
        <v>845</v>
      </c>
      <c r="J94" s="34"/>
      <c r="K94" s="34">
        <v>1</v>
      </c>
      <c r="L94" s="34" t="s">
        <v>937</v>
      </c>
      <c r="M94" s="34"/>
      <c r="N94" s="34"/>
      <c r="O94" s="34"/>
      <c r="P94" s="34" t="s">
        <v>1047</v>
      </c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34">
        <v>574</v>
      </c>
      <c r="AY94" s="34"/>
      <c r="AZ94" s="34" t="str">
        <f t="shared" si="4"/>
        <v>TS02</v>
      </c>
      <c r="BA94" s="34"/>
      <c r="BB94" s="36"/>
      <c r="BC94" s="36"/>
      <c r="BD94" s="34"/>
      <c r="BE94" s="34"/>
      <c r="BF94" s="34"/>
      <c r="BG94" s="34"/>
      <c r="BH94" s="34"/>
      <c r="BI94" s="34"/>
      <c r="BJ94" s="34"/>
      <c r="BK94" s="34"/>
      <c r="BL94" s="34"/>
      <c r="BM94" s="34"/>
      <c r="BN94" s="34"/>
      <c r="BO94" s="34"/>
      <c r="BP94" s="34">
        <v>738000000</v>
      </c>
      <c r="BQ94" s="36"/>
      <c r="BR94" s="21" t="str">
        <f t="shared" si="5"/>
        <v>TS02</v>
      </c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>
        <v>6952000</v>
      </c>
      <c r="CI94" s="23"/>
      <c r="CJ94" s="21" t="str">
        <f t="shared" si="6"/>
        <v>TS02</v>
      </c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>
        <v>5</v>
      </c>
      <c r="DA94" s="23"/>
    </row>
    <row r="95" spans="1:105" s="14" customFormat="1">
      <c r="A95" s="24" t="s">
        <v>625</v>
      </c>
      <c r="B95" s="24">
        <v>69040095</v>
      </c>
      <c r="C95" s="43" t="s">
        <v>331</v>
      </c>
      <c r="D95" s="34" t="s">
        <v>845</v>
      </c>
      <c r="E95" s="34" t="s">
        <v>136</v>
      </c>
      <c r="F95" s="24">
        <v>102</v>
      </c>
      <c r="G95" s="34" t="s">
        <v>433</v>
      </c>
      <c r="H95" s="34" t="s">
        <v>137</v>
      </c>
      <c r="I95" s="34" t="s">
        <v>845</v>
      </c>
      <c r="J95" s="34"/>
      <c r="K95" s="34">
        <v>1</v>
      </c>
      <c r="L95" s="34" t="s">
        <v>938</v>
      </c>
      <c r="M95" s="34"/>
      <c r="N95" s="34"/>
      <c r="O95" s="34"/>
      <c r="P95" s="34" t="s">
        <v>1047</v>
      </c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34"/>
      <c r="AW95" s="34"/>
      <c r="AX95" s="34">
        <v>577</v>
      </c>
      <c r="AY95" s="34"/>
      <c r="AZ95" s="34" t="str">
        <f t="shared" si="4"/>
        <v>TS02</v>
      </c>
      <c r="BA95" s="34"/>
      <c r="BB95" s="36"/>
      <c r="BC95" s="36"/>
      <c r="BD95" s="34"/>
      <c r="BE95" s="34"/>
      <c r="BF95" s="34"/>
      <c r="BG95" s="34"/>
      <c r="BH95" s="34"/>
      <c r="BI95" s="34"/>
      <c r="BJ95" s="34"/>
      <c r="BK95" s="34"/>
      <c r="BL95" s="34"/>
      <c r="BM95" s="34"/>
      <c r="BN95" s="34"/>
      <c r="BO95" s="34"/>
      <c r="BP95" s="34">
        <v>738000000</v>
      </c>
      <c r="BQ95" s="36"/>
      <c r="BR95" s="21" t="str">
        <f t="shared" si="5"/>
        <v>TS02</v>
      </c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>
        <v>6952000</v>
      </c>
      <c r="CI95" s="23"/>
      <c r="CJ95" s="21" t="str">
        <f t="shared" si="6"/>
        <v>TS02</v>
      </c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>
        <v>5</v>
      </c>
      <c r="DA95" s="23"/>
    </row>
    <row r="96" spans="1:105" s="14" customFormat="1">
      <c r="A96" s="24" t="s">
        <v>626</v>
      </c>
      <c r="B96" s="24">
        <v>69040099</v>
      </c>
      <c r="C96" s="43" t="s">
        <v>332</v>
      </c>
      <c r="D96" s="34" t="s">
        <v>845</v>
      </c>
      <c r="E96" s="34" t="s">
        <v>136</v>
      </c>
      <c r="F96" s="24">
        <v>102</v>
      </c>
      <c r="G96" s="34" t="s">
        <v>434</v>
      </c>
      <c r="H96" s="34" t="s">
        <v>137</v>
      </c>
      <c r="I96" s="34" t="s">
        <v>845</v>
      </c>
      <c r="J96" s="34"/>
      <c r="K96" s="34">
        <v>1</v>
      </c>
      <c r="L96" s="34" t="s">
        <v>939</v>
      </c>
      <c r="M96" s="34"/>
      <c r="N96" s="34"/>
      <c r="O96" s="34"/>
      <c r="P96" s="34" t="s">
        <v>1047</v>
      </c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34"/>
      <c r="AW96" s="34"/>
      <c r="AX96" s="34">
        <v>581</v>
      </c>
      <c r="AY96" s="34"/>
      <c r="AZ96" s="34" t="str">
        <f t="shared" si="4"/>
        <v>TS02</v>
      </c>
      <c r="BA96" s="34"/>
      <c r="BB96" s="36"/>
      <c r="BC96" s="36"/>
      <c r="BD96" s="34"/>
      <c r="BE96" s="34"/>
      <c r="BF96" s="34"/>
      <c r="BG96" s="34"/>
      <c r="BH96" s="34"/>
      <c r="BI96" s="34"/>
      <c r="BJ96" s="34"/>
      <c r="BK96" s="34"/>
      <c r="BL96" s="34"/>
      <c r="BM96" s="34"/>
      <c r="BN96" s="34"/>
      <c r="BO96" s="34"/>
      <c r="BP96" s="34">
        <v>738000000</v>
      </c>
      <c r="BQ96" s="36"/>
      <c r="BR96" s="21" t="str">
        <f t="shared" si="5"/>
        <v>TS02</v>
      </c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>
        <v>6952000</v>
      </c>
      <c r="CI96" s="23"/>
      <c r="CJ96" s="21" t="str">
        <f t="shared" si="6"/>
        <v>TS02</v>
      </c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>
        <v>5</v>
      </c>
      <c r="DA96" s="23"/>
    </row>
    <row r="97" spans="1:105" s="14" customFormat="1">
      <c r="A97" s="24" t="s">
        <v>627</v>
      </c>
      <c r="B97" s="24">
        <v>69040102</v>
      </c>
      <c r="C97" s="43" t="s">
        <v>333</v>
      </c>
      <c r="D97" s="34" t="s">
        <v>845</v>
      </c>
      <c r="E97" s="34" t="s">
        <v>136</v>
      </c>
      <c r="F97" s="24">
        <v>102</v>
      </c>
      <c r="G97" s="34" t="s">
        <v>435</v>
      </c>
      <c r="H97" s="34" t="s">
        <v>137</v>
      </c>
      <c r="I97" s="34" t="s">
        <v>845</v>
      </c>
      <c r="J97" s="34"/>
      <c r="K97" s="34">
        <v>1</v>
      </c>
      <c r="L97" s="34" t="s">
        <v>940</v>
      </c>
      <c r="M97" s="34"/>
      <c r="N97" s="34"/>
      <c r="O97" s="34"/>
      <c r="P97" s="34" t="s">
        <v>1047</v>
      </c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34"/>
      <c r="AW97" s="34"/>
      <c r="AX97" s="34">
        <v>584</v>
      </c>
      <c r="AY97" s="34"/>
      <c r="AZ97" s="34" t="str">
        <f t="shared" si="4"/>
        <v>TS02</v>
      </c>
      <c r="BA97" s="34"/>
      <c r="BB97" s="36"/>
      <c r="BC97" s="36"/>
      <c r="BD97" s="34"/>
      <c r="BE97" s="34"/>
      <c r="BF97" s="34"/>
      <c r="BG97" s="34"/>
      <c r="BH97" s="34"/>
      <c r="BI97" s="34"/>
      <c r="BJ97" s="34"/>
      <c r="BK97" s="34"/>
      <c r="BL97" s="34"/>
      <c r="BM97" s="34"/>
      <c r="BN97" s="34"/>
      <c r="BO97" s="34"/>
      <c r="BP97" s="34">
        <v>738000000</v>
      </c>
      <c r="BQ97" s="36"/>
      <c r="BR97" s="21" t="str">
        <f t="shared" si="5"/>
        <v>TS02</v>
      </c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>
        <v>6952000</v>
      </c>
      <c r="CI97" s="23"/>
      <c r="CJ97" s="21" t="str">
        <f t="shared" si="6"/>
        <v>TS02</v>
      </c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23"/>
      <c r="CX97" s="23"/>
      <c r="CY97" s="23"/>
      <c r="CZ97" s="23">
        <v>5</v>
      </c>
      <c r="DA97" s="23"/>
    </row>
    <row r="98" spans="1:105" s="14" customFormat="1">
      <c r="A98" s="24" t="s">
        <v>628</v>
      </c>
      <c r="B98" s="24">
        <v>69040107</v>
      </c>
      <c r="C98" s="43" t="s">
        <v>334</v>
      </c>
      <c r="D98" s="34" t="s">
        <v>845</v>
      </c>
      <c r="E98" s="34" t="s">
        <v>136</v>
      </c>
      <c r="F98" s="24">
        <v>102</v>
      </c>
      <c r="G98" s="34" t="s">
        <v>436</v>
      </c>
      <c r="H98" s="34" t="s">
        <v>137</v>
      </c>
      <c r="I98" s="34" t="s">
        <v>845</v>
      </c>
      <c r="J98" s="34"/>
      <c r="K98" s="34">
        <v>1</v>
      </c>
      <c r="L98" s="34" t="s">
        <v>941</v>
      </c>
      <c r="M98" s="34"/>
      <c r="N98" s="34"/>
      <c r="O98" s="34"/>
      <c r="P98" s="34" t="s">
        <v>1047</v>
      </c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34"/>
      <c r="AW98" s="34"/>
      <c r="AX98" s="34">
        <v>588</v>
      </c>
      <c r="AY98" s="34"/>
      <c r="AZ98" s="34" t="str">
        <f t="shared" si="4"/>
        <v>TS02</v>
      </c>
      <c r="BA98" s="34"/>
      <c r="BB98" s="36"/>
      <c r="BC98" s="36"/>
      <c r="BD98" s="34"/>
      <c r="BE98" s="34"/>
      <c r="BF98" s="34"/>
      <c r="BG98" s="34"/>
      <c r="BH98" s="34"/>
      <c r="BI98" s="34"/>
      <c r="BJ98" s="34"/>
      <c r="BK98" s="34"/>
      <c r="BL98" s="34"/>
      <c r="BM98" s="34"/>
      <c r="BN98" s="34"/>
      <c r="BO98" s="34"/>
      <c r="BP98" s="34">
        <v>738000000</v>
      </c>
      <c r="BQ98" s="36"/>
      <c r="BR98" s="21" t="str">
        <f t="shared" si="5"/>
        <v>TS02</v>
      </c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>
        <v>6952000</v>
      </c>
      <c r="CI98" s="23"/>
      <c r="CJ98" s="21" t="str">
        <f t="shared" si="6"/>
        <v>TS02</v>
      </c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23"/>
      <c r="CX98" s="23"/>
      <c r="CY98" s="23"/>
      <c r="CZ98" s="23">
        <v>5</v>
      </c>
      <c r="DA98" s="23"/>
    </row>
    <row r="99" spans="1:105" s="14" customFormat="1">
      <c r="A99" s="24" t="s">
        <v>629</v>
      </c>
      <c r="B99" s="24">
        <v>69040101</v>
      </c>
      <c r="C99" s="43" t="s">
        <v>335</v>
      </c>
      <c r="D99" s="34" t="s">
        <v>845</v>
      </c>
      <c r="E99" s="34" t="s">
        <v>136</v>
      </c>
      <c r="F99" s="24">
        <v>102</v>
      </c>
      <c r="G99" s="34" t="s">
        <v>437</v>
      </c>
      <c r="H99" s="34" t="s">
        <v>137</v>
      </c>
      <c r="I99" s="34" t="s">
        <v>845</v>
      </c>
      <c r="J99" s="34"/>
      <c r="K99" s="34">
        <v>1</v>
      </c>
      <c r="L99" s="34" t="s">
        <v>942</v>
      </c>
      <c r="M99" s="34"/>
      <c r="N99" s="34"/>
      <c r="O99" s="34"/>
      <c r="P99" s="34" t="s">
        <v>1047</v>
      </c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34"/>
      <c r="AW99" s="34"/>
      <c r="AX99" s="34">
        <v>583</v>
      </c>
      <c r="AY99" s="34"/>
      <c r="AZ99" s="34" t="str">
        <f t="shared" si="4"/>
        <v>TS02</v>
      </c>
      <c r="BA99" s="34"/>
      <c r="BB99" s="36"/>
      <c r="BC99" s="36"/>
      <c r="BD99" s="34"/>
      <c r="BE99" s="34"/>
      <c r="BF99" s="34"/>
      <c r="BG99" s="34"/>
      <c r="BH99" s="34"/>
      <c r="BI99" s="34"/>
      <c r="BJ99" s="34"/>
      <c r="BK99" s="34"/>
      <c r="BL99" s="34"/>
      <c r="BM99" s="34"/>
      <c r="BN99" s="34"/>
      <c r="BO99" s="34"/>
      <c r="BP99" s="34">
        <v>738000000</v>
      </c>
      <c r="BQ99" s="36"/>
      <c r="BR99" s="21" t="str">
        <f t="shared" si="5"/>
        <v>TS02</v>
      </c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>
        <v>6952000</v>
      </c>
      <c r="CI99" s="23"/>
      <c r="CJ99" s="21" t="str">
        <f t="shared" si="6"/>
        <v>TS02</v>
      </c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>
        <v>5</v>
      </c>
      <c r="DA99" s="23"/>
    </row>
    <row r="100" spans="1:105" s="14" customFormat="1">
      <c r="A100" s="24" t="s">
        <v>630</v>
      </c>
      <c r="B100" s="24">
        <v>69040104</v>
      </c>
      <c r="C100" s="43" t="s">
        <v>336</v>
      </c>
      <c r="D100" s="34" t="s">
        <v>845</v>
      </c>
      <c r="E100" s="34" t="s">
        <v>136</v>
      </c>
      <c r="F100" s="24">
        <v>102</v>
      </c>
      <c r="G100" s="34" t="s">
        <v>438</v>
      </c>
      <c r="H100" s="34" t="s">
        <v>137</v>
      </c>
      <c r="I100" s="34" t="s">
        <v>845</v>
      </c>
      <c r="J100" s="34"/>
      <c r="K100" s="34">
        <v>1</v>
      </c>
      <c r="L100" s="34" t="s">
        <v>943</v>
      </c>
      <c r="M100" s="34"/>
      <c r="N100" s="34"/>
      <c r="O100" s="34"/>
      <c r="P100" s="34" t="s">
        <v>1047</v>
      </c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34"/>
      <c r="AW100" s="34"/>
      <c r="AX100" s="34">
        <v>586</v>
      </c>
      <c r="AY100" s="34"/>
      <c r="AZ100" s="34" t="str">
        <f t="shared" si="4"/>
        <v>TS02</v>
      </c>
      <c r="BA100" s="34"/>
      <c r="BB100" s="36"/>
      <c r="BC100" s="36"/>
      <c r="BD100" s="34"/>
      <c r="BE100" s="34"/>
      <c r="BF100" s="34"/>
      <c r="BG100" s="34"/>
      <c r="BH100" s="34"/>
      <c r="BI100" s="34"/>
      <c r="BJ100" s="34"/>
      <c r="BK100" s="34"/>
      <c r="BL100" s="34"/>
      <c r="BM100" s="34"/>
      <c r="BN100" s="34"/>
      <c r="BO100" s="34"/>
      <c r="BP100" s="34">
        <v>738000000</v>
      </c>
      <c r="BQ100" s="36"/>
      <c r="BR100" s="21" t="str">
        <f t="shared" si="5"/>
        <v>TS02</v>
      </c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>
        <v>6952000</v>
      </c>
      <c r="CI100" s="23"/>
      <c r="CJ100" s="21" t="str">
        <f t="shared" si="6"/>
        <v>TS02</v>
      </c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>
        <v>5</v>
      </c>
      <c r="DA100" s="23"/>
    </row>
    <row r="101" spans="1:105" s="14" customFormat="1">
      <c r="A101" s="24" t="s">
        <v>631</v>
      </c>
      <c r="B101" s="24">
        <v>69040098</v>
      </c>
      <c r="C101" s="43" t="s">
        <v>337</v>
      </c>
      <c r="D101" s="34" t="s">
        <v>845</v>
      </c>
      <c r="E101" s="34" t="s">
        <v>136</v>
      </c>
      <c r="F101" s="24">
        <v>102</v>
      </c>
      <c r="G101" s="34" t="s">
        <v>439</v>
      </c>
      <c r="H101" s="34" t="s">
        <v>137</v>
      </c>
      <c r="I101" s="34" t="s">
        <v>845</v>
      </c>
      <c r="J101" s="34"/>
      <c r="K101" s="34">
        <v>1</v>
      </c>
      <c r="L101" s="34" t="s">
        <v>944</v>
      </c>
      <c r="M101" s="34"/>
      <c r="N101" s="34"/>
      <c r="O101" s="34"/>
      <c r="P101" s="34" t="s">
        <v>1047</v>
      </c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34"/>
      <c r="AW101" s="34"/>
      <c r="AX101" s="34">
        <v>580</v>
      </c>
      <c r="AY101" s="34"/>
      <c r="AZ101" s="34" t="str">
        <f t="shared" si="4"/>
        <v>TS02</v>
      </c>
      <c r="BA101" s="34"/>
      <c r="BB101" s="36"/>
      <c r="BC101" s="36"/>
      <c r="BD101" s="34"/>
      <c r="BE101" s="34"/>
      <c r="BF101" s="34"/>
      <c r="BG101" s="34"/>
      <c r="BH101" s="34"/>
      <c r="BI101" s="34"/>
      <c r="BJ101" s="34"/>
      <c r="BK101" s="34"/>
      <c r="BL101" s="34"/>
      <c r="BM101" s="34"/>
      <c r="BN101" s="34"/>
      <c r="BO101" s="34"/>
      <c r="BP101" s="34">
        <v>738000000</v>
      </c>
      <c r="BQ101" s="36"/>
      <c r="BR101" s="21" t="str">
        <f t="shared" si="5"/>
        <v>TS02</v>
      </c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>
        <v>6952000</v>
      </c>
      <c r="CI101" s="23"/>
      <c r="CJ101" s="21" t="str">
        <f t="shared" si="6"/>
        <v>TS02</v>
      </c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>
        <v>5</v>
      </c>
      <c r="DA101" s="23"/>
    </row>
    <row r="102" spans="1:105" s="14" customFormat="1">
      <c r="A102" s="24" t="s">
        <v>632</v>
      </c>
      <c r="B102" s="24">
        <v>69040105</v>
      </c>
      <c r="C102" s="43" t="s">
        <v>338</v>
      </c>
      <c r="D102" s="34" t="s">
        <v>845</v>
      </c>
      <c r="E102" s="34" t="s">
        <v>136</v>
      </c>
      <c r="F102" s="24">
        <v>102</v>
      </c>
      <c r="G102" s="34" t="s">
        <v>444</v>
      </c>
      <c r="H102" s="34" t="s">
        <v>137</v>
      </c>
      <c r="I102" s="34" t="s">
        <v>845</v>
      </c>
      <c r="J102" s="34"/>
      <c r="K102" s="34">
        <v>1</v>
      </c>
      <c r="L102" s="34" t="s">
        <v>945</v>
      </c>
      <c r="M102" s="34"/>
      <c r="N102" s="34"/>
      <c r="O102" s="34"/>
      <c r="P102" s="34" t="s">
        <v>1047</v>
      </c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34"/>
      <c r="AW102" s="34"/>
      <c r="AX102" s="34">
        <v>587</v>
      </c>
      <c r="AY102" s="34"/>
      <c r="AZ102" s="34" t="str">
        <f t="shared" si="4"/>
        <v>TS02</v>
      </c>
      <c r="BA102" s="34"/>
      <c r="BB102" s="36"/>
      <c r="BC102" s="36"/>
      <c r="BD102" s="34"/>
      <c r="BE102" s="34"/>
      <c r="BF102" s="34"/>
      <c r="BG102" s="34"/>
      <c r="BH102" s="34"/>
      <c r="BI102" s="34"/>
      <c r="BJ102" s="34"/>
      <c r="BK102" s="34"/>
      <c r="BL102" s="34"/>
      <c r="BM102" s="34"/>
      <c r="BN102" s="34"/>
      <c r="BO102" s="34"/>
      <c r="BP102" s="34">
        <v>738000000</v>
      </c>
      <c r="BQ102" s="36"/>
      <c r="BR102" s="21" t="str">
        <f t="shared" si="5"/>
        <v>TS02</v>
      </c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>
        <v>6952000</v>
      </c>
      <c r="CI102" s="23"/>
      <c r="CJ102" s="21" t="str">
        <f t="shared" si="6"/>
        <v>TS02</v>
      </c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>
        <v>5</v>
      </c>
      <c r="DA102" s="23"/>
    </row>
    <row r="103" spans="1:105">
      <c r="A103" s="45" t="s">
        <v>633</v>
      </c>
      <c r="B103" s="45">
        <v>1653044099</v>
      </c>
      <c r="C103" s="46" t="s">
        <v>771</v>
      </c>
      <c r="D103" s="47" t="s">
        <v>134</v>
      </c>
      <c r="E103" s="47" t="s">
        <v>348</v>
      </c>
      <c r="F103" s="45">
        <v>105</v>
      </c>
      <c r="G103" s="47" t="s">
        <v>453</v>
      </c>
      <c r="H103" s="47" t="s">
        <v>137</v>
      </c>
      <c r="I103" s="47" t="s">
        <v>8</v>
      </c>
      <c r="J103" s="47"/>
      <c r="K103" s="47"/>
      <c r="L103" s="47" t="s">
        <v>946</v>
      </c>
      <c r="M103" s="47"/>
      <c r="N103" s="47"/>
      <c r="O103" s="47"/>
      <c r="P103" s="47" t="s">
        <v>1068</v>
      </c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s="47"/>
      <c r="AS103" s="47"/>
      <c r="AT103" s="47"/>
      <c r="AU103" s="47"/>
      <c r="AV103" s="47"/>
      <c r="AW103" s="47"/>
      <c r="AX103" s="47">
        <v>351</v>
      </c>
      <c r="AY103" s="47">
        <v>351</v>
      </c>
      <c r="AZ103" s="47" t="str">
        <f t="shared" si="4"/>
        <v>TS05</v>
      </c>
      <c r="BA103" s="47"/>
      <c r="BB103" s="48"/>
      <c r="BC103" s="48"/>
      <c r="BD103" s="47"/>
      <c r="BE103" s="47"/>
      <c r="BF103" s="47"/>
      <c r="BG103" s="47">
        <v>778000000</v>
      </c>
      <c r="BH103" s="47"/>
      <c r="BI103" s="47"/>
      <c r="BJ103" s="47"/>
      <c r="BK103" s="47"/>
      <c r="BL103" s="47"/>
      <c r="BM103" s="47"/>
      <c r="BN103" s="47"/>
      <c r="BO103" s="47"/>
      <c r="BP103" s="47">
        <v>746000000</v>
      </c>
      <c r="BQ103" s="36">
        <f t="shared" ref="BQ103:BQ131" si="7">BG103</f>
        <v>778000000</v>
      </c>
      <c r="BR103" s="39" t="str">
        <f t="shared" si="5"/>
        <v>TS05</v>
      </c>
      <c r="BS103" s="40"/>
      <c r="BT103" s="40"/>
      <c r="BU103" s="40"/>
      <c r="BV103" s="40"/>
      <c r="BW103" s="40"/>
      <c r="BX103" s="40"/>
      <c r="BY103" s="40">
        <v>6952000</v>
      </c>
      <c r="BZ103" s="40"/>
      <c r="CA103" s="40"/>
      <c r="CB103" s="40"/>
      <c r="CC103" s="40"/>
      <c r="CD103" s="40"/>
      <c r="CE103" s="40"/>
      <c r="CF103" s="40"/>
      <c r="CG103" s="40"/>
      <c r="CH103" s="40">
        <v>6952000</v>
      </c>
      <c r="CI103" s="40">
        <v>6952000</v>
      </c>
      <c r="CJ103" s="39" t="str">
        <f t="shared" si="6"/>
        <v>TS05</v>
      </c>
      <c r="CK103" s="40"/>
      <c r="CL103" s="40"/>
      <c r="CM103" s="40"/>
      <c r="CN103" s="40"/>
      <c r="CO103" s="40"/>
      <c r="CP103" s="40"/>
      <c r="CQ103" s="40">
        <v>5</v>
      </c>
      <c r="CR103" s="40"/>
      <c r="CS103" s="40"/>
      <c r="CT103" s="40"/>
      <c r="CU103" s="40"/>
      <c r="CV103" s="40"/>
      <c r="CW103" s="40"/>
      <c r="CX103" s="40"/>
      <c r="CY103" s="40"/>
      <c r="CZ103" s="40">
        <v>5</v>
      </c>
      <c r="DA103" s="40">
        <v>5</v>
      </c>
    </row>
    <row r="104" spans="1:105">
      <c r="A104" s="45" t="s">
        <v>634</v>
      </c>
      <c r="B104" s="45">
        <v>3631348151</v>
      </c>
      <c r="C104" s="46" t="s">
        <v>772</v>
      </c>
      <c r="D104" s="47" t="s">
        <v>134</v>
      </c>
      <c r="E104" s="47" t="s">
        <v>348</v>
      </c>
      <c r="F104" s="45">
        <v>105</v>
      </c>
      <c r="G104" s="47" t="s">
        <v>454</v>
      </c>
      <c r="H104" s="47" t="s">
        <v>137</v>
      </c>
      <c r="I104" s="47" t="s">
        <v>8</v>
      </c>
      <c r="J104" s="47"/>
      <c r="K104" s="47"/>
      <c r="L104" s="47" t="s">
        <v>947</v>
      </c>
      <c r="M104" s="47"/>
      <c r="N104" s="47"/>
      <c r="O104" s="47"/>
      <c r="P104" s="47" t="s">
        <v>1068</v>
      </c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7"/>
      <c r="AM104" s="47"/>
      <c r="AN104" s="47"/>
      <c r="AO104" s="47"/>
      <c r="AP104" s="47"/>
      <c r="AQ104" s="47"/>
      <c r="AR104" s="47"/>
      <c r="AS104" s="47"/>
      <c r="AT104" s="47"/>
      <c r="AU104" s="47"/>
      <c r="AV104" s="47"/>
      <c r="AW104" s="47"/>
      <c r="AX104" s="47">
        <v>203</v>
      </c>
      <c r="AY104" s="47">
        <v>203</v>
      </c>
      <c r="AZ104" s="47" t="str">
        <f t="shared" si="4"/>
        <v>TS05</v>
      </c>
      <c r="BA104" s="47"/>
      <c r="BB104" s="48"/>
      <c r="BC104" s="48"/>
      <c r="BD104" s="47"/>
      <c r="BE104" s="47"/>
      <c r="BF104" s="47"/>
      <c r="BG104" s="47">
        <v>778000000</v>
      </c>
      <c r="BH104" s="47"/>
      <c r="BI104" s="47"/>
      <c r="BJ104" s="47"/>
      <c r="BK104" s="47"/>
      <c r="BL104" s="47"/>
      <c r="BM104" s="47"/>
      <c r="BN104" s="47"/>
      <c r="BO104" s="47"/>
      <c r="BP104" s="47">
        <v>746000000</v>
      </c>
      <c r="BQ104" s="36">
        <f t="shared" si="7"/>
        <v>778000000</v>
      </c>
      <c r="BR104" s="39" t="str">
        <f t="shared" si="5"/>
        <v>TS05</v>
      </c>
      <c r="BS104" s="40"/>
      <c r="BT104" s="40"/>
      <c r="BU104" s="40"/>
      <c r="BV104" s="40"/>
      <c r="BW104" s="40"/>
      <c r="BX104" s="40"/>
      <c r="BY104" s="40">
        <v>6952000</v>
      </c>
      <c r="BZ104" s="40"/>
      <c r="CA104" s="40"/>
      <c r="CB104" s="40"/>
      <c r="CC104" s="40"/>
      <c r="CD104" s="40"/>
      <c r="CE104" s="40"/>
      <c r="CF104" s="40"/>
      <c r="CG104" s="40"/>
      <c r="CH104" s="40">
        <v>6952000</v>
      </c>
      <c r="CI104" s="40">
        <v>6952000</v>
      </c>
      <c r="CJ104" s="39" t="str">
        <f t="shared" si="6"/>
        <v>TS05</v>
      </c>
      <c r="CK104" s="40"/>
      <c r="CL104" s="40"/>
      <c r="CM104" s="40"/>
      <c r="CN104" s="40"/>
      <c r="CO104" s="40"/>
      <c r="CP104" s="40"/>
      <c r="CQ104" s="40">
        <v>5</v>
      </c>
      <c r="CR104" s="40"/>
      <c r="CS104" s="40"/>
      <c r="CT104" s="40"/>
      <c r="CU104" s="40"/>
      <c r="CV104" s="40"/>
      <c r="CW104" s="40"/>
      <c r="CX104" s="40"/>
      <c r="CY104" s="40"/>
      <c r="CZ104" s="40">
        <v>5</v>
      </c>
      <c r="DA104" s="40">
        <v>5</v>
      </c>
    </row>
    <row r="105" spans="1:105">
      <c r="A105" s="45" t="s">
        <v>635</v>
      </c>
      <c r="B105" s="45">
        <v>1725412410</v>
      </c>
      <c r="C105" s="46" t="s">
        <v>773</v>
      </c>
      <c r="D105" s="47" t="s">
        <v>134</v>
      </c>
      <c r="E105" s="47" t="s">
        <v>348</v>
      </c>
      <c r="F105" s="45">
        <v>105</v>
      </c>
      <c r="G105" s="47" t="s">
        <v>455</v>
      </c>
      <c r="H105" s="47" t="s">
        <v>137</v>
      </c>
      <c r="I105" s="47" t="s">
        <v>8</v>
      </c>
      <c r="J105" s="47"/>
      <c r="K105" s="47"/>
      <c r="L105" s="47" t="s">
        <v>948</v>
      </c>
      <c r="M105" s="47"/>
      <c r="N105" s="47"/>
      <c r="O105" s="47"/>
      <c r="P105" s="47" t="s">
        <v>1068</v>
      </c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47"/>
      <c r="AS105" s="47"/>
      <c r="AT105" s="47"/>
      <c r="AU105" s="47"/>
      <c r="AV105" s="47"/>
      <c r="AW105" s="47"/>
      <c r="AX105" s="47">
        <v>401</v>
      </c>
      <c r="AY105" s="47">
        <v>401</v>
      </c>
      <c r="AZ105" s="47" t="str">
        <f t="shared" si="4"/>
        <v>TS05</v>
      </c>
      <c r="BA105" s="47"/>
      <c r="BB105" s="48"/>
      <c r="BC105" s="48"/>
      <c r="BD105" s="47"/>
      <c r="BE105" s="47"/>
      <c r="BF105" s="47"/>
      <c r="BG105" s="47">
        <v>778000000</v>
      </c>
      <c r="BH105" s="47"/>
      <c r="BI105" s="47"/>
      <c r="BJ105" s="47"/>
      <c r="BK105" s="47"/>
      <c r="BL105" s="47"/>
      <c r="BM105" s="47"/>
      <c r="BN105" s="47"/>
      <c r="BO105" s="47"/>
      <c r="BP105" s="47">
        <v>746000000</v>
      </c>
      <c r="BQ105" s="36">
        <f t="shared" si="7"/>
        <v>778000000</v>
      </c>
      <c r="BR105" s="39" t="str">
        <f t="shared" si="5"/>
        <v>TS05</v>
      </c>
      <c r="BS105" s="40"/>
      <c r="BT105" s="40"/>
      <c r="BU105" s="40"/>
      <c r="BV105" s="40"/>
      <c r="BW105" s="40"/>
      <c r="BX105" s="40"/>
      <c r="BY105" s="40">
        <v>6952000</v>
      </c>
      <c r="BZ105" s="40"/>
      <c r="CA105" s="40"/>
      <c r="CB105" s="40"/>
      <c r="CC105" s="40"/>
      <c r="CD105" s="40"/>
      <c r="CE105" s="40"/>
      <c r="CF105" s="40"/>
      <c r="CG105" s="40"/>
      <c r="CH105" s="40">
        <v>6952000</v>
      </c>
      <c r="CI105" s="40">
        <v>6952000</v>
      </c>
      <c r="CJ105" s="39" t="str">
        <f t="shared" si="6"/>
        <v>TS05</v>
      </c>
      <c r="CK105" s="40"/>
      <c r="CL105" s="40"/>
      <c r="CM105" s="40"/>
      <c r="CN105" s="40"/>
      <c r="CO105" s="40"/>
      <c r="CP105" s="40"/>
      <c r="CQ105" s="40">
        <v>5</v>
      </c>
      <c r="CR105" s="40"/>
      <c r="CS105" s="40"/>
      <c r="CT105" s="40"/>
      <c r="CU105" s="40"/>
      <c r="CV105" s="40"/>
      <c r="CW105" s="40"/>
      <c r="CX105" s="40"/>
      <c r="CY105" s="40"/>
      <c r="CZ105" s="40">
        <v>5</v>
      </c>
      <c r="DA105" s="40">
        <v>5</v>
      </c>
    </row>
    <row r="106" spans="1:105">
      <c r="A106" s="45" t="s">
        <v>636</v>
      </c>
      <c r="B106" s="45">
        <v>320915524</v>
      </c>
      <c r="C106" s="46" t="s">
        <v>774</v>
      </c>
      <c r="D106" s="47" t="s">
        <v>134</v>
      </c>
      <c r="E106" s="47" t="s">
        <v>348</v>
      </c>
      <c r="F106" s="45">
        <v>105</v>
      </c>
      <c r="G106" s="47" t="s">
        <v>456</v>
      </c>
      <c r="H106" s="47" t="s">
        <v>137</v>
      </c>
      <c r="I106" s="47" t="s">
        <v>8</v>
      </c>
      <c r="J106" s="47"/>
      <c r="K106" s="47"/>
      <c r="L106" s="47" t="s">
        <v>949</v>
      </c>
      <c r="M106" s="47"/>
      <c r="N106" s="47"/>
      <c r="O106" s="47"/>
      <c r="P106" s="47" t="s">
        <v>1068</v>
      </c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  <c r="AL106" s="47"/>
      <c r="AM106" s="47"/>
      <c r="AN106" s="47"/>
      <c r="AO106" s="47"/>
      <c r="AP106" s="47"/>
      <c r="AQ106" s="47"/>
      <c r="AR106" s="47"/>
      <c r="AS106" s="47"/>
      <c r="AT106" s="47"/>
      <c r="AU106" s="47"/>
      <c r="AV106" s="47"/>
      <c r="AW106" s="47"/>
      <c r="AX106" s="47">
        <v>405</v>
      </c>
      <c r="AY106" s="47">
        <v>405</v>
      </c>
      <c r="AZ106" s="47" t="str">
        <f t="shared" si="4"/>
        <v>TS05</v>
      </c>
      <c r="BA106" s="47"/>
      <c r="BB106" s="48"/>
      <c r="BC106" s="48"/>
      <c r="BD106" s="47"/>
      <c r="BE106" s="47"/>
      <c r="BF106" s="47"/>
      <c r="BG106" s="47">
        <v>778000000</v>
      </c>
      <c r="BH106" s="47"/>
      <c r="BI106" s="47"/>
      <c r="BJ106" s="47"/>
      <c r="BK106" s="47"/>
      <c r="BL106" s="47"/>
      <c r="BM106" s="47"/>
      <c r="BN106" s="47"/>
      <c r="BO106" s="47"/>
      <c r="BP106" s="47">
        <v>746000000</v>
      </c>
      <c r="BQ106" s="36">
        <f t="shared" si="7"/>
        <v>778000000</v>
      </c>
      <c r="BR106" s="39" t="str">
        <f t="shared" si="5"/>
        <v>TS05</v>
      </c>
      <c r="BS106" s="40"/>
      <c r="BT106" s="40"/>
      <c r="BU106" s="40"/>
      <c r="BV106" s="40"/>
      <c r="BW106" s="40"/>
      <c r="BX106" s="40"/>
      <c r="BY106" s="40">
        <v>6952000</v>
      </c>
      <c r="BZ106" s="40"/>
      <c r="CA106" s="40"/>
      <c r="CB106" s="40"/>
      <c r="CC106" s="40"/>
      <c r="CD106" s="40"/>
      <c r="CE106" s="40"/>
      <c r="CF106" s="40"/>
      <c r="CG106" s="40"/>
      <c r="CH106" s="40">
        <v>6952000</v>
      </c>
      <c r="CI106" s="40">
        <v>6952000</v>
      </c>
      <c r="CJ106" s="39" t="str">
        <f t="shared" si="6"/>
        <v>TS05</v>
      </c>
      <c r="CK106" s="40"/>
      <c r="CL106" s="40"/>
      <c r="CM106" s="40"/>
      <c r="CN106" s="40"/>
      <c r="CO106" s="40"/>
      <c r="CP106" s="40"/>
      <c r="CQ106" s="40">
        <v>5</v>
      </c>
      <c r="CR106" s="40"/>
      <c r="CS106" s="40"/>
      <c r="CT106" s="40"/>
      <c r="CU106" s="40"/>
      <c r="CV106" s="40"/>
      <c r="CW106" s="40"/>
      <c r="CX106" s="40"/>
      <c r="CY106" s="40"/>
      <c r="CZ106" s="40">
        <v>5</v>
      </c>
      <c r="DA106" s="40">
        <v>5</v>
      </c>
    </row>
    <row r="107" spans="1:105">
      <c r="A107" s="45" t="s">
        <v>637</v>
      </c>
      <c r="B107" s="45">
        <v>69034756</v>
      </c>
      <c r="C107" s="46" t="s">
        <v>775</v>
      </c>
      <c r="D107" s="47" t="s">
        <v>134</v>
      </c>
      <c r="E107" s="47" t="s">
        <v>348</v>
      </c>
      <c r="F107" s="45">
        <v>105</v>
      </c>
      <c r="G107" s="47" t="s">
        <v>457</v>
      </c>
      <c r="H107" s="47" t="s">
        <v>137</v>
      </c>
      <c r="I107" s="47" t="s">
        <v>8</v>
      </c>
      <c r="J107" s="47"/>
      <c r="K107" s="47"/>
      <c r="L107" s="47" t="s">
        <v>950</v>
      </c>
      <c r="M107" s="47"/>
      <c r="N107" s="47"/>
      <c r="O107" s="47"/>
      <c r="P107" s="47" t="s">
        <v>1068</v>
      </c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  <c r="AL107" s="47"/>
      <c r="AM107" s="47"/>
      <c r="AN107" s="47"/>
      <c r="AO107" s="47"/>
      <c r="AP107" s="47"/>
      <c r="AQ107" s="47"/>
      <c r="AR107" s="47"/>
      <c r="AS107" s="47"/>
      <c r="AT107" s="47"/>
      <c r="AU107" s="47"/>
      <c r="AV107" s="47"/>
      <c r="AW107" s="47"/>
      <c r="AX107" s="47">
        <v>258</v>
      </c>
      <c r="AY107" s="47">
        <v>258</v>
      </c>
      <c r="AZ107" s="47" t="str">
        <f t="shared" si="4"/>
        <v>TS05</v>
      </c>
      <c r="BA107" s="47"/>
      <c r="BB107" s="48"/>
      <c r="BC107" s="48"/>
      <c r="BD107" s="47"/>
      <c r="BE107" s="47"/>
      <c r="BF107" s="47"/>
      <c r="BG107" s="47">
        <v>778000000</v>
      </c>
      <c r="BH107" s="47"/>
      <c r="BI107" s="47"/>
      <c r="BJ107" s="47"/>
      <c r="BK107" s="47"/>
      <c r="BL107" s="47"/>
      <c r="BM107" s="47"/>
      <c r="BN107" s="47"/>
      <c r="BO107" s="47"/>
      <c r="BP107" s="47">
        <v>746000000</v>
      </c>
      <c r="BQ107" s="36">
        <f t="shared" si="7"/>
        <v>778000000</v>
      </c>
      <c r="BR107" s="39" t="str">
        <f t="shared" si="5"/>
        <v>TS05</v>
      </c>
      <c r="BS107" s="40"/>
      <c r="BT107" s="40"/>
      <c r="BU107" s="40"/>
      <c r="BV107" s="40"/>
      <c r="BW107" s="40"/>
      <c r="BX107" s="40"/>
      <c r="BY107" s="40">
        <v>6952000</v>
      </c>
      <c r="BZ107" s="40"/>
      <c r="CA107" s="40"/>
      <c r="CB107" s="40"/>
      <c r="CC107" s="40"/>
      <c r="CD107" s="40"/>
      <c r="CE107" s="40"/>
      <c r="CF107" s="40"/>
      <c r="CG107" s="40"/>
      <c r="CH107" s="40">
        <v>6952000</v>
      </c>
      <c r="CI107" s="40">
        <v>6952000</v>
      </c>
      <c r="CJ107" s="39" t="str">
        <f t="shared" si="6"/>
        <v>TS05</v>
      </c>
      <c r="CK107" s="40"/>
      <c r="CL107" s="40"/>
      <c r="CM107" s="40"/>
      <c r="CN107" s="40"/>
      <c r="CO107" s="40"/>
      <c r="CP107" s="40"/>
      <c r="CQ107" s="40">
        <v>5</v>
      </c>
      <c r="CR107" s="40"/>
      <c r="CS107" s="40"/>
      <c r="CT107" s="40"/>
      <c r="CU107" s="40"/>
      <c r="CV107" s="40"/>
      <c r="CW107" s="40"/>
      <c r="CX107" s="40"/>
      <c r="CY107" s="40"/>
      <c r="CZ107" s="40">
        <v>5</v>
      </c>
      <c r="DA107" s="40">
        <v>5</v>
      </c>
    </row>
    <row r="108" spans="1:105">
      <c r="A108" s="45" t="s">
        <v>638</v>
      </c>
      <c r="B108" s="45">
        <v>4075607817</v>
      </c>
      <c r="C108" s="46" t="s">
        <v>776</v>
      </c>
      <c r="D108" s="47" t="s">
        <v>134</v>
      </c>
      <c r="E108" s="47" t="s">
        <v>348</v>
      </c>
      <c r="F108" s="45">
        <v>105</v>
      </c>
      <c r="G108" s="47" t="s">
        <v>458</v>
      </c>
      <c r="H108" s="47" t="s">
        <v>137</v>
      </c>
      <c r="I108" s="47" t="s">
        <v>8</v>
      </c>
      <c r="J108" s="47"/>
      <c r="K108" s="47"/>
      <c r="L108" s="47" t="s">
        <v>951</v>
      </c>
      <c r="M108" s="47"/>
      <c r="N108" s="47"/>
      <c r="O108" s="47"/>
      <c r="P108" s="47" t="s">
        <v>1068</v>
      </c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  <c r="AS108" s="47"/>
      <c r="AT108" s="47"/>
      <c r="AU108" s="47"/>
      <c r="AV108" s="47"/>
      <c r="AW108" s="47"/>
      <c r="AX108" s="47">
        <v>201</v>
      </c>
      <c r="AY108" s="47">
        <v>201</v>
      </c>
      <c r="AZ108" s="47" t="str">
        <f t="shared" si="4"/>
        <v>TS05</v>
      </c>
      <c r="BA108" s="47"/>
      <c r="BB108" s="48"/>
      <c r="BC108" s="48"/>
      <c r="BD108" s="47"/>
      <c r="BE108" s="47"/>
      <c r="BF108" s="47"/>
      <c r="BG108" s="47">
        <v>778000000</v>
      </c>
      <c r="BH108" s="47"/>
      <c r="BI108" s="47"/>
      <c r="BJ108" s="47"/>
      <c r="BK108" s="47"/>
      <c r="BL108" s="47"/>
      <c r="BM108" s="47"/>
      <c r="BN108" s="47"/>
      <c r="BO108" s="47"/>
      <c r="BP108" s="47">
        <v>746000000</v>
      </c>
      <c r="BQ108" s="36">
        <f t="shared" si="7"/>
        <v>778000000</v>
      </c>
      <c r="BR108" s="39" t="str">
        <f t="shared" si="5"/>
        <v>TS05</v>
      </c>
      <c r="BS108" s="40"/>
      <c r="BT108" s="40"/>
      <c r="BU108" s="40"/>
      <c r="BV108" s="40"/>
      <c r="BW108" s="40"/>
      <c r="BX108" s="40"/>
      <c r="BY108" s="40">
        <v>6952000</v>
      </c>
      <c r="BZ108" s="40"/>
      <c r="CA108" s="40"/>
      <c r="CB108" s="40"/>
      <c r="CC108" s="40"/>
      <c r="CD108" s="40"/>
      <c r="CE108" s="40"/>
      <c r="CF108" s="40"/>
      <c r="CG108" s="40"/>
      <c r="CH108" s="40">
        <v>6952000</v>
      </c>
      <c r="CI108" s="40">
        <v>6952000</v>
      </c>
      <c r="CJ108" s="39" t="str">
        <f t="shared" si="6"/>
        <v>TS05</v>
      </c>
      <c r="CK108" s="40"/>
      <c r="CL108" s="40"/>
      <c r="CM108" s="40"/>
      <c r="CN108" s="40"/>
      <c r="CO108" s="40"/>
      <c r="CP108" s="40"/>
      <c r="CQ108" s="40">
        <v>5</v>
      </c>
      <c r="CR108" s="40"/>
      <c r="CS108" s="40"/>
      <c r="CT108" s="40"/>
      <c r="CU108" s="40"/>
      <c r="CV108" s="40"/>
      <c r="CW108" s="40"/>
      <c r="CX108" s="40"/>
      <c r="CY108" s="40"/>
      <c r="CZ108" s="40">
        <v>5</v>
      </c>
      <c r="DA108" s="40">
        <v>5</v>
      </c>
    </row>
    <row r="109" spans="1:105">
      <c r="A109" s="45" t="s">
        <v>639</v>
      </c>
      <c r="B109" s="45">
        <v>4505714780</v>
      </c>
      <c r="C109" s="46" t="s">
        <v>777</v>
      </c>
      <c r="D109" s="47" t="s">
        <v>134</v>
      </c>
      <c r="E109" s="47" t="s">
        <v>348</v>
      </c>
      <c r="F109" s="45">
        <v>105</v>
      </c>
      <c r="G109" s="47" t="s">
        <v>459</v>
      </c>
      <c r="H109" s="47" t="s">
        <v>137</v>
      </c>
      <c r="I109" s="47" t="s">
        <v>8</v>
      </c>
      <c r="J109" s="47"/>
      <c r="K109" s="47"/>
      <c r="L109" s="47" t="s">
        <v>952</v>
      </c>
      <c r="M109" s="47"/>
      <c r="N109" s="47"/>
      <c r="O109" s="47"/>
      <c r="P109" s="47" t="s">
        <v>1058</v>
      </c>
      <c r="Q109" s="47"/>
      <c r="R109" s="47">
        <v>300000</v>
      </c>
      <c r="S109" s="47">
        <v>300000</v>
      </c>
      <c r="T109" s="47"/>
      <c r="U109" s="47"/>
      <c r="V109" s="47">
        <v>300000</v>
      </c>
      <c r="W109" s="47">
        <v>300000</v>
      </c>
      <c r="X109" s="47">
        <v>1</v>
      </c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  <c r="AR109" s="47"/>
      <c r="AS109" s="47"/>
      <c r="AT109" s="47"/>
      <c r="AU109" s="47"/>
      <c r="AV109" s="47"/>
      <c r="AW109" s="47"/>
      <c r="AX109" s="47">
        <v>251</v>
      </c>
      <c r="AY109" s="47">
        <v>251</v>
      </c>
      <c r="AZ109" s="47" t="str">
        <f t="shared" si="4"/>
        <v>TS05</v>
      </c>
      <c r="BA109" s="47"/>
      <c r="BB109" s="48"/>
      <c r="BC109" s="48"/>
      <c r="BD109" s="47"/>
      <c r="BE109" s="47"/>
      <c r="BF109" s="47"/>
      <c r="BG109" s="47">
        <v>778000000</v>
      </c>
      <c r="BH109" s="47"/>
      <c r="BI109" s="47"/>
      <c r="BJ109" s="47"/>
      <c r="BK109" s="47"/>
      <c r="BL109" s="47"/>
      <c r="BM109" s="47"/>
      <c r="BN109" s="47"/>
      <c r="BO109" s="47"/>
      <c r="BP109" s="47">
        <v>746000000</v>
      </c>
      <c r="BQ109" s="36">
        <f t="shared" si="7"/>
        <v>778000000</v>
      </c>
      <c r="BR109" s="39" t="str">
        <f t="shared" si="5"/>
        <v>TS05</v>
      </c>
      <c r="BS109" s="40"/>
      <c r="BT109" s="40"/>
      <c r="BU109" s="40"/>
      <c r="BV109" s="40"/>
      <c r="BW109" s="40"/>
      <c r="BX109" s="40"/>
      <c r="BY109" s="40">
        <v>6952000</v>
      </c>
      <c r="BZ109" s="40"/>
      <c r="CA109" s="40"/>
      <c r="CB109" s="40"/>
      <c r="CC109" s="40"/>
      <c r="CD109" s="40"/>
      <c r="CE109" s="40"/>
      <c r="CF109" s="40"/>
      <c r="CG109" s="40"/>
      <c r="CH109" s="40">
        <v>6952000</v>
      </c>
      <c r="CI109" s="40">
        <v>6952000</v>
      </c>
      <c r="CJ109" s="39" t="str">
        <f t="shared" si="6"/>
        <v>TS05</v>
      </c>
      <c r="CK109" s="40"/>
      <c r="CL109" s="40"/>
      <c r="CM109" s="40"/>
      <c r="CN109" s="40"/>
      <c r="CO109" s="40"/>
      <c r="CP109" s="40"/>
      <c r="CQ109" s="40">
        <v>5</v>
      </c>
      <c r="CR109" s="40"/>
      <c r="CS109" s="40"/>
      <c r="CT109" s="40"/>
      <c r="CU109" s="40"/>
      <c r="CV109" s="40"/>
      <c r="CW109" s="40"/>
      <c r="CX109" s="40"/>
      <c r="CY109" s="40"/>
      <c r="CZ109" s="40">
        <v>5</v>
      </c>
      <c r="DA109" s="40">
        <v>5</v>
      </c>
    </row>
    <row r="110" spans="1:105">
      <c r="A110" s="45" t="s">
        <v>640</v>
      </c>
      <c r="B110" s="45">
        <v>1093740995</v>
      </c>
      <c r="C110" s="46" t="s">
        <v>778</v>
      </c>
      <c r="D110" s="47" t="s">
        <v>134</v>
      </c>
      <c r="E110" s="47" t="s">
        <v>348</v>
      </c>
      <c r="F110" s="45">
        <v>105</v>
      </c>
      <c r="G110" s="47" t="s">
        <v>460</v>
      </c>
      <c r="H110" s="47" t="s">
        <v>137</v>
      </c>
      <c r="I110" s="47" t="s">
        <v>8</v>
      </c>
      <c r="J110" s="47"/>
      <c r="K110" s="47"/>
      <c r="L110" s="47" t="s">
        <v>953</v>
      </c>
      <c r="M110" s="47"/>
      <c r="N110" s="47"/>
      <c r="O110" s="47"/>
      <c r="P110" s="47" t="s">
        <v>1068</v>
      </c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  <c r="AS110" s="47"/>
      <c r="AT110" s="47"/>
      <c r="AU110" s="47"/>
      <c r="AV110" s="47"/>
      <c r="AW110" s="47"/>
      <c r="AX110" s="47">
        <v>213</v>
      </c>
      <c r="AY110" s="47">
        <v>213</v>
      </c>
      <c r="AZ110" s="47" t="str">
        <f t="shared" si="4"/>
        <v>TS05</v>
      </c>
      <c r="BA110" s="47"/>
      <c r="BB110" s="48"/>
      <c r="BC110" s="48"/>
      <c r="BD110" s="47"/>
      <c r="BE110" s="47"/>
      <c r="BF110" s="47"/>
      <c r="BG110" s="47">
        <v>778000000</v>
      </c>
      <c r="BH110" s="47"/>
      <c r="BI110" s="47"/>
      <c r="BJ110" s="47"/>
      <c r="BK110" s="47"/>
      <c r="BL110" s="47"/>
      <c r="BM110" s="47"/>
      <c r="BN110" s="47"/>
      <c r="BO110" s="47"/>
      <c r="BP110" s="47">
        <v>746000000</v>
      </c>
      <c r="BQ110" s="36">
        <f t="shared" si="7"/>
        <v>778000000</v>
      </c>
      <c r="BR110" s="39" t="str">
        <f t="shared" si="5"/>
        <v>TS05</v>
      </c>
      <c r="BS110" s="40"/>
      <c r="BT110" s="40"/>
      <c r="BU110" s="40"/>
      <c r="BV110" s="40"/>
      <c r="BW110" s="40"/>
      <c r="BX110" s="40"/>
      <c r="BY110" s="40">
        <v>6952000</v>
      </c>
      <c r="BZ110" s="40"/>
      <c r="CA110" s="40"/>
      <c r="CB110" s="40"/>
      <c r="CC110" s="40"/>
      <c r="CD110" s="40"/>
      <c r="CE110" s="40"/>
      <c r="CF110" s="40"/>
      <c r="CG110" s="40"/>
      <c r="CH110" s="40">
        <v>6952000</v>
      </c>
      <c r="CI110" s="40">
        <v>6952000</v>
      </c>
      <c r="CJ110" s="39" t="str">
        <f t="shared" si="6"/>
        <v>TS05</v>
      </c>
      <c r="CK110" s="40"/>
      <c r="CL110" s="40"/>
      <c r="CM110" s="40"/>
      <c r="CN110" s="40"/>
      <c r="CO110" s="40"/>
      <c r="CP110" s="40"/>
      <c r="CQ110" s="40">
        <v>5</v>
      </c>
      <c r="CR110" s="40"/>
      <c r="CS110" s="40"/>
      <c r="CT110" s="40"/>
      <c r="CU110" s="40"/>
      <c r="CV110" s="40"/>
      <c r="CW110" s="40"/>
      <c r="CX110" s="40"/>
      <c r="CY110" s="40"/>
      <c r="CZ110" s="40">
        <v>5</v>
      </c>
      <c r="DA110" s="40">
        <v>5</v>
      </c>
    </row>
    <row r="111" spans="1:105">
      <c r="A111" s="45" t="s">
        <v>641</v>
      </c>
      <c r="B111" s="45">
        <v>1420021070</v>
      </c>
      <c r="C111" s="62" t="s">
        <v>779</v>
      </c>
      <c r="D111" s="47" t="s">
        <v>134</v>
      </c>
      <c r="E111" s="47" t="s">
        <v>348</v>
      </c>
      <c r="F111" s="45">
        <v>105</v>
      </c>
      <c r="G111" s="47" t="s">
        <v>461</v>
      </c>
      <c r="H111" s="47" t="s">
        <v>137</v>
      </c>
      <c r="I111" s="47" t="s">
        <v>8</v>
      </c>
      <c r="J111" s="47"/>
      <c r="K111" s="47"/>
      <c r="L111" s="47" t="s">
        <v>954</v>
      </c>
      <c r="M111" s="47"/>
      <c r="N111" s="47"/>
      <c r="O111" s="47"/>
      <c r="P111" s="18" t="s">
        <v>1060</v>
      </c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  <c r="AK111" s="47"/>
      <c r="AL111" s="47"/>
      <c r="AM111" s="47"/>
      <c r="AN111" s="47"/>
      <c r="AO111" s="47"/>
      <c r="AP111" s="47"/>
      <c r="AQ111" s="47"/>
      <c r="AR111" s="47"/>
      <c r="AS111" s="47"/>
      <c r="AT111" s="47"/>
      <c r="AU111" s="47"/>
      <c r="AV111" s="47"/>
      <c r="AW111" s="47"/>
      <c r="AX111" s="47">
        <v>355</v>
      </c>
      <c r="AY111" s="47">
        <v>355</v>
      </c>
      <c r="AZ111" s="47" t="str">
        <f t="shared" si="4"/>
        <v>TS05</v>
      </c>
      <c r="BA111" s="47"/>
      <c r="BB111" s="48"/>
      <c r="BC111" s="48"/>
      <c r="BD111" s="47"/>
      <c r="BE111" s="47"/>
      <c r="BF111" s="47"/>
      <c r="BG111" s="47">
        <v>778000000</v>
      </c>
      <c r="BH111" s="47"/>
      <c r="BI111" s="47"/>
      <c r="BJ111" s="47"/>
      <c r="BK111" s="47"/>
      <c r="BL111" s="47"/>
      <c r="BM111" s="47"/>
      <c r="BN111" s="47"/>
      <c r="BO111" s="47"/>
      <c r="BP111" s="47">
        <v>746000000</v>
      </c>
      <c r="BQ111" s="36">
        <f t="shared" si="7"/>
        <v>778000000</v>
      </c>
      <c r="BR111" s="39" t="str">
        <f t="shared" si="5"/>
        <v>TS05</v>
      </c>
      <c r="BS111" s="40"/>
      <c r="BT111" s="40"/>
      <c r="BU111" s="40"/>
      <c r="BV111" s="40"/>
      <c r="BW111" s="40"/>
      <c r="BX111" s="40"/>
      <c r="BY111" s="40">
        <v>6952000</v>
      </c>
      <c r="BZ111" s="40"/>
      <c r="CA111" s="40"/>
      <c r="CB111" s="40"/>
      <c r="CC111" s="40"/>
      <c r="CD111" s="40"/>
      <c r="CE111" s="40"/>
      <c r="CF111" s="40"/>
      <c r="CG111" s="40"/>
      <c r="CH111" s="40">
        <v>6952000</v>
      </c>
      <c r="CI111" s="40">
        <v>6952000</v>
      </c>
      <c r="CJ111" s="39" t="str">
        <f t="shared" si="6"/>
        <v>TS05</v>
      </c>
      <c r="CK111" s="40"/>
      <c r="CL111" s="40"/>
      <c r="CM111" s="40"/>
      <c r="CN111" s="40"/>
      <c r="CO111" s="40"/>
      <c r="CP111" s="40"/>
      <c r="CQ111" s="40">
        <v>5</v>
      </c>
      <c r="CR111" s="40"/>
      <c r="CS111" s="40"/>
      <c r="CT111" s="40"/>
      <c r="CU111" s="40"/>
      <c r="CV111" s="40"/>
      <c r="CW111" s="40"/>
      <c r="CX111" s="40"/>
      <c r="CY111" s="40"/>
      <c r="CZ111" s="40">
        <v>5</v>
      </c>
      <c r="DA111" s="40">
        <v>5</v>
      </c>
    </row>
    <row r="112" spans="1:105">
      <c r="A112" s="45" t="s">
        <v>642</v>
      </c>
      <c r="B112" s="45">
        <v>441697453</v>
      </c>
      <c r="C112" s="46" t="s">
        <v>340</v>
      </c>
      <c r="D112" s="47" t="s">
        <v>134</v>
      </c>
      <c r="E112" s="47" t="s">
        <v>348</v>
      </c>
      <c r="F112" s="45">
        <v>105</v>
      </c>
      <c r="G112" s="47" t="s">
        <v>462</v>
      </c>
      <c r="H112" s="47" t="s">
        <v>137</v>
      </c>
      <c r="I112" s="47" t="s">
        <v>8</v>
      </c>
      <c r="J112" s="47"/>
      <c r="K112" s="47"/>
      <c r="L112" s="47" t="s">
        <v>955</v>
      </c>
      <c r="M112" s="47"/>
      <c r="N112" s="47"/>
      <c r="O112" s="47"/>
      <c r="P112" s="47" t="s">
        <v>1039</v>
      </c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7"/>
      <c r="AJ112" s="47"/>
      <c r="AK112" s="47"/>
      <c r="AL112" s="47"/>
      <c r="AM112" s="47"/>
      <c r="AN112" s="47"/>
      <c r="AO112" s="47"/>
      <c r="AP112" s="47"/>
      <c r="AQ112" s="47"/>
      <c r="AR112" s="47"/>
      <c r="AS112" s="47"/>
      <c r="AT112" s="47"/>
      <c r="AU112" s="47"/>
      <c r="AV112" s="47"/>
      <c r="AW112" s="47"/>
      <c r="AX112" s="47">
        <v>234</v>
      </c>
      <c r="AY112" s="47">
        <v>234</v>
      </c>
      <c r="AZ112" s="47" t="str">
        <f t="shared" si="4"/>
        <v>TS05</v>
      </c>
      <c r="BA112" s="47"/>
      <c r="BB112" s="48"/>
      <c r="BC112" s="48"/>
      <c r="BD112" s="47"/>
      <c r="BE112" s="47"/>
      <c r="BF112" s="47"/>
      <c r="BG112" s="47">
        <v>778000000</v>
      </c>
      <c r="BH112" s="47"/>
      <c r="BI112" s="47"/>
      <c r="BJ112" s="47"/>
      <c r="BK112" s="47"/>
      <c r="BL112" s="47"/>
      <c r="BM112" s="47"/>
      <c r="BN112" s="47"/>
      <c r="BO112" s="47"/>
      <c r="BP112" s="47">
        <v>746000000</v>
      </c>
      <c r="BQ112" s="36">
        <f t="shared" si="7"/>
        <v>778000000</v>
      </c>
      <c r="BR112" s="39" t="str">
        <f t="shared" si="5"/>
        <v>TS05</v>
      </c>
      <c r="BS112" s="40"/>
      <c r="BT112" s="40"/>
      <c r="BU112" s="40"/>
      <c r="BV112" s="40"/>
      <c r="BW112" s="40"/>
      <c r="BX112" s="40"/>
      <c r="BY112" s="40">
        <v>6952000</v>
      </c>
      <c r="BZ112" s="40"/>
      <c r="CA112" s="40"/>
      <c r="CB112" s="40"/>
      <c r="CC112" s="40"/>
      <c r="CD112" s="40"/>
      <c r="CE112" s="40"/>
      <c r="CF112" s="40"/>
      <c r="CG112" s="40"/>
      <c r="CH112" s="40">
        <v>6952000</v>
      </c>
      <c r="CI112" s="40">
        <v>6952000</v>
      </c>
      <c r="CJ112" s="39" t="str">
        <f t="shared" si="6"/>
        <v>TS05</v>
      </c>
      <c r="CK112" s="40"/>
      <c r="CL112" s="40"/>
      <c r="CM112" s="40"/>
      <c r="CN112" s="40"/>
      <c r="CO112" s="40"/>
      <c r="CP112" s="40"/>
      <c r="CQ112" s="40">
        <v>5</v>
      </c>
      <c r="CR112" s="40"/>
      <c r="CS112" s="40"/>
      <c r="CT112" s="40"/>
      <c r="CU112" s="40"/>
      <c r="CV112" s="40"/>
      <c r="CW112" s="40"/>
      <c r="CX112" s="40"/>
      <c r="CY112" s="40"/>
      <c r="CZ112" s="40">
        <v>5</v>
      </c>
      <c r="DA112" s="40">
        <v>5</v>
      </c>
    </row>
    <row r="113" spans="1:105">
      <c r="A113" s="45" t="s">
        <v>643</v>
      </c>
      <c r="B113" s="45">
        <v>3272245449</v>
      </c>
      <c r="C113" s="46" t="s">
        <v>780</v>
      </c>
      <c r="D113" s="47" t="s">
        <v>134</v>
      </c>
      <c r="E113" s="47" t="s">
        <v>348</v>
      </c>
      <c r="F113" s="45">
        <v>105</v>
      </c>
      <c r="G113" s="47" t="s">
        <v>463</v>
      </c>
      <c r="H113" s="47" t="s">
        <v>137</v>
      </c>
      <c r="I113" s="47" t="s">
        <v>8</v>
      </c>
      <c r="J113" s="47"/>
      <c r="K113" s="47"/>
      <c r="L113" s="47" t="s">
        <v>956</v>
      </c>
      <c r="M113" s="47"/>
      <c r="N113" s="47"/>
      <c r="O113" s="47"/>
      <c r="P113" s="47" t="s">
        <v>1068</v>
      </c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  <c r="AK113" s="47"/>
      <c r="AL113" s="47"/>
      <c r="AM113" s="47"/>
      <c r="AN113" s="47"/>
      <c r="AO113" s="47"/>
      <c r="AP113" s="47"/>
      <c r="AQ113" s="47"/>
      <c r="AR113" s="47"/>
      <c r="AS113" s="47"/>
      <c r="AT113" s="47"/>
      <c r="AU113" s="47"/>
      <c r="AV113" s="47"/>
      <c r="AW113" s="47"/>
      <c r="AX113" s="47">
        <v>303</v>
      </c>
      <c r="AY113" s="47">
        <v>303</v>
      </c>
      <c r="AZ113" s="47" t="str">
        <f t="shared" si="4"/>
        <v>TS05</v>
      </c>
      <c r="BA113" s="47"/>
      <c r="BB113" s="48"/>
      <c r="BC113" s="48"/>
      <c r="BD113" s="47"/>
      <c r="BE113" s="47"/>
      <c r="BF113" s="47"/>
      <c r="BG113" s="47">
        <v>778000000</v>
      </c>
      <c r="BH113" s="47"/>
      <c r="BI113" s="47"/>
      <c r="BJ113" s="47"/>
      <c r="BK113" s="47"/>
      <c r="BL113" s="47"/>
      <c r="BM113" s="47"/>
      <c r="BN113" s="47"/>
      <c r="BO113" s="47"/>
      <c r="BP113" s="47">
        <v>746000000</v>
      </c>
      <c r="BQ113" s="36">
        <f t="shared" si="7"/>
        <v>778000000</v>
      </c>
      <c r="BR113" s="39" t="str">
        <f t="shared" si="5"/>
        <v>TS05</v>
      </c>
      <c r="BS113" s="40"/>
      <c r="BT113" s="40"/>
      <c r="BU113" s="40"/>
      <c r="BV113" s="40"/>
      <c r="BW113" s="40"/>
      <c r="BX113" s="40"/>
      <c r="BY113" s="40">
        <v>6952000</v>
      </c>
      <c r="BZ113" s="40"/>
      <c r="CA113" s="40"/>
      <c r="CB113" s="40"/>
      <c r="CC113" s="40"/>
      <c r="CD113" s="40"/>
      <c r="CE113" s="40"/>
      <c r="CF113" s="40"/>
      <c r="CG113" s="40"/>
      <c r="CH113" s="40">
        <v>6952000</v>
      </c>
      <c r="CI113" s="40">
        <v>6952000</v>
      </c>
      <c r="CJ113" s="39" t="str">
        <f t="shared" si="6"/>
        <v>TS05</v>
      </c>
      <c r="CK113" s="40"/>
      <c r="CL113" s="40"/>
      <c r="CM113" s="40"/>
      <c r="CN113" s="40"/>
      <c r="CO113" s="40"/>
      <c r="CP113" s="40"/>
      <c r="CQ113" s="40">
        <v>5</v>
      </c>
      <c r="CR113" s="40"/>
      <c r="CS113" s="40"/>
      <c r="CT113" s="40"/>
      <c r="CU113" s="40"/>
      <c r="CV113" s="40"/>
      <c r="CW113" s="40"/>
      <c r="CX113" s="40"/>
      <c r="CY113" s="40"/>
      <c r="CZ113" s="40">
        <v>5</v>
      </c>
      <c r="DA113" s="40">
        <v>5</v>
      </c>
    </row>
    <row r="114" spans="1:105">
      <c r="A114" s="45" t="s">
        <v>644</v>
      </c>
      <c r="B114" s="45">
        <v>1420934206</v>
      </c>
      <c r="C114" s="46" t="s">
        <v>781</v>
      </c>
      <c r="D114" s="47" t="s">
        <v>134</v>
      </c>
      <c r="E114" s="47" t="s">
        <v>348</v>
      </c>
      <c r="F114" s="45">
        <v>105</v>
      </c>
      <c r="G114" s="47" t="s">
        <v>464</v>
      </c>
      <c r="H114" s="47" t="s">
        <v>137</v>
      </c>
      <c r="I114" s="47" t="s">
        <v>8</v>
      </c>
      <c r="J114" s="47"/>
      <c r="K114" s="47"/>
      <c r="L114" s="47" t="s">
        <v>957</v>
      </c>
      <c r="M114" s="47"/>
      <c r="N114" s="47"/>
      <c r="O114" s="47"/>
      <c r="P114" s="47" t="s">
        <v>1068</v>
      </c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  <c r="AL114" s="47"/>
      <c r="AM114" s="47"/>
      <c r="AN114" s="47"/>
      <c r="AO114" s="47"/>
      <c r="AP114" s="47"/>
      <c r="AQ114" s="47"/>
      <c r="AR114" s="47"/>
      <c r="AS114" s="47"/>
      <c r="AT114" s="47"/>
      <c r="AU114" s="47"/>
      <c r="AV114" s="47"/>
      <c r="AW114" s="47"/>
      <c r="AX114" s="47">
        <v>451</v>
      </c>
      <c r="AY114" s="47">
        <v>451</v>
      </c>
      <c r="AZ114" s="47" t="str">
        <f t="shared" si="4"/>
        <v>TS05</v>
      </c>
      <c r="BA114" s="47"/>
      <c r="BB114" s="48"/>
      <c r="BC114" s="48"/>
      <c r="BD114" s="47"/>
      <c r="BE114" s="47"/>
      <c r="BF114" s="47"/>
      <c r="BG114" s="47">
        <v>778000000</v>
      </c>
      <c r="BH114" s="47"/>
      <c r="BI114" s="47"/>
      <c r="BJ114" s="47"/>
      <c r="BK114" s="47"/>
      <c r="BL114" s="47"/>
      <c r="BM114" s="47"/>
      <c r="BN114" s="47"/>
      <c r="BO114" s="47"/>
      <c r="BP114" s="47">
        <v>746000000</v>
      </c>
      <c r="BQ114" s="36">
        <f t="shared" si="7"/>
        <v>778000000</v>
      </c>
      <c r="BR114" s="39" t="str">
        <f t="shared" si="5"/>
        <v>TS05</v>
      </c>
      <c r="BS114" s="40"/>
      <c r="BT114" s="40"/>
      <c r="BU114" s="40"/>
      <c r="BV114" s="40"/>
      <c r="BW114" s="40"/>
      <c r="BX114" s="40"/>
      <c r="BY114" s="40">
        <v>6952000</v>
      </c>
      <c r="BZ114" s="40"/>
      <c r="CA114" s="40"/>
      <c r="CB114" s="40"/>
      <c r="CC114" s="40"/>
      <c r="CD114" s="40"/>
      <c r="CE114" s="40"/>
      <c r="CF114" s="40"/>
      <c r="CG114" s="40"/>
      <c r="CH114" s="40">
        <v>6952000</v>
      </c>
      <c r="CI114" s="40">
        <v>6952000</v>
      </c>
      <c r="CJ114" s="39" t="str">
        <f t="shared" si="6"/>
        <v>TS05</v>
      </c>
      <c r="CK114" s="40"/>
      <c r="CL114" s="40"/>
      <c r="CM114" s="40"/>
      <c r="CN114" s="40"/>
      <c r="CO114" s="40"/>
      <c r="CP114" s="40"/>
      <c r="CQ114" s="40">
        <v>5</v>
      </c>
      <c r="CR114" s="40"/>
      <c r="CS114" s="40"/>
      <c r="CT114" s="40"/>
      <c r="CU114" s="40"/>
      <c r="CV114" s="40"/>
      <c r="CW114" s="40"/>
      <c r="CX114" s="40"/>
      <c r="CY114" s="40"/>
      <c r="CZ114" s="40">
        <v>5</v>
      </c>
      <c r="DA114" s="40">
        <v>5</v>
      </c>
    </row>
    <row r="115" spans="1:105">
      <c r="A115" s="45" t="s">
        <v>645</v>
      </c>
      <c r="B115" s="45">
        <v>1419842892</v>
      </c>
      <c r="C115" s="46" t="s">
        <v>782</v>
      </c>
      <c r="D115" s="47" t="s">
        <v>134</v>
      </c>
      <c r="E115" s="47" t="s">
        <v>348</v>
      </c>
      <c r="F115" s="45">
        <v>105</v>
      </c>
      <c r="G115" s="47" t="s">
        <v>465</v>
      </c>
      <c r="H115" s="47" t="s">
        <v>137</v>
      </c>
      <c r="I115" s="47" t="s">
        <v>8</v>
      </c>
      <c r="J115" s="47"/>
      <c r="K115" s="47"/>
      <c r="L115" s="47" t="s">
        <v>958</v>
      </c>
      <c r="M115" s="47"/>
      <c r="N115" s="47"/>
      <c r="O115" s="47"/>
      <c r="P115" s="47" t="s">
        <v>1068</v>
      </c>
      <c r="Q115" s="47">
        <v>1</v>
      </c>
      <c r="R115" s="47">
        <v>300000</v>
      </c>
      <c r="S115" s="47">
        <v>300000</v>
      </c>
      <c r="T115" s="47"/>
      <c r="U115" s="47"/>
      <c r="V115" s="47">
        <v>300000</v>
      </c>
      <c r="W115" s="47">
        <v>300000</v>
      </c>
      <c r="X115" s="47">
        <v>1</v>
      </c>
      <c r="Y115" s="47">
        <v>1</v>
      </c>
      <c r="Z115" s="47">
        <v>1</v>
      </c>
      <c r="AA115" s="47"/>
      <c r="AB115" s="47"/>
      <c r="AC115" s="47"/>
      <c r="AD115" s="47"/>
      <c r="AE115" s="47"/>
      <c r="AF115" s="47"/>
      <c r="AG115" s="47"/>
      <c r="AH115" s="47"/>
      <c r="AI115" s="47"/>
      <c r="AJ115" s="47"/>
      <c r="AK115" s="47"/>
      <c r="AL115" s="47"/>
      <c r="AM115" s="47"/>
      <c r="AN115" s="47"/>
      <c r="AO115" s="47"/>
      <c r="AP115" s="47"/>
      <c r="AQ115" s="47"/>
      <c r="AR115" s="47"/>
      <c r="AS115" s="47"/>
      <c r="AT115" s="47"/>
      <c r="AU115" s="47"/>
      <c r="AV115" s="47"/>
      <c r="AW115" s="47"/>
      <c r="AX115" s="47">
        <v>208</v>
      </c>
      <c r="AY115" s="47">
        <v>208</v>
      </c>
      <c r="AZ115" s="47" t="str">
        <f t="shared" si="4"/>
        <v>TS05</v>
      </c>
      <c r="BA115" s="47"/>
      <c r="BB115" s="48"/>
      <c r="BC115" s="48"/>
      <c r="BD115" s="47"/>
      <c r="BE115" s="47"/>
      <c r="BF115" s="47"/>
      <c r="BG115" s="47">
        <v>778000000</v>
      </c>
      <c r="BH115" s="47"/>
      <c r="BI115" s="47"/>
      <c r="BJ115" s="47"/>
      <c r="BK115" s="47"/>
      <c r="BL115" s="47"/>
      <c r="BM115" s="47"/>
      <c r="BN115" s="47"/>
      <c r="BO115" s="47"/>
      <c r="BP115" s="47">
        <v>746000000</v>
      </c>
      <c r="BQ115" s="36">
        <f t="shared" si="7"/>
        <v>778000000</v>
      </c>
      <c r="BR115" s="39" t="str">
        <f t="shared" si="5"/>
        <v>TS05</v>
      </c>
      <c r="BS115" s="40"/>
      <c r="BT115" s="40"/>
      <c r="BU115" s="40"/>
      <c r="BV115" s="40"/>
      <c r="BW115" s="40"/>
      <c r="BX115" s="40"/>
      <c r="BY115" s="40">
        <v>6952000</v>
      </c>
      <c r="BZ115" s="40"/>
      <c r="CA115" s="40"/>
      <c r="CB115" s="40"/>
      <c r="CC115" s="40"/>
      <c r="CD115" s="40"/>
      <c r="CE115" s="40"/>
      <c r="CF115" s="40"/>
      <c r="CG115" s="40"/>
      <c r="CH115" s="40">
        <v>6952000</v>
      </c>
      <c r="CI115" s="40">
        <v>6952000</v>
      </c>
      <c r="CJ115" s="39" t="str">
        <f t="shared" si="6"/>
        <v>TS05</v>
      </c>
      <c r="CK115" s="40"/>
      <c r="CL115" s="40"/>
      <c r="CM115" s="40"/>
      <c r="CN115" s="40"/>
      <c r="CO115" s="40"/>
      <c r="CP115" s="40"/>
      <c r="CQ115" s="40">
        <v>5</v>
      </c>
      <c r="CR115" s="40"/>
      <c r="CS115" s="40"/>
      <c r="CT115" s="40"/>
      <c r="CU115" s="40"/>
      <c r="CV115" s="40"/>
      <c r="CW115" s="40"/>
      <c r="CX115" s="40"/>
      <c r="CY115" s="40"/>
      <c r="CZ115" s="40">
        <v>5</v>
      </c>
      <c r="DA115" s="40">
        <v>5</v>
      </c>
    </row>
    <row r="116" spans="1:105">
      <c r="A116" s="45" t="s">
        <v>646</v>
      </c>
      <c r="B116" s="45">
        <v>3272249009</v>
      </c>
      <c r="C116" s="46" t="s">
        <v>783</v>
      </c>
      <c r="D116" s="47" t="s">
        <v>134</v>
      </c>
      <c r="E116" s="47" t="s">
        <v>348</v>
      </c>
      <c r="F116" s="45">
        <v>105</v>
      </c>
      <c r="G116" s="47" t="s">
        <v>466</v>
      </c>
      <c r="H116" s="47" t="s">
        <v>137</v>
      </c>
      <c r="I116" s="47" t="s">
        <v>8</v>
      </c>
      <c r="J116" s="47"/>
      <c r="K116" s="47"/>
      <c r="L116" s="47" t="s">
        <v>959</v>
      </c>
      <c r="M116" s="47"/>
      <c r="N116" s="47"/>
      <c r="O116" s="47"/>
      <c r="P116" s="47" t="s">
        <v>1068</v>
      </c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  <c r="AH116" s="47"/>
      <c r="AI116" s="47"/>
      <c r="AJ116" s="47"/>
      <c r="AK116" s="47"/>
      <c r="AL116" s="47"/>
      <c r="AM116" s="47"/>
      <c r="AN116" s="47"/>
      <c r="AO116" s="47"/>
      <c r="AP116" s="47"/>
      <c r="AQ116" s="47"/>
      <c r="AR116" s="47"/>
      <c r="AS116" s="47"/>
      <c r="AT116" s="47"/>
      <c r="AU116" s="47"/>
      <c r="AV116" s="47"/>
      <c r="AW116" s="47"/>
      <c r="AX116" s="47">
        <v>458</v>
      </c>
      <c r="AY116" s="47">
        <v>458</v>
      </c>
      <c r="AZ116" s="47" t="str">
        <f t="shared" si="4"/>
        <v>TS05</v>
      </c>
      <c r="BA116" s="47"/>
      <c r="BB116" s="48"/>
      <c r="BC116" s="48"/>
      <c r="BD116" s="47"/>
      <c r="BE116" s="47"/>
      <c r="BF116" s="47"/>
      <c r="BG116" s="47">
        <v>778000000</v>
      </c>
      <c r="BH116" s="47"/>
      <c r="BI116" s="47"/>
      <c r="BJ116" s="47"/>
      <c r="BK116" s="47"/>
      <c r="BL116" s="47"/>
      <c r="BM116" s="47"/>
      <c r="BN116" s="47"/>
      <c r="BO116" s="47"/>
      <c r="BP116" s="47">
        <v>746000000</v>
      </c>
      <c r="BQ116" s="36">
        <f t="shared" si="7"/>
        <v>778000000</v>
      </c>
      <c r="BR116" s="39" t="str">
        <f t="shared" si="5"/>
        <v>TS05</v>
      </c>
      <c r="BS116" s="40"/>
      <c r="BT116" s="40"/>
      <c r="BU116" s="40"/>
      <c r="BV116" s="40"/>
      <c r="BW116" s="40"/>
      <c r="BX116" s="40"/>
      <c r="BY116" s="40">
        <v>6952000</v>
      </c>
      <c r="BZ116" s="40"/>
      <c r="CA116" s="40"/>
      <c r="CB116" s="40"/>
      <c r="CC116" s="40"/>
      <c r="CD116" s="40"/>
      <c r="CE116" s="40"/>
      <c r="CF116" s="40"/>
      <c r="CG116" s="40"/>
      <c r="CH116" s="40">
        <v>6952000</v>
      </c>
      <c r="CI116" s="40">
        <v>6952000</v>
      </c>
      <c r="CJ116" s="39" t="str">
        <f t="shared" si="6"/>
        <v>TS05</v>
      </c>
      <c r="CK116" s="40"/>
      <c r="CL116" s="40"/>
      <c r="CM116" s="40"/>
      <c r="CN116" s="40"/>
      <c r="CO116" s="40"/>
      <c r="CP116" s="40"/>
      <c r="CQ116" s="40">
        <v>5</v>
      </c>
      <c r="CR116" s="40"/>
      <c r="CS116" s="40"/>
      <c r="CT116" s="40"/>
      <c r="CU116" s="40"/>
      <c r="CV116" s="40"/>
      <c r="CW116" s="40"/>
      <c r="CX116" s="40"/>
      <c r="CY116" s="40"/>
      <c r="CZ116" s="40">
        <v>5</v>
      </c>
      <c r="DA116" s="40">
        <v>5</v>
      </c>
    </row>
    <row r="117" spans="1:105">
      <c r="A117" s="45" t="s">
        <v>647</v>
      </c>
      <c r="B117" s="45">
        <v>69039813</v>
      </c>
      <c r="C117" s="46" t="s">
        <v>784</v>
      </c>
      <c r="D117" s="47" t="s">
        <v>134</v>
      </c>
      <c r="E117" s="47" t="s">
        <v>348</v>
      </c>
      <c r="F117" s="45">
        <v>105</v>
      </c>
      <c r="G117" s="47" t="s">
        <v>467</v>
      </c>
      <c r="H117" s="47" t="s">
        <v>137</v>
      </c>
      <c r="I117" s="47" t="s">
        <v>8</v>
      </c>
      <c r="J117" s="47"/>
      <c r="K117" s="47"/>
      <c r="L117" s="47" t="s">
        <v>960</v>
      </c>
      <c r="M117" s="47"/>
      <c r="N117" s="47"/>
      <c r="O117" s="47"/>
      <c r="P117" s="47" t="s">
        <v>1032</v>
      </c>
      <c r="Q117" s="47">
        <v>1</v>
      </c>
      <c r="R117" s="47">
        <v>300000</v>
      </c>
      <c r="S117" s="47">
        <v>300000</v>
      </c>
      <c r="T117" s="47"/>
      <c r="U117" s="47"/>
      <c r="V117" s="47">
        <v>300000</v>
      </c>
      <c r="W117" s="47">
        <v>300000</v>
      </c>
      <c r="X117" s="47">
        <v>180</v>
      </c>
      <c r="Y117" s="47">
        <v>1</v>
      </c>
      <c r="Z117" s="47">
        <v>1</v>
      </c>
      <c r="AA117" s="47"/>
      <c r="AB117" s="47"/>
      <c r="AC117" s="47"/>
      <c r="AD117" s="47"/>
      <c r="AE117" s="47"/>
      <c r="AF117" s="47"/>
      <c r="AG117" s="47"/>
      <c r="AH117" s="47"/>
      <c r="AI117" s="47"/>
      <c r="AJ117" s="47"/>
      <c r="AK117" s="47"/>
      <c r="AL117" s="47"/>
      <c r="AM117" s="47"/>
      <c r="AN117" s="47"/>
      <c r="AO117" s="47"/>
      <c r="AP117" s="47"/>
      <c r="AQ117" s="47"/>
      <c r="AR117" s="47"/>
      <c r="AS117" s="47"/>
      <c r="AT117" s="47"/>
      <c r="AU117" s="47"/>
      <c r="AV117" s="47"/>
      <c r="AW117" s="47"/>
      <c r="AX117" s="47">
        <v>107</v>
      </c>
      <c r="AY117" s="47">
        <v>107</v>
      </c>
      <c r="AZ117" s="47" t="str">
        <f t="shared" si="4"/>
        <v>TS05</v>
      </c>
      <c r="BA117" s="47"/>
      <c r="BB117" s="48"/>
      <c r="BC117" s="48"/>
      <c r="BD117" s="47"/>
      <c r="BE117" s="47"/>
      <c r="BF117" s="47"/>
      <c r="BG117" s="47">
        <v>778000000</v>
      </c>
      <c r="BH117" s="47"/>
      <c r="BI117" s="47"/>
      <c r="BJ117" s="47"/>
      <c r="BK117" s="47"/>
      <c r="BL117" s="47"/>
      <c r="BM117" s="47"/>
      <c r="BN117" s="47"/>
      <c r="BO117" s="47"/>
      <c r="BP117" s="47">
        <v>746000000</v>
      </c>
      <c r="BQ117" s="36">
        <f t="shared" si="7"/>
        <v>778000000</v>
      </c>
      <c r="BR117" s="39" t="str">
        <f t="shared" si="5"/>
        <v>TS05</v>
      </c>
      <c r="BS117" s="40"/>
      <c r="BT117" s="40"/>
      <c r="BU117" s="40"/>
      <c r="BV117" s="40"/>
      <c r="BW117" s="40"/>
      <c r="BX117" s="40"/>
      <c r="BY117" s="40">
        <v>6952000</v>
      </c>
      <c r="BZ117" s="40"/>
      <c r="CA117" s="40"/>
      <c r="CB117" s="40"/>
      <c r="CC117" s="40"/>
      <c r="CD117" s="40"/>
      <c r="CE117" s="40"/>
      <c r="CF117" s="40"/>
      <c r="CG117" s="40"/>
      <c r="CH117" s="40">
        <v>6952000</v>
      </c>
      <c r="CI117" s="40">
        <v>6952000</v>
      </c>
      <c r="CJ117" s="39" t="str">
        <f t="shared" si="6"/>
        <v>TS05</v>
      </c>
      <c r="CK117" s="40"/>
      <c r="CL117" s="40"/>
      <c r="CM117" s="40"/>
      <c r="CN117" s="40"/>
      <c r="CO117" s="40"/>
      <c r="CP117" s="40"/>
      <c r="CQ117" s="40">
        <v>5</v>
      </c>
      <c r="CR117" s="40"/>
      <c r="CS117" s="40"/>
      <c r="CT117" s="40"/>
      <c r="CU117" s="40"/>
      <c r="CV117" s="40"/>
      <c r="CW117" s="40"/>
      <c r="CX117" s="40"/>
      <c r="CY117" s="40"/>
      <c r="CZ117" s="40">
        <v>5</v>
      </c>
      <c r="DA117" s="40">
        <v>5</v>
      </c>
    </row>
    <row r="118" spans="1:105">
      <c r="A118" s="45" t="s">
        <v>648</v>
      </c>
      <c r="B118" s="45">
        <v>3272215135</v>
      </c>
      <c r="C118" s="46" t="s">
        <v>785</v>
      </c>
      <c r="D118" s="47" t="s">
        <v>134</v>
      </c>
      <c r="E118" s="47" t="s">
        <v>349</v>
      </c>
      <c r="F118" s="45">
        <v>106</v>
      </c>
      <c r="G118" s="47" t="s">
        <v>468</v>
      </c>
      <c r="H118" s="47" t="s">
        <v>137</v>
      </c>
      <c r="I118" s="47" t="s">
        <v>8</v>
      </c>
      <c r="J118" s="47"/>
      <c r="K118" s="47"/>
      <c r="L118" s="47" t="s">
        <v>961</v>
      </c>
      <c r="M118" s="47"/>
      <c r="N118" s="47"/>
      <c r="O118" s="47"/>
      <c r="P118" s="47" t="s">
        <v>1069</v>
      </c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  <c r="AK118" s="47"/>
      <c r="AL118" s="47"/>
      <c r="AM118" s="47"/>
      <c r="AN118" s="47"/>
      <c r="AO118" s="47"/>
      <c r="AP118" s="47"/>
      <c r="AQ118" s="47"/>
      <c r="AR118" s="47"/>
      <c r="AS118" s="47"/>
      <c r="AT118" s="47"/>
      <c r="AU118" s="47"/>
      <c r="AV118" s="47"/>
      <c r="AW118" s="47"/>
      <c r="AX118" s="47">
        <v>114</v>
      </c>
      <c r="AY118" s="47">
        <v>114</v>
      </c>
      <c r="AZ118" s="47" t="str">
        <f t="shared" si="4"/>
        <v>TS06</v>
      </c>
      <c r="BA118" s="47"/>
      <c r="BB118" s="48"/>
      <c r="BC118" s="48"/>
      <c r="BD118" s="47"/>
      <c r="BE118" s="47"/>
      <c r="BF118" s="47"/>
      <c r="BG118" s="47">
        <v>786000000</v>
      </c>
      <c r="BH118" s="47"/>
      <c r="BI118" s="47"/>
      <c r="BJ118" s="47"/>
      <c r="BK118" s="47"/>
      <c r="BL118" s="47"/>
      <c r="BM118" s="47"/>
      <c r="BN118" s="47"/>
      <c r="BO118" s="47"/>
      <c r="BP118" s="47">
        <v>746000000</v>
      </c>
      <c r="BQ118" s="36">
        <f t="shared" si="7"/>
        <v>786000000</v>
      </c>
      <c r="BR118" s="39" t="str">
        <f t="shared" si="5"/>
        <v>TS06</v>
      </c>
      <c r="BS118" s="40"/>
      <c r="BT118" s="40"/>
      <c r="BU118" s="40"/>
      <c r="BV118" s="40"/>
      <c r="BW118" s="40"/>
      <c r="BX118" s="40"/>
      <c r="BY118" s="40">
        <v>6952000</v>
      </c>
      <c r="BZ118" s="40"/>
      <c r="CA118" s="40"/>
      <c r="CB118" s="40"/>
      <c r="CC118" s="40"/>
      <c r="CD118" s="40"/>
      <c r="CE118" s="40"/>
      <c r="CF118" s="40"/>
      <c r="CG118" s="40"/>
      <c r="CH118" s="40">
        <v>6952000</v>
      </c>
      <c r="CI118" s="40">
        <v>6952000</v>
      </c>
      <c r="CJ118" s="39" t="str">
        <f t="shared" si="6"/>
        <v>TS06</v>
      </c>
      <c r="CK118" s="40"/>
      <c r="CL118" s="40"/>
      <c r="CM118" s="40"/>
      <c r="CN118" s="40"/>
      <c r="CO118" s="40"/>
      <c r="CP118" s="40"/>
      <c r="CQ118" s="40">
        <v>5</v>
      </c>
      <c r="CR118" s="40"/>
      <c r="CS118" s="40"/>
      <c r="CT118" s="40"/>
      <c r="CU118" s="40"/>
      <c r="CV118" s="40"/>
      <c r="CW118" s="40"/>
      <c r="CX118" s="40"/>
      <c r="CY118" s="40"/>
      <c r="CZ118" s="40">
        <v>5</v>
      </c>
      <c r="DA118" s="40">
        <v>5</v>
      </c>
    </row>
    <row r="119" spans="1:105">
      <c r="A119" s="45" t="s">
        <v>649</v>
      </c>
      <c r="B119" s="45">
        <v>1778361004</v>
      </c>
      <c r="C119" s="46" t="s">
        <v>786</v>
      </c>
      <c r="D119" s="47" t="s">
        <v>134</v>
      </c>
      <c r="E119" s="47" t="s">
        <v>349</v>
      </c>
      <c r="F119" s="45">
        <v>106</v>
      </c>
      <c r="G119" s="47" t="s">
        <v>469</v>
      </c>
      <c r="H119" s="47" t="s">
        <v>137</v>
      </c>
      <c r="I119" s="47" t="s">
        <v>8</v>
      </c>
      <c r="J119" s="47"/>
      <c r="K119" s="47"/>
      <c r="L119" s="47" t="s">
        <v>962</v>
      </c>
      <c r="M119" s="47"/>
      <c r="N119" s="47"/>
      <c r="O119" s="47"/>
      <c r="P119" s="47" t="s">
        <v>1068</v>
      </c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>
        <v>214</v>
      </c>
      <c r="AY119" s="47">
        <v>214</v>
      </c>
      <c r="AZ119" s="47" t="str">
        <f t="shared" si="4"/>
        <v>TS06</v>
      </c>
      <c r="BA119" s="47"/>
      <c r="BB119" s="48"/>
      <c r="BC119" s="48"/>
      <c r="BD119" s="47"/>
      <c r="BE119" s="47"/>
      <c r="BF119" s="47"/>
      <c r="BG119" s="47">
        <v>786000000</v>
      </c>
      <c r="BH119" s="47"/>
      <c r="BI119" s="47"/>
      <c r="BJ119" s="47"/>
      <c r="BK119" s="47"/>
      <c r="BL119" s="47"/>
      <c r="BM119" s="47"/>
      <c r="BN119" s="47"/>
      <c r="BO119" s="47"/>
      <c r="BP119" s="47">
        <v>754000000</v>
      </c>
      <c r="BQ119" s="36">
        <f t="shared" si="7"/>
        <v>786000000</v>
      </c>
      <c r="BR119" s="39" t="str">
        <f t="shared" si="5"/>
        <v>TS06</v>
      </c>
      <c r="BS119" s="40"/>
      <c r="BT119" s="40"/>
      <c r="BU119" s="40"/>
      <c r="BV119" s="40"/>
      <c r="BW119" s="40"/>
      <c r="BX119" s="40"/>
      <c r="BY119" s="40">
        <v>6952000</v>
      </c>
      <c r="BZ119" s="40"/>
      <c r="CA119" s="40"/>
      <c r="CB119" s="40"/>
      <c r="CC119" s="40"/>
      <c r="CD119" s="40"/>
      <c r="CE119" s="40"/>
      <c r="CF119" s="40"/>
      <c r="CG119" s="40"/>
      <c r="CH119" s="40">
        <v>6952000</v>
      </c>
      <c r="CI119" s="40">
        <v>6952000</v>
      </c>
      <c r="CJ119" s="39" t="str">
        <f t="shared" si="6"/>
        <v>TS06</v>
      </c>
      <c r="CK119" s="40"/>
      <c r="CL119" s="40"/>
      <c r="CM119" s="40"/>
      <c r="CN119" s="40"/>
      <c r="CO119" s="40"/>
      <c r="CP119" s="40"/>
      <c r="CQ119" s="40">
        <v>5</v>
      </c>
      <c r="CR119" s="40"/>
      <c r="CS119" s="40"/>
      <c r="CT119" s="40"/>
      <c r="CU119" s="40"/>
      <c r="CV119" s="40"/>
      <c r="CW119" s="40"/>
      <c r="CX119" s="40"/>
      <c r="CY119" s="40"/>
      <c r="CZ119" s="40">
        <v>5</v>
      </c>
      <c r="DA119" s="40">
        <v>5</v>
      </c>
    </row>
    <row r="120" spans="1:105">
      <c r="A120" s="45" t="s">
        <v>650</v>
      </c>
      <c r="B120" s="45">
        <v>5546842456</v>
      </c>
      <c r="C120" s="46" t="s">
        <v>787</v>
      </c>
      <c r="D120" s="47" t="s">
        <v>134</v>
      </c>
      <c r="E120" s="47" t="s">
        <v>349</v>
      </c>
      <c r="F120" s="45">
        <v>106</v>
      </c>
      <c r="G120" s="47" t="s">
        <v>470</v>
      </c>
      <c r="H120" s="47" t="s">
        <v>137</v>
      </c>
      <c r="I120" s="47" t="s">
        <v>8</v>
      </c>
      <c r="J120" s="47"/>
      <c r="K120" s="47"/>
      <c r="L120" s="47" t="s">
        <v>963</v>
      </c>
      <c r="M120" s="47"/>
      <c r="N120" s="47"/>
      <c r="O120" s="47"/>
      <c r="P120" s="47" t="s">
        <v>1068</v>
      </c>
      <c r="Q120" s="47">
        <v>1</v>
      </c>
      <c r="R120" s="47">
        <v>300000</v>
      </c>
      <c r="S120" s="47">
        <v>300000</v>
      </c>
      <c r="T120" s="47"/>
      <c r="U120" s="47"/>
      <c r="V120" s="47">
        <v>300000</v>
      </c>
      <c r="W120" s="47">
        <v>300000</v>
      </c>
      <c r="X120" s="47">
        <v>1</v>
      </c>
      <c r="Y120" s="47">
        <v>1</v>
      </c>
      <c r="Z120" s="47">
        <v>1</v>
      </c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  <c r="AX120" s="47">
        <v>209</v>
      </c>
      <c r="AY120" s="47">
        <v>209</v>
      </c>
      <c r="AZ120" s="47" t="str">
        <f t="shared" si="4"/>
        <v>TS06</v>
      </c>
      <c r="BA120" s="47"/>
      <c r="BB120" s="48"/>
      <c r="BC120" s="48"/>
      <c r="BD120" s="47"/>
      <c r="BE120" s="47"/>
      <c r="BF120" s="47"/>
      <c r="BG120" s="47">
        <v>786000000</v>
      </c>
      <c r="BH120" s="47"/>
      <c r="BI120" s="47"/>
      <c r="BJ120" s="47"/>
      <c r="BK120" s="47"/>
      <c r="BL120" s="47"/>
      <c r="BM120" s="47"/>
      <c r="BN120" s="47"/>
      <c r="BO120" s="47"/>
      <c r="BP120" s="47">
        <v>754000000</v>
      </c>
      <c r="BQ120" s="36">
        <f t="shared" si="7"/>
        <v>786000000</v>
      </c>
      <c r="BR120" s="39" t="str">
        <f t="shared" si="5"/>
        <v>TS06</v>
      </c>
      <c r="BS120" s="40"/>
      <c r="BT120" s="40"/>
      <c r="BU120" s="40"/>
      <c r="BV120" s="40"/>
      <c r="BW120" s="40"/>
      <c r="BX120" s="40"/>
      <c r="BY120" s="40">
        <v>6952000</v>
      </c>
      <c r="BZ120" s="40"/>
      <c r="CA120" s="40"/>
      <c r="CB120" s="40"/>
      <c r="CC120" s="40"/>
      <c r="CD120" s="40"/>
      <c r="CE120" s="40"/>
      <c r="CF120" s="40"/>
      <c r="CG120" s="40"/>
      <c r="CH120" s="40">
        <v>6952000</v>
      </c>
      <c r="CI120" s="40">
        <v>6952000</v>
      </c>
      <c r="CJ120" s="39" t="str">
        <f t="shared" si="6"/>
        <v>TS06</v>
      </c>
      <c r="CK120" s="40"/>
      <c r="CL120" s="40"/>
      <c r="CM120" s="40"/>
      <c r="CN120" s="40"/>
      <c r="CO120" s="40"/>
      <c r="CP120" s="40"/>
      <c r="CQ120" s="40">
        <v>5</v>
      </c>
      <c r="CR120" s="40"/>
      <c r="CS120" s="40"/>
      <c r="CT120" s="40"/>
      <c r="CU120" s="40"/>
      <c r="CV120" s="40"/>
      <c r="CW120" s="40"/>
      <c r="CX120" s="40"/>
      <c r="CY120" s="40"/>
      <c r="CZ120" s="40">
        <v>5</v>
      </c>
      <c r="DA120" s="40">
        <v>5</v>
      </c>
    </row>
    <row r="121" spans="1:105">
      <c r="A121" s="45" t="s">
        <v>651</v>
      </c>
      <c r="B121" s="45">
        <v>952820506</v>
      </c>
      <c r="C121" s="46" t="s">
        <v>788</v>
      </c>
      <c r="D121" s="47" t="s">
        <v>134</v>
      </c>
      <c r="E121" s="47" t="s">
        <v>349</v>
      </c>
      <c r="F121" s="45">
        <v>106</v>
      </c>
      <c r="G121" s="47" t="s">
        <v>471</v>
      </c>
      <c r="H121" s="47" t="s">
        <v>137</v>
      </c>
      <c r="I121" s="47" t="s">
        <v>8</v>
      </c>
      <c r="J121" s="47"/>
      <c r="K121" s="47"/>
      <c r="L121" s="47" t="s">
        <v>964</v>
      </c>
      <c r="M121" s="47"/>
      <c r="N121" s="47"/>
      <c r="O121" s="47"/>
      <c r="P121" s="47" t="s">
        <v>1068</v>
      </c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>
        <v>406</v>
      </c>
      <c r="AY121" s="47">
        <v>406</v>
      </c>
      <c r="AZ121" s="47" t="str">
        <f t="shared" si="4"/>
        <v>TS06</v>
      </c>
      <c r="BA121" s="47"/>
      <c r="BB121" s="48"/>
      <c r="BC121" s="48"/>
      <c r="BD121" s="47"/>
      <c r="BE121" s="47"/>
      <c r="BF121" s="47"/>
      <c r="BG121" s="47">
        <v>786000000</v>
      </c>
      <c r="BH121" s="47"/>
      <c r="BI121" s="47"/>
      <c r="BJ121" s="47"/>
      <c r="BK121" s="47"/>
      <c r="BL121" s="47"/>
      <c r="BM121" s="47"/>
      <c r="BN121" s="47"/>
      <c r="BO121" s="47"/>
      <c r="BP121" s="47">
        <v>754000000</v>
      </c>
      <c r="BQ121" s="36">
        <f t="shared" si="7"/>
        <v>786000000</v>
      </c>
      <c r="BR121" s="39" t="str">
        <f t="shared" si="5"/>
        <v>TS06</v>
      </c>
      <c r="BS121" s="40"/>
      <c r="BT121" s="40"/>
      <c r="BU121" s="40"/>
      <c r="BV121" s="40"/>
      <c r="BW121" s="40"/>
      <c r="BX121" s="40"/>
      <c r="BY121" s="40">
        <v>6952000</v>
      </c>
      <c r="BZ121" s="40"/>
      <c r="CA121" s="40"/>
      <c r="CB121" s="40"/>
      <c r="CC121" s="40"/>
      <c r="CD121" s="40"/>
      <c r="CE121" s="40"/>
      <c r="CF121" s="40"/>
      <c r="CG121" s="40"/>
      <c r="CH121" s="40">
        <v>6952000</v>
      </c>
      <c r="CI121" s="40">
        <v>6952000</v>
      </c>
      <c r="CJ121" s="39" t="str">
        <f t="shared" si="6"/>
        <v>TS06</v>
      </c>
      <c r="CK121" s="40"/>
      <c r="CL121" s="40"/>
      <c r="CM121" s="40"/>
      <c r="CN121" s="40"/>
      <c r="CO121" s="40"/>
      <c r="CP121" s="40"/>
      <c r="CQ121" s="40">
        <v>5</v>
      </c>
      <c r="CR121" s="40"/>
      <c r="CS121" s="40"/>
      <c r="CT121" s="40"/>
      <c r="CU121" s="40"/>
      <c r="CV121" s="40"/>
      <c r="CW121" s="40"/>
      <c r="CX121" s="40"/>
      <c r="CY121" s="40"/>
      <c r="CZ121" s="40">
        <v>5</v>
      </c>
      <c r="DA121" s="40">
        <v>5</v>
      </c>
    </row>
    <row r="122" spans="1:105">
      <c r="A122" s="45" t="s">
        <v>652</v>
      </c>
      <c r="B122" s="45">
        <v>4308148905</v>
      </c>
      <c r="C122" s="46" t="s">
        <v>789</v>
      </c>
      <c r="D122" s="47" t="s">
        <v>134</v>
      </c>
      <c r="E122" s="47" t="s">
        <v>349</v>
      </c>
      <c r="F122" s="45">
        <v>106</v>
      </c>
      <c r="G122" s="47" t="s">
        <v>472</v>
      </c>
      <c r="H122" s="47" t="s">
        <v>137</v>
      </c>
      <c r="I122" s="47" t="s">
        <v>8</v>
      </c>
      <c r="J122" s="47"/>
      <c r="K122" s="47"/>
      <c r="L122" s="47" t="s">
        <v>965</v>
      </c>
      <c r="M122" s="47"/>
      <c r="N122" s="47"/>
      <c r="O122" s="47"/>
      <c r="P122" s="47" t="s">
        <v>1034</v>
      </c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>
        <v>402</v>
      </c>
      <c r="AY122" s="47">
        <v>402</v>
      </c>
      <c r="AZ122" s="47" t="str">
        <f t="shared" si="4"/>
        <v>TS06</v>
      </c>
      <c r="BA122" s="47"/>
      <c r="BB122" s="48"/>
      <c r="BC122" s="48"/>
      <c r="BD122" s="47"/>
      <c r="BE122" s="47"/>
      <c r="BF122" s="47"/>
      <c r="BG122" s="47">
        <v>786000000</v>
      </c>
      <c r="BH122" s="47"/>
      <c r="BI122" s="47"/>
      <c r="BJ122" s="47"/>
      <c r="BK122" s="47"/>
      <c r="BL122" s="47"/>
      <c r="BM122" s="47"/>
      <c r="BN122" s="47"/>
      <c r="BO122" s="47"/>
      <c r="BP122" s="47">
        <v>754000000</v>
      </c>
      <c r="BQ122" s="36">
        <f t="shared" si="7"/>
        <v>786000000</v>
      </c>
      <c r="BR122" s="39" t="str">
        <f t="shared" si="5"/>
        <v>TS06</v>
      </c>
      <c r="BS122" s="40"/>
      <c r="BT122" s="40"/>
      <c r="BU122" s="40"/>
      <c r="BV122" s="40"/>
      <c r="BW122" s="40"/>
      <c r="BX122" s="40"/>
      <c r="BY122" s="40">
        <v>6952000</v>
      </c>
      <c r="BZ122" s="40"/>
      <c r="CA122" s="40"/>
      <c r="CB122" s="40"/>
      <c r="CC122" s="40"/>
      <c r="CD122" s="40"/>
      <c r="CE122" s="40"/>
      <c r="CF122" s="40"/>
      <c r="CG122" s="40"/>
      <c r="CH122" s="40">
        <v>6952000</v>
      </c>
      <c r="CI122" s="40">
        <v>6952000</v>
      </c>
      <c r="CJ122" s="39" t="str">
        <f t="shared" si="6"/>
        <v>TS06</v>
      </c>
      <c r="CK122" s="40"/>
      <c r="CL122" s="40"/>
      <c r="CM122" s="40"/>
      <c r="CN122" s="40"/>
      <c r="CO122" s="40"/>
      <c r="CP122" s="40"/>
      <c r="CQ122" s="40">
        <v>5</v>
      </c>
      <c r="CR122" s="40"/>
      <c r="CS122" s="40"/>
      <c r="CT122" s="40"/>
      <c r="CU122" s="40"/>
      <c r="CV122" s="40"/>
      <c r="CW122" s="40"/>
      <c r="CX122" s="40"/>
      <c r="CY122" s="40"/>
      <c r="CZ122" s="40">
        <v>5</v>
      </c>
      <c r="DA122" s="40">
        <v>5</v>
      </c>
    </row>
    <row r="123" spans="1:105">
      <c r="A123" s="45" t="s">
        <v>653</v>
      </c>
      <c r="B123" s="45">
        <v>69040454</v>
      </c>
      <c r="C123" s="46" t="s">
        <v>790</v>
      </c>
      <c r="D123" s="47" t="s">
        <v>134</v>
      </c>
      <c r="E123" s="47" t="s">
        <v>349</v>
      </c>
      <c r="F123" s="45">
        <v>106</v>
      </c>
      <c r="G123" s="47" t="s">
        <v>473</v>
      </c>
      <c r="H123" s="47" t="s">
        <v>137</v>
      </c>
      <c r="I123" s="47" t="s">
        <v>8</v>
      </c>
      <c r="J123" s="47"/>
      <c r="K123" s="47"/>
      <c r="L123" s="47" t="s">
        <v>966</v>
      </c>
      <c r="M123" s="47"/>
      <c r="N123" s="47"/>
      <c r="O123" s="47"/>
      <c r="P123" s="47" t="s">
        <v>1068</v>
      </c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>
        <v>452</v>
      </c>
      <c r="AY123" s="47">
        <v>452</v>
      </c>
      <c r="AZ123" s="47" t="str">
        <f t="shared" si="4"/>
        <v>TS06</v>
      </c>
      <c r="BA123" s="47"/>
      <c r="BB123" s="48"/>
      <c r="BC123" s="48"/>
      <c r="BD123" s="47"/>
      <c r="BE123" s="47"/>
      <c r="BF123" s="47"/>
      <c r="BG123" s="47">
        <v>786000000</v>
      </c>
      <c r="BH123" s="47"/>
      <c r="BI123" s="47"/>
      <c r="BJ123" s="47"/>
      <c r="BK123" s="47"/>
      <c r="BL123" s="47"/>
      <c r="BM123" s="47"/>
      <c r="BN123" s="47"/>
      <c r="BO123" s="47"/>
      <c r="BP123" s="47">
        <v>754000000</v>
      </c>
      <c r="BQ123" s="36">
        <f t="shared" si="7"/>
        <v>786000000</v>
      </c>
      <c r="BR123" s="39" t="str">
        <f t="shared" si="5"/>
        <v>TS06</v>
      </c>
      <c r="BS123" s="40"/>
      <c r="BT123" s="40"/>
      <c r="BU123" s="40"/>
      <c r="BV123" s="40"/>
      <c r="BW123" s="40"/>
      <c r="BX123" s="40"/>
      <c r="BY123" s="40">
        <v>6952000</v>
      </c>
      <c r="BZ123" s="40"/>
      <c r="CA123" s="40"/>
      <c r="CB123" s="40"/>
      <c r="CC123" s="40"/>
      <c r="CD123" s="40"/>
      <c r="CE123" s="40"/>
      <c r="CF123" s="40"/>
      <c r="CG123" s="40"/>
      <c r="CH123" s="40">
        <v>6952000</v>
      </c>
      <c r="CI123" s="40">
        <v>6952000</v>
      </c>
      <c r="CJ123" s="39" t="str">
        <f t="shared" si="6"/>
        <v>TS06</v>
      </c>
      <c r="CK123" s="40"/>
      <c r="CL123" s="40"/>
      <c r="CM123" s="40"/>
      <c r="CN123" s="40"/>
      <c r="CO123" s="40"/>
      <c r="CP123" s="40"/>
      <c r="CQ123" s="40">
        <v>5</v>
      </c>
      <c r="CR123" s="40"/>
      <c r="CS123" s="40"/>
      <c r="CT123" s="40"/>
      <c r="CU123" s="40"/>
      <c r="CV123" s="40"/>
      <c r="CW123" s="40"/>
      <c r="CX123" s="40"/>
      <c r="CY123" s="40"/>
      <c r="CZ123" s="40">
        <v>5</v>
      </c>
      <c r="DA123" s="40">
        <v>5</v>
      </c>
    </row>
    <row r="124" spans="1:105">
      <c r="A124" s="45" t="s">
        <v>654</v>
      </c>
      <c r="B124" s="45">
        <v>1818813108</v>
      </c>
      <c r="C124" s="46" t="s">
        <v>791</v>
      </c>
      <c r="D124" s="47" t="s">
        <v>134</v>
      </c>
      <c r="E124" s="47" t="s">
        <v>349</v>
      </c>
      <c r="F124" s="45">
        <v>106</v>
      </c>
      <c r="G124" s="47" t="s">
        <v>474</v>
      </c>
      <c r="H124" s="47" t="s">
        <v>137</v>
      </c>
      <c r="I124" s="47" t="s">
        <v>8</v>
      </c>
      <c r="J124" s="47"/>
      <c r="K124" s="47"/>
      <c r="L124" s="47" t="s">
        <v>967</v>
      </c>
      <c r="M124" s="47"/>
      <c r="N124" s="47"/>
      <c r="O124" s="47"/>
      <c r="P124" s="47" t="s">
        <v>1068</v>
      </c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>
        <v>255</v>
      </c>
      <c r="AY124" s="47">
        <v>255</v>
      </c>
      <c r="AZ124" s="47" t="str">
        <f t="shared" si="4"/>
        <v>TS06</v>
      </c>
      <c r="BA124" s="47"/>
      <c r="BB124" s="48"/>
      <c r="BC124" s="48"/>
      <c r="BD124" s="47"/>
      <c r="BE124" s="47"/>
      <c r="BF124" s="47"/>
      <c r="BG124" s="47">
        <v>786000000</v>
      </c>
      <c r="BH124" s="47"/>
      <c r="BI124" s="47"/>
      <c r="BJ124" s="47"/>
      <c r="BK124" s="47"/>
      <c r="BL124" s="47"/>
      <c r="BM124" s="47"/>
      <c r="BN124" s="47"/>
      <c r="BO124" s="47"/>
      <c r="BP124" s="47">
        <v>754000000</v>
      </c>
      <c r="BQ124" s="36">
        <f t="shared" si="7"/>
        <v>786000000</v>
      </c>
      <c r="BR124" s="39" t="str">
        <f t="shared" si="5"/>
        <v>TS06</v>
      </c>
      <c r="BS124" s="40"/>
      <c r="BT124" s="40"/>
      <c r="BU124" s="40"/>
      <c r="BV124" s="40"/>
      <c r="BW124" s="40"/>
      <c r="BX124" s="40"/>
      <c r="BY124" s="40">
        <v>6952000</v>
      </c>
      <c r="BZ124" s="40"/>
      <c r="CA124" s="40"/>
      <c r="CB124" s="40"/>
      <c r="CC124" s="40"/>
      <c r="CD124" s="40"/>
      <c r="CE124" s="40"/>
      <c r="CF124" s="40"/>
      <c r="CG124" s="40"/>
      <c r="CH124" s="40">
        <v>6952000</v>
      </c>
      <c r="CI124" s="40">
        <v>6952000</v>
      </c>
      <c r="CJ124" s="39" t="str">
        <f t="shared" si="6"/>
        <v>TS06</v>
      </c>
      <c r="CK124" s="40"/>
      <c r="CL124" s="40"/>
      <c r="CM124" s="40"/>
      <c r="CN124" s="40"/>
      <c r="CO124" s="40"/>
      <c r="CP124" s="40"/>
      <c r="CQ124" s="40">
        <v>5</v>
      </c>
      <c r="CR124" s="40"/>
      <c r="CS124" s="40"/>
      <c r="CT124" s="40"/>
      <c r="CU124" s="40"/>
      <c r="CV124" s="40"/>
      <c r="CW124" s="40"/>
      <c r="CX124" s="40"/>
      <c r="CY124" s="40"/>
      <c r="CZ124" s="40">
        <v>5</v>
      </c>
      <c r="DA124" s="40">
        <v>5</v>
      </c>
    </row>
    <row r="125" spans="1:105">
      <c r="A125" s="45" t="s">
        <v>655</v>
      </c>
      <c r="B125" s="45">
        <v>958899183</v>
      </c>
      <c r="C125" s="46" t="s">
        <v>792</v>
      </c>
      <c r="D125" s="47" t="s">
        <v>134</v>
      </c>
      <c r="E125" s="47" t="s">
        <v>349</v>
      </c>
      <c r="F125" s="45">
        <v>106</v>
      </c>
      <c r="G125" s="47" t="s">
        <v>475</v>
      </c>
      <c r="H125" s="47" t="s">
        <v>137</v>
      </c>
      <c r="I125" s="47" t="s">
        <v>8</v>
      </c>
      <c r="J125" s="47"/>
      <c r="K125" s="47"/>
      <c r="L125" s="47" t="s">
        <v>968</v>
      </c>
      <c r="M125" s="47"/>
      <c r="N125" s="47"/>
      <c r="O125" s="47"/>
      <c r="P125" s="47" t="s">
        <v>1068</v>
      </c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>
        <v>356</v>
      </c>
      <c r="AY125" s="47">
        <v>356</v>
      </c>
      <c r="AZ125" s="47" t="str">
        <f t="shared" si="4"/>
        <v>TS06</v>
      </c>
      <c r="BA125" s="47"/>
      <c r="BB125" s="48"/>
      <c r="BC125" s="48"/>
      <c r="BD125" s="47"/>
      <c r="BE125" s="47"/>
      <c r="BF125" s="47"/>
      <c r="BG125" s="47">
        <v>786000000</v>
      </c>
      <c r="BH125" s="47"/>
      <c r="BI125" s="47"/>
      <c r="BJ125" s="47"/>
      <c r="BK125" s="47"/>
      <c r="BL125" s="47"/>
      <c r="BM125" s="47"/>
      <c r="BN125" s="47"/>
      <c r="BO125" s="47"/>
      <c r="BP125" s="47">
        <v>754000000</v>
      </c>
      <c r="BQ125" s="36">
        <f t="shared" si="7"/>
        <v>786000000</v>
      </c>
      <c r="BR125" s="39" t="str">
        <f t="shared" si="5"/>
        <v>TS06</v>
      </c>
      <c r="BS125" s="40"/>
      <c r="BT125" s="40"/>
      <c r="BU125" s="40"/>
      <c r="BV125" s="40"/>
      <c r="BW125" s="40"/>
      <c r="BX125" s="40"/>
      <c r="BY125" s="40">
        <v>6952000</v>
      </c>
      <c r="BZ125" s="40"/>
      <c r="CA125" s="40"/>
      <c r="CB125" s="40"/>
      <c r="CC125" s="40"/>
      <c r="CD125" s="40"/>
      <c r="CE125" s="40"/>
      <c r="CF125" s="40"/>
      <c r="CG125" s="40"/>
      <c r="CH125" s="40">
        <v>6952000</v>
      </c>
      <c r="CI125" s="40">
        <v>6952000</v>
      </c>
      <c r="CJ125" s="39" t="str">
        <f t="shared" si="6"/>
        <v>TS06</v>
      </c>
      <c r="CK125" s="40"/>
      <c r="CL125" s="40"/>
      <c r="CM125" s="40"/>
      <c r="CN125" s="40"/>
      <c r="CO125" s="40"/>
      <c r="CP125" s="40"/>
      <c r="CQ125" s="40">
        <v>5</v>
      </c>
      <c r="CR125" s="40"/>
      <c r="CS125" s="40"/>
      <c r="CT125" s="40"/>
      <c r="CU125" s="40"/>
      <c r="CV125" s="40"/>
      <c r="CW125" s="40"/>
      <c r="CX125" s="40"/>
      <c r="CY125" s="40"/>
      <c r="CZ125" s="40">
        <v>5</v>
      </c>
      <c r="DA125" s="40">
        <v>5</v>
      </c>
    </row>
    <row r="126" spans="1:105">
      <c r="A126" s="45" t="s">
        <v>656</v>
      </c>
      <c r="B126" s="45">
        <v>1134869025</v>
      </c>
      <c r="C126" s="46" t="s">
        <v>793</v>
      </c>
      <c r="D126" s="47" t="s">
        <v>134</v>
      </c>
      <c r="E126" s="47" t="s">
        <v>349</v>
      </c>
      <c r="F126" s="45">
        <v>106</v>
      </c>
      <c r="G126" s="47" t="s">
        <v>476</v>
      </c>
      <c r="H126" s="47" t="s">
        <v>137</v>
      </c>
      <c r="I126" s="47" t="s">
        <v>8</v>
      </c>
      <c r="J126" s="47"/>
      <c r="K126" s="47"/>
      <c r="L126" s="47" t="s">
        <v>969</v>
      </c>
      <c r="M126" s="47"/>
      <c r="N126" s="47"/>
      <c r="O126" s="47"/>
      <c r="P126" s="47" t="s">
        <v>1038</v>
      </c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>
        <v>272</v>
      </c>
      <c r="AY126" s="47">
        <v>272</v>
      </c>
      <c r="AZ126" s="47" t="str">
        <f t="shared" si="4"/>
        <v>TS06</v>
      </c>
      <c r="BA126" s="47"/>
      <c r="BB126" s="48"/>
      <c r="BC126" s="48"/>
      <c r="BD126" s="47"/>
      <c r="BE126" s="47"/>
      <c r="BF126" s="47"/>
      <c r="BG126" s="47">
        <v>786000000</v>
      </c>
      <c r="BH126" s="47"/>
      <c r="BI126" s="47"/>
      <c r="BJ126" s="47"/>
      <c r="BK126" s="47"/>
      <c r="BL126" s="47"/>
      <c r="BM126" s="47"/>
      <c r="BN126" s="47"/>
      <c r="BO126" s="47"/>
      <c r="BP126" s="47">
        <v>754000000</v>
      </c>
      <c r="BQ126" s="36">
        <f t="shared" si="7"/>
        <v>786000000</v>
      </c>
      <c r="BR126" s="39" t="str">
        <f t="shared" si="5"/>
        <v>TS06</v>
      </c>
      <c r="BS126" s="40"/>
      <c r="BT126" s="40"/>
      <c r="BU126" s="40"/>
      <c r="BV126" s="40"/>
      <c r="BW126" s="40"/>
      <c r="BX126" s="40"/>
      <c r="BY126" s="40">
        <v>6952000</v>
      </c>
      <c r="BZ126" s="40"/>
      <c r="CA126" s="40"/>
      <c r="CB126" s="40"/>
      <c r="CC126" s="40"/>
      <c r="CD126" s="40"/>
      <c r="CE126" s="40"/>
      <c r="CF126" s="40"/>
      <c r="CG126" s="40"/>
      <c r="CH126" s="40">
        <v>6952000</v>
      </c>
      <c r="CI126" s="40">
        <v>6952000</v>
      </c>
      <c r="CJ126" s="39" t="str">
        <f t="shared" si="6"/>
        <v>TS06</v>
      </c>
      <c r="CK126" s="40"/>
      <c r="CL126" s="40"/>
      <c r="CM126" s="40"/>
      <c r="CN126" s="40"/>
      <c r="CO126" s="40"/>
      <c r="CP126" s="40"/>
      <c r="CQ126" s="40">
        <v>5</v>
      </c>
      <c r="CR126" s="40"/>
      <c r="CS126" s="40"/>
      <c r="CT126" s="40"/>
      <c r="CU126" s="40"/>
      <c r="CV126" s="40"/>
      <c r="CW126" s="40"/>
      <c r="CX126" s="40"/>
      <c r="CY126" s="40"/>
      <c r="CZ126" s="40">
        <v>5</v>
      </c>
      <c r="DA126" s="40">
        <v>5</v>
      </c>
    </row>
    <row r="127" spans="1:105">
      <c r="A127" s="45" t="s">
        <v>657</v>
      </c>
      <c r="B127" s="45">
        <v>69046965</v>
      </c>
      <c r="C127" s="46" t="s">
        <v>341</v>
      </c>
      <c r="D127" s="47" t="s">
        <v>134</v>
      </c>
      <c r="E127" s="47" t="s">
        <v>349</v>
      </c>
      <c r="F127" s="45">
        <v>106</v>
      </c>
      <c r="G127" s="47" t="s">
        <v>477</v>
      </c>
      <c r="H127" s="47" t="s">
        <v>137</v>
      </c>
      <c r="I127" s="47" t="s">
        <v>8</v>
      </c>
      <c r="J127" s="47"/>
      <c r="K127" s="47"/>
      <c r="L127" s="47" t="s">
        <v>970</v>
      </c>
      <c r="M127" s="47"/>
      <c r="N127" s="47"/>
      <c r="O127" s="47"/>
      <c r="P127" s="47" t="s">
        <v>1068</v>
      </c>
      <c r="Q127" s="47">
        <v>1</v>
      </c>
      <c r="R127" s="47">
        <v>300000</v>
      </c>
      <c r="S127" s="47">
        <v>300000</v>
      </c>
      <c r="T127" s="47"/>
      <c r="U127" s="47"/>
      <c r="V127" s="47">
        <v>300000</v>
      </c>
      <c r="W127" s="47">
        <v>300000</v>
      </c>
      <c r="X127" s="47">
        <v>1</v>
      </c>
      <c r="Y127" s="47">
        <v>1</v>
      </c>
      <c r="Z127" s="47">
        <v>1</v>
      </c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>
        <v>202</v>
      </c>
      <c r="AY127" s="47">
        <v>202</v>
      </c>
      <c r="AZ127" s="47" t="str">
        <f t="shared" si="4"/>
        <v>TS06</v>
      </c>
      <c r="BA127" s="47"/>
      <c r="BB127" s="48"/>
      <c r="BC127" s="48"/>
      <c r="BD127" s="47"/>
      <c r="BE127" s="47"/>
      <c r="BF127" s="47"/>
      <c r="BG127" s="47">
        <v>786000000</v>
      </c>
      <c r="BH127" s="47"/>
      <c r="BI127" s="47"/>
      <c r="BJ127" s="47"/>
      <c r="BK127" s="47"/>
      <c r="BL127" s="47"/>
      <c r="BM127" s="47"/>
      <c r="BN127" s="47"/>
      <c r="BO127" s="47"/>
      <c r="BP127" s="47">
        <v>754000000</v>
      </c>
      <c r="BQ127" s="36">
        <f t="shared" si="7"/>
        <v>786000000</v>
      </c>
      <c r="BR127" s="39" t="str">
        <f t="shared" si="5"/>
        <v>TS06</v>
      </c>
      <c r="BS127" s="40"/>
      <c r="BT127" s="40"/>
      <c r="BU127" s="40"/>
      <c r="BV127" s="40"/>
      <c r="BW127" s="40"/>
      <c r="BX127" s="40"/>
      <c r="BY127" s="40">
        <v>6952000</v>
      </c>
      <c r="BZ127" s="40"/>
      <c r="CA127" s="40"/>
      <c r="CB127" s="40"/>
      <c r="CC127" s="40"/>
      <c r="CD127" s="40"/>
      <c r="CE127" s="40"/>
      <c r="CF127" s="40"/>
      <c r="CG127" s="40"/>
      <c r="CH127" s="40">
        <v>6952000</v>
      </c>
      <c r="CI127" s="40">
        <v>6952000</v>
      </c>
      <c r="CJ127" s="39" t="str">
        <f t="shared" si="6"/>
        <v>TS06</v>
      </c>
      <c r="CK127" s="40"/>
      <c r="CL127" s="40"/>
      <c r="CM127" s="40"/>
      <c r="CN127" s="40"/>
      <c r="CO127" s="40"/>
      <c r="CP127" s="40"/>
      <c r="CQ127" s="40">
        <v>5</v>
      </c>
      <c r="CR127" s="40"/>
      <c r="CS127" s="40"/>
      <c r="CT127" s="40"/>
      <c r="CU127" s="40"/>
      <c r="CV127" s="40"/>
      <c r="CW127" s="40"/>
      <c r="CX127" s="40"/>
      <c r="CY127" s="40"/>
      <c r="CZ127" s="40">
        <v>5</v>
      </c>
      <c r="DA127" s="40">
        <v>5</v>
      </c>
    </row>
    <row r="128" spans="1:105">
      <c r="A128" s="45" t="s">
        <v>658</v>
      </c>
      <c r="B128" s="45">
        <v>444082240</v>
      </c>
      <c r="C128" s="46" t="s">
        <v>794</v>
      </c>
      <c r="D128" s="47" t="s">
        <v>134</v>
      </c>
      <c r="E128" s="47" t="s">
        <v>349</v>
      </c>
      <c r="F128" s="45">
        <v>106</v>
      </c>
      <c r="G128" s="47" t="s">
        <v>478</v>
      </c>
      <c r="H128" s="47" t="s">
        <v>137</v>
      </c>
      <c r="I128" s="47" t="s">
        <v>8</v>
      </c>
      <c r="J128" s="47"/>
      <c r="K128" s="47"/>
      <c r="L128" s="47" t="s">
        <v>971</v>
      </c>
      <c r="M128" s="47"/>
      <c r="N128" s="47"/>
      <c r="O128" s="47"/>
      <c r="P128" s="47" t="s">
        <v>1059</v>
      </c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>
        <v>240</v>
      </c>
      <c r="AY128" s="47">
        <v>240</v>
      </c>
      <c r="AZ128" s="47" t="str">
        <f t="shared" si="4"/>
        <v>TS06</v>
      </c>
      <c r="BA128" s="47"/>
      <c r="BB128" s="48"/>
      <c r="BC128" s="48"/>
      <c r="BD128" s="47"/>
      <c r="BE128" s="47"/>
      <c r="BF128" s="47"/>
      <c r="BG128" s="47">
        <v>786000000</v>
      </c>
      <c r="BH128" s="47"/>
      <c r="BI128" s="47"/>
      <c r="BJ128" s="47"/>
      <c r="BK128" s="47"/>
      <c r="BL128" s="47"/>
      <c r="BM128" s="47"/>
      <c r="BN128" s="47"/>
      <c r="BO128" s="47"/>
      <c r="BP128" s="47">
        <v>754000000</v>
      </c>
      <c r="BQ128" s="36">
        <f t="shared" si="7"/>
        <v>786000000</v>
      </c>
      <c r="BR128" s="39" t="str">
        <f t="shared" si="5"/>
        <v>TS06</v>
      </c>
      <c r="BS128" s="40"/>
      <c r="BT128" s="40"/>
      <c r="BU128" s="40"/>
      <c r="BV128" s="40"/>
      <c r="BW128" s="40"/>
      <c r="BX128" s="40"/>
      <c r="BY128" s="40">
        <v>6952000</v>
      </c>
      <c r="BZ128" s="40"/>
      <c r="CA128" s="40"/>
      <c r="CB128" s="40"/>
      <c r="CC128" s="40"/>
      <c r="CD128" s="40"/>
      <c r="CE128" s="40"/>
      <c r="CF128" s="40"/>
      <c r="CG128" s="40"/>
      <c r="CH128" s="40">
        <v>6952000</v>
      </c>
      <c r="CI128" s="40">
        <v>6952000</v>
      </c>
      <c r="CJ128" s="39" t="str">
        <f t="shared" si="6"/>
        <v>TS06</v>
      </c>
      <c r="CK128" s="40"/>
      <c r="CL128" s="40"/>
      <c r="CM128" s="40"/>
      <c r="CN128" s="40"/>
      <c r="CO128" s="40"/>
      <c r="CP128" s="40"/>
      <c r="CQ128" s="40">
        <v>5</v>
      </c>
      <c r="CR128" s="40"/>
      <c r="CS128" s="40"/>
      <c r="CT128" s="40"/>
      <c r="CU128" s="40"/>
      <c r="CV128" s="40"/>
      <c r="CW128" s="40"/>
      <c r="CX128" s="40"/>
      <c r="CY128" s="40"/>
      <c r="CZ128" s="40">
        <v>5</v>
      </c>
      <c r="DA128" s="40">
        <v>5</v>
      </c>
    </row>
    <row r="129" spans="1:105">
      <c r="A129" s="45" t="s">
        <v>659</v>
      </c>
      <c r="B129" s="45">
        <v>1053663072</v>
      </c>
      <c r="C129" s="46" t="s">
        <v>133</v>
      </c>
      <c r="D129" s="47" t="s">
        <v>134</v>
      </c>
      <c r="E129" s="47" t="s">
        <v>349</v>
      </c>
      <c r="F129" s="45">
        <v>106</v>
      </c>
      <c r="G129" s="47" t="s">
        <v>479</v>
      </c>
      <c r="H129" s="47" t="s">
        <v>137</v>
      </c>
      <c r="I129" s="47" t="s">
        <v>8</v>
      </c>
      <c r="J129" s="47"/>
      <c r="K129" s="47"/>
      <c r="L129" s="47" t="s">
        <v>972</v>
      </c>
      <c r="M129" s="47"/>
      <c r="N129" s="47"/>
      <c r="O129" s="47"/>
      <c r="P129" s="47" t="s">
        <v>1032</v>
      </c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>
        <v>109</v>
      </c>
      <c r="AY129" s="47">
        <v>109</v>
      </c>
      <c r="AZ129" s="47" t="str">
        <f t="shared" si="4"/>
        <v>TS06</v>
      </c>
      <c r="BA129" s="47"/>
      <c r="BB129" s="48"/>
      <c r="BC129" s="48"/>
      <c r="BD129" s="47"/>
      <c r="BE129" s="47"/>
      <c r="BF129" s="47"/>
      <c r="BG129" s="47">
        <v>786000000</v>
      </c>
      <c r="BH129" s="47"/>
      <c r="BI129" s="47"/>
      <c r="BJ129" s="47"/>
      <c r="BK129" s="47"/>
      <c r="BL129" s="47"/>
      <c r="BM129" s="47"/>
      <c r="BN129" s="47"/>
      <c r="BO129" s="47"/>
      <c r="BP129" s="47">
        <v>754000000</v>
      </c>
      <c r="BQ129" s="36">
        <f t="shared" si="7"/>
        <v>786000000</v>
      </c>
      <c r="BR129" s="39" t="str">
        <f t="shared" si="5"/>
        <v>TS06</v>
      </c>
      <c r="BS129" s="40"/>
      <c r="BT129" s="40"/>
      <c r="BU129" s="40"/>
      <c r="BV129" s="40"/>
      <c r="BW129" s="40"/>
      <c r="BX129" s="40"/>
      <c r="BY129" s="40">
        <v>6952000</v>
      </c>
      <c r="BZ129" s="40"/>
      <c r="CA129" s="40"/>
      <c r="CB129" s="40"/>
      <c r="CC129" s="40"/>
      <c r="CD129" s="40"/>
      <c r="CE129" s="40"/>
      <c r="CF129" s="40"/>
      <c r="CG129" s="40"/>
      <c r="CH129" s="40">
        <v>6952000</v>
      </c>
      <c r="CI129" s="40">
        <v>6952000</v>
      </c>
      <c r="CJ129" s="39" t="str">
        <f t="shared" si="6"/>
        <v>TS06</v>
      </c>
      <c r="CK129" s="40"/>
      <c r="CL129" s="40"/>
      <c r="CM129" s="40"/>
      <c r="CN129" s="40"/>
      <c r="CO129" s="40"/>
      <c r="CP129" s="40"/>
      <c r="CQ129" s="40">
        <v>5</v>
      </c>
      <c r="CR129" s="40"/>
      <c r="CS129" s="40"/>
      <c r="CT129" s="40"/>
      <c r="CU129" s="40"/>
      <c r="CV129" s="40"/>
      <c r="CW129" s="40"/>
      <c r="CX129" s="40"/>
      <c r="CY129" s="40"/>
      <c r="CZ129" s="40">
        <v>5</v>
      </c>
      <c r="DA129" s="40">
        <v>5</v>
      </c>
    </row>
    <row r="130" spans="1:105">
      <c r="A130" s="45" t="s">
        <v>660</v>
      </c>
      <c r="B130" s="45">
        <v>5397722892</v>
      </c>
      <c r="C130" s="62" t="s">
        <v>795</v>
      </c>
      <c r="D130" s="47" t="s">
        <v>134</v>
      </c>
      <c r="E130" s="47" t="s">
        <v>349</v>
      </c>
      <c r="F130" s="45">
        <v>106</v>
      </c>
      <c r="G130" s="47" t="s">
        <v>480</v>
      </c>
      <c r="H130" s="47" t="s">
        <v>137</v>
      </c>
      <c r="I130" s="47" t="s">
        <v>8</v>
      </c>
      <c r="J130" s="47"/>
      <c r="K130" s="47"/>
      <c r="L130" s="47" t="s">
        <v>973</v>
      </c>
      <c r="M130" s="47"/>
      <c r="N130" s="47"/>
      <c r="O130" s="47"/>
      <c r="P130" s="47" t="s">
        <v>1068</v>
      </c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>
        <v>304</v>
      </c>
      <c r="AY130" s="47">
        <v>304</v>
      </c>
      <c r="AZ130" s="47" t="str">
        <f t="shared" si="4"/>
        <v>TS06</v>
      </c>
      <c r="BA130" s="47"/>
      <c r="BB130" s="48"/>
      <c r="BC130" s="48"/>
      <c r="BD130" s="47"/>
      <c r="BE130" s="47"/>
      <c r="BF130" s="47"/>
      <c r="BG130" s="47">
        <v>786000000</v>
      </c>
      <c r="BH130" s="47"/>
      <c r="BI130" s="47"/>
      <c r="BJ130" s="47"/>
      <c r="BK130" s="47"/>
      <c r="BL130" s="47"/>
      <c r="BM130" s="47"/>
      <c r="BN130" s="47"/>
      <c r="BO130" s="47"/>
      <c r="BP130" s="47">
        <v>754000000</v>
      </c>
      <c r="BQ130" s="36">
        <f t="shared" si="7"/>
        <v>786000000</v>
      </c>
      <c r="BR130" s="39" t="str">
        <f t="shared" si="5"/>
        <v>TS06</v>
      </c>
      <c r="BS130" s="40"/>
      <c r="BT130" s="40"/>
      <c r="BU130" s="40"/>
      <c r="BV130" s="40"/>
      <c r="BW130" s="40"/>
      <c r="BX130" s="40"/>
      <c r="BY130" s="40">
        <v>6952000</v>
      </c>
      <c r="BZ130" s="40"/>
      <c r="CA130" s="40"/>
      <c r="CB130" s="40"/>
      <c r="CC130" s="40"/>
      <c r="CD130" s="40"/>
      <c r="CE130" s="40"/>
      <c r="CF130" s="40"/>
      <c r="CG130" s="40"/>
      <c r="CH130" s="40">
        <v>6952000</v>
      </c>
      <c r="CI130" s="40">
        <v>6952000</v>
      </c>
      <c r="CJ130" s="39" t="str">
        <f t="shared" si="6"/>
        <v>TS06</v>
      </c>
      <c r="CK130" s="40"/>
      <c r="CL130" s="40"/>
      <c r="CM130" s="40"/>
      <c r="CN130" s="40"/>
      <c r="CO130" s="40"/>
      <c r="CP130" s="40"/>
      <c r="CQ130" s="40">
        <v>5</v>
      </c>
      <c r="CR130" s="40"/>
      <c r="CS130" s="40"/>
      <c r="CT130" s="40"/>
      <c r="CU130" s="40"/>
      <c r="CV130" s="40"/>
      <c r="CW130" s="40"/>
      <c r="CX130" s="40"/>
      <c r="CY130" s="40"/>
      <c r="CZ130" s="40">
        <v>5</v>
      </c>
      <c r="DA130" s="40">
        <v>5</v>
      </c>
    </row>
    <row r="131" spans="1:105">
      <c r="A131" s="45" t="s">
        <v>661</v>
      </c>
      <c r="B131" s="45">
        <v>3930404714</v>
      </c>
      <c r="C131" s="46" t="s">
        <v>796</v>
      </c>
      <c r="D131" s="47" t="s">
        <v>134</v>
      </c>
      <c r="E131" s="47" t="s">
        <v>349</v>
      </c>
      <c r="F131" s="45">
        <v>106</v>
      </c>
      <c r="G131" s="47" t="s">
        <v>481</v>
      </c>
      <c r="H131" s="47" t="s">
        <v>137</v>
      </c>
      <c r="I131" s="47" t="s">
        <v>8</v>
      </c>
      <c r="J131" s="47"/>
      <c r="K131" s="47"/>
      <c r="L131" s="47" t="s">
        <v>974</v>
      </c>
      <c r="M131" s="47"/>
      <c r="N131" s="47"/>
      <c r="O131" s="47"/>
      <c r="P131" s="18" t="s">
        <v>1060</v>
      </c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>
        <v>352</v>
      </c>
      <c r="AY131" s="47">
        <v>352</v>
      </c>
      <c r="AZ131" s="47" t="str">
        <f t="shared" si="4"/>
        <v>TS06</v>
      </c>
      <c r="BA131" s="47"/>
      <c r="BB131" s="48"/>
      <c r="BC131" s="48"/>
      <c r="BD131" s="47"/>
      <c r="BE131" s="47"/>
      <c r="BF131" s="47"/>
      <c r="BG131" s="47">
        <v>786000000</v>
      </c>
      <c r="BH131" s="47"/>
      <c r="BI131" s="47"/>
      <c r="BJ131" s="47"/>
      <c r="BK131" s="47"/>
      <c r="BL131" s="47"/>
      <c r="BM131" s="47"/>
      <c r="BN131" s="47"/>
      <c r="BO131" s="47"/>
      <c r="BP131" s="47">
        <v>754000000</v>
      </c>
      <c r="BQ131" s="36">
        <f t="shared" si="7"/>
        <v>786000000</v>
      </c>
      <c r="BR131" s="39" t="str">
        <f t="shared" si="5"/>
        <v>TS06</v>
      </c>
      <c r="BS131" s="40"/>
      <c r="BT131" s="40"/>
      <c r="BU131" s="40"/>
      <c r="BV131" s="40"/>
      <c r="BW131" s="40"/>
      <c r="BX131" s="40"/>
      <c r="BY131" s="40">
        <v>6952000</v>
      </c>
      <c r="BZ131" s="40"/>
      <c r="CA131" s="40"/>
      <c r="CB131" s="40"/>
      <c r="CC131" s="40"/>
      <c r="CD131" s="40"/>
      <c r="CE131" s="40"/>
      <c r="CF131" s="40"/>
      <c r="CG131" s="40"/>
      <c r="CH131" s="40">
        <v>6952000</v>
      </c>
      <c r="CI131" s="40">
        <v>6952000</v>
      </c>
      <c r="CJ131" s="39" t="str">
        <f t="shared" si="6"/>
        <v>TS06</v>
      </c>
      <c r="CK131" s="40"/>
      <c r="CL131" s="40"/>
      <c r="CM131" s="40"/>
      <c r="CN131" s="40"/>
      <c r="CO131" s="40"/>
      <c r="CP131" s="40"/>
      <c r="CQ131" s="40">
        <v>5</v>
      </c>
      <c r="CR131" s="40"/>
      <c r="CS131" s="40"/>
      <c r="CT131" s="40"/>
      <c r="CU131" s="40"/>
      <c r="CV131" s="40"/>
      <c r="CW131" s="40"/>
      <c r="CX131" s="40"/>
      <c r="CY131" s="40"/>
      <c r="CZ131" s="40">
        <v>5</v>
      </c>
      <c r="DA131" s="40">
        <v>5</v>
      </c>
    </row>
    <row r="132" spans="1:105">
      <c r="A132" s="45" t="s">
        <v>662</v>
      </c>
      <c r="B132" s="45">
        <v>958936465</v>
      </c>
      <c r="C132" s="46" t="s">
        <v>797</v>
      </c>
      <c r="D132" s="47" t="s">
        <v>134</v>
      </c>
      <c r="E132" s="47" t="s">
        <v>349</v>
      </c>
      <c r="F132" s="45">
        <v>106</v>
      </c>
      <c r="G132" s="47" t="s">
        <v>482</v>
      </c>
      <c r="H132" s="47" t="s">
        <v>137</v>
      </c>
      <c r="I132" s="47" t="s">
        <v>8</v>
      </c>
      <c r="J132" s="47"/>
      <c r="K132" s="47"/>
      <c r="L132" s="47" t="s">
        <v>975</v>
      </c>
      <c r="M132" s="47"/>
      <c r="N132" s="47"/>
      <c r="O132" s="47"/>
      <c r="P132" s="18" t="s">
        <v>1060</v>
      </c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>
        <v>204</v>
      </c>
      <c r="AY132" s="47">
        <v>204</v>
      </c>
      <c r="AZ132" s="47" t="str">
        <f t="shared" ref="AZ132:AZ187" si="8">E132</f>
        <v>TS06</v>
      </c>
      <c r="BA132" s="47"/>
      <c r="BB132" s="48"/>
      <c r="BC132" s="48"/>
      <c r="BD132" s="47"/>
      <c r="BE132" s="47"/>
      <c r="BF132" s="47"/>
      <c r="BG132" s="47">
        <v>786000000</v>
      </c>
      <c r="BH132" s="47"/>
      <c r="BI132" s="47"/>
      <c r="BJ132" s="47"/>
      <c r="BK132" s="47"/>
      <c r="BL132" s="47"/>
      <c r="BM132" s="47"/>
      <c r="BN132" s="47"/>
      <c r="BO132" s="47"/>
      <c r="BP132" s="47">
        <v>754000000</v>
      </c>
      <c r="BQ132" s="36">
        <f t="shared" ref="BQ132:BQ162" si="9">BG132</f>
        <v>786000000</v>
      </c>
      <c r="BR132" s="39" t="str">
        <f t="shared" ref="BR132:BR187" si="10">E132</f>
        <v>TS06</v>
      </c>
      <c r="BS132" s="40"/>
      <c r="BT132" s="40"/>
      <c r="BU132" s="40"/>
      <c r="BV132" s="40"/>
      <c r="BW132" s="40"/>
      <c r="BX132" s="40"/>
      <c r="BY132" s="40">
        <v>6952000</v>
      </c>
      <c r="BZ132" s="40"/>
      <c r="CA132" s="40"/>
      <c r="CB132" s="40"/>
      <c r="CC132" s="40"/>
      <c r="CD132" s="40"/>
      <c r="CE132" s="40"/>
      <c r="CF132" s="40"/>
      <c r="CG132" s="40"/>
      <c r="CH132" s="40">
        <v>6952000</v>
      </c>
      <c r="CI132" s="40">
        <v>6952000</v>
      </c>
      <c r="CJ132" s="39" t="str">
        <f t="shared" ref="CJ132:CJ187" si="11">E132</f>
        <v>TS06</v>
      </c>
      <c r="CK132" s="40"/>
      <c r="CL132" s="40"/>
      <c r="CM132" s="40"/>
      <c r="CN132" s="40"/>
      <c r="CO132" s="40"/>
      <c r="CP132" s="40"/>
      <c r="CQ132" s="40">
        <v>5</v>
      </c>
      <c r="CR132" s="40"/>
      <c r="CS132" s="40"/>
      <c r="CT132" s="40"/>
      <c r="CU132" s="40"/>
      <c r="CV132" s="40"/>
      <c r="CW132" s="40"/>
      <c r="CX132" s="40"/>
      <c r="CY132" s="40"/>
      <c r="CZ132" s="40">
        <v>5</v>
      </c>
      <c r="DA132" s="40">
        <v>5</v>
      </c>
    </row>
    <row r="133" spans="1:105">
      <c r="A133" s="45" t="s">
        <v>663</v>
      </c>
      <c r="B133" s="45">
        <v>1970218373</v>
      </c>
      <c r="C133" s="46" t="s">
        <v>798</v>
      </c>
      <c r="D133" s="47" t="s">
        <v>134</v>
      </c>
      <c r="E133" s="47" t="s">
        <v>350</v>
      </c>
      <c r="F133" s="45">
        <v>107</v>
      </c>
      <c r="G133" s="47" t="s">
        <v>483</v>
      </c>
      <c r="H133" s="47" t="s">
        <v>137</v>
      </c>
      <c r="I133" s="47" t="s">
        <v>8</v>
      </c>
      <c r="J133" s="47"/>
      <c r="K133" s="47"/>
      <c r="L133" s="47" t="s">
        <v>976</v>
      </c>
      <c r="M133" s="47"/>
      <c r="N133" s="47"/>
      <c r="O133" s="47"/>
      <c r="P133" s="18" t="s">
        <v>1060</v>
      </c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>
        <v>357</v>
      </c>
      <c r="AY133" s="47">
        <v>357</v>
      </c>
      <c r="AZ133" s="47" t="str">
        <f t="shared" si="8"/>
        <v>TS07</v>
      </c>
      <c r="BA133" s="47"/>
      <c r="BB133" s="48"/>
      <c r="BC133" s="48"/>
      <c r="BD133" s="47"/>
      <c r="BE133" s="47"/>
      <c r="BF133" s="47"/>
      <c r="BG133" s="47">
        <v>794000000</v>
      </c>
      <c r="BH133" s="47"/>
      <c r="BI133" s="47"/>
      <c r="BJ133" s="47"/>
      <c r="BK133" s="47"/>
      <c r="BL133" s="47"/>
      <c r="BM133" s="47"/>
      <c r="BN133" s="47"/>
      <c r="BO133" s="47"/>
      <c r="BP133" s="47">
        <v>754000000</v>
      </c>
      <c r="BQ133" s="36">
        <f t="shared" si="9"/>
        <v>794000000</v>
      </c>
      <c r="BR133" s="39" t="str">
        <f t="shared" si="10"/>
        <v>TS07</v>
      </c>
      <c r="BS133" s="40"/>
      <c r="BT133" s="40"/>
      <c r="BU133" s="40"/>
      <c r="BV133" s="40"/>
      <c r="BW133" s="40"/>
      <c r="BX133" s="40"/>
      <c r="BY133" s="40">
        <v>6952000</v>
      </c>
      <c r="BZ133" s="40"/>
      <c r="CA133" s="40"/>
      <c r="CB133" s="40"/>
      <c r="CC133" s="40"/>
      <c r="CD133" s="40"/>
      <c r="CE133" s="40"/>
      <c r="CF133" s="40"/>
      <c r="CG133" s="40"/>
      <c r="CH133" s="40">
        <v>6952000</v>
      </c>
      <c r="CI133" s="40">
        <v>6952000</v>
      </c>
      <c r="CJ133" s="39" t="str">
        <f t="shared" si="11"/>
        <v>TS07</v>
      </c>
      <c r="CK133" s="40"/>
      <c r="CL133" s="40"/>
      <c r="CM133" s="40"/>
      <c r="CN133" s="40"/>
      <c r="CO133" s="40"/>
      <c r="CP133" s="40"/>
      <c r="CQ133" s="40">
        <v>5</v>
      </c>
      <c r="CR133" s="40"/>
      <c r="CS133" s="40"/>
      <c r="CT133" s="40"/>
      <c r="CU133" s="40"/>
      <c r="CV133" s="40"/>
      <c r="CW133" s="40"/>
      <c r="CX133" s="40"/>
      <c r="CY133" s="40"/>
      <c r="CZ133" s="40">
        <v>5</v>
      </c>
      <c r="DA133" s="40">
        <v>5</v>
      </c>
    </row>
    <row r="134" spans="1:105">
      <c r="A134" s="45" t="s">
        <v>664</v>
      </c>
      <c r="B134" s="45">
        <v>1612351388</v>
      </c>
      <c r="C134" s="46" t="s">
        <v>799</v>
      </c>
      <c r="D134" s="47" t="s">
        <v>134</v>
      </c>
      <c r="E134" s="47" t="s">
        <v>350</v>
      </c>
      <c r="F134" s="45">
        <v>107</v>
      </c>
      <c r="G134" s="47" t="s">
        <v>484</v>
      </c>
      <c r="H134" s="47" t="s">
        <v>137</v>
      </c>
      <c r="I134" s="47" t="s">
        <v>8</v>
      </c>
      <c r="J134" s="47"/>
      <c r="K134" s="47"/>
      <c r="L134" s="47" t="s">
        <v>977</v>
      </c>
      <c r="M134" s="47"/>
      <c r="N134" s="47"/>
      <c r="O134" s="47"/>
      <c r="P134" s="18" t="s">
        <v>1060</v>
      </c>
      <c r="Q134" s="47">
        <v>1</v>
      </c>
      <c r="R134" s="47">
        <v>300000</v>
      </c>
      <c r="S134" s="47">
        <v>300000</v>
      </c>
      <c r="T134" s="47"/>
      <c r="U134" s="47"/>
      <c r="V134" s="47">
        <v>300000</v>
      </c>
      <c r="W134" s="47">
        <v>300000</v>
      </c>
      <c r="X134" s="47">
        <v>1</v>
      </c>
      <c r="Y134" s="47">
        <v>1</v>
      </c>
      <c r="Z134" s="47">
        <v>1</v>
      </c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>
        <v>308</v>
      </c>
      <c r="AY134" s="47">
        <v>308</v>
      </c>
      <c r="AZ134" s="47" t="str">
        <f t="shared" si="8"/>
        <v>TS07</v>
      </c>
      <c r="BA134" s="47"/>
      <c r="BB134" s="48"/>
      <c r="BC134" s="48"/>
      <c r="BD134" s="47"/>
      <c r="BE134" s="47"/>
      <c r="BF134" s="47"/>
      <c r="BG134" s="47">
        <v>794000000</v>
      </c>
      <c r="BH134" s="47"/>
      <c r="BI134" s="47"/>
      <c r="BJ134" s="47"/>
      <c r="BK134" s="47"/>
      <c r="BL134" s="47"/>
      <c r="BM134" s="47"/>
      <c r="BN134" s="47"/>
      <c r="BO134" s="47"/>
      <c r="BP134" s="47">
        <v>754000000</v>
      </c>
      <c r="BQ134" s="36">
        <f t="shared" si="9"/>
        <v>794000000</v>
      </c>
      <c r="BR134" s="39" t="str">
        <f t="shared" si="10"/>
        <v>TS07</v>
      </c>
      <c r="BS134" s="40"/>
      <c r="BT134" s="40"/>
      <c r="BU134" s="40"/>
      <c r="BV134" s="40"/>
      <c r="BW134" s="40"/>
      <c r="BX134" s="40"/>
      <c r="BY134" s="40">
        <v>6952000</v>
      </c>
      <c r="BZ134" s="40"/>
      <c r="CA134" s="40"/>
      <c r="CB134" s="40"/>
      <c r="CC134" s="40"/>
      <c r="CD134" s="40"/>
      <c r="CE134" s="40"/>
      <c r="CF134" s="40"/>
      <c r="CG134" s="40"/>
      <c r="CH134" s="40">
        <v>6952000</v>
      </c>
      <c r="CI134" s="40">
        <v>6952000</v>
      </c>
      <c r="CJ134" s="39" t="str">
        <f t="shared" si="11"/>
        <v>TS07</v>
      </c>
      <c r="CK134" s="40"/>
      <c r="CL134" s="40"/>
      <c r="CM134" s="40"/>
      <c r="CN134" s="40"/>
      <c r="CO134" s="40"/>
      <c r="CP134" s="40"/>
      <c r="CQ134" s="40">
        <v>5</v>
      </c>
      <c r="CR134" s="40"/>
      <c r="CS134" s="40"/>
      <c r="CT134" s="40"/>
      <c r="CU134" s="40"/>
      <c r="CV134" s="40"/>
      <c r="CW134" s="40"/>
      <c r="CX134" s="40"/>
      <c r="CY134" s="40"/>
      <c r="CZ134" s="40">
        <v>5</v>
      </c>
      <c r="DA134" s="40">
        <v>5</v>
      </c>
    </row>
    <row r="135" spans="1:105">
      <c r="A135" s="45" t="s">
        <v>665</v>
      </c>
      <c r="B135" s="45">
        <v>927735547</v>
      </c>
      <c r="C135" s="46" t="s">
        <v>800</v>
      </c>
      <c r="D135" s="47" t="s">
        <v>134</v>
      </c>
      <c r="E135" s="47" t="s">
        <v>350</v>
      </c>
      <c r="F135" s="45">
        <v>107</v>
      </c>
      <c r="G135" s="47" t="s">
        <v>485</v>
      </c>
      <c r="H135" s="47" t="s">
        <v>137</v>
      </c>
      <c r="I135" s="47" t="s">
        <v>8</v>
      </c>
      <c r="J135" s="47"/>
      <c r="K135" s="47"/>
      <c r="L135" s="47" t="s">
        <v>978</v>
      </c>
      <c r="M135" s="47"/>
      <c r="N135" s="47"/>
      <c r="O135" s="47"/>
      <c r="P135" s="47" t="s">
        <v>1032</v>
      </c>
      <c r="Q135" s="47">
        <v>1</v>
      </c>
      <c r="R135" s="47">
        <v>300000</v>
      </c>
      <c r="S135" s="47">
        <v>300000</v>
      </c>
      <c r="T135" s="47"/>
      <c r="U135" s="47"/>
      <c r="V135" s="47">
        <v>300000</v>
      </c>
      <c r="W135" s="47">
        <v>300000</v>
      </c>
      <c r="X135" s="47">
        <v>180</v>
      </c>
      <c r="Y135" s="47">
        <v>1</v>
      </c>
      <c r="Z135" s="47">
        <v>1</v>
      </c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>
        <v>111</v>
      </c>
      <c r="AY135" s="47">
        <v>111</v>
      </c>
      <c r="AZ135" s="47" t="str">
        <f t="shared" si="8"/>
        <v>TS07</v>
      </c>
      <c r="BA135" s="47"/>
      <c r="BB135" s="48"/>
      <c r="BC135" s="48"/>
      <c r="BD135" s="47"/>
      <c r="BE135" s="47"/>
      <c r="BF135" s="47"/>
      <c r="BG135" s="47">
        <v>794000000</v>
      </c>
      <c r="BH135" s="47"/>
      <c r="BI135" s="47"/>
      <c r="BJ135" s="47"/>
      <c r="BK135" s="47"/>
      <c r="BL135" s="47"/>
      <c r="BM135" s="47"/>
      <c r="BN135" s="47"/>
      <c r="BO135" s="47"/>
      <c r="BP135" s="47">
        <v>754000000</v>
      </c>
      <c r="BQ135" s="36">
        <f t="shared" si="9"/>
        <v>794000000</v>
      </c>
      <c r="BR135" s="39" t="str">
        <f t="shared" si="10"/>
        <v>TS07</v>
      </c>
      <c r="BS135" s="40"/>
      <c r="BT135" s="40"/>
      <c r="BU135" s="40"/>
      <c r="BV135" s="40"/>
      <c r="BW135" s="40"/>
      <c r="BX135" s="40"/>
      <c r="BY135" s="40">
        <v>6952000</v>
      </c>
      <c r="BZ135" s="40"/>
      <c r="CA135" s="40"/>
      <c r="CB135" s="40"/>
      <c r="CC135" s="40"/>
      <c r="CD135" s="40"/>
      <c r="CE135" s="40"/>
      <c r="CF135" s="40"/>
      <c r="CG135" s="40"/>
      <c r="CH135" s="40">
        <v>6952000</v>
      </c>
      <c r="CI135" s="40">
        <v>6952000</v>
      </c>
      <c r="CJ135" s="39" t="str">
        <f t="shared" si="11"/>
        <v>TS07</v>
      </c>
      <c r="CK135" s="40"/>
      <c r="CL135" s="40"/>
      <c r="CM135" s="40"/>
      <c r="CN135" s="40"/>
      <c r="CO135" s="40"/>
      <c r="CP135" s="40"/>
      <c r="CQ135" s="40">
        <v>5</v>
      </c>
      <c r="CR135" s="40"/>
      <c r="CS135" s="40"/>
      <c r="CT135" s="40"/>
      <c r="CU135" s="40"/>
      <c r="CV135" s="40"/>
      <c r="CW135" s="40"/>
      <c r="CX135" s="40"/>
      <c r="CY135" s="40"/>
      <c r="CZ135" s="40">
        <v>5</v>
      </c>
      <c r="DA135" s="40">
        <v>5</v>
      </c>
    </row>
    <row r="136" spans="1:105">
      <c r="A136" s="45" t="s">
        <v>666</v>
      </c>
      <c r="B136" s="45">
        <v>1419945862</v>
      </c>
      <c r="C136" s="46" t="s">
        <v>801</v>
      </c>
      <c r="D136" s="47" t="s">
        <v>134</v>
      </c>
      <c r="E136" s="47" t="s">
        <v>350</v>
      </c>
      <c r="F136" s="45">
        <v>107</v>
      </c>
      <c r="G136" s="47" t="s">
        <v>486</v>
      </c>
      <c r="H136" s="47" t="s">
        <v>137</v>
      </c>
      <c r="I136" s="47" t="s">
        <v>8</v>
      </c>
      <c r="J136" s="47"/>
      <c r="K136" s="47"/>
      <c r="L136" s="47" t="s">
        <v>979</v>
      </c>
      <c r="M136" s="47"/>
      <c r="N136" s="47"/>
      <c r="O136" s="47"/>
      <c r="P136" s="18" t="s">
        <v>1060</v>
      </c>
      <c r="Q136" s="47">
        <v>1</v>
      </c>
      <c r="R136" s="47">
        <v>300000</v>
      </c>
      <c r="S136" s="47">
        <v>300000</v>
      </c>
      <c r="T136" s="47"/>
      <c r="U136" s="47"/>
      <c r="V136" s="47">
        <v>300000</v>
      </c>
      <c r="W136" s="47">
        <v>300000</v>
      </c>
      <c r="X136" s="47">
        <v>1</v>
      </c>
      <c r="Y136" s="47">
        <v>1</v>
      </c>
      <c r="Z136" s="47">
        <v>1</v>
      </c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>
        <v>205</v>
      </c>
      <c r="AY136" s="47">
        <v>205</v>
      </c>
      <c r="AZ136" s="47" t="str">
        <f t="shared" si="8"/>
        <v>TS07</v>
      </c>
      <c r="BA136" s="47"/>
      <c r="BB136" s="48"/>
      <c r="BC136" s="48"/>
      <c r="BD136" s="47"/>
      <c r="BE136" s="47"/>
      <c r="BF136" s="47"/>
      <c r="BG136" s="47">
        <v>794000000</v>
      </c>
      <c r="BH136" s="47"/>
      <c r="BI136" s="47"/>
      <c r="BJ136" s="47"/>
      <c r="BK136" s="47"/>
      <c r="BL136" s="47"/>
      <c r="BM136" s="47"/>
      <c r="BN136" s="47"/>
      <c r="BO136" s="47"/>
      <c r="BP136" s="47">
        <v>762000000</v>
      </c>
      <c r="BQ136" s="36">
        <f t="shared" si="9"/>
        <v>794000000</v>
      </c>
      <c r="BR136" s="39" t="str">
        <f t="shared" si="10"/>
        <v>TS07</v>
      </c>
      <c r="BS136" s="40"/>
      <c r="BT136" s="40"/>
      <c r="BU136" s="40"/>
      <c r="BV136" s="40"/>
      <c r="BW136" s="40"/>
      <c r="BX136" s="40"/>
      <c r="BY136" s="40">
        <v>6952000</v>
      </c>
      <c r="BZ136" s="40"/>
      <c r="CA136" s="40"/>
      <c r="CB136" s="40"/>
      <c r="CC136" s="40"/>
      <c r="CD136" s="40"/>
      <c r="CE136" s="40"/>
      <c r="CF136" s="40"/>
      <c r="CG136" s="40"/>
      <c r="CH136" s="40">
        <v>6952000</v>
      </c>
      <c r="CI136" s="40">
        <v>6952000</v>
      </c>
      <c r="CJ136" s="39" t="str">
        <f t="shared" si="11"/>
        <v>TS07</v>
      </c>
      <c r="CK136" s="40"/>
      <c r="CL136" s="40"/>
      <c r="CM136" s="40"/>
      <c r="CN136" s="40"/>
      <c r="CO136" s="40"/>
      <c r="CP136" s="40"/>
      <c r="CQ136" s="40">
        <v>5</v>
      </c>
      <c r="CR136" s="40"/>
      <c r="CS136" s="40"/>
      <c r="CT136" s="40"/>
      <c r="CU136" s="40"/>
      <c r="CV136" s="40"/>
      <c r="CW136" s="40"/>
      <c r="CX136" s="40"/>
      <c r="CY136" s="40"/>
      <c r="CZ136" s="40">
        <v>5</v>
      </c>
      <c r="DA136" s="40">
        <v>5</v>
      </c>
    </row>
    <row r="137" spans="1:105">
      <c r="A137" s="45" t="s">
        <v>667</v>
      </c>
      <c r="B137" s="45">
        <v>4505665992</v>
      </c>
      <c r="C137" s="46" t="s">
        <v>802</v>
      </c>
      <c r="D137" s="47" t="s">
        <v>134</v>
      </c>
      <c r="E137" s="47" t="s">
        <v>350</v>
      </c>
      <c r="F137" s="45">
        <v>107</v>
      </c>
      <c r="G137" s="47" t="s">
        <v>487</v>
      </c>
      <c r="H137" s="47" t="s">
        <v>137</v>
      </c>
      <c r="I137" s="47" t="s">
        <v>8</v>
      </c>
      <c r="J137" s="47"/>
      <c r="K137" s="47"/>
      <c r="L137" s="47" t="s">
        <v>980</v>
      </c>
      <c r="M137" s="47"/>
      <c r="N137" s="47"/>
      <c r="O137" s="47"/>
      <c r="P137" s="18" t="s">
        <v>1060</v>
      </c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>
        <v>115</v>
      </c>
      <c r="AY137" s="47">
        <v>115</v>
      </c>
      <c r="AZ137" s="47" t="str">
        <f t="shared" si="8"/>
        <v>TS07</v>
      </c>
      <c r="BA137" s="47"/>
      <c r="BB137" s="48"/>
      <c r="BC137" s="48"/>
      <c r="BD137" s="47"/>
      <c r="BE137" s="47"/>
      <c r="BF137" s="47"/>
      <c r="BG137" s="47">
        <v>794000000</v>
      </c>
      <c r="BH137" s="47"/>
      <c r="BI137" s="47"/>
      <c r="BJ137" s="47"/>
      <c r="BK137" s="47"/>
      <c r="BL137" s="47"/>
      <c r="BM137" s="47"/>
      <c r="BN137" s="47"/>
      <c r="BO137" s="47"/>
      <c r="BP137" s="47">
        <v>762000000</v>
      </c>
      <c r="BQ137" s="36">
        <f t="shared" si="9"/>
        <v>794000000</v>
      </c>
      <c r="BR137" s="39" t="str">
        <f t="shared" si="10"/>
        <v>TS07</v>
      </c>
      <c r="BS137" s="40"/>
      <c r="BT137" s="40"/>
      <c r="BU137" s="40"/>
      <c r="BV137" s="40"/>
      <c r="BW137" s="40"/>
      <c r="BX137" s="40"/>
      <c r="BY137" s="40">
        <v>6952000</v>
      </c>
      <c r="BZ137" s="40"/>
      <c r="CA137" s="40"/>
      <c r="CB137" s="40"/>
      <c r="CC137" s="40"/>
      <c r="CD137" s="40"/>
      <c r="CE137" s="40"/>
      <c r="CF137" s="40"/>
      <c r="CG137" s="40"/>
      <c r="CH137" s="40">
        <v>6952000</v>
      </c>
      <c r="CI137" s="40">
        <v>6952000</v>
      </c>
      <c r="CJ137" s="39" t="str">
        <f t="shared" si="11"/>
        <v>TS07</v>
      </c>
      <c r="CK137" s="40"/>
      <c r="CL137" s="40"/>
      <c r="CM137" s="40"/>
      <c r="CN137" s="40"/>
      <c r="CO137" s="40"/>
      <c r="CP137" s="40"/>
      <c r="CQ137" s="40">
        <v>5</v>
      </c>
      <c r="CR137" s="40"/>
      <c r="CS137" s="40"/>
      <c r="CT137" s="40"/>
      <c r="CU137" s="40"/>
      <c r="CV137" s="40"/>
      <c r="CW137" s="40"/>
      <c r="CX137" s="40"/>
      <c r="CY137" s="40"/>
      <c r="CZ137" s="40">
        <v>5</v>
      </c>
      <c r="DA137" s="40">
        <v>5</v>
      </c>
    </row>
    <row r="138" spans="1:105">
      <c r="A138" s="45" t="s">
        <v>668</v>
      </c>
      <c r="B138" s="45">
        <v>561901168</v>
      </c>
      <c r="C138" s="46" t="s">
        <v>803</v>
      </c>
      <c r="D138" s="47" t="s">
        <v>134</v>
      </c>
      <c r="E138" s="47" t="s">
        <v>350</v>
      </c>
      <c r="F138" s="45">
        <v>107</v>
      </c>
      <c r="G138" s="47" t="s">
        <v>488</v>
      </c>
      <c r="H138" s="47" t="s">
        <v>137</v>
      </c>
      <c r="I138" s="47" t="s">
        <v>8</v>
      </c>
      <c r="J138" s="47"/>
      <c r="K138" s="47"/>
      <c r="L138" s="47" t="s">
        <v>981</v>
      </c>
      <c r="M138" s="47"/>
      <c r="N138" s="47"/>
      <c r="O138" s="47"/>
      <c r="P138" s="18" t="s">
        <v>1060</v>
      </c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>
        <v>305</v>
      </c>
      <c r="AY138" s="47">
        <v>305</v>
      </c>
      <c r="AZ138" s="47" t="str">
        <f t="shared" si="8"/>
        <v>TS07</v>
      </c>
      <c r="BA138" s="47"/>
      <c r="BB138" s="48"/>
      <c r="BC138" s="48"/>
      <c r="BD138" s="47"/>
      <c r="BE138" s="47"/>
      <c r="BF138" s="47"/>
      <c r="BG138" s="47">
        <v>794000000</v>
      </c>
      <c r="BH138" s="47"/>
      <c r="BI138" s="47"/>
      <c r="BJ138" s="47"/>
      <c r="BK138" s="47"/>
      <c r="BL138" s="47"/>
      <c r="BM138" s="47"/>
      <c r="BN138" s="47"/>
      <c r="BO138" s="47"/>
      <c r="BP138" s="47">
        <v>762000000</v>
      </c>
      <c r="BQ138" s="36">
        <f t="shared" si="9"/>
        <v>794000000</v>
      </c>
      <c r="BR138" s="39" t="str">
        <f t="shared" si="10"/>
        <v>TS07</v>
      </c>
      <c r="BS138" s="40"/>
      <c r="BT138" s="40"/>
      <c r="BU138" s="40"/>
      <c r="BV138" s="40"/>
      <c r="BW138" s="40"/>
      <c r="BX138" s="40"/>
      <c r="BY138" s="40">
        <v>6952000</v>
      </c>
      <c r="BZ138" s="40"/>
      <c r="CA138" s="40"/>
      <c r="CB138" s="40"/>
      <c r="CC138" s="40"/>
      <c r="CD138" s="40"/>
      <c r="CE138" s="40"/>
      <c r="CF138" s="40"/>
      <c r="CG138" s="40"/>
      <c r="CH138" s="40">
        <v>6952000</v>
      </c>
      <c r="CI138" s="40">
        <v>6952000</v>
      </c>
      <c r="CJ138" s="39" t="str">
        <f t="shared" si="11"/>
        <v>TS07</v>
      </c>
      <c r="CK138" s="40"/>
      <c r="CL138" s="40"/>
      <c r="CM138" s="40"/>
      <c r="CN138" s="40"/>
      <c r="CO138" s="40"/>
      <c r="CP138" s="40"/>
      <c r="CQ138" s="40">
        <v>5</v>
      </c>
      <c r="CR138" s="40"/>
      <c r="CS138" s="40"/>
      <c r="CT138" s="40"/>
      <c r="CU138" s="40"/>
      <c r="CV138" s="40"/>
      <c r="CW138" s="40"/>
      <c r="CX138" s="40"/>
      <c r="CY138" s="40"/>
      <c r="CZ138" s="40">
        <v>5</v>
      </c>
      <c r="DA138" s="40">
        <v>5</v>
      </c>
    </row>
    <row r="139" spans="1:105">
      <c r="A139" s="45" t="s">
        <v>669</v>
      </c>
      <c r="B139" s="45">
        <v>69038907</v>
      </c>
      <c r="C139" s="46" t="s">
        <v>804</v>
      </c>
      <c r="D139" s="47" t="s">
        <v>134</v>
      </c>
      <c r="E139" s="47" t="s">
        <v>350</v>
      </c>
      <c r="F139" s="45">
        <v>107</v>
      </c>
      <c r="G139" s="47" t="s">
        <v>489</v>
      </c>
      <c r="H139" s="47" t="s">
        <v>137</v>
      </c>
      <c r="I139" s="47" t="s">
        <v>8</v>
      </c>
      <c r="J139" s="47"/>
      <c r="K139" s="47"/>
      <c r="L139" s="47" t="s">
        <v>982</v>
      </c>
      <c r="M139" s="47"/>
      <c r="N139" s="47"/>
      <c r="O139" s="47"/>
      <c r="P139" s="18" t="s">
        <v>1060</v>
      </c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>
        <v>403</v>
      </c>
      <c r="AY139" s="47">
        <v>403</v>
      </c>
      <c r="AZ139" s="47" t="str">
        <f t="shared" si="8"/>
        <v>TS07</v>
      </c>
      <c r="BA139" s="47"/>
      <c r="BB139" s="48"/>
      <c r="BC139" s="48"/>
      <c r="BD139" s="47"/>
      <c r="BE139" s="47"/>
      <c r="BF139" s="47"/>
      <c r="BG139" s="47">
        <v>794000000</v>
      </c>
      <c r="BH139" s="47"/>
      <c r="BI139" s="47"/>
      <c r="BJ139" s="47"/>
      <c r="BK139" s="47"/>
      <c r="BL139" s="47"/>
      <c r="BM139" s="47"/>
      <c r="BN139" s="47"/>
      <c r="BO139" s="47"/>
      <c r="BP139" s="47">
        <v>762000000</v>
      </c>
      <c r="BQ139" s="36">
        <f t="shared" si="9"/>
        <v>794000000</v>
      </c>
      <c r="BR139" s="39" t="str">
        <f t="shared" si="10"/>
        <v>TS07</v>
      </c>
      <c r="BS139" s="40"/>
      <c r="BT139" s="40"/>
      <c r="BU139" s="40"/>
      <c r="BV139" s="40"/>
      <c r="BW139" s="40"/>
      <c r="BX139" s="40"/>
      <c r="BY139" s="40">
        <v>6952000</v>
      </c>
      <c r="BZ139" s="40"/>
      <c r="CA139" s="40"/>
      <c r="CB139" s="40"/>
      <c r="CC139" s="40"/>
      <c r="CD139" s="40"/>
      <c r="CE139" s="40"/>
      <c r="CF139" s="40"/>
      <c r="CG139" s="40"/>
      <c r="CH139" s="40">
        <v>6952000</v>
      </c>
      <c r="CI139" s="40">
        <v>6952000</v>
      </c>
      <c r="CJ139" s="39" t="str">
        <f t="shared" si="11"/>
        <v>TS07</v>
      </c>
      <c r="CK139" s="40"/>
      <c r="CL139" s="40"/>
      <c r="CM139" s="40"/>
      <c r="CN139" s="40"/>
      <c r="CO139" s="40"/>
      <c r="CP139" s="40"/>
      <c r="CQ139" s="40">
        <v>5</v>
      </c>
      <c r="CR139" s="40"/>
      <c r="CS139" s="40"/>
      <c r="CT139" s="40"/>
      <c r="CU139" s="40"/>
      <c r="CV139" s="40"/>
      <c r="CW139" s="40"/>
      <c r="CX139" s="40"/>
      <c r="CY139" s="40"/>
      <c r="CZ139" s="40">
        <v>5</v>
      </c>
      <c r="DA139" s="40">
        <v>5</v>
      </c>
    </row>
    <row r="140" spans="1:105">
      <c r="A140" s="45" t="s">
        <v>670</v>
      </c>
      <c r="B140" s="45">
        <v>4505674396</v>
      </c>
      <c r="C140" s="62" t="s">
        <v>805</v>
      </c>
      <c r="D140" s="47" t="s">
        <v>134</v>
      </c>
      <c r="E140" s="47" t="s">
        <v>350</v>
      </c>
      <c r="F140" s="45">
        <v>107</v>
      </c>
      <c r="G140" s="47" t="s">
        <v>490</v>
      </c>
      <c r="H140" s="47" t="s">
        <v>137</v>
      </c>
      <c r="I140" s="47" t="s">
        <v>8</v>
      </c>
      <c r="J140" s="47"/>
      <c r="K140" s="47"/>
      <c r="L140" s="47" t="s">
        <v>983</v>
      </c>
      <c r="M140" s="47"/>
      <c r="N140" s="47"/>
      <c r="O140" s="47"/>
      <c r="P140" s="47" t="s">
        <v>1060</v>
      </c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>
        <v>409</v>
      </c>
      <c r="AY140" s="47">
        <v>409</v>
      </c>
      <c r="AZ140" s="47" t="str">
        <f t="shared" si="8"/>
        <v>TS07</v>
      </c>
      <c r="BA140" s="47"/>
      <c r="BB140" s="48"/>
      <c r="BC140" s="48"/>
      <c r="BD140" s="47"/>
      <c r="BE140" s="47"/>
      <c r="BF140" s="47"/>
      <c r="BG140" s="47">
        <v>794000000</v>
      </c>
      <c r="BH140" s="47"/>
      <c r="BI140" s="47"/>
      <c r="BJ140" s="47"/>
      <c r="BK140" s="47"/>
      <c r="BL140" s="47"/>
      <c r="BM140" s="47"/>
      <c r="BN140" s="47"/>
      <c r="BO140" s="47"/>
      <c r="BP140" s="47">
        <v>762000000</v>
      </c>
      <c r="BQ140" s="36">
        <f t="shared" si="9"/>
        <v>794000000</v>
      </c>
      <c r="BR140" s="39" t="str">
        <f t="shared" si="10"/>
        <v>TS07</v>
      </c>
      <c r="BS140" s="40"/>
      <c r="BT140" s="40"/>
      <c r="BU140" s="40"/>
      <c r="BV140" s="40"/>
      <c r="BW140" s="40"/>
      <c r="BX140" s="40"/>
      <c r="BY140" s="40">
        <v>6952000</v>
      </c>
      <c r="BZ140" s="40"/>
      <c r="CA140" s="40"/>
      <c r="CB140" s="40"/>
      <c r="CC140" s="40"/>
      <c r="CD140" s="40"/>
      <c r="CE140" s="40"/>
      <c r="CF140" s="40"/>
      <c r="CG140" s="40"/>
      <c r="CH140" s="40">
        <v>6952000</v>
      </c>
      <c r="CI140" s="40">
        <v>6952000</v>
      </c>
      <c r="CJ140" s="39" t="str">
        <f t="shared" si="11"/>
        <v>TS07</v>
      </c>
      <c r="CK140" s="40"/>
      <c r="CL140" s="40"/>
      <c r="CM140" s="40"/>
      <c r="CN140" s="40"/>
      <c r="CO140" s="40"/>
      <c r="CP140" s="40"/>
      <c r="CQ140" s="40">
        <v>5</v>
      </c>
      <c r="CR140" s="40"/>
      <c r="CS140" s="40"/>
      <c r="CT140" s="40"/>
      <c r="CU140" s="40"/>
      <c r="CV140" s="40"/>
      <c r="CW140" s="40"/>
      <c r="CX140" s="40"/>
      <c r="CY140" s="40"/>
      <c r="CZ140" s="40">
        <v>5</v>
      </c>
      <c r="DA140" s="40">
        <v>5</v>
      </c>
    </row>
    <row r="141" spans="1:105">
      <c r="A141" s="45" t="s">
        <v>671</v>
      </c>
      <c r="B141" s="45">
        <v>3141994412</v>
      </c>
      <c r="C141" s="46" t="s">
        <v>806</v>
      </c>
      <c r="D141" s="47" t="s">
        <v>134</v>
      </c>
      <c r="E141" s="47" t="s">
        <v>350</v>
      </c>
      <c r="F141" s="45">
        <v>107</v>
      </c>
      <c r="G141" s="47" t="s">
        <v>491</v>
      </c>
      <c r="H141" s="47" t="s">
        <v>137</v>
      </c>
      <c r="I141" s="47" t="s">
        <v>8</v>
      </c>
      <c r="J141" s="47"/>
      <c r="K141" s="47"/>
      <c r="L141" s="47" t="s">
        <v>984</v>
      </c>
      <c r="M141" s="47"/>
      <c r="N141" s="47"/>
      <c r="O141" s="47"/>
      <c r="P141" s="18" t="s">
        <v>1060</v>
      </c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>
        <v>256</v>
      </c>
      <c r="AY141" s="47">
        <v>256</v>
      </c>
      <c r="AZ141" s="47" t="str">
        <f t="shared" si="8"/>
        <v>TS07</v>
      </c>
      <c r="BA141" s="47"/>
      <c r="BB141" s="48"/>
      <c r="BC141" s="48"/>
      <c r="BD141" s="47"/>
      <c r="BE141" s="47"/>
      <c r="BF141" s="47"/>
      <c r="BG141" s="47">
        <v>794000000</v>
      </c>
      <c r="BH141" s="47"/>
      <c r="BI141" s="47"/>
      <c r="BJ141" s="47"/>
      <c r="BK141" s="47"/>
      <c r="BL141" s="47"/>
      <c r="BM141" s="47"/>
      <c r="BN141" s="47"/>
      <c r="BO141" s="47"/>
      <c r="BP141" s="47">
        <v>762000000</v>
      </c>
      <c r="BQ141" s="36">
        <f t="shared" si="9"/>
        <v>794000000</v>
      </c>
      <c r="BR141" s="39" t="str">
        <f t="shared" si="10"/>
        <v>TS07</v>
      </c>
      <c r="BS141" s="40"/>
      <c r="BT141" s="40"/>
      <c r="BU141" s="40"/>
      <c r="BV141" s="40"/>
      <c r="BW141" s="40"/>
      <c r="BX141" s="40"/>
      <c r="BY141" s="40">
        <v>6952000</v>
      </c>
      <c r="BZ141" s="40"/>
      <c r="CA141" s="40"/>
      <c r="CB141" s="40"/>
      <c r="CC141" s="40"/>
      <c r="CD141" s="40"/>
      <c r="CE141" s="40"/>
      <c r="CF141" s="40"/>
      <c r="CG141" s="40"/>
      <c r="CH141" s="40">
        <v>6952000</v>
      </c>
      <c r="CI141" s="40">
        <v>6952000</v>
      </c>
      <c r="CJ141" s="39" t="str">
        <f t="shared" si="11"/>
        <v>TS07</v>
      </c>
      <c r="CK141" s="40"/>
      <c r="CL141" s="40"/>
      <c r="CM141" s="40"/>
      <c r="CN141" s="40"/>
      <c r="CO141" s="40"/>
      <c r="CP141" s="40"/>
      <c r="CQ141" s="40">
        <v>5</v>
      </c>
      <c r="CR141" s="40"/>
      <c r="CS141" s="40"/>
      <c r="CT141" s="40"/>
      <c r="CU141" s="40"/>
      <c r="CV141" s="40"/>
      <c r="CW141" s="40"/>
      <c r="CX141" s="40"/>
      <c r="CY141" s="40"/>
      <c r="CZ141" s="40">
        <v>5</v>
      </c>
      <c r="DA141" s="40">
        <v>5</v>
      </c>
    </row>
    <row r="142" spans="1:105">
      <c r="A142" s="45" t="s">
        <v>672</v>
      </c>
      <c r="B142" s="45">
        <v>3141999492</v>
      </c>
      <c r="C142" s="46" t="s">
        <v>807</v>
      </c>
      <c r="D142" s="47" t="s">
        <v>134</v>
      </c>
      <c r="E142" s="47" t="s">
        <v>350</v>
      </c>
      <c r="F142" s="45">
        <v>107</v>
      </c>
      <c r="G142" s="47" t="s">
        <v>492</v>
      </c>
      <c r="H142" s="47" t="s">
        <v>137</v>
      </c>
      <c r="I142" s="47" t="s">
        <v>8</v>
      </c>
      <c r="J142" s="47"/>
      <c r="K142" s="47"/>
      <c r="L142" s="47" t="s">
        <v>985</v>
      </c>
      <c r="M142" s="47"/>
      <c r="N142" s="47"/>
      <c r="O142" s="47"/>
      <c r="P142" s="18" t="s">
        <v>1060</v>
      </c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>
        <v>220</v>
      </c>
      <c r="AY142" s="47">
        <v>220</v>
      </c>
      <c r="AZ142" s="47" t="str">
        <f t="shared" si="8"/>
        <v>TS07</v>
      </c>
      <c r="BA142" s="47"/>
      <c r="BB142" s="48"/>
      <c r="BC142" s="48"/>
      <c r="BD142" s="47"/>
      <c r="BE142" s="47"/>
      <c r="BF142" s="47"/>
      <c r="BG142" s="47">
        <v>794000000</v>
      </c>
      <c r="BH142" s="47"/>
      <c r="BI142" s="47"/>
      <c r="BJ142" s="47"/>
      <c r="BK142" s="47"/>
      <c r="BL142" s="47"/>
      <c r="BM142" s="47"/>
      <c r="BN142" s="47"/>
      <c r="BO142" s="47"/>
      <c r="BP142" s="47">
        <v>762000000</v>
      </c>
      <c r="BQ142" s="36">
        <f t="shared" si="9"/>
        <v>794000000</v>
      </c>
      <c r="BR142" s="39" t="str">
        <f t="shared" si="10"/>
        <v>TS07</v>
      </c>
      <c r="BS142" s="40"/>
      <c r="BT142" s="40"/>
      <c r="BU142" s="40"/>
      <c r="BV142" s="40"/>
      <c r="BW142" s="40"/>
      <c r="BX142" s="40"/>
      <c r="BY142" s="40">
        <v>6952000</v>
      </c>
      <c r="BZ142" s="40"/>
      <c r="CA142" s="40"/>
      <c r="CB142" s="40"/>
      <c r="CC142" s="40"/>
      <c r="CD142" s="40"/>
      <c r="CE142" s="40"/>
      <c r="CF142" s="40"/>
      <c r="CG142" s="40"/>
      <c r="CH142" s="40">
        <v>6952000</v>
      </c>
      <c r="CI142" s="40">
        <v>6952000</v>
      </c>
      <c r="CJ142" s="39" t="str">
        <f t="shared" si="11"/>
        <v>TS07</v>
      </c>
      <c r="CK142" s="40"/>
      <c r="CL142" s="40"/>
      <c r="CM142" s="40"/>
      <c r="CN142" s="40"/>
      <c r="CO142" s="40"/>
      <c r="CP142" s="40"/>
      <c r="CQ142" s="40">
        <v>5</v>
      </c>
      <c r="CR142" s="40"/>
      <c r="CS142" s="40"/>
      <c r="CT142" s="40"/>
      <c r="CU142" s="40"/>
      <c r="CV142" s="40"/>
      <c r="CW142" s="40"/>
      <c r="CX142" s="40"/>
      <c r="CY142" s="40"/>
      <c r="CZ142" s="40">
        <v>5</v>
      </c>
      <c r="DA142" s="40">
        <v>5</v>
      </c>
    </row>
    <row r="143" spans="1:105">
      <c r="A143" s="45" t="s">
        <v>673</v>
      </c>
      <c r="B143" s="45">
        <v>69031722</v>
      </c>
      <c r="C143" s="63" t="s">
        <v>808</v>
      </c>
      <c r="D143" s="47" t="s">
        <v>134</v>
      </c>
      <c r="E143" s="47" t="s">
        <v>350</v>
      </c>
      <c r="F143" s="45">
        <v>107</v>
      </c>
      <c r="G143" s="47" t="s">
        <v>493</v>
      </c>
      <c r="H143" s="47" t="s">
        <v>137</v>
      </c>
      <c r="I143" s="47" t="s">
        <v>8</v>
      </c>
      <c r="J143" s="47"/>
      <c r="K143" s="47"/>
      <c r="L143" s="47" t="s">
        <v>986</v>
      </c>
      <c r="M143" s="47"/>
      <c r="N143" s="47"/>
      <c r="O143" s="47"/>
      <c r="P143" s="28" t="s">
        <v>1061</v>
      </c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>
        <v>242</v>
      </c>
      <c r="AY143" s="47">
        <v>242</v>
      </c>
      <c r="AZ143" s="47" t="str">
        <f t="shared" si="8"/>
        <v>TS07</v>
      </c>
      <c r="BA143" s="47"/>
      <c r="BB143" s="48"/>
      <c r="BC143" s="48"/>
      <c r="BD143" s="47"/>
      <c r="BE143" s="47"/>
      <c r="BF143" s="47"/>
      <c r="BG143" s="47">
        <v>794000000</v>
      </c>
      <c r="BH143" s="47"/>
      <c r="BI143" s="47"/>
      <c r="BJ143" s="47"/>
      <c r="BK143" s="47"/>
      <c r="BL143" s="47"/>
      <c r="BM143" s="47"/>
      <c r="BN143" s="47"/>
      <c r="BO143" s="47"/>
      <c r="BP143" s="47">
        <v>762000000</v>
      </c>
      <c r="BQ143" s="36">
        <f t="shared" si="9"/>
        <v>794000000</v>
      </c>
      <c r="BR143" s="39" t="str">
        <f t="shared" si="10"/>
        <v>TS07</v>
      </c>
      <c r="BS143" s="40"/>
      <c r="BT143" s="40"/>
      <c r="BU143" s="40"/>
      <c r="BV143" s="40"/>
      <c r="BW143" s="40"/>
      <c r="BX143" s="40"/>
      <c r="BY143" s="40">
        <v>6952000</v>
      </c>
      <c r="BZ143" s="40"/>
      <c r="CA143" s="40"/>
      <c r="CB143" s="40"/>
      <c r="CC143" s="40"/>
      <c r="CD143" s="40"/>
      <c r="CE143" s="40"/>
      <c r="CF143" s="40"/>
      <c r="CG143" s="40"/>
      <c r="CH143" s="40">
        <v>6952000</v>
      </c>
      <c r="CI143" s="40">
        <v>6952000</v>
      </c>
      <c r="CJ143" s="39" t="str">
        <f t="shared" si="11"/>
        <v>TS07</v>
      </c>
      <c r="CK143" s="40"/>
      <c r="CL143" s="40"/>
      <c r="CM143" s="40"/>
      <c r="CN143" s="40"/>
      <c r="CO143" s="40"/>
      <c r="CP143" s="40"/>
      <c r="CQ143" s="40">
        <v>5</v>
      </c>
      <c r="CR143" s="40"/>
      <c r="CS143" s="40"/>
      <c r="CT143" s="40"/>
      <c r="CU143" s="40"/>
      <c r="CV143" s="40"/>
      <c r="CW143" s="40"/>
      <c r="CX143" s="40"/>
      <c r="CY143" s="40"/>
      <c r="CZ143" s="40">
        <v>5</v>
      </c>
      <c r="DA143" s="40">
        <v>5</v>
      </c>
    </row>
    <row r="144" spans="1:105">
      <c r="A144" s="45" t="s">
        <v>674</v>
      </c>
      <c r="B144" s="45">
        <v>3484557459</v>
      </c>
      <c r="C144" s="46" t="s">
        <v>809</v>
      </c>
      <c r="D144" s="47" t="s">
        <v>134</v>
      </c>
      <c r="E144" s="47" t="s">
        <v>350</v>
      </c>
      <c r="F144" s="45">
        <v>107</v>
      </c>
      <c r="G144" s="47" t="s">
        <v>494</v>
      </c>
      <c r="H144" s="47" t="s">
        <v>137</v>
      </c>
      <c r="I144" s="47" t="s">
        <v>8</v>
      </c>
      <c r="J144" s="47"/>
      <c r="K144" s="47"/>
      <c r="L144" s="47" t="s">
        <v>987</v>
      </c>
      <c r="M144" s="47"/>
      <c r="N144" s="47"/>
      <c r="O144" s="47"/>
      <c r="P144" s="47" t="s">
        <v>1038</v>
      </c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>
        <v>273</v>
      </c>
      <c r="AY144" s="47">
        <v>273</v>
      </c>
      <c r="AZ144" s="47" t="str">
        <f t="shared" si="8"/>
        <v>TS07</v>
      </c>
      <c r="BA144" s="47"/>
      <c r="BB144" s="48"/>
      <c r="BC144" s="48"/>
      <c r="BD144" s="47"/>
      <c r="BE144" s="47"/>
      <c r="BF144" s="47"/>
      <c r="BG144" s="47">
        <v>794000000</v>
      </c>
      <c r="BH144" s="47"/>
      <c r="BI144" s="47"/>
      <c r="BJ144" s="47"/>
      <c r="BK144" s="47"/>
      <c r="BL144" s="47"/>
      <c r="BM144" s="47"/>
      <c r="BN144" s="47"/>
      <c r="BO144" s="47"/>
      <c r="BP144" s="47">
        <v>762000000</v>
      </c>
      <c r="BQ144" s="36">
        <f t="shared" si="9"/>
        <v>794000000</v>
      </c>
      <c r="BR144" s="39" t="str">
        <f t="shared" si="10"/>
        <v>TS07</v>
      </c>
      <c r="BS144" s="40"/>
      <c r="BT144" s="40"/>
      <c r="BU144" s="40"/>
      <c r="BV144" s="40"/>
      <c r="BW144" s="40"/>
      <c r="BX144" s="40"/>
      <c r="BY144" s="40">
        <v>6952000</v>
      </c>
      <c r="BZ144" s="40"/>
      <c r="CA144" s="40"/>
      <c r="CB144" s="40"/>
      <c r="CC144" s="40"/>
      <c r="CD144" s="40"/>
      <c r="CE144" s="40"/>
      <c r="CF144" s="40"/>
      <c r="CG144" s="40"/>
      <c r="CH144" s="40">
        <v>6952000</v>
      </c>
      <c r="CI144" s="40">
        <v>6952000</v>
      </c>
      <c r="CJ144" s="39" t="str">
        <f t="shared" si="11"/>
        <v>TS07</v>
      </c>
      <c r="CK144" s="40"/>
      <c r="CL144" s="40"/>
      <c r="CM144" s="40"/>
      <c r="CN144" s="40"/>
      <c r="CO144" s="40"/>
      <c r="CP144" s="40"/>
      <c r="CQ144" s="40">
        <v>5</v>
      </c>
      <c r="CR144" s="40"/>
      <c r="CS144" s="40"/>
      <c r="CT144" s="40"/>
      <c r="CU144" s="40"/>
      <c r="CV144" s="40"/>
      <c r="CW144" s="40"/>
      <c r="CX144" s="40"/>
      <c r="CY144" s="40"/>
      <c r="CZ144" s="40">
        <v>5</v>
      </c>
      <c r="DA144" s="40">
        <v>5</v>
      </c>
    </row>
    <row r="145" spans="1:105">
      <c r="A145" s="45" t="s">
        <v>675</v>
      </c>
      <c r="B145" s="45">
        <v>69037915</v>
      </c>
      <c r="C145" s="46" t="s">
        <v>810</v>
      </c>
      <c r="D145" s="47" t="s">
        <v>134</v>
      </c>
      <c r="E145" s="47" t="s">
        <v>350</v>
      </c>
      <c r="F145" s="45">
        <v>107</v>
      </c>
      <c r="G145" s="47" t="s">
        <v>495</v>
      </c>
      <c r="H145" s="47" t="s">
        <v>137</v>
      </c>
      <c r="I145" s="47" t="s">
        <v>8</v>
      </c>
      <c r="J145" s="47"/>
      <c r="K145" s="47"/>
      <c r="L145" s="47" t="s">
        <v>988</v>
      </c>
      <c r="M145" s="47"/>
      <c r="N145" s="47"/>
      <c r="O145" s="47"/>
      <c r="P145" s="47" t="s">
        <v>1060</v>
      </c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>
        <v>353</v>
      </c>
      <c r="AY145" s="47">
        <v>353</v>
      </c>
      <c r="AZ145" s="47" t="str">
        <f t="shared" si="8"/>
        <v>TS07</v>
      </c>
      <c r="BA145" s="47"/>
      <c r="BB145" s="48"/>
      <c r="BC145" s="48"/>
      <c r="BD145" s="47"/>
      <c r="BE145" s="47"/>
      <c r="BF145" s="47"/>
      <c r="BG145" s="47">
        <v>794000000</v>
      </c>
      <c r="BH145" s="47"/>
      <c r="BI145" s="47"/>
      <c r="BJ145" s="47"/>
      <c r="BK145" s="47"/>
      <c r="BL145" s="47"/>
      <c r="BM145" s="47"/>
      <c r="BN145" s="47"/>
      <c r="BO145" s="47"/>
      <c r="BP145" s="47">
        <v>762000000</v>
      </c>
      <c r="BQ145" s="36">
        <f t="shared" si="9"/>
        <v>794000000</v>
      </c>
      <c r="BR145" s="39" t="str">
        <f t="shared" si="10"/>
        <v>TS07</v>
      </c>
      <c r="BS145" s="40"/>
      <c r="BT145" s="40"/>
      <c r="BU145" s="40"/>
      <c r="BV145" s="40"/>
      <c r="BW145" s="40"/>
      <c r="BX145" s="40"/>
      <c r="BY145" s="40">
        <v>6952000</v>
      </c>
      <c r="BZ145" s="40"/>
      <c r="CA145" s="40"/>
      <c r="CB145" s="40"/>
      <c r="CC145" s="40"/>
      <c r="CD145" s="40"/>
      <c r="CE145" s="40"/>
      <c r="CF145" s="40"/>
      <c r="CG145" s="40"/>
      <c r="CH145" s="40">
        <v>6952000</v>
      </c>
      <c r="CI145" s="40">
        <v>6952000</v>
      </c>
      <c r="CJ145" s="39" t="str">
        <f t="shared" si="11"/>
        <v>TS07</v>
      </c>
      <c r="CK145" s="40"/>
      <c r="CL145" s="40"/>
      <c r="CM145" s="40"/>
      <c r="CN145" s="40"/>
      <c r="CO145" s="40"/>
      <c r="CP145" s="40"/>
      <c r="CQ145" s="40">
        <v>5</v>
      </c>
      <c r="CR145" s="40"/>
      <c r="CS145" s="40"/>
      <c r="CT145" s="40"/>
      <c r="CU145" s="40"/>
      <c r="CV145" s="40"/>
      <c r="CW145" s="40"/>
      <c r="CX145" s="40"/>
      <c r="CY145" s="40"/>
      <c r="CZ145" s="40">
        <v>5</v>
      </c>
      <c r="DA145" s="40">
        <v>5</v>
      </c>
    </row>
    <row r="146" spans="1:105">
      <c r="A146" s="45" t="s">
        <v>676</v>
      </c>
      <c r="B146" s="45">
        <v>3622046778</v>
      </c>
      <c r="C146" s="46" t="s">
        <v>811</v>
      </c>
      <c r="D146" s="47" t="s">
        <v>134</v>
      </c>
      <c r="E146" s="47" t="s">
        <v>350</v>
      </c>
      <c r="F146" s="45">
        <v>107</v>
      </c>
      <c r="G146" s="47" t="s">
        <v>496</v>
      </c>
      <c r="H146" s="47" t="s">
        <v>137</v>
      </c>
      <c r="I146" s="47" t="s">
        <v>8</v>
      </c>
      <c r="J146" s="47"/>
      <c r="K146" s="47"/>
      <c r="L146" s="47" t="s">
        <v>989</v>
      </c>
      <c r="M146" s="47"/>
      <c r="N146" s="47"/>
      <c r="O146" s="47"/>
      <c r="P146" s="47" t="s">
        <v>1060</v>
      </c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>
        <v>309</v>
      </c>
      <c r="AY146" s="47">
        <v>309</v>
      </c>
      <c r="AZ146" s="47" t="str">
        <f t="shared" si="8"/>
        <v>TS07</v>
      </c>
      <c r="BA146" s="47"/>
      <c r="BB146" s="48"/>
      <c r="BC146" s="48"/>
      <c r="BD146" s="47"/>
      <c r="BE146" s="47"/>
      <c r="BF146" s="47"/>
      <c r="BG146" s="47">
        <v>794000000</v>
      </c>
      <c r="BH146" s="47"/>
      <c r="BI146" s="47"/>
      <c r="BJ146" s="47"/>
      <c r="BK146" s="47"/>
      <c r="BL146" s="47"/>
      <c r="BM146" s="47"/>
      <c r="BN146" s="47"/>
      <c r="BO146" s="47"/>
      <c r="BP146" s="47">
        <v>762000000</v>
      </c>
      <c r="BQ146" s="36">
        <f t="shared" si="9"/>
        <v>794000000</v>
      </c>
      <c r="BR146" s="39" t="str">
        <f t="shared" si="10"/>
        <v>TS07</v>
      </c>
      <c r="BS146" s="40"/>
      <c r="BT146" s="40"/>
      <c r="BU146" s="40"/>
      <c r="BV146" s="40"/>
      <c r="BW146" s="40"/>
      <c r="BX146" s="40"/>
      <c r="BY146" s="40">
        <v>6952000</v>
      </c>
      <c r="BZ146" s="40"/>
      <c r="CA146" s="40"/>
      <c r="CB146" s="40"/>
      <c r="CC146" s="40"/>
      <c r="CD146" s="40"/>
      <c r="CE146" s="40"/>
      <c r="CF146" s="40"/>
      <c r="CG146" s="40"/>
      <c r="CH146" s="40">
        <v>6952000</v>
      </c>
      <c r="CI146" s="40">
        <v>6952000</v>
      </c>
      <c r="CJ146" s="39" t="str">
        <f t="shared" si="11"/>
        <v>TS07</v>
      </c>
      <c r="CK146" s="40"/>
      <c r="CL146" s="40"/>
      <c r="CM146" s="40"/>
      <c r="CN146" s="40"/>
      <c r="CO146" s="40"/>
      <c r="CP146" s="40"/>
      <c r="CQ146" s="40">
        <v>5</v>
      </c>
      <c r="CR146" s="40"/>
      <c r="CS146" s="40"/>
      <c r="CT146" s="40"/>
      <c r="CU146" s="40"/>
      <c r="CV146" s="40"/>
      <c r="CW146" s="40"/>
      <c r="CX146" s="40"/>
      <c r="CY146" s="40"/>
      <c r="CZ146" s="40">
        <v>5</v>
      </c>
      <c r="DA146" s="40">
        <v>5</v>
      </c>
    </row>
    <row r="147" spans="1:105">
      <c r="A147" s="45" t="s">
        <v>677</v>
      </c>
      <c r="B147" s="45">
        <v>4866434573</v>
      </c>
      <c r="C147" s="46" t="s">
        <v>812</v>
      </c>
      <c r="D147" s="47" t="s">
        <v>134</v>
      </c>
      <c r="E147" s="47" t="s">
        <v>350</v>
      </c>
      <c r="F147" s="45">
        <v>107</v>
      </c>
      <c r="G147" s="47" t="s">
        <v>497</v>
      </c>
      <c r="H147" s="47" t="s">
        <v>137</v>
      </c>
      <c r="I147" s="47" t="s">
        <v>8</v>
      </c>
      <c r="J147" s="47"/>
      <c r="K147" s="47"/>
      <c r="L147" s="47" t="s">
        <v>990</v>
      </c>
      <c r="M147" s="47"/>
      <c r="N147" s="47"/>
      <c r="O147" s="47"/>
      <c r="P147" s="47" t="s">
        <v>1060</v>
      </c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>
        <v>215</v>
      </c>
      <c r="AY147" s="47">
        <v>215</v>
      </c>
      <c r="AZ147" s="47" t="str">
        <f t="shared" si="8"/>
        <v>TS07</v>
      </c>
      <c r="BA147" s="47"/>
      <c r="BB147" s="48"/>
      <c r="BC147" s="48"/>
      <c r="BD147" s="47"/>
      <c r="BE147" s="47"/>
      <c r="BF147" s="47"/>
      <c r="BG147" s="47">
        <v>794000000</v>
      </c>
      <c r="BH147" s="47"/>
      <c r="BI147" s="47"/>
      <c r="BJ147" s="47"/>
      <c r="BK147" s="47"/>
      <c r="BL147" s="47"/>
      <c r="BM147" s="47"/>
      <c r="BN147" s="47"/>
      <c r="BO147" s="47"/>
      <c r="BP147" s="47">
        <v>762000000</v>
      </c>
      <c r="BQ147" s="36">
        <f t="shared" si="9"/>
        <v>794000000</v>
      </c>
      <c r="BR147" s="39" t="str">
        <f t="shared" si="10"/>
        <v>TS07</v>
      </c>
      <c r="BS147" s="40"/>
      <c r="BT147" s="40"/>
      <c r="BU147" s="40"/>
      <c r="BV147" s="40"/>
      <c r="BW147" s="40"/>
      <c r="BX147" s="40"/>
      <c r="BY147" s="40">
        <v>6952000</v>
      </c>
      <c r="BZ147" s="40"/>
      <c r="CA147" s="40"/>
      <c r="CB147" s="40"/>
      <c r="CC147" s="40"/>
      <c r="CD147" s="40"/>
      <c r="CE147" s="40"/>
      <c r="CF147" s="40"/>
      <c r="CG147" s="40"/>
      <c r="CH147" s="40">
        <v>6952000</v>
      </c>
      <c r="CI147" s="40">
        <v>6952000</v>
      </c>
      <c r="CJ147" s="39" t="str">
        <f t="shared" si="11"/>
        <v>TS07</v>
      </c>
      <c r="CK147" s="40"/>
      <c r="CL147" s="40"/>
      <c r="CM147" s="40"/>
      <c r="CN147" s="40"/>
      <c r="CO147" s="40"/>
      <c r="CP147" s="40"/>
      <c r="CQ147" s="40">
        <v>5</v>
      </c>
      <c r="CR147" s="40"/>
      <c r="CS147" s="40"/>
      <c r="CT147" s="40"/>
      <c r="CU147" s="40"/>
      <c r="CV147" s="40"/>
      <c r="CW147" s="40"/>
      <c r="CX147" s="40"/>
      <c r="CY147" s="40"/>
      <c r="CZ147" s="40">
        <v>5</v>
      </c>
      <c r="DA147" s="40">
        <v>5</v>
      </c>
    </row>
    <row r="148" spans="1:105">
      <c r="A148" s="45" t="s">
        <v>678</v>
      </c>
      <c r="B148" s="45">
        <v>1895270707</v>
      </c>
      <c r="C148" s="46" t="s">
        <v>813</v>
      </c>
      <c r="D148" s="47" t="s">
        <v>134</v>
      </c>
      <c r="E148" s="47" t="s">
        <v>351</v>
      </c>
      <c r="F148" s="45">
        <v>108</v>
      </c>
      <c r="G148" s="47" t="s">
        <v>498</v>
      </c>
      <c r="H148" s="47" t="s">
        <v>137</v>
      </c>
      <c r="I148" s="47" t="s">
        <v>8</v>
      </c>
      <c r="J148" s="47"/>
      <c r="K148" s="47"/>
      <c r="L148" s="47" t="s">
        <v>991</v>
      </c>
      <c r="M148" s="47"/>
      <c r="N148" s="47"/>
      <c r="O148" s="47"/>
      <c r="P148" s="47" t="s">
        <v>1060</v>
      </c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>
        <v>221</v>
      </c>
      <c r="AY148" s="47">
        <v>221</v>
      </c>
      <c r="AZ148" s="47" t="str">
        <f t="shared" si="8"/>
        <v>TS08</v>
      </c>
      <c r="BA148" s="47"/>
      <c r="BB148" s="48"/>
      <c r="BC148" s="48"/>
      <c r="BD148" s="47"/>
      <c r="BE148" s="47"/>
      <c r="BF148" s="47"/>
      <c r="BG148" s="47">
        <v>802000000</v>
      </c>
      <c r="BH148" s="47"/>
      <c r="BI148" s="47"/>
      <c r="BJ148" s="47"/>
      <c r="BK148" s="47"/>
      <c r="BL148" s="47"/>
      <c r="BM148" s="47"/>
      <c r="BN148" s="47"/>
      <c r="BO148" s="47"/>
      <c r="BP148" s="47">
        <v>762000000</v>
      </c>
      <c r="BQ148" s="36">
        <f t="shared" si="9"/>
        <v>802000000</v>
      </c>
      <c r="BR148" s="39" t="str">
        <f t="shared" si="10"/>
        <v>TS08</v>
      </c>
      <c r="BS148" s="40"/>
      <c r="BT148" s="40"/>
      <c r="BU148" s="40"/>
      <c r="BV148" s="40"/>
      <c r="BW148" s="40"/>
      <c r="BX148" s="40"/>
      <c r="BY148" s="40">
        <v>6952000</v>
      </c>
      <c r="BZ148" s="40"/>
      <c r="CA148" s="40"/>
      <c r="CB148" s="40"/>
      <c r="CC148" s="40"/>
      <c r="CD148" s="40"/>
      <c r="CE148" s="40"/>
      <c r="CF148" s="40"/>
      <c r="CG148" s="40"/>
      <c r="CH148" s="40">
        <v>6952000</v>
      </c>
      <c r="CI148" s="40">
        <v>6952000</v>
      </c>
      <c r="CJ148" s="39" t="str">
        <f t="shared" si="11"/>
        <v>TS08</v>
      </c>
      <c r="CK148" s="40"/>
      <c r="CL148" s="40"/>
      <c r="CM148" s="40"/>
      <c r="CN148" s="40"/>
      <c r="CO148" s="40"/>
      <c r="CP148" s="40"/>
      <c r="CQ148" s="40">
        <v>5</v>
      </c>
      <c r="CR148" s="40"/>
      <c r="CS148" s="40"/>
      <c r="CT148" s="40"/>
      <c r="CU148" s="40"/>
      <c r="CV148" s="40"/>
      <c r="CW148" s="40"/>
      <c r="CX148" s="40"/>
      <c r="CY148" s="40"/>
      <c r="CZ148" s="40">
        <v>5</v>
      </c>
      <c r="DA148" s="40">
        <v>5</v>
      </c>
    </row>
    <row r="149" spans="1:105">
      <c r="A149" s="45" t="s">
        <v>679</v>
      </c>
      <c r="B149" s="45">
        <v>4505658347</v>
      </c>
      <c r="C149" s="46" t="s">
        <v>814</v>
      </c>
      <c r="D149" s="47" t="s">
        <v>134</v>
      </c>
      <c r="E149" s="47" t="s">
        <v>351</v>
      </c>
      <c r="F149" s="45">
        <v>108</v>
      </c>
      <c r="G149" s="47" t="s">
        <v>499</v>
      </c>
      <c r="H149" s="47" t="s">
        <v>137</v>
      </c>
      <c r="I149" s="47" t="s">
        <v>8</v>
      </c>
      <c r="J149" s="47"/>
      <c r="K149" s="47"/>
      <c r="L149" s="47" t="s">
        <v>992</v>
      </c>
      <c r="M149" s="47"/>
      <c r="N149" s="47"/>
      <c r="O149" s="47"/>
      <c r="P149" s="47" t="s">
        <v>1062</v>
      </c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>
        <v>311</v>
      </c>
      <c r="AY149" s="47">
        <v>311</v>
      </c>
      <c r="AZ149" s="47" t="str">
        <f t="shared" si="8"/>
        <v>TS08</v>
      </c>
      <c r="BA149" s="47"/>
      <c r="BB149" s="48"/>
      <c r="BC149" s="48"/>
      <c r="BD149" s="47"/>
      <c r="BE149" s="47"/>
      <c r="BF149" s="47"/>
      <c r="BG149" s="47">
        <v>802000000</v>
      </c>
      <c r="BH149" s="47"/>
      <c r="BI149" s="47"/>
      <c r="BJ149" s="47"/>
      <c r="BK149" s="47"/>
      <c r="BL149" s="47"/>
      <c r="BM149" s="47"/>
      <c r="BN149" s="47"/>
      <c r="BO149" s="47"/>
      <c r="BP149" s="47">
        <v>762000000</v>
      </c>
      <c r="BQ149" s="36">
        <f t="shared" si="9"/>
        <v>802000000</v>
      </c>
      <c r="BR149" s="39" t="str">
        <f t="shared" si="10"/>
        <v>TS08</v>
      </c>
      <c r="BS149" s="40"/>
      <c r="BT149" s="40"/>
      <c r="BU149" s="40"/>
      <c r="BV149" s="40"/>
      <c r="BW149" s="40"/>
      <c r="BX149" s="40"/>
      <c r="BY149" s="40">
        <v>6952000</v>
      </c>
      <c r="BZ149" s="40"/>
      <c r="CA149" s="40"/>
      <c r="CB149" s="40"/>
      <c r="CC149" s="40"/>
      <c r="CD149" s="40"/>
      <c r="CE149" s="40"/>
      <c r="CF149" s="40"/>
      <c r="CG149" s="40"/>
      <c r="CH149" s="40">
        <v>6952000</v>
      </c>
      <c r="CI149" s="40">
        <v>6952000</v>
      </c>
      <c r="CJ149" s="39" t="str">
        <f t="shared" si="11"/>
        <v>TS08</v>
      </c>
      <c r="CK149" s="40"/>
      <c r="CL149" s="40"/>
      <c r="CM149" s="40"/>
      <c r="CN149" s="40"/>
      <c r="CO149" s="40"/>
      <c r="CP149" s="40"/>
      <c r="CQ149" s="40">
        <v>5</v>
      </c>
      <c r="CR149" s="40"/>
      <c r="CS149" s="40"/>
      <c r="CT149" s="40"/>
      <c r="CU149" s="40"/>
      <c r="CV149" s="40"/>
      <c r="CW149" s="40"/>
      <c r="CX149" s="40"/>
      <c r="CY149" s="40"/>
      <c r="CZ149" s="40">
        <v>5</v>
      </c>
      <c r="DA149" s="40">
        <v>5</v>
      </c>
    </row>
    <row r="150" spans="1:105">
      <c r="A150" s="45" t="s">
        <v>680</v>
      </c>
      <c r="B150" s="45">
        <v>69043044</v>
      </c>
      <c r="C150" s="46" t="s">
        <v>815</v>
      </c>
      <c r="D150" s="47" t="s">
        <v>134</v>
      </c>
      <c r="E150" s="47" t="s">
        <v>351</v>
      </c>
      <c r="F150" s="45">
        <v>108</v>
      </c>
      <c r="G150" s="47" t="s">
        <v>500</v>
      </c>
      <c r="H150" s="47" t="s">
        <v>137</v>
      </c>
      <c r="I150" s="47" t="s">
        <v>8</v>
      </c>
      <c r="J150" s="47"/>
      <c r="K150" s="47"/>
      <c r="L150" s="47" t="s">
        <v>993</v>
      </c>
      <c r="M150" s="47"/>
      <c r="N150" s="47"/>
      <c r="O150" s="47"/>
      <c r="P150" s="47" t="s">
        <v>1032</v>
      </c>
      <c r="Q150" s="47">
        <v>1</v>
      </c>
      <c r="R150" s="47">
        <v>300000</v>
      </c>
      <c r="S150" s="47">
        <v>300000</v>
      </c>
      <c r="T150" s="47"/>
      <c r="U150" s="47"/>
      <c r="V150" s="47">
        <v>300000</v>
      </c>
      <c r="W150" s="47">
        <v>300000</v>
      </c>
      <c r="X150" s="47">
        <v>1</v>
      </c>
      <c r="Y150" s="47">
        <v>1</v>
      </c>
      <c r="Z150" s="47">
        <v>1</v>
      </c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>
        <v>113</v>
      </c>
      <c r="AY150" s="47">
        <v>113</v>
      </c>
      <c r="AZ150" s="47" t="str">
        <f t="shared" si="8"/>
        <v>TS08</v>
      </c>
      <c r="BA150" s="47"/>
      <c r="BB150" s="48"/>
      <c r="BC150" s="48"/>
      <c r="BD150" s="47"/>
      <c r="BE150" s="47"/>
      <c r="BF150" s="47"/>
      <c r="BG150" s="47">
        <v>802000000</v>
      </c>
      <c r="BH150" s="47"/>
      <c r="BI150" s="47"/>
      <c r="BJ150" s="47"/>
      <c r="BK150" s="47"/>
      <c r="BL150" s="47"/>
      <c r="BM150" s="47"/>
      <c r="BN150" s="47"/>
      <c r="BO150" s="47"/>
      <c r="BP150" s="47">
        <v>762000000</v>
      </c>
      <c r="BQ150" s="36">
        <f t="shared" si="9"/>
        <v>802000000</v>
      </c>
      <c r="BR150" s="39" t="str">
        <f t="shared" si="10"/>
        <v>TS08</v>
      </c>
      <c r="BS150" s="40"/>
      <c r="BT150" s="40"/>
      <c r="BU150" s="40"/>
      <c r="BV150" s="40"/>
      <c r="BW150" s="40"/>
      <c r="BX150" s="40"/>
      <c r="BY150" s="40">
        <v>6952000</v>
      </c>
      <c r="BZ150" s="40"/>
      <c r="CA150" s="40"/>
      <c r="CB150" s="40"/>
      <c r="CC150" s="40"/>
      <c r="CD150" s="40"/>
      <c r="CE150" s="40"/>
      <c r="CF150" s="40"/>
      <c r="CG150" s="40"/>
      <c r="CH150" s="40">
        <v>6952000</v>
      </c>
      <c r="CI150" s="40">
        <v>6952000</v>
      </c>
      <c r="CJ150" s="39" t="str">
        <f t="shared" si="11"/>
        <v>TS08</v>
      </c>
      <c r="CK150" s="40"/>
      <c r="CL150" s="40"/>
      <c r="CM150" s="40"/>
      <c r="CN150" s="40"/>
      <c r="CO150" s="40"/>
      <c r="CP150" s="40"/>
      <c r="CQ150" s="40">
        <v>5</v>
      </c>
      <c r="CR150" s="40"/>
      <c r="CS150" s="40"/>
      <c r="CT150" s="40"/>
      <c r="CU150" s="40"/>
      <c r="CV150" s="40"/>
      <c r="CW150" s="40"/>
      <c r="CX150" s="40"/>
      <c r="CY150" s="40"/>
      <c r="CZ150" s="40">
        <v>5</v>
      </c>
      <c r="DA150" s="40">
        <v>5</v>
      </c>
    </row>
    <row r="151" spans="1:105">
      <c r="A151" s="45" t="s">
        <v>681</v>
      </c>
      <c r="B151" s="45">
        <v>69039833</v>
      </c>
      <c r="C151" s="46" t="s">
        <v>816</v>
      </c>
      <c r="D151" s="47" t="s">
        <v>134</v>
      </c>
      <c r="E151" s="47" t="s">
        <v>351</v>
      </c>
      <c r="F151" s="45">
        <v>108</v>
      </c>
      <c r="G151" s="47" t="s">
        <v>501</v>
      </c>
      <c r="H151" s="47" t="s">
        <v>137</v>
      </c>
      <c r="I151" s="47" t="s">
        <v>8</v>
      </c>
      <c r="J151" s="47"/>
      <c r="K151" s="47"/>
      <c r="L151" s="47" t="s">
        <v>994</v>
      </c>
      <c r="M151" s="47"/>
      <c r="N151" s="47"/>
      <c r="O151" s="47"/>
      <c r="P151" s="47" t="s">
        <v>1051</v>
      </c>
      <c r="Q151" s="47">
        <v>1</v>
      </c>
      <c r="R151" s="47">
        <v>300000</v>
      </c>
      <c r="S151" s="47">
        <v>300000</v>
      </c>
      <c r="T151" s="47"/>
      <c r="U151" s="47"/>
      <c r="V151" s="47">
        <v>300000</v>
      </c>
      <c r="W151" s="47">
        <v>300000</v>
      </c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>
        <v>274</v>
      </c>
      <c r="AY151" s="47">
        <v>274</v>
      </c>
      <c r="AZ151" s="47" t="str">
        <f t="shared" si="8"/>
        <v>TS08</v>
      </c>
      <c r="BA151" s="47"/>
      <c r="BB151" s="48"/>
      <c r="BC151" s="48"/>
      <c r="BD151" s="47"/>
      <c r="BE151" s="47"/>
      <c r="BF151" s="47"/>
      <c r="BG151" s="47">
        <v>802000000</v>
      </c>
      <c r="BH151" s="47"/>
      <c r="BI151" s="47"/>
      <c r="BJ151" s="47"/>
      <c r="BK151" s="47"/>
      <c r="BL151" s="47"/>
      <c r="BM151" s="47"/>
      <c r="BN151" s="47"/>
      <c r="BO151" s="47"/>
      <c r="BP151" s="47">
        <v>762000000</v>
      </c>
      <c r="BQ151" s="36">
        <f t="shared" si="9"/>
        <v>802000000</v>
      </c>
      <c r="BR151" s="39" t="str">
        <f t="shared" si="10"/>
        <v>TS08</v>
      </c>
      <c r="BS151" s="40"/>
      <c r="BT151" s="40"/>
      <c r="BU151" s="40"/>
      <c r="BV151" s="40"/>
      <c r="BW151" s="40"/>
      <c r="BX151" s="40"/>
      <c r="BY151" s="40">
        <v>6952000</v>
      </c>
      <c r="BZ151" s="40"/>
      <c r="CA151" s="40"/>
      <c r="CB151" s="40"/>
      <c r="CC151" s="40"/>
      <c r="CD151" s="40"/>
      <c r="CE151" s="40"/>
      <c r="CF151" s="40"/>
      <c r="CG151" s="40"/>
      <c r="CH151" s="40">
        <v>6952000</v>
      </c>
      <c r="CI151" s="40">
        <v>6952000</v>
      </c>
      <c r="CJ151" s="39" t="str">
        <f t="shared" si="11"/>
        <v>TS08</v>
      </c>
      <c r="CK151" s="40"/>
      <c r="CL151" s="40"/>
      <c r="CM151" s="40"/>
      <c r="CN151" s="40"/>
      <c r="CO151" s="40"/>
      <c r="CP151" s="40"/>
      <c r="CQ151" s="40">
        <v>5</v>
      </c>
      <c r="CR151" s="40"/>
      <c r="CS151" s="40"/>
      <c r="CT151" s="40"/>
      <c r="CU151" s="40"/>
      <c r="CV151" s="40"/>
      <c r="CW151" s="40"/>
      <c r="CX151" s="40"/>
      <c r="CY151" s="40"/>
      <c r="CZ151" s="40">
        <v>5</v>
      </c>
      <c r="DA151" s="40">
        <v>5</v>
      </c>
    </row>
    <row r="152" spans="1:105">
      <c r="A152" s="45" t="s">
        <v>682</v>
      </c>
      <c r="B152" s="45">
        <v>1483412889</v>
      </c>
      <c r="C152" s="46" t="s">
        <v>817</v>
      </c>
      <c r="D152" s="47" t="s">
        <v>134</v>
      </c>
      <c r="E152" s="47" t="s">
        <v>351</v>
      </c>
      <c r="F152" s="45">
        <v>108</v>
      </c>
      <c r="G152" s="47" t="s">
        <v>502</v>
      </c>
      <c r="H152" s="47" t="s">
        <v>137</v>
      </c>
      <c r="I152" s="47" t="s">
        <v>8</v>
      </c>
      <c r="J152" s="47"/>
      <c r="K152" s="47"/>
      <c r="L152" s="47" t="s">
        <v>995</v>
      </c>
      <c r="M152" s="47"/>
      <c r="N152" s="47"/>
      <c r="O152" s="47"/>
      <c r="P152" s="47" t="s">
        <v>1060</v>
      </c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>
        <v>358</v>
      </c>
      <c r="AY152" s="47">
        <v>358</v>
      </c>
      <c r="AZ152" s="47" t="str">
        <f t="shared" si="8"/>
        <v>TS08</v>
      </c>
      <c r="BA152" s="47"/>
      <c r="BB152" s="48"/>
      <c r="BC152" s="48"/>
      <c r="BD152" s="47"/>
      <c r="BE152" s="47"/>
      <c r="BF152" s="47"/>
      <c r="BG152" s="47">
        <v>802000000</v>
      </c>
      <c r="BH152" s="47"/>
      <c r="BI152" s="47"/>
      <c r="BJ152" s="47"/>
      <c r="BK152" s="47"/>
      <c r="BL152" s="47"/>
      <c r="BM152" s="47"/>
      <c r="BN152" s="47"/>
      <c r="BO152" s="47"/>
      <c r="BP152" s="47">
        <v>762000000</v>
      </c>
      <c r="BQ152" s="36">
        <f t="shared" si="9"/>
        <v>802000000</v>
      </c>
      <c r="BR152" s="39" t="str">
        <f t="shared" si="10"/>
        <v>TS08</v>
      </c>
      <c r="BS152" s="40"/>
      <c r="BT152" s="40"/>
      <c r="BU152" s="40"/>
      <c r="BV152" s="40"/>
      <c r="BW152" s="40"/>
      <c r="BX152" s="40"/>
      <c r="BY152" s="40">
        <v>6952000</v>
      </c>
      <c r="BZ152" s="40"/>
      <c r="CA152" s="40"/>
      <c r="CB152" s="40"/>
      <c r="CC152" s="40"/>
      <c r="CD152" s="40"/>
      <c r="CE152" s="40"/>
      <c r="CF152" s="40"/>
      <c r="CG152" s="40"/>
      <c r="CH152" s="40">
        <v>6952000</v>
      </c>
      <c r="CI152" s="40">
        <v>6952000</v>
      </c>
      <c r="CJ152" s="39" t="str">
        <f t="shared" si="11"/>
        <v>TS08</v>
      </c>
      <c r="CK152" s="40"/>
      <c r="CL152" s="40"/>
      <c r="CM152" s="40"/>
      <c r="CN152" s="40"/>
      <c r="CO152" s="40"/>
      <c r="CP152" s="40"/>
      <c r="CQ152" s="40">
        <v>5</v>
      </c>
      <c r="CR152" s="40"/>
      <c r="CS152" s="40"/>
      <c r="CT152" s="40"/>
      <c r="CU152" s="40"/>
      <c r="CV152" s="40"/>
      <c r="CW152" s="40"/>
      <c r="CX152" s="40"/>
      <c r="CY152" s="40"/>
      <c r="CZ152" s="40">
        <v>5</v>
      </c>
      <c r="DA152" s="40">
        <v>5</v>
      </c>
    </row>
    <row r="153" spans="1:105">
      <c r="A153" s="45" t="s">
        <v>683</v>
      </c>
      <c r="B153" s="45">
        <v>4201767103</v>
      </c>
      <c r="C153" s="46" t="s">
        <v>818</v>
      </c>
      <c r="D153" s="47" t="s">
        <v>134</v>
      </c>
      <c r="E153" s="47" t="s">
        <v>351</v>
      </c>
      <c r="F153" s="45">
        <v>108</v>
      </c>
      <c r="G153" s="47" t="s">
        <v>503</v>
      </c>
      <c r="H153" s="47" t="s">
        <v>137</v>
      </c>
      <c r="I153" s="47" t="s">
        <v>8</v>
      </c>
      <c r="J153" s="47"/>
      <c r="K153" s="47"/>
      <c r="L153" s="47" t="s">
        <v>996</v>
      </c>
      <c r="M153" s="47"/>
      <c r="N153" s="47"/>
      <c r="O153" s="47"/>
      <c r="P153" s="47" t="s">
        <v>1060</v>
      </c>
      <c r="Q153" s="47">
        <v>1</v>
      </c>
      <c r="R153" s="47">
        <v>300000</v>
      </c>
      <c r="S153" s="47">
        <v>300000</v>
      </c>
      <c r="T153" s="47"/>
      <c r="U153" s="47"/>
      <c r="V153" s="47">
        <v>300000</v>
      </c>
      <c r="W153" s="47">
        <v>300000</v>
      </c>
      <c r="X153" s="47">
        <v>1</v>
      </c>
      <c r="Y153" s="47">
        <v>1</v>
      </c>
      <c r="Z153" s="47">
        <v>1</v>
      </c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>
        <v>306</v>
      </c>
      <c r="AY153" s="47">
        <v>306</v>
      </c>
      <c r="AZ153" s="47" t="str">
        <f t="shared" si="8"/>
        <v>TS08</v>
      </c>
      <c r="BA153" s="47"/>
      <c r="BB153" s="48"/>
      <c r="BC153" s="48"/>
      <c r="BD153" s="47"/>
      <c r="BE153" s="47"/>
      <c r="BF153" s="47"/>
      <c r="BG153" s="47">
        <v>802000000</v>
      </c>
      <c r="BH153" s="47"/>
      <c r="BI153" s="47"/>
      <c r="BJ153" s="47"/>
      <c r="BK153" s="47"/>
      <c r="BL153" s="47"/>
      <c r="BM153" s="47"/>
      <c r="BN153" s="47"/>
      <c r="BO153" s="47"/>
      <c r="BP153" s="47">
        <v>770000000</v>
      </c>
      <c r="BQ153" s="36">
        <f t="shared" si="9"/>
        <v>802000000</v>
      </c>
      <c r="BR153" s="39" t="str">
        <f t="shared" si="10"/>
        <v>TS08</v>
      </c>
      <c r="BS153" s="40"/>
      <c r="BT153" s="40"/>
      <c r="BU153" s="40"/>
      <c r="BV153" s="40"/>
      <c r="BW153" s="40"/>
      <c r="BX153" s="40"/>
      <c r="BY153" s="40">
        <v>6952000</v>
      </c>
      <c r="BZ153" s="40"/>
      <c r="CA153" s="40"/>
      <c r="CB153" s="40"/>
      <c r="CC153" s="40"/>
      <c r="CD153" s="40"/>
      <c r="CE153" s="40"/>
      <c r="CF153" s="40"/>
      <c r="CG153" s="40"/>
      <c r="CH153" s="40">
        <v>6952000</v>
      </c>
      <c r="CI153" s="40">
        <v>6952000</v>
      </c>
      <c r="CJ153" s="39" t="str">
        <f t="shared" si="11"/>
        <v>TS08</v>
      </c>
      <c r="CK153" s="40"/>
      <c r="CL153" s="40"/>
      <c r="CM153" s="40"/>
      <c r="CN153" s="40"/>
      <c r="CO153" s="40"/>
      <c r="CP153" s="40"/>
      <c r="CQ153" s="40">
        <v>5</v>
      </c>
      <c r="CR153" s="40"/>
      <c r="CS153" s="40"/>
      <c r="CT153" s="40"/>
      <c r="CU153" s="40"/>
      <c r="CV153" s="40"/>
      <c r="CW153" s="40"/>
      <c r="CX153" s="40"/>
      <c r="CY153" s="40"/>
      <c r="CZ153" s="40">
        <v>5</v>
      </c>
      <c r="DA153" s="40">
        <v>5</v>
      </c>
    </row>
    <row r="154" spans="1:105">
      <c r="A154" s="45" t="s">
        <v>684</v>
      </c>
      <c r="B154" s="45">
        <v>69045542</v>
      </c>
      <c r="C154" s="46" t="s">
        <v>819</v>
      </c>
      <c r="D154" s="47" t="s">
        <v>134</v>
      </c>
      <c r="E154" s="47" t="s">
        <v>351</v>
      </c>
      <c r="F154" s="45">
        <v>108</v>
      </c>
      <c r="G154" s="47" t="s">
        <v>504</v>
      </c>
      <c r="H154" s="47" t="s">
        <v>137</v>
      </c>
      <c r="I154" s="47" t="s">
        <v>8</v>
      </c>
      <c r="J154" s="47"/>
      <c r="K154" s="47"/>
      <c r="L154" s="47" t="s">
        <v>997</v>
      </c>
      <c r="M154" s="47"/>
      <c r="N154" s="47"/>
      <c r="O154" s="47"/>
      <c r="P154" s="47" t="s">
        <v>1060</v>
      </c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>
        <v>257</v>
      </c>
      <c r="AY154" s="47">
        <v>257</v>
      </c>
      <c r="AZ154" s="47" t="str">
        <f t="shared" si="8"/>
        <v>TS08</v>
      </c>
      <c r="BA154" s="47"/>
      <c r="BB154" s="48"/>
      <c r="BC154" s="48"/>
      <c r="BD154" s="47"/>
      <c r="BE154" s="47"/>
      <c r="BF154" s="47"/>
      <c r="BG154" s="47">
        <v>802000000</v>
      </c>
      <c r="BH154" s="47"/>
      <c r="BI154" s="47"/>
      <c r="BJ154" s="47"/>
      <c r="BK154" s="47"/>
      <c r="BL154" s="47"/>
      <c r="BM154" s="47"/>
      <c r="BN154" s="47"/>
      <c r="BO154" s="47"/>
      <c r="BP154" s="47">
        <v>770000000</v>
      </c>
      <c r="BQ154" s="36">
        <f t="shared" si="9"/>
        <v>802000000</v>
      </c>
      <c r="BR154" s="39" t="str">
        <f t="shared" si="10"/>
        <v>TS08</v>
      </c>
      <c r="BS154" s="40"/>
      <c r="BT154" s="40"/>
      <c r="BU154" s="40"/>
      <c r="BV154" s="40"/>
      <c r="BW154" s="40"/>
      <c r="BX154" s="40"/>
      <c r="BY154" s="40">
        <v>6952000</v>
      </c>
      <c r="BZ154" s="40"/>
      <c r="CA154" s="40"/>
      <c r="CB154" s="40"/>
      <c r="CC154" s="40"/>
      <c r="CD154" s="40"/>
      <c r="CE154" s="40"/>
      <c r="CF154" s="40"/>
      <c r="CG154" s="40"/>
      <c r="CH154" s="40">
        <v>6952000</v>
      </c>
      <c r="CI154" s="40">
        <v>6952000</v>
      </c>
      <c r="CJ154" s="39" t="str">
        <f t="shared" si="11"/>
        <v>TS08</v>
      </c>
      <c r="CK154" s="40"/>
      <c r="CL154" s="40"/>
      <c r="CM154" s="40"/>
      <c r="CN154" s="40"/>
      <c r="CO154" s="40"/>
      <c r="CP154" s="40"/>
      <c r="CQ154" s="40">
        <v>5</v>
      </c>
      <c r="CR154" s="40"/>
      <c r="CS154" s="40"/>
      <c r="CT154" s="40"/>
      <c r="CU154" s="40"/>
      <c r="CV154" s="40"/>
      <c r="CW154" s="40"/>
      <c r="CX154" s="40"/>
      <c r="CY154" s="40"/>
      <c r="CZ154" s="40">
        <v>5</v>
      </c>
      <c r="DA154" s="40">
        <v>5</v>
      </c>
    </row>
    <row r="155" spans="1:105">
      <c r="A155" s="45" t="s">
        <v>685</v>
      </c>
      <c r="B155" s="45">
        <v>1897399696</v>
      </c>
      <c r="C155" s="46" t="s">
        <v>131</v>
      </c>
      <c r="D155" s="47" t="s">
        <v>134</v>
      </c>
      <c r="E155" s="47" t="s">
        <v>351</v>
      </c>
      <c r="F155" s="45">
        <v>108</v>
      </c>
      <c r="G155" s="47" t="s">
        <v>505</v>
      </c>
      <c r="H155" s="47" t="s">
        <v>137</v>
      </c>
      <c r="I155" s="47" t="s">
        <v>8</v>
      </c>
      <c r="J155" s="47"/>
      <c r="K155" s="47"/>
      <c r="L155" s="47" t="s">
        <v>998</v>
      </c>
      <c r="M155" s="47"/>
      <c r="N155" s="47"/>
      <c r="O155" s="47"/>
      <c r="P155" s="47" t="s">
        <v>1060</v>
      </c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>
        <v>211</v>
      </c>
      <c r="AY155" s="47">
        <v>211</v>
      </c>
      <c r="AZ155" s="47" t="str">
        <f t="shared" si="8"/>
        <v>TS08</v>
      </c>
      <c r="BA155" s="47"/>
      <c r="BB155" s="48"/>
      <c r="BC155" s="48"/>
      <c r="BD155" s="47"/>
      <c r="BE155" s="47"/>
      <c r="BF155" s="47"/>
      <c r="BG155" s="47">
        <v>802000000</v>
      </c>
      <c r="BH155" s="47"/>
      <c r="BI155" s="47"/>
      <c r="BJ155" s="47"/>
      <c r="BK155" s="47"/>
      <c r="BL155" s="47"/>
      <c r="BM155" s="47"/>
      <c r="BN155" s="47"/>
      <c r="BO155" s="47"/>
      <c r="BP155" s="47">
        <v>770000000</v>
      </c>
      <c r="BQ155" s="36">
        <f t="shared" si="9"/>
        <v>802000000</v>
      </c>
      <c r="BR155" s="39" t="str">
        <f t="shared" si="10"/>
        <v>TS08</v>
      </c>
      <c r="BS155" s="40"/>
      <c r="BT155" s="40"/>
      <c r="BU155" s="40"/>
      <c r="BV155" s="40"/>
      <c r="BW155" s="40"/>
      <c r="BX155" s="40"/>
      <c r="BY155" s="40">
        <v>6952000</v>
      </c>
      <c r="BZ155" s="40"/>
      <c r="CA155" s="40"/>
      <c r="CB155" s="40"/>
      <c r="CC155" s="40"/>
      <c r="CD155" s="40"/>
      <c r="CE155" s="40"/>
      <c r="CF155" s="40"/>
      <c r="CG155" s="40"/>
      <c r="CH155" s="40">
        <v>6952000</v>
      </c>
      <c r="CI155" s="40">
        <v>6952000</v>
      </c>
      <c r="CJ155" s="39" t="str">
        <f t="shared" si="11"/>
        <v>TS08</v>
      </c>
      <c r="CK155" s="40"/>
      <c r="CL155" s="40"/>
      <c r="CM155" s="40"/>
      <c r="CN155" s="40"/>
      <c r="CO155" s="40"/>
      <c r="CP155" s="40"/>
      <c r="CQ155" s="40">
        <v>5</v>
      </c>
      <c r="CR155" s="40"/>
      <c r="CS155" s="40"/>
      <c r="CT155" s="40"/>
      <c r="CU155" s="40"/>
      <c r="CV155" s="40"/>
      <c r="CW155" s="40"/>
      <c r="CX155" s="40"/>
      <c r="CY155" s="40"/>
      <c r="CZ155" s="40">
        <v>5</v>
      </c>
      <c r="DA155" s="40">
        <v>5</v>
      </c>
    </row>
    <row r="156" spans="1:105">
      <c r="A156" s="45" t="s">
        <v>686</v>
      </c>
      <c r="B156" s="45">
        <v>69039398</v>
      </c>
      <c r="C156" s="46" t="s">
        <v>342</v>
      </c>
      <c r="D156" s="47" t="s">
        <v>134</v>
      </c>
      <c r="E156" s="47" t="s">
        <v>351</v>
      </c>
      <c r="F156" s="45">
        <v>108</v>
      </c>
      <c r="G156" s="47" t="s">
        <v>506</v>
      </c>
      <c r="H156" s="47" t="s">
        <v>137</v>
      </c>
      <c r="I156" s="47" t="s">
        <v>8</v>
      </c>
      <c r="J156" s="47"/>
      <c r="K156" s="47"/>
      <c r="L156" s="47" t="s">
        <v>999</v>
      </c>
      <c r="M156" s="47"/>
      <c r="N156" s="47"/>
      <c r="O156" s="47"/>
      <c r="P156" s="47" t="s">
        <v>1060</v>
      </c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>
        <v>227</v>
      </c>
      <c r="AY156" s="47">
        <v>227</v>
      </c>
      <c r="AZ156" s="47" t="str">
        <f t="shared" si="8"/>
        <v>TS08</v>
      </c>
      <c r="BA156" s="47"/>
      <c r="BB156" s="48"/>
      <c r="BC156" s="48"/>
      <c r="BD156" s="47"/>
      <c r="BE156" s="47"/>
      <c r="BF156" s="47"/>
      <c r="BG156" s="47">
        <v>802000000</v>
      </c>
      <c r="BH156" s="47"/>
      <c r="BI156" s="47"/>
      <c r="BJ156" s="47"/>
      <c r="BK156" s="47"/>
      <c r="BL156" s="47"/>
      <c r="BM156" s="47"/>
      <c r="BN156" s="47"/>
      <c r="BO156" s="47"/>
      <c r="BP156" s="47">
        <v>770000000</v>
      </c>
      <c r="BQ156" s="36">
        <f t="shared" si="9"/>
        <v>802000000</v>
      </c>
      <c r="BR156" s="39" t="str">
        <f t="shared" si="10"/>
        <v>TS08</v>
      </c>
      <c r="BS156" s="40"/>
      <c r="BT156" s="40"/>
      <c r="BU156" s="40"/>
      <c r="BV156" s="40"/>
      <c r="BW156" s="40"/>
      <c r="BX156" s="40"/>
      <c r="BY156" s="40">
        <v>6952000</v>
      </c>
      <c r="BZ156" s="40"/>
      <c r="CA156" s="40"/>
      <c r="CB156" s="40"/>
      <c r="CC156" s="40"/>
      <c r="CD156" s="40"/>
      <c r="CE156" s="40"/>
      <c r="CF156" s="40"/>
      <c r="CG156" s="40"/>
      <c r="CH156" s="40">
        <v>6952000</v>
      </c>
      <c r="CI156" s="40">
        <v>6952000</v>
      </c>
      <c r="CJ156" s="39" t="str">
        <f t="shared" si="11"/>
        <v>TS08</v>
      </c>
      <c r="CK156" s="40"/>
      <c r="CL156" s="40"/>
      <c r="CM156" s="40"/>
      <c r="CN156" s="40"/>
      <c r="CO156" s="40"/>
      <c r="CP156" s="40"/>
      <c r="CQ156" s="40">
        <v>5</v>
      </c>
      <c r="CR156" s="40"/>
      <c r="CS156" s="40"/>
      <c r="CT156" s="40"/>
      <c r="CU156" s="40"/>
      <c r="CV156" s="40"/>
      <c r="CW156" s="40"/>
      <c r="CX156" s="40"/>
      <c r="CY156" s="40"/>
      <c r="CZ156" s="40">
        <v>5</v>
      </c>
      <c r="DA156" s="40">
        <v>5</v>
      </c>
    </row>
    <row r="157" spans="1:105">
      <c r="A157" s="45" t="s">
        <v>687</v>
      </c>
      <c r="B157" s="45">
        <v>4861372172</v>
      </c>
      <c r="C157" s="46" t="s">
        <v>820</v>
      </c>
      <c r="D157" s="47" t="s">
        <v>134</v>
      </c>
      <c r="E157" s="47" t="s">
        <v>351</v>
      </c>
      <c r="F157" s="45">
        <v>108</v>
      </c>
      <c r="G157" s="47" t="s">
        <v>507</v>
      </c>
      <c r="H157" s="47" t="s">
        <v>137</v>
      </c>
      <c r="I157" s="47" t="s">
        <v>8</v>
      </c>
      <c r="J157" s="47"/>
      <c r="K157" s="47"/>
      <c r="L157" s="47" t="s">
        <v>1000</v>
      </c>
      <c r="M157" s="47"/>
      <c r="N157" s="47"/>
      <c r="O157" s="47"/>
      <c r="P157" s="47" t="s">
        <v>1060</v>
      </c>
      <c r="Q157" s="47"/>
      <c r="R157" s="47">
        <v>300000</v>
      </c>
      <c r="S157" s="47">
        <v>300000</v>
      </c>
      <c r="T157" s="47"/>
      <c r="U157" s="47"/>
      <c r="V157" s="47">
        <v>300000</v>
      </c>
      <c r="W157" s="47">
        <v>300000</v>
      </c>
      <c r="X157" s="47">
        <v>1</v>
      </c>
      <c r="Y157" s="47">
        <v>1</v>
      </c>
      <c r="Z157" s="47">
        <v>1</v>
      </c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>
        <v>210</v>
      </c>
      <c r="AY157" s="47">
        <v>210</v>
      </c>
      <c r="AZ157" s="47" t="str">
        <f t="shared" si="8"/>
        <v>TS08</v>
      </c>
      <c r="BA157" s="47"/>
      <c r="BB157" s="48"/>
      <c r="BC157" s="48"/>
      <c r="BD157" s="47"/>
      <c r="BE157" s="47"/>
      <c r="BF157" s="47"/>
      <c r="BG157" s="47">
        <v>802000000</v>
      </c>
      <c r="BH157" s="47"/>
      <c r="BI157" s="47"/>
      <c r="BJ157" s="47"/>
      <c r="BK157" s="47"/>
      <c r="BL157" s="47"/>
      <c r="BM157" s="47"/>
      <c r="BN157" s="47"/>
      <c r="BO157" s="47"/>
      <c r="BP157" s="47">
        <v>770000000</v>
      </c>
      <c r="BQ157" s="36">
        <f t="shared" si="9"/>
        <v>802000000</v>
      </c>
      <c r="BR157" s="39" t="str">
        <f t="shared" si="10"/>
        <v>TS08</v>
      </c>
      <c r="BS157" s="40"/>
      <c r="BT157" s="40"/>
      <c r="BU157" s="40"/>
      <c r="BV157" s="40"/>
      <c r="BW157" s="40"/>
      <c r="BX157" s="40"/>
      <c r="BY157" s="40">
        <v>6952000</v>
      </c>
      <c r="BZ157" s="40"/>
      <c r="CA157" s="40"/>
      <c r="CB157" s="40"/>
      <c r="CC157" s="40"/>
      <c r="CD157" s="40"/>
      <c r="CE157" s="40"/>
      <c r="CF157" s="40"/>
      <c r="CG157" s="40"/>
      <c r="CH157" s="40">
        <v>6952000</v>
      </c>
      <c r="CI157" s="40">
        <v>6952000</v>
      </c>
      <c r="CJ157" s="39" t="str">
        <f t="shared" si="11"/>
        <v>TS08</v>
      </c>
      <c r="CK157" s="40"/>
      <c r="CL157" s="40"/>
      <c r="CM157" s="40"/>
      <c r="CN157" s="40"/>
      <c r="CO157" s="40"/>
      <c r="CP157" s="40"/>
      <c r="CQ157" s="40">
        <v>5</v>
      </c>
      <c r="CR157" s="40"/>
      <c r="CS157" s="40"/>
      <c r="CT157" s="40"/>
      <c r="CU157" s="40"/>
      <c r="CV157" s="40"/>
      <c r="CW157" s="40"/>
      <c r="CX157" s="40"/>
      <c r="CY157" s="40"/>
      <c r="CZ157" s="40">
        <v>5</v>
      </c>
      <c r="DA157" s="40">
        <v>5</v>
      </c>
    </row>
    <row r="158" spans="1:105">
      <c r="A158" s="45" t="s">
        <v>688</v>
      </c>
      <c r="B158" s="45">
        <v>3142060765</v>
      </c>
      <c r="C158" s="46" t="s">
        <v>821</v>
      </c>
      <c r="D158" s="47" t="s">
        <v>134</v>
      </c>
      <c r="E158" s="47" t="s">
        <v>351</v>
      </c>
      <c r="F158" s="45">
        <v>108</v>
      </c>
      <c r="G158" s="47" t="s">
        <v>508</v>
      </c>
      <c r="H158" s="47" t="s">
        <v>137</v>
      </c>
      <c r="I158" s="47" t="s">
        <v>8</v>
      </c>
      <c r="J158" s="47"/>
      <c r="K158" s="47"/>
      <c r="L158" s="47" t="s">
        <v>1001</v>
      </c>
      <c r="M158" s="47"/>
      <c r="N158" s="47"/>
      <c r="O158" s="47"/>
      <c r="P158" s="47" t="s">
        <v>1060</v>
      </c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>
        <v>417</v>
      </c>
      <c r="AY158" s="47">
        <v>417</v>
      </c>
      <c r="AZ158" s="47" t="str">
        <f t="shared" si="8"/>
        <v>TS08</v>
      </c>
      <c r="BA158" s="47"/>
      <c r="BB158" s="48"/>
      <c r="BC158" s="48"/>
      <c r="BD158" s="47"/>
      <c r="BE158" s="47"/>
      <c r="BF158" s="47"/>
      <c r="BG158" s="47">
        <v>802000000</v>
      </c>
      <c r="BH158" s="47"/>
      <c r="BI158" s="47"/>
      <c r="BJ158" s="47"/>
      <c r="BK158" s="47"/>
      <c r="BL158" s="47"/>
      <c r="BM158" s="47"/>
      <c r="BN158" s="47"/>
      <c r="BO158" s="47"/>
      <c r="BP158" s="47">
        <v>770000000</v>
      </c>
      <c r="BQ158" s="36">
        <f t="shared" si="9"/>
        <v>802000000</v>
      </c>
      <c r="BR158" s="39" t="str">
        <f t="shared" si="10"/>
        <v>TS08</v>
      </c>
      <c r="BS158" s="40"/>
      <c r="BT158" s="40"/>
      <c r="BU158" s="40"/>
      <c r="BV158" s="40"/>
      <c r="BW158" s="40"/>
      <c r="BX158" s="40"/>
      <c r="BY158" s="40">
        <v>6952000</v>
      </c>
      <c r="BZ158" s="40"/>
      <c r="CA158" s="40"/>
      <c r="CB158" s="40"/>
      <c r="CC158" s="40"/>
      <c r="CD158" s="40"/>
      <c r="CE158" s="40"/>
      <c r="CF158" s="40"/>
      <c r="CG158" s="40"/>
      <c r="CH158" s="40">
        <v>6952000</v>
      </c>
      <c r="CI158" s="40">
        <v>6952000</v>
      </c>
      <c r="CJ158" s="39" t="str">
        <f t="shared" si="11"/>
        <v>TS08</v>
      </c>
      <c r="CK158" s="40"/>
      <c r="CL158" s="40"/>
      <c r="CM158" s="40"/>
      <c r="CN158" s="40"/>
      <c r="CO158" s="40"/>
      <c r="CP158" s="40"/>
      <c r="CQ158" s="40">
        <v>5</v>
      </c>
      <c r="CR158" s="40"/>
      <c r="CS158" s="40"/>
      <c r="CT158" s="40"/>
      <c r="CU158" s="40"/>
      <c r="CV158" s="40"/>
      <c r="CW158" s="40"/>
      <c r="CX158" s="40"/>
      <c r="CY158" s="40"/>
      <c r="CZ158" s="40">
        <v>5</v>
      </c>
      <c r="DA158" s="40">
        <v>5</v>
      </c>
    </row>
    <row r="159" spans="1:105">
      <c r="A159" s="45" t="s">
        <v>689</v>
      </c>
      <c r="B159" s="45">
        <v>1419817466</v>
      </c>
      <c r="C159" s="46" t="s">
        <v>822</v>
      </c>
      <c r="D159" s="47" t="s">
        <v>134</v>
      </c>
      <c r="E159" s="47" t="s">
        <v>351</v>
      </c>
      <c r="F159" s="45">
        <v>108</v>
      </c>
      <c r="G159" s="47" t="s">
        <v>509</v>
      </c>
      <c r="H159" s="47" t="s">
        <v>137</v>
      </c>
      <c r="I159" s="47" t="s">
        <v>8</v>
      </c>
      <c r="J159" s="47"/>
      <c r="K159" s="47"/>
      <c r="L159" s="47" t="s">
        <v>1002</v>
      </c>
      <c r="M159" s="47"/>
      <c r="N159" s="47"/>
      <c r="O159" s="47"/>
      <c r="P159" s="47" t="s">
        <v>1060</v>
      </c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>
        <v>216</v>
      </c>
      <c r="AY159" s="47">
        <v>216</v>
      </c>
      <c r="AZ159" s="47" t="str">
        <f t="shared" si="8"/>
        <v>TS08</v>
      </c>
      <c r="BA159" s="47"/>
      <c r="BB159" s="48"/>
      <c r="BC159" s="48"/>
      <c r="BD159" s="47"/>
      <c r="BE159" s="47"/>
      <c r="BF159" s="47"/>
      <c r="BG159" s="47">
        <v>802000000</v>
      </c>
      <c r="BH159" s="47"/>
      <c r="BI159" s="47"/>
      <c r="BJ159" s="47"/>
      <c r="BK159" s="47"/>
      <c r="BL159" s="47"/>
      <c r="BM159" s="47"/>
      <c r="BN159" s="47"/>
      <c r="BO159" s="47"/>
      <c r="BP159" s="47">
        <v>770000000</v>
      </c>
      <c r="BQ159" s="36">
        <f t="shared" si="9"/>
        <v>802000000</v>
      </c>
      <c r="BR159" s="39" t="str">
        <f t="shared" si="10"/>
        <v>TS08</v>
      </c>
      <c r="BS159" s="40"/>
      <c r="BT159" s="40"/>
      <c r="BU159" s="40"/>
      <c r="BV159" s="40"/>
      <c r="BW159" s="40"/>
      <c r="BX159" s="40"/>
      <c r="BY159" s="40">
        <v>6952000</v>
      </c>
      <c r="BZ159" s="40"/>
      <c r="CA159" s="40"/>
      <c r="CB159" s="40"/>
      <c r="CC159" s="40"/>
      <c r="CD159" s="40"/>
      <c r="CE159" s="40"/>
      <c r="CF159" s="40"/>
      <c r="CG159" s="40"/>
      <c r="CH159" s="40">
        <v>6952000</v>
      </c>
      <c r="CI159" s="40">
        <v>6952000</v>
      </c>
      <c r="CJ159" s="39" t="str">
        <f t="shared" si="11"/>
        <v>TS08</v>
      </c>
      <c r="CK159" s="40"/>
      <c r="CL159" s="40"/>
      <c r="CM159" s="40"/>
      <c r="CN159" s="40"/>
      <c r="CO159" s="40"/>
      <c r="CP159" s="40"/>
      <c r="CQ159" s="40">
        <v>5</v>
      </c>
      <c r="CR159" s="40"/>
      <c r="CS159" s="40"/>
      <c r="CT159" s="40"/>
      <c r="CU159" s="40"/>
      <c r="CV159" s="40"/>
      <c r="CW159" s="40"/>
      <c r="CX159" s="40"/>
      <c r="CY159" s="40"/>
      <c r="CZ159" s="40">
        <v>5</v>
      </c>
      <c r="DA159" s="40">
        <v>5</v>
      </c>
    </row>
    <row r="160" spans="1:105">
      <c r="A160" s="45" t="s">
        <v>690</v>
      </c>
      <c r="B160" s="45">
        <v>69039814</v>
      </c>
      <c r="C160" s="46" t="s">
        <v>823</v>
      </c>
      <c r="D160" s="47" t="s">
        <v>134</v>
      </c>
      <c r="E160" s="47" t="s">
        <v>351</v>
      </c>
      <c r="F160" s="45">
        <v>108</v>
      </c>
      <c r="G160" s="47" t="s">
        <v>510</v>
      </c>
      <c r="H160" s="47" t="s">
        <v>137</v>
      </c>
      <c r="I160" s="47" t="s">
        <v>8</v>
      </c>
      <c r="J160" s="47"/>
      <c r="K160" s="47"/>
      <c r="L160" s="47" t="s">
        <v>1003</v>
      </c>
      <c r="M160" s="47"/>
      <c r="N160" s="39">
        <v>1</v>
      </c>
      <c r="O160" s="47"/>
      <c r="P160" s="47" t="s">
        <v>1063</v>
      </c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>
        <v>541</v>
      </c>
      <c r="AY160" s="47">
        <v>541</v>
      </c>
      <c r="AZ160" s="47" t="str">
        <f t="shared" si="8"/>
        <v>TS08</v>
      </c>
      <c r="BA160" s="47"/>
      <c r="BB160" s="48"/>
      <c r="BC160" s="48"/>
      <c r="BD160" s="47"/>
      <c r="BE160" s="47"/>
      <c r="BF160" s="47"/>
      <c r="BG160" s="47">
        <v>802000000</v>
      </c>
      <c r="BH160" s="47"/>
      <c r="BI160" s="47"/>
      <c r="BJ160" s="47"/>
      <c r="BK160" s="47"/>
      <c r="BL160" s="47"/>
      <c r="BM160" s="47"/>
      <c r="BN160" s="47"/>
      <c r="BO160" s="47"/>
      <c r="BP160" s="47">
        <v>770000000</v>
      </c>
      <c r="BQ160" s="36">
        <f t="shared" si="9"/>
        <v>802000000</v>
      </c>
      <c r="BR160" s="39" t="str">
        <f t="shared" si="10"/>
        <v>TS08</v>
      </c>
      <c r="BS160" s="40"/>
      <c r="BT160" s="40"/>
      <c r="BU160" s="40"/>
      <c r="BV160" s="40"/>
      <c r="BW160" s="40"/>
      <c r="BX160" s="40"/>
      <c r="BY160" s="40">
        <v>6952000</v>
      </c>
      <c r="BZ160" s="40"/>
      <c r="CA160" s="40"/>
      <c r="CB160" s="40"/>
      <c r="CC160" s="40"/>
      <c r="CD160" s="40"/>
      <c r="CE160" s="40"/>
      <c r="CF160" s="40"/>
      <c r="CG160" s="40"/>
      <c r="CH160" s="40">
        <v>6952000</v>
      </c>
      <c r="CI160" s="40">
        <v>6952000</v>
      </c>
      <c r="CJ160" s="39" t="str">
        <f t="shared" si="11"/>
        <v>TS08</v>
      </c>
      <c r="CK160" s="40"/>
      <c r="CL160" s="40"/>
      <c r="CM160" s="40"/>
      <c r="CN160" s="40"/>
      <c r="CO160" s="40"/>
      <c r="CP160" s="40"/>
      <c r="CQ160" s="40">
        <v>5</v>
      </c>
      <c r="CR160" s="40"/>
      <c r="CS160" s="40"/>
      <c r="CT160" s="40"/>
      <c r="CU160" s="40"/>
      <c r="CV160" s="40"/>
      <c r="CW160" s="40"/>
      <c r="CX160" s="40"/>
      <c r="CY160" s="40"/>
      <c r="CZ160" s="40">
        <v>5</v>
      </c>
      <c r="DA160" s="40">
        <v>5</v>
      </c>
    </row>
    <row r="161" spans="1:105">
      <c r="A161" s="45" t="s">
        <v>691</v>
      </c>
      <c r="B161" s="45">
        <v>69038884</v>
      </c>
      <c r="C161" s="46" t="s">
        <v>824</v>
      </c>
      <c r="D161" s="47" t="s">
        <v>134</v>
      </c>
      <c r="E161" s="47" t="s">
        <v>351</v>
      </c>
      <c r="F161" s="45">
        <v>108</v>
      </c>
      <c r="G161" s="47" t="s">
        <v>511</v>
      </c>
      <c r="H161" s="47" t="s">
        <v>137</v>
      </c>
      <c r="I161" s="47" t="s">
        <v>8</v>
      </c>
      <c r="J161" s="47"/>
      <c r="K161" s="47"/>
      <c r="L161" s="47" t="s">
        <v>1004</v>
      </c>
      <c r="M161" s="47"/>
      <c r="N161" s="47"/>
      <c r="O161" s="47"/>
      <c r="P161" s="47" t="s">
        <v>1060</v>
      </c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>
        <v>354</v>
      </c>
      <c r="AY161" s="47">
        <v>354</v>
      </c>
      <c r="AZ161" s="47" t="str">
        <f t="shared" si="8"/>
        <v>TS08</v>
      </c>
      <c r="BA161" s="47"/>
      <c r="BB161" s="48"/>
      <c r="BC161" s="48"/>
      <c r="BD161" s="47"/>
      <c r="BE161" s="47"/>
      <c r="BF161" s="47"/>
      <c r="BG161" s="47">
        <v>802000000</v>
      </c>
      <c r="BH161" s="47"/>
      <c r="BI161" s="47"/>
      <c r="BJ161" s="47"/>
      <c r="BK161" s="47"/>
      <c r="BL161" s="47"/>
      <c r="BM161" s="47"/>
      <c r="BN161" s="47"/>
      <c r="BO161" s="47"/>
      <c r="BP161" s="47">
        <v>770000000</v>
      </c>
      <c r="BQ161" s="36">
        <f t="shared" si="9"/>
        <v>802000000</v>
      </c>
      <c r="BR161" s="39" t="str">
        <f t="shared" si="10"/>
        <v>TS08</v>
      </c>
      <c r="BS161" s="40"/>
      <c r="BT161" s="40"/>
      <c r="BU161" s="40"/>
      <c r="BV161" s="40"/>
      <c r="BW161" s="40"/>
      <c r="BX161" s="40"/>
      <c r="BY161" s="40">
        <v>6952000</v>
      </c>
      <c r="BZ161" s="40"/>
      <c r="CA161" s="40"/>
      <c r="CB161" s="40"/>
      <c r="CC161" s="40"/>
      <c r="CD161" s="40"/>
      <c r="CE161" s="40"/>
      <c r="CF161" s="40"/>
      <c r="CG161" s="40"/>
      <c r="CH161" s="40">
        <v>6952000</v>
      </c>
      <c r="CI161" s="40">
        <v>6952000</v>
      </c>
      <c r="CJ161" s="39" t="str">
        <f t="shared" si="11"/>
        <v>TS08</v>
      </c>
      <c r="CK161" s="40"/>
      <c r="CL161" s="40"/>
      <c r="CM161" s="40"/>
      <c r="CN161" s="40"/>
      <c r="CO161" s="40"/>
      <c r="CP161" s="40"/>
      <c r="CQ161" s="40">
        <v>5</v>
      </c>
      <c r="CR161" s="40"/>
      <c r="CS161" s="40"/>
      <c r="CT161" s="40"/>
      <c r="CU161" s="40"/>
      <c r="CV161" s="40"/>
      <c r="CW161" s="40"/>
      <c r="CX161" s="40"/>
      <c r="CY161" s="40"/>
      <c r="CZ161" s="40">
        <v>5</v>
      </c>
      <c r="DA161" s="40">
        <v>5</v>
      </c>
    </row>
    <row r="162" spans="1:105">
      <c r="A162" s="45" t="s">
        <v>692</v>
      </c>
      <c r="B162" s="45">
        <v>4160409402</v>
      </c>
      <c r="C162" s="46" t="s">
        <v>132</v>
      </c>
      <c r="D162" s="47" t="s">
        <v>134</v>
      </c>
      <c r="E162" s="47" t="s">
        <v>351</v>
      </c>
      <c r="F162" s="45">
        <v>108</v>
      </c>
      <c r="G162" s="47" t="s">
        <v>512</v>
      </c>
      <c r="H162" s="47" t="s">
        <v>137</v>
      </c>
      <c r="I162" s="47" t="s">
        <v>8</v>
      </c>
      <c r="J162" s="47"/>
      <c r="K162" s="47"/>
      <c r="L162" s="47" t="s">
        <v>1005</v>
      </c>
      <c r="M162" s="47"/>
      <c r="N162" s="47"/>
      <c r="O162" s="47"/>
      <c r="P162" s="47" t="s">
        <v>1060</v>
      </c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>
        <v>206</v>
      </c>
      <c r="AY162" s="47">
        <v>206</v>
      </c>
      <c r="AZ162" s="47" t="str">
        <f t="shared" si="8"/>
        <v>TS08</v>
      </c>
      <c r="BA162" s="47"/>
      <c r="BB162" s="48"/>
      <c r="BC162" s="48"/>
      <c r="BD162" s="47"/>
      <c r="BE162" s="47"/>
      <c r="BF162" s="47"/>
      <c r="BG162" s="47">
        <v>802000000</v>
      </c>
      <c r="BH162" s="47"/>
      <c r="BI162" s="47"/>
      <c r="BJ162" s="47"/>
      <c r="BK162" s="47"/>
      <c r="BL162" s="47"/>
      <c r="BM162" s="47"/>
      <c r="BN162" s="47"/>
      <c r="BO162" s="47"/>
      <c r="BP162" s="47">
        <v>770000000</v>
      </c>
      <c r="BQ162" s="36">
        <f t="shared" si="9"/>
        <v>802000000</v>
      </c>
      <c r="BR162" s="39" t="str">
        <f t="shared" si="10"/>
        <v>TS08</v>
      </c>
      <c r="BS162" s="40"/>
      <c r="BT162" s="40"/>
      <c r="BU162" s="40"/>
      <c r="BV162" s="40"/>
      <c r="BW162" s="40"/>
      <c r="BX162" s="40"/>
      <c r="BY162" s="40">
        <v>6952000</v>
      </c>
      <c r="BZ162" s="40"/>
      <c r="CA162" s="40"/>
      <c r="CB162" s="40"/>
      <c r="CC162" s="40"/>
      <c r="CD162" s="40"/>
      <c r="CE162" s="40"/>
      <c r="CF162" s="40"/>
      <c r="CG162" s="40"/>
      <c r="CH162" s="40">
        <v>6952000</v>
      </c>
      <c r="CI162" s="40">
        <v>6952000</v>
      </c>
      <c r="CJ162" s="39" t="str">
        <f t="shared" si="11"/>
        <v>TS08</v>
      </c>
      <c r="CK162" s="40"/>
      <c r="CL162" s="40"/>
      <c r="CM162" s="40"/>
      <c r="CN162" s="40"/>
      <c r="CO162" s="40"/>
      <c r="CP162" s="40"/>
      <c r="CQ162" s="40">
        <v>5</v>
      </c>
      <c r="CR162" s="40"/>
      <c r="CS162" s="40"/>
      <c r="CT162" s="40"/>
      <c r="CU162" s="40"/>
      <c r="CV162" s="40"/>
      <c r="CW162" s="40"/>
      <c r="CX162" s="40"/>
      <c r="CY162" s="40"/>
      <c r="CZ162" s="40">
        <v>5</v>
      </c>
      <c r="DA162" s="40">
        <v>5</v>
      </c>
    </row>
    <row r="163" spans="1:105" s="14" customFormat="1">
      <c r="A163" s="24" t="s">
        <v>693</v>
      </c>
      <c r="B163" s="24">
        <v>69049603</v>
      </c>
      <c r="C163" s="43" t="s">
        <v>825</v>
      </c>
      <c r="D163" s="34" t="s">
        <v>134</v>
      </c>
      <c r="E163" s="34" t="s">
        <v>352</v>
      </c>
      <c r="F163" s="24">
        <v>109</v>
      </c>
      <c r="G163" s="34" t="s">
        <v>513</v>
      </c>
      <c r="H163" s="34" t="s">
        <v>137</v>
      </c>
      <c r="I163" s="34" t="s">
        <v>8</v>
      </c>
      <c r="J163" s="34"/>
      <c r="K163" s="34"/>
      <c r="L163" s="34" t="s">
        <v>1006</v>
      </c>
      <c r="M163" s="34"/>
      <c r="N163" s="34"/>
      <c r="O163" s="34"/>
      <c r="P163" s="47" t="s">
        <v>1060</v>
      </c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  <c r="AO163" s="34"/>
      <c r="AP163" s="34"/>
      <c r="AQ163" s="34"/>
      <c r="AR163" s="34"/>
      <c r="AS163" s="34"/>
      <c r="AT163" s="34"/>
      <c r="AU163" s="34"/>
      <c r="AV163" s="34"/>
      <c r="AW163" s="34"/>
      <c r="AX163" s="34">
        <v>460</v>
      </c>
      <c r="AY163" s="34"/>
      <c r="AZ163" s="34" t="str">
        <f t="shared" si="8"/>
        <v>TS09</v>
      </c>
      <c r="BA163" s="34"/>
      <c r="BB163" s="36"/>
      <c r="BC163" s="36"/>
      <c r="BD163" s="34"/>
      <c r="BE163" s="34"/>
      <c r="BF163" s="34"/>
      <c r="BG163" s="34"/>
      <c r="BH163" s="34"/>
      <c r="BI163" s="34"/>
      <c r="BJ163" s="34"/>
      <c r="BK163" s="34"/>
      <c r="BL163" s="34"/>
      <c r="BM163" s="34"/>
      <c r="BN163" s="34"/>
      <c r="BO163" s="34"/>
      <c r="BP163" s="34">
        <v>770000000</v>
      </c>
      <c r="BQ163" s="36"/>
      <c r="BR163" s="21" t="str">
        <f t="shared" si="10"/>
        <v>TS09</v>
      </c>
      <c r="BS163" s="23"/>
      <c r="BT163" s="23"/>
      <c r="BU163" s="23"/>
      <c r="BV163" s="23"/>
      <c r="BW163" s="23"/>
      <c r="BX163" s="23"/>
      <c r="BY163" s="23"/>
      <c r="BZ163" s="23"/>
      <c r="CA163" s="23"/>
      <c r="CB163" s="23"/>
      <c r="CC163" s="23"/>
      <c r="CD163" s="23"/>
      <c r="CE163" s="23"/>
      <c r="CF163" s="23"/>
      <c r="CG163" s="23"/>
      <c r="CH163" s="23">
        <v>6952000</v>
      </c>
      <c r="CI163" s="23"/>
      <c r="CJ163" s="21" t="str">
        <f t="shared" si="11"/>
        <v>TS09</v>
      </c>
      <c r="CK163" s="23"/>
      <c r="CL163" s="23"/>
      <c r="CM163" s="23"/>
      <c r="CN163" s="23"/>
      <c r="CO163" s="23"/>
      <c r="CP163" s="23"/>
      <c r="CQ163" s="23"/>
      <c r="CR163" s="23"/>
      <c r="CS163" s="23"/>
      <c r="CT163" s="23"/>
      <c r="CU163" s="23"/>
      <c r="CV163" s="23"/>
      <c r="CW163" s="23"/>
      <c r="CX163" s="23"/>
      <c r="CY163" s="23"/>
      <c r="CZ163" s="23">
        <v>5</v>
      </c>
      <c r="DA163" s="23"/>
    </row>
    <row r="164" spans="1:105" s="14" customFormat="1">
      <c r="A164" s="24" t="s">
        <v>694</v>
      </c>
      <c r="B164" s="24">
        <v>1416384754</v>
      </c>
      <c r="C164" s="43" t="s">
        <v>826</v>
      </c>
      <c r="D164" s="34" t="s">
        <v>134</v>
      </c>
      <c r="E164" s="34" t="s">
        <v>352</v>
      </c>
      <c r="F164" s="24">
        <v>109</v>
      </c>
      <c r="G164" s="34" t="s">
        <v>514</v>
      </c>
      <c r="H164" s="34" t="s">
        <v>137</v>
      </c>
      <c r="I164" s="34" t="s">
        <v>8</v>
      </c>
      <c r="J164" s="34"/>
      <c r="K164" s="34"/>
      <c r="L164" s="34" t="s">
        <v>1007</v>
      </c>
      <c r="M164" s="34"/>
      <c r="N164" s="34"/>
      <c r="O164" s="34"/>
      <c r="P164" s="47" t="s">
        <v>1060</v>
      </c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  <c r="AO164" s="34"/>
      <c r="AP164" s="34"/>
      <c r="AQ164" s="34"/>
      <c r="AR164" s="34"/>
      <c r="AS164" s="34"/>
      <c r="AT164" s="34"/>
      <c r="AU164" s="34"/>
      <c r="AV164" s="34"/>
      <c r="AW164" s="34"/>
      <c r="AX164" s="34">
        <v>454</v>
      </c>
      <c r="AY164" s="34"/>
      <c r="AZ164" s="34" t="str">
        <f t="shared" si="8"/>
        <v>TS09</v>
      </c>
      <c r="BA164" s="34"/>
      <c r="BB164" s="36"/>
      <c r="BC164" s="36"/>
      <c r="BD164" s="34"/>
      <c r="BE164" s="34"/>
      <c r="BF164" s="34"/>
      <c r="BG164" s="34"/>
      <c r="BH164" s="34"/>
      <c r="BI164" s="34"/>
      <c r="BJ164" s="34"/>
      <c r="BK164" s="34"/>
      <c r="BL164" s="34"/>
      <c r="BM164" s="34"/>
      <c r="BN164" s="34"/>
      <c r="BO164" s="34"/>
      <c r="BP164" s="34">
        <v>770000000</v>
      </c>
      <c r="BQ164" s="36"/>
      <c r="BR164" s="21" t="str">
        <f t="shared" si="10"/>
        <v>TS09</v>
      </c>
      <c r="BS164" s="23"/>
      <c r="BT164" s="23"/>
      <c r="BU164" s="23"/>
      <c r="BV164" s="23"/>
      <c r="BW164" s="23"/>
      <c r="BX164" s="23"/>
      <c r="BY164" s="23"/>
      <c r="BZ164" s="23"/>
      <c r="CA164" s="23"/>
      <c r="CB164" s="23"/>
      <c r="CC164" s="23"/>
      <c r="CD164" s="23"/>
      <c r="CE164" s="23"/>
      <c r="CF164" s="23"/>
      <c r="CG164" s="23"/>
      <c r="CH164" s="23">
        <v>6952000</v>
      </c>
      <c r="CI164" s="23"/>
      <c r="CJ164" s="21" t="str">
        <f t="shared" si="11"/>
        <v>TS09</v>
      </c>
      <c r="CK164" s="23"/>
      <c r="CL164" s="23"/>
      <c r="CM164" s="23"/>
      <c r="CN164" s="23"/>
      <c r="CO164" s="23"/>
      <c r="CP164" s="23"/>
      <c r="CQ164" s="23"/>
      <c r="CR164" s="23"/>
      <c r="CS164" s="23"/>
      <c r="CT164" s="23"/>
      <c r="CU164" s="23"/>
      <c r="CV164" s="23"/>
      <c r="CW164" s="23"/>
      <c r="CX164" s="23"/>
      <c r="CY164" s="23"/>
      <c r="CZ164" s="23">
        <v>5</v>
      </c>
      <c r="DA164" s="23"/>
    </row>
    <row r="165" spans="1:105" s="14" customFormat="1">
      <c r="A165" s="24" t="s">
        <v>695</v>
      </c>
      <c r="B165" s="24">
        <v>1416384756</v>
      </c>
      <c r="C165" s="43" t="s">
        <v>827</v>
      </c>
      <c r="D165" s="34" t="s">
        <v>134</v>
      </c>
      <c r="E165" s="34" t="s">
        <v>352</v>
      </c>
      <c r="F165" s="24">
        <v>109</v>
      </c>
      <c r="G165" s="34" t="s">
        <v>515</v>
      </c>
      <c r="H165" s="34" t="s">
        <v>137</v>
      </c>
      <c r="I165" s="34" t="s">
        <v>8</v>
      </c>
      <c r="J165" s="34"/>
      <c r="K165" s="34"/>
      <c r="L165" s="34" t="s">
        <v>1008</v>
      </c>
      <c r="M165" s="34"/>
      <c r="N165" s="34"/>
      <c r="O165" s="34"/>
      <c r="P165" s="47" t="s">
        <v>1060</v>
      </c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  <c r="AO165" s="34"/>
      <c r="AP165" s="34"/>
      <c r="AQ165" s="34"/>
      <c r="AR165" s="34"/>
      <c r="AS165" s="34"/>
      <c r="AT165" s="34"/>
      <c r="AU165" s="34"/>
      <c r="AV165" s="34"/>
      <c r="AW165" s="34"/>
      <c r="AX165" s="34">
        <v>455</v>
      </c>
      <c r="AY165" s="34"/>
      <c r="AZ165" s="34" t="str">
        <f t="shared" si="8"/>
        <v>TS09</v>
      </c>
      <c r="BA165" s="34"/>
      <c r="BB165" s="36"/>
      <c r="BC165" s="36"/>
      <c r="BD165" s="34"/>
      <c r="BE165" s="34"/>
      <c r="BF165" s="34"/>
      <c r="BG165" s="34"/>
      <c r="BH165" s="34"/>
      <c r="BI165" s="34"/>
      <c r="BJ165" s="34"/>
      <c r="BK165" s="34"/>
      <c r="BL165" s="34"/>
      <c r="BM165" s="34"/>
      <c r="BN165" s="34"/>
      <c r="BO165" s="34"/>
      <c r="BP165" s="34">
        <v>770000000</v>
      </c>
      <c r="BQ165" s="36"/>
      <c r="BR165" s="21" t="str">
        <f t="shared" si="10"/>
        <v>TS09</v>
      </c>
      <c r="BS165" s="23"/>
      <c r="BT165" s="23"/>
      <c r="BU165" s="23"/>
      <c r="BV165" s="23"/>
      <c r="BW165" s="23"/>
      <c r="BX165" s="23"/>
      <c r="BY165" s="23"/>
      <c r="BZ165" s="23"/>
      <c r="CA165" s="23"/>
      <c r="CB165" s="23"/>
      <c r="CC165" s="23"/>
      <c r="CD165" s="23"/>
      <c r="CE165" s="23"/>
      <c r="CF165" s="23"/>
      <c r="CG165" s="23"/>
      <c r="CH165" s="23">
        <v>6952000</v>
      </c>
      <c r="CI165" s="23"/>
      <c r="CJ165" s="21" t="str">
        <f t="shared" si="11"/>
        <v>TS09</v>
      </c>
      <c r="CK165" s="23"/>
      <c r="CL165" s="23"/>
      <c r="CM165" s="23"/>
      <c r="CN165" s="23"/>
      <c r="CO165" s="23"/>
      <c r="CP165" s="23"/>
      <c r="CQ165" s="23"/>
      <c r="CR165" s="23"/>
      <c r="CS165" s="23"/>
      <c r="CT165" s="23"/>
      <c r="CU165" s="23"/>
      <c r="CV165" s="23"/>
      <c r="CW165" s="23"/>
      <c r="CX165" s="23"/>
      <c r="CY165" s="23"/>
      <c r="CZ165" s="23">
        <v>5</v>
      </c>
      <c r="DA165" s="23"/>
    </row>
    <row r="166" spans="1:105" s="14" customFormat="1">
      <c r="A166" s="24" t="s">
        <v>696</v>
      </c>
      <c r="B166" s="24">
        <v>621158183</v>
      </c>
      <c r="C166" s="43" t="s">
        <v>828</v>
      </c>
      <c r="D166" s="34" t="s">
        <v>134</v>
      </c>
      <c r="E166" s="34" t="s">
        <v>352</v>
      </c>
      <c r="F166" s="24">
        <v>109</v>
      </c>
      <c r="G166" s="34" t="s">
        <v>516</v>
      </c>
      <c r="H166" s="34" t="s">
        <v>137</v>
      </c>
      <c r="I166" s="34" t="s">
        <v>8</v>
      </c>
      <c r="J166" s="34"/>
      <c r="K166" s="34"/>
      <c r="L166" s="34" t="s">
        <v>1009</v>
      </c>
      <c r="M166" s="34"/>
      <c r="N166" s="34"/>
      <c r="O166" s="34"/>
      <c r="P166" s="47" t="s">
        <v>1060</v>
      </c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  <c r="AO166" s="34"/>
      <c r="AP166" s="34"/>
      <c r="AQ166" s="34"/>
      <c r="AR166" s="34"/>
      <c r="AS166" s="34"/>
      <c r="AT166" s="34"/>
      <c r="AU166" s="34"/>
      <c r="AV166" s="34"/>
      <c r="AW166" s="34"/>
      <c r="AX166" s="34">
        <v>456</v>
      </c>
      <c r="AY166" s="34"/>
      <c r="AZ166" s="34" t="str">
        <f t="shared" si="8"/>
        <v>TS09</v>
      </c>
      <c r="BA166" s="34"/>
      <c r="BB166" s="36"/>
      <c r="BC166" s="36"/>
      <c r="BD166" s="34"/>
      <c r="BE166" s="34"/>
      <c r="BF166" s="34"/>
      <c r="BG166" s="34"/>
      <c r="BH166" s="34"/>
      <c r="BI166" s="34"/>
      <c r="BJ166" s="34"/>
      <c r="BK166" s="34"/>
      <c r="BL166" s="34"/>
      <c r="BM166" s="34"/>
      <c r="BN166" s="34"/>
      <c r="BO166" s="34"/>
      <c r="BP166" s="34">
        <v>770000000</v>
      </c>
      <c r="BQ166" s="36"/>
      <c r="BR166" s="21" t="str">
        <f t="shared" si="10"/>
        <v>TS09</v>
      </c>
      <c r="BS166" s="23"/>
      <c r="BT166" s="23"/>
      <c r="BU166" s="23"/>
      <c r="BV166" s="23"/>
      <c r="BW166" s="23"/>
      <c r="BX166" s="23"/>
      <c r="BY166" s="23"/>
      <c r="BZ166" s="23"/>
      <c r="CA166" s="23"/>
      <c r="CB166" s="23"/>
      <c r="CC166" s="23"/>
      <c r="CD166" s="23"/>
      <c r="CE166" s="23"/>
      <c r="CF166" s="23"/>
      <c r="CG166" s="23"/>
      <c r="CH166" s="23">
        <v>6952000</v>
      </c>
      <c r="CI166" s="23"/>
      <c r="CJ166" s="21" t="str">
        <f t="shared" si="11"/>
        <v>TS09</v>
      </c>
      <c r="CK166" s="23"/>
      <c r="CL166" s="23"/>
      <c r="CM166" s="23"/>
      <c r="CN166" s="23"/>
      <c r="CO166" s="23"/>
      <c r="CP166" s="23"/>
      <c r="CQ166" s="23"/>
      <c r="CR166" s="23"/>
      <c r="CS166" s="23"/>
      <c r="CT166" s="23"/>
      <c r="CU166" s="23"/>
      <c r="CV166" s="23"/>
      <c r="CW166" s="23"/>
      <c r="CX166" s="23"/>
      <c r="CY166" s="23"/>
      <c r="CZ166" s="23">
        <v>5</v>
      </c>
      <c r="DA166" s="23"/>
    </row>
    <row r="167" spans="1:105" s="14" customFormat="1">
      <c r="A167" s="24" t="s">
        <v>697</v>
      </c>
      <c r="B167" s="24">
        <v>296204359</v>
      </c>
      <c r="C167" s="43" t="s">
        <v>344</v>
      </c>
      <c r="D167" s="34" t="s">
        <v>134</v>
      </c>
      <c r="E167" s="34" t="s">
        <v>352</v>
      </c>
      <c r="F167" s="24">
        <v>109</v>
      </c>
      <c r="G167" s="34" t="s">
        <v>517</v>
      </c>
      <c r="H167" s="34" t="s">
        <v>137</v>
      </c>
      <c r="I167" s="34" t="s">
        <v>8</v>
      </c>
      <c r="J167" s="34"/>
      <c r="K167" s="34"/>
      <c r="L167" s="34" t="s">
        <v>1010</v>
      </c>
      <c r="M167" s="34"/>
      <c r="N167" s="34"/>
      <c r="O167" s="34"/>
      <c r="P167" s="47" t="s">
        <v>1060</v>
      </c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  <c r="AO167" s="34"/>
      <c r="AP167" s="34"/>
      <c r="AQ167" s="34"/>
      <c r="AR167" s="34"/>
      <c r="AS167" s="34"/>
      <c r="AT167" s="34"/>
      <c r="AU167" s="34"/>
      <c r="AV167" s="34"/>
      <c r="AW167" s="34"/>
      <c r="AX167" s="34">
        <v>457</v>
      </c>
      <c r="AY167" s="34"/>
      <c r="AZ167" s="34" t="str">
        <f t="shared" si="8"/>
        <v>TS09</v>
      </c>
      <c r="BA167" s="34"/>
      <c r="BB167" s="36"/>
      <c r="BC167" s="36"/>
      <c r="BD167" s="34"/>
      <c r="BE167" s="34"/>
      <c r="BF167" s="34"/>
      <c r="BG167" s="34"/>
      <c r="BH167" s="34"/>
      <c r="BI167" s="34"/>
      <c r="BJ167" s="34"/>
      <c r="BK167" s="34"/>
      <c r="BL167" s="34"/>
      <c r="BM167" s="34"/>
      <c r="BN167" s="34"/>
      <c r="BO167" s="34"/>
      <c r="BP167" s="34">
        <v>770000000</v>
      </c>
      <c r="BQ167" s="36"/>
      <c r="BR167" s="21" t="str">
        <f t="shared" si="10"/>
        <v>TS09</v>
      </c>
      <c r="BS167" s="23"/>
      <c r="BT167" s="23"/>
      <c r="BU167" s="23"/>
      <c r="BV167" s="23"/>
      <c r="BW167" s="23"/>
      <c r="BX167" s="23"/>
      <c r="BY167" s="23"/>
      <c r="BZ167" s="23"/>
      <c r="CA167" s="23"/>
      <c r="CB167" s="23"/>
      <c r="CC167" s="23"/>
      <c r="CD167" s="23"/>
      <c r="CE167" s="23"/>
      <c r="CF167" s="23"/>
      <c r="CG167" s="23"/>
      <c r="CH167" s="23">
        <v>6952000</v>
      </c>
      <c r="CI167" s="23"/>
      <c r="CJ167" s="21" t="str">
        <f t="shared" si="11"/>
        <v>TS09</v>
      </c>
      <c r="CK167" s="23"/>
      <c r="CL167" s="23"/>
      <c r="CM167" s="23"/>
      <c r="CN167" s="23"/>
      <c r="CO167" s="23"/>
      <c r="CP167" s="23"/>
      <c r="CQ167" s="23"/>
      <c r="CR167" s="23"/>
      <c r="CS167" s="23"/>
      <c r="CT167" s="23"/>
      <c r="CU167" s="23"/>
      <c r="CV167" s="23"/>
      <c r="CW167" s="23"/>
      <c r="CX167" s="23"/>
      <c r="CY167" s="23"/>
      <c r="CZ167" s="23">
        <v>5</v>
      </c>
      <c r="DA167" s="23"/>
    </row>
    <row r="168" spans="1:105" s="14" customFormat="1">
      <c r="A168" s="24" t="s">
        <v>698</v>
      </c>
      <c r="B168" s="24">
        <v>69034107</v>
      </c>
      <c r="C168" s="43" t="s">
        <v>829</v>
      </c>
      <c r="D168" s="34" t="s">
        <v>134</v>
      </c>
      <c r="E168" s="34" t="s">
        <v>352</v>
      </c>
      <c r="F168" s="24">
        <v>109</v>
      </c>
      <c r="G168" s="34" t="s">
        <v>518</v>
      </c>
      <c r="H168" s="34" t="s">
        <v>137</v>
      </c>
      <c r="I168" s="34" t="s">
        <v>8</v>
      </c>
      <c r="J168" s="34"/>
      <c r="K168" s="34"/>
      <c r="L168" s="34" t="s">
        <v>1011</v>
      </c>
      <c r="M168" s="34"/>
      <c r="N168" s="34"/>
      <c r="O168" s="34"/>
      <c r="P168" s="47" t="s">
        <v>1060</v>
      </c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  <c r="AO168" s="34"/>
      <c r="AP168" s="34"/>
      <c r="AQ168" s="34"/>
      <c r="AR168" s="34"/>
      <c r="AS168" s="34"/>
      <c r="AT168" s="34"/>
      <c r="AU168" s="34"/>
      <c r="AV168" s="34"/>
      <c r="AW168" s="34"/>
      <c r="AX168" s="34">
        <v>359</v>
      </c>
      <c r="AY168" s="34"/>
      <c r="AZ168" s="34" t="str">
        <f t="shared" si="8"/>
        <v>TS09</v>
      </c>
      <c r="BA168" s="34"/>
      <c r="BB168" s="36"/>
      <c r="BC168" s="36"/>
      <c r="BD168" s="34"/>
      <c r="BE168" s="34"/>
      <c r="BF168" s="34"/>
      <c r="BG168" s="34"/>
      <c r="BH168" s="34"/>
      <c r="BI168" s="34"/>
      <c r="BJ168" s="34"/>
      <c r="BK168" s="34"/>
      <c r="BL168" s="34"/>
      <c r="BM168" s="34"/>
      <c r="BN168" s="34"/>
      <c r="BO168" s="34"/>
      <c r="BP168" s="34">
        <v>770000000</v>
      </c>
      <c r="BQ168" s="36"/>
      <c r="BR168" s="21" t="str">
        <f t="shared" si="10"/>
        <v>TS09</v>
      </c>
      <c r="BS168" s="23"/>
      <c r="BT168" s="23"/>
      <c r="BU168" s="23"/>
      <c r="BV168" s="23"/>
      <c r="BW168" s="23"/>
      <c r="BX168" s="23"/>
      <c r="BY168" s="23"/>
      <c r="BZ168" s="23"/>
      <c r="CA168" s="23"/>
      <c r="CB168" s="23"/>
      <c r="CC168" s="23"/>
      <c r="CD168" s="23"/>
      <c r="CE168" s="23"/>
      <c r="CF168" s="23"/>
      <c r="CG168" s="23"/>
      <c r="CH168" s="23">
        <v>6952000</v>
      </c>
      <c r="CI168" s="23"/>
      <c r="CJ168" s="21" t="str">
        <f t="shared" si="11"/>
        <v>TS09</v>
      </c>
      <c r="CK168" s="23"/>
      <c r="CL168" s="23"/>
      <c r="CM168" s="23"/>
      <c r="CN168" s="23"/>
      <c r="CO168" s="23"/>
      <c r="CP168" s="23"/>
      <c r="CQ168" s="23"/>
      <c r="CR168" s="23"/>
      <c r="CS168" s="23"/>
      <c r="CT168" s="23"/>
      <c r="CU168" s="23"/>
      <c r="CV168" s="23"/>
      <c r="CW168" s="23"/>
      <c r="CX168" s="23"/>
      <c r="CY168" s="23"/>
      <c r="CZ168" s="23">
        <v>5</v>
      </c>
      <c r="DA168" s="23"/>
    </row>
    <row r="169" spans="1:105" s="14" customFormat="1">
      <c r="A169" s="24" t="s">
        <v>699</v>
      </c>
      <c r="B169" s="24">
        <v>3272218800</v>
      </c>
      <c r="C169" s="43" t="s">
        <v>830</v>
      </c>
      <c r="D169" s="34" t="s">
        <v>134</v>
      </c>
      <c r="E169" s="34" t="s">
        <v>352</v>
      </c>
      <c r="F169" s="24">
        <v>109</v>
      </c>
      <c r="G169" s="34" t="s">
        <v>519</v>
      </c>
      <c r="H169" s="34" t="s">
        <v>137</v>
      </c>
      <c r="I169" s="34" t="s">
        <v>8</v>
      </c>
      <c r="J169" s="34"/>
      <c r="K169" s="34"/>
      <c r="L169" s="34" t="s">
        <v>1012</v>
      </c>
      <c r="M169" s="34"/>
      <c r="N169" s="34"/>
      <c r="O169" s="34"/>
      <c r="P169" s="47" t="s">
        <v>1060</v>
      </c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  <c r="AO169" s="34"/>
      <c r="AP169" s="34"/>
      <c r="AQ169" s="34"/>
      <c r="AR169" s="34"/>
      <c r="AS169" s="34"/>
      <c r="AT169" s="34"/>
      <c r="AU169" s="34"/>
      <c r="AV169" s="34"/>
      <c r="AW169" s="34"/>
      <c r="AX169" s="34">
        <v>411</v>
      </c>
      <c r="AY169" s="34"/>
      <c r="AZ169" s="34" t="str">
        <f t="shared" si="8"/>
        <v>TS09</v>
      </c>
      <c r="BA169" s="34"/>
      <c r="BB169" s="36"/>
      <c r="BC169" s="36"/>
      <c r="BD169" s="34"/>
      <c r="BE169" s="34"/>
      <c r="BF169" s="34"/>
      <c r="BG169" s="34"/>
      <c r="BH169" s="34"/>
      <c r="BI169" s="34"/>
      <c r="BJ169" s="34"/>
      <c r="BK169" s="34"/>
      <c r="BL169" s="34"/>
      <c r="BM169" s="34"/>
      <c r="BN169" s="34"/>
      <c r="BO169" s="34"/>
      <c r="BP169" s="34">
        <v>778000000</v>
      </c>
      <c r="BQ169" s="36"/>
      <c r="BR169" s="21" t="str">
        <f t="shared" si="10"/>
        <v>TS09</v>
      </c>
      <c r="BS169" s="23"/>
      <c r="BT169" s="23"/>
      <c r="BU169" s="23"/>
      <c r="BV169" s="23"/>
      <c r="BW169" s="23"/>
      <c r="BX169" s="23"/>
      <c r="BY169" s="23"/>
      <c r="BZ169" s="23"/>
      <c r="CA169" s="23"/>
      <c r="CB169" s="23"/>
      <c r="CC169" s="23"/>
      <c r="CD169" s="23"/>
      <c r="CE169" s="23"/>
      <c r="CF169" s="23"/>
      <c r="CG169" s="23"/>
      <c r="CH169" s="23">
        <v>6952000</v>
      </c>
      <c r="CI169" s="23"/>
      <c r="CJ169" s="21" t="str">
        <f t="shared" si="11"/>
        <v>TS09</v>
      </c>
      <c r="CK169" s="23"/>
      <c r="CL169" s="23"/>
      <c r="CM169" s="23"/>
      <c r="CN169" s="23"/>
      <c r="CO169" s="23"/>
      <c r="CP169" s="23"/>
      <c r="CQ169" s="23"/>
      <c r="CR169" s="23"/>
      <c r="CS169" s="23"/>
      <c r="CT169" s="23"/>
      <c r="CU169" s="23"/>
      <c r="CV169" s="23"/>
      <c r="CW169" s="23"/>
      <c r="CX169" s="23"/>
      <c r="CY169" s="23"/>
      <c r="CZ169" s="23">
        <v>5</v>
      </c>
      <c r="DA169" s="23"/>
    </row>
    <row r="170" spans="1:105" s="14" customFormat="1">
      <c r="A170" s="24" t="s">
        <v>700</v>
      </c>
      <c r="B170" s="24">
        <v>3965309660</v>
      </c>
      <c r="C170" s="43" t="s">
        <v>345</v>
      </c>
      <c r="D170" s="34" t="s">
        <v>134</v>
      </c>
      <c r="E170" s="34" t="s">
        <v>352</v>
      </c>
      <c r="F170" s="24">
        <v>109</v>
      </c>
      <c r="G170" s="34" t="s">
        <v>520</v>
      </c>
      <c r="H170" s="34" t="s">
        <v>137</v>
      </c>
      <c r="I170" s="34" t="s">
        <v>8</v>
      </c>
      <c r="J170" s="34"/>
      <c r="K170" s="34"/>
      <c r="L170" s="34" t="s">
        <v>1013</v>
      </c>
      <c r="M170" s="34"/>
      <c r="N170" s="34"/>
      <c r="O170" s="34"/>
      <c r="P170" s="47" t="s">
        <v>1060</v>
      </c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34"/>
      <c r="AU170" s="34"/>
      <c r="AV170" s="34"/>
      <c r="AW170" s="34"/>
      <c r="AX170" s="34">
        <v>226</v>
      </c>
      <c r="AY170" s="34"/>
      <c r="AZ170" s="34" t="str">
        <f t="shared" si="8"/>
        <v>TS09</v>
      </c>
      <c r="BA170" s="34"/>
      <c r="BB170" s="36"/>
      <c r="BC170" s="36"/>
      <c r="BD170" s="34"/>
      <c r="BE170" s="34"/>
      <c r="BF170" s="34"/>
      <c r="BG170" s="34"/>
      <c r="BH170" s="34"/>
      <c r="BI170" s="34"/>
      <c r="BJ170" s="34"/>
      <c r="BK170" s="34"/>
      <c r="BL170" s="34"/>
      <c r="BM170" s="34"/>
      <c r="BN170" s="34"/>
      <c r="BO170" s="34"/>
      <c r="BP170" s="34">
        <v>778000000</v>
      </c>
      <c r="BQ170" s="36"/>
      <c r="BR170" s="21" t="str">
        <f t="shared" si="10"/>
        <v>TS09</v>
      </c>
      <c r="BS170" s="23"/>
      <c r="BT170" s="23"/>
      <c r="BU170" s="23"/>
      <c r="BV170" s="23"/>
      <c r="BW170" s="23"/>
      <c r="BX170" s="23"/>
      <c r="BY170" s="23"/>
      <c r="BZ170" s="23"/>
      <c r="CA170" s="23"/>
      <c r="CB170" s="23"/>
      <c r="CC170" s="23"/>
      <c r="CD170" s="23"/>
      <c r="CE170" s="23"/>
      <c r="CF170" s="23"/>
      <c r="CG170" s="23"/>
      <c r="CH170" s="23">
        <v>6952000</v>
      </c>
      <c r="CI170" s="23"/>
      <c r="CJ170" s="21" t="str">
        <f t="shared" si="11"/>
        <v>TS09</v>
      </c>
      <c r="CK170" s="23"/>
      <c r="CL170" s="23"/>
      <c r="CM170" s="23"/>
      <c r="CN170" s="23"/>
      <c r="CO170" s="23"/>
      <c r="CP170" s="23"/>
      <c r="CQ170" s="23"/>
      <c r="CR170" s="23"/>
      <c r="CS170" s="23"/>
      <c r="CT170" s="23"/>
      <c r="CU170" s="23"/>
      <c r="CV170" s="23"/>
      <c r="CW170" s="23"/>
      <c r="CX170" s="23"/>
      <c r="CY170" s="23"/>
      <c r="CZ170" s="23">
        <v>5</v>
      </c>
      <c r="DA170" s="23"/>
    </row>
    <row r="171" spans="1:105" s="14" customFormat="1">
      <c r="A171" s="24" t="s">
        <v>701</v>
      </c>
      <c r="B171" s="24">
        <v>69043992</v>
      </c>
      <c r="C171" s="43" t="s">
        <v>831</v>
      </c>
      <c r="D171" s="34" t="s">
        <v>134</v>
      </c>
      <c r="E171" s="34" t="s">
        <v>352</v>
      </c>
      <c r="F171" s="24">
        <v>109</v>
      </c>
      <c r="G171" s="34" t="s">
        <v>521</v>
      </c>
      <c r="H171" s="34" t="s">
        <v>137</v>
      </c>
      <c r="I171" s="34" t="s">
        <v>8</v>
      </c>
      <c r="J171" s="34"/>
      <c r="K171" s="34"/>
      <c r="L171" s="34" t="s">
        <v>1014</v>
      </c>
      <c r="M171" s="34"/>
      <c r="N171" s="34"/>
      <c r="O171" s="34"/>
      <c r="P171" s="47" t="s">
        <v>1061</v>
      </c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  <c r="AO171" s="34"/>
      <c r="AP171" s="34"/>
      <c r="AQ171" s="34"/>
      <c r="AR171" s="34"/>
      <c r="AS171" s="34"/>
      <c r="AT171" s="34"/>
      <c r="AU171" s="34"/>
      <c r="AV171" s="34"/>
      <c r="AW171" s="34"/>
      <c r="AX171" s="34">
        <v>245</v>
      </c>
      <c r="AY171" s="34"/>
      <c r="AZ171" s="34" t="str">
        <f t="shared" si="8"/>
        <v>TS09</v>
      </c>
      <c r="BA171" s="34"/>
      <c r="BB171" s="36"/>
      <c r="BC171" s="36"/>
      <c r="BD171" s="34"/>
      <c r="BE171" s="34"/>
      <c r="BF171" s="34"/>
      <c r="BG171" s="34"/>
      <c r="BH171" s="34"/>
      <c r="BI171" s="34"/>
      <c r="BJ171" s="34"/>
      <c r="BK171" s="34"/>
      <c r="BL171" s="34"/>
      <c r="BM171" s="34"/>
      <c r="BN171" s="34"/>
      <c r="BO171" s="34"/>
      <c r="BP171" s="34">
        <v>778000000</v>
      </c>
      <c r="BQ171" s="36"/>
      <c r="BR171" s="21" t="str">
        <f t="shared" si="10"/>
        <v>TS09</v>
      </c>
      <c r="BS171" s="23"/>
      <c r="BT171" s="23"/>
      <c r="BU171" s="23"/>
      <c r="BV171" s="23"/>
      <c r="BW171" s="23"/>
      <c r="BX171" s="23"/>
      <c r="BY171" s="23"/>
      <c r="BZ171" s="23"/>
      <c r="CA171" s="23"/>
      <c r="CB171" s="23"/>
      <c r="CC171" s="23"/>
      <c r="CD171" s="23"/>
      <c r="CE171" s="23"/>
      <c r="CF171" s="23"/>
      <c r="CG171" s="23"/>
      <c r="CH171" s="23">
        <v>6952000</v>
      </c>
      <c r="CI171" s="23"/>
      <c r="CJ171" s="21" t="str">
        <f t="shared" si="11"/>
        <v>TS09</v>
      </c>
      <c r="CK171" s="23"/>
      <c r="CL171" s="23"/>
      <c r="CM171" s="23"/>
      <c r="CN171" s="23"/>
      <c r="CO171" s="23"/>
      <c r="CP171" s="23"/>
      <c r="CQ171" s="23"/>
      <c r="CR171" s="23"/>
      <c r="CS171" s="23"/>
      <c r="CT171" s="23"/>
      <c r="CU171" s="23"/>
      <c r="CV171" s="23"/>
      <c r="CW171" s="23"/>
      <c r="CX171" s="23"/>
      <c r="CY171" s="23"/>
      <c r="CZ171" s="23">
        <v>5</v>
      </c>
      <c r="DA171" s="23"/>
    </row>
    <row r="172" spans="1:105" s="14" customFormat="1">
      <c r="A172" s="24" t="s">
        <v>702</v>
      </c>
      <c r="B172" s="24">
        <v>648906382</v>
      </c>
      <c r="C172" s="43" t="s">
        <v>346</v>
      </c>
      <c r="D172" s="34" t="s">
        <v>134</v>
      </c>
      <c r="E172" s="34" t="s">
        <v>352</v>
      </c>
      <c r="F172" s="24">
        <v>109</v>
      </c>
      <c r="G172" s="34" t="s">
        <v>522</v>
      </c>
      <c r="H172" s="34" t="s">
        <v>137</v>
      </c>
      <c r="I172" s="34" t="s">
        <v>8</v>
      </c>
      <c r="J172" s="34"/>
      <c r="K172" s="34"/>
      <c r="L172" s="34" t="s">
        <v>1015</v>
      </c>
      <c r="M172" s="34"/>
      <c r="N172" s="34"/>
      <c r="O172" s="34"/>
      <c r="P172" s="47" t="s">
        <v>1061</v>
      </c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4"/>
      <c r="AP172" s="34"/>
      <c r="AQ172" s="34"/>
      <c r="AR172" s="34"/>
      <c r="AS172" s="34"/>
      <c r="AT172" s="34"/>
      <c r="AU172" s="34"/>
      <c r="AV172" s="34"/>
      <c r="AW172" s="34"/>
      <c r="AX172" s="34">
        <v>244</v>
      </c>
      <c r="AY172" s="34"/>
      <c r="AZ172" s="34" t="str">
        <f t="shared" si="8"/>
        <v>TS09</v>
      </c>
      <c r="BA172" s="34"/>
      <c r="BB172" s="36"/>
      <c r="BC172" s="36"/>
      <c r="BD172" s="34"/>
      <c r="BE172" s="34"/>
      <c r="BF172" s="34"/>
      <c r="BG172" s="34"/>
      <c r="BH172" s="34"/>
      <c r="BI172" s="34"/>
      <c r="BJ172" s="34"/>
      <c r="BK172" s="34"/>
      <c r="BL172" s="34"/>
      <c r="BM172" s="34"/>
      <c r="BN172" s="34"/>
      <c r="BO172" s="34"/>
      <c r="BP172" s="34">
        <v>778000000</v>
      </c>
      <c r="BQ172" s="36"/>
      <c r="BR172" s="21" t="str">
        <f t="shared" si="10"/>
        <v>TS09</v>
      </c>
      <c r="BS172" s="23"/>
      <c r="BT172" s="23"/>
      <c r="BU172" s="23"/>
      <c r="BV172" s="23"/>
      <c r="BW172" s="23"/>
      <c r="BX172" s="23"/>
      <c r="BY172" s="23"/>
      <c r="BZ172" s="23"/>
      <c r="CA172" s="23"/>
      <c r="CB172" s="23"/>
      <c r="CC172" s="23"/>
      <c r="CD172" s="23"/>
      <c r="CE172" s="23"/>
      <c r="CF172" s="23"/>
      <c r="CG172" s="23"/>
      <c r="CH172" s="23">
        <v>6952000</v>
      </c>
      <c r="CI172" s="23"/>
      <c r="CJ172" s="21" t="str">
        <f t="shared" si="11"/>
        <v>TS09</v>
      </c>
      <c r="CK172" s="23"/>
      <c r="CL172" s="23"/>
      <c r="CM172" s="23"/>
      <c r="CN172" s="23"/>
      <c r="CO172" s="23"/>
      <c r="CP172" s="23"/>
      <c r="CQ172" s="23"/>
      <c r="CR172" s="23"/>
      <c r="CS172" s="23"/>
      <c r="CT172" s="23"/>
      <c r="CU172" s="23"/>
      <c r="CV172" s="23"/>
      <c r="CW172" s="23"/>
      <c r="CX172" s="23"/>
      <c r="CY172" s="23"/>
      <c r="CZ172" s="23">
        <v>5</v>
      </c>
      <c r="DA172" s="23"/>
    </row>
    <row r="173" spans="1:105" s="14" customFormat="1">
      <c r="A173" s="24" t="s">
        <v>703</v>
      </c>
      <c r="B173" s="24">
        <v>69043646</v>
      </c>
      <c r="C173" s="43" t="s">
        <v>832</v>
      </c>
      <c r="D173" s="34" t="s">
        <v>134</v>
      </c>
      <c r="E173" s="34" t="s">
        <v>352</v>
      </c>
      <c r="F173" s="24">
        <v>109</v>
      </c>
      <c r="G173" s="34" t="s">
        <v>523</v>
      </c>
      <c r="H173" s="34" t="s">
        <v>137</v>
      </c>
      <c r="I173" s="34" t="s">
        <v>8</v>
      </c>
      <c r="J173" s="34"/>
      <c r="K173" s="34"/>
      <c r="L173" s="34" t="s">
        <v>1016</v>
      </c>
      <c r="M173" s="34"/>
      <c r="N173" s="34"/>
      <c r="O173" s="34"/>
      <c r="P173" s="47" t="s">
        <v>1061</v>
      </c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34"/>
      <c r="AU173" s="34"/>
      <c r="AV173" s="34"/>
      <c r="AW173" s="34"/>
      <c r="AX173" s="34">
        <v>243</v>
      </c>
      <c r="AY173" s="34"/>
      <c r="AZ173" s="34" t="str">
        <f t="shared" si="8"/>
        <v>TS09</v>
      </c>
      <c r="BA173" s="34"/>
      <c r="BB173" s="36"/>
      <c r="BC173" s="36"/>
      <c r="BD173" s="34"/>
      <c r="BE173" s="34"/>
      <c r="BF173" s="34"/>
      <c r="BG173" s="34"/>
      <c r="BH173" s="34"/>
      <c r="BI173" s="34"/>
      <c r="BJ173" s="34"/>
      <c r="BK173" s="34"/>
      <c r="BL173" s="34"/>
      <c r="BM173" s="34"/>
      <c r="BN173" s="34"/>
      <c r="BO173" s="34"/>
      <c r="BP173" s="34">
        <v>778000000</v>
      </c>
      <c r="BQ173" s="36"/>
      <c r="BR173" s="21" t="str">
        <f t="shared" si="10"/>
        <v>TS09</v>
      </c>
      <c r="BS173" s="23"/>
      <c r="BT173" s="23"/>
      <c r="BU173" s="23"/>
      <c r="BV173" s="23"/>
      <c r="BW173" s="23"/>
      <c r="BX173" s="23"/>
      <c r="BY173" s="23"/>
      <c r="BZ173" s="23"/>
      <c r="CA173" s="23"/>
      <c r="CB173" s="23"/>
      <c r="CC173" s="23"/>
      <c r="CD173" s="23"/>
      <c r="CE173" s="23"/>
      <c r="CF173" s="23"/>
      <c r="CG173" s="23"/>
      <c r="CH173" s="23">
        <v>6952000</v>
      </c>
      <c r="CI173" s="23"/>
      <c r="CJ173" s="21" t="str">
        <f t="shared" si="11"/>
        <v>TS09</v>
      </c>
      <c r="CK173" s="23"/>
      <c r="CL173" s="23"/>
      <c r="CM173" s="23"/>
      <c r="CN173" s="23"/>
      <c r="CO173" s="23"/>
      <c r="CP173" s="23"/>
      <c r="CQ173" s="23"/>
      <c r="CR173" s="23"/>
      <c r="CS173" s="23"/>
      <c r="CT173" s="23"/>
      <c r="CU173" s="23"/>
      <c r="CV173" s="23"/>
      <c r="CW173" s="23"/>
      <c r="CX173" s="23"/>
      <c r="CY173" s="23"/>
      <c r="CZ173" s="23">
        <v>5</v>
      </c>
      <c r="DA173" s="23"/>
    </row>
    <row r="174" spans="1:105" s="14" customFormat="1">
      <c r="A174" s="24" t="s">
        <v>704</v>
      </c>
      <c r="B174" s="24">
        <v>1489286139</v>
      </c>
      <c r="C174" s="43" t="s">
        <v>833</v>
      </c>
      <c r="D174" s="34" t="s">
        <v>134</v>
      </c>
      <c r="E174" s="34" t="s">
        <v>352</v>
      </c>
      <c r="F174" s="24">
        <v>109</v>
      </c>
      <c r="G174" s="34" t="s">
        <v>524</v>
      </c>
      <c r="H174" s="34" t="s">
        <v>137</v>
      </c>
      <c r="I174" s="34" t="s">
        <v>8</v>
      </c>
      <c r="J174" s="34"/>
      <c r="K174" s="34"/>
      <c r="L174" s="34" t="s">
        <v>1017</v>
      </c>
      <c r="M174" s="34"/>
      <c r="N174" s="34"/>
      <c r="O174" s="34"/>
      <c r="P174" s="34" t="s">
        <v>1038</v>
      </c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34"/>
      <c r="AU174" s="34"/>
      <c r="AV174" s="34"/>
      <c r="AW174" s="34"/>
      <c r="AX174" s="34">
        <v>271</v>
      </c>
      <c r="AY174" s="34"/>
      <c r="AZ174" s="34" t="str">
        <f t="shared" si="8"/>
        <v>TS09</v>
      </c>
      <c r="BA174" s="34"/>
      <c r="BB174" s="36"/>
      <c r="BC174" s="36"/>
      <c r="BD174" s="34"/>
      <c r="BE174" s="34"/>
      <c r="BF174" s="34"/>
      <c r="BG174" s="34"/>
      <c r="BH174" s="34"/>
      <c r="BI174" s="34"/>
      <c r="BJ174" s="34"/>
      <c r="BK174" s="34"/>
      <c r="BL174" s="34"/>
      <c r="BM174" s="34"/>
      <c r="BN174" s="34"/>
      <c r="BO174" s="34"/>
      <c r="BP174" s="34">
        <v>778000000</v>
      </c>
      <c r="BQ174" s="36"/>
      <c r="BR174" s="21" t="str">
        <f t="shared" si="10"/>
        <v>TS09</v>
      </c>
      <c r="BS174" s="23"/>
      <c r="BT174" s="23"/>
      <c r="BU174" s="23"/>
      <c r="BV174" s="23"/>
      <c r="BW174" s="23"/>
      <c r="BX174" s="23"/>
      <c r="BY174" s="23"/>
      <c r="BZ174" s="23"/>
      <c r="CA174" s="23"/>
      <c r="CB174" s="23"/>
      <c r="CC174" s="23"/>
      <c r="CD174" s="23"/>
      <c r="CE174" s="23"/>
      <c r="CF174" s="23"/>
      <c r="CG174" s="23"/>
      <c r="CH174" s="23">
        <v>6952000</v>
      </c>
      <c r="CI174" s="23"/>
      <c r="CJ174" s="21" t="str">
        <f t="shared" si="11"/>
        <v>TS09</v>
      </c>
      <c r="CK174" s="23"/>
      <c r="CL174" s="23"/>
      <c r="CM174" s="23"/>
      <c r="CN174" s="23"/>
      <c r="CO174" s="23"/>
      <c r="CP174" s="23"/>
      <c r="CQ174" s="23"/>
      <c r="CR174" s="23"/>
      <c r="CS174" s="23"/>
      <c r="CT174" s="23"/>
      <c r="CU174" s="23"/>
      <c r="CV174" s="23"/>
      <c r="CW174" s="23"/>
      <c r="CX174" s="23"/>
      <c r="CY174" s="23"/>
      <c r="CZ174" s="23">
        <v>5</v>
      </c>
      <c r="DA174" s="23"/>
    </row>
    <row r="175" spans="1:105" s="14" customFormat="1">
      <c r="A175" s="24" t="s">
        <v>705</v>
      </c>
      <c r="B175" s="24">
        <v>1419807144</v>
      </c>
      <c r="C175" s="43" t="s">
        <v>834</v>
      </c>
      <c r="D175" s="34" t="s">
        <v>134</v>
      </c>
      <c r="E175" s="34" t="s">
        <v>352</v>
      </c>
      <c r="F175" s="24">
        <v>109</v>
      </c>
      <c r="G175" s="34" t="s">
        <v>525</v>
      </c>
      <c r="H175" s="34" t="s">
        <v>137</v>
      </c>
      <c r="I175" s="34" t="s">
        <v>8</v>
      </c>
      <c r="J175" s="34"/>
      <c r="K175" s="34"/>
      <c r="L175" s="34" t="s">
        <v>1018</v>
      </c>
      <c r="M175" s="34"/>
      <c r="N175" s="34"/>
      <c r="O175" s="34"/>
      <c r="P175" s="34" t="s">
        <v>1060</v>
      </c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  <c r="AO175" s="34"/>
      <c r="AP175" s="34"/>
      <c r="AQ175" s="34"/>
      <c r="AR175" s="34"/>
      <c r="AS175" s="34"/>
      <c r="AT175" s="34"/>
      <c r="AU175" s="34"/>
      <c r="AV175" s="34"/>
      <c r="AW175" s="34"/>
      <c r="AX175" s="34">
        <v>259</v>
      </c>
      <c r="AY175" s="34"/>
      <c r="AZ175" s="34" t="str">
        <f t="shared" si="8"/>
        <v>TS09</v>
      </c>
      <c r="BA175" s="34"/>
      <c r="BB175" s="36"/>
      <c r="BC175" s="36"/>
      <c r="BD175" s="34"/>
      <c r="BE175" s="34"/>
      <c r="BF175" s="34"/>
      <c r="BG175" s="34"/>
      <c r="BH175" s="34"/>
      <c r="BI175" s="34"/>
      <c r="BJ175" s="34"/>
      <c r="BK175" s="34"/>
      <c r="BL175" s="34"/>
      <c r="BM175" s="34"/>
      <c r="BN175" s="34"/>
      <c r="BO175" s="34"/>
      <c r="BP175" s="34">
        <v>778000000</v>
      </c>
      <c r="BQ175" s="36"/>
      <c r="BR175" s="21" t="str">
        <f t="shared" si="10"/>
        <v>TS09</v>
      </c>
      <c r="BS175" s="23"/>
      <c r="BT175" s="23"/>
      <c r="BU175" s="23"/>
      <c r="BV175" s="23"/>
      <c r="BW175" s="23"/>
      <c r="BX175" s="23"/>
      <c r="BY175" s="23"/>
      <c r="BZ175" s="23"/>
      <c r="CA175" s="23"/>
      <c r="CB175" s="23"/>
      <c r="CC175" s="23"/>
      <c r="CD175" s="23"/>
      <c r="CE175" s="23"/>
      <c r="CF175" s="23"/>
      <c r="CG175" s="23"/>
      <c r="CH175" s="23">
        <v>6952000</v>
      </c>
      <c r="CI175" s="23"/>
      <c r="CJ175" s="21" t="str">
        <f t="shared" si="11"/>
        <v>TS09</v>
      </c>
      <c r="CK175" s="23"/>
      <c r="CL175" s="23"/>
      <c r="CM175" s="23"/>
      <c r="CN175" s="23"/>
      <c r="CO175" s="23"/>
      <c r="CP175" s="23"/>
      <c r="CQ175" s="23"/>
      <c r="CR175" s="23"/>
      <c r="CS175" s="23"/>
      <c r="CT175" s="23"/>
      <c r="CU175" s="23"/>
      <c r="CV175" s="23"/>
      <c r="CW175" s="23"/>
      <c r="CX175" s="23"/>
      <c r="CY175" s="23"/>
      <c r="CZ175" s="23">
        <v>5</v>
      </c>
      <c r="DA175" s="23"/>
    </row>
    <row r="176" spans="1:105" s="14" customFormat="1">
      <c r="A176" s="24" t="s">
        <v>706</v>
      </c>
      <c r="B176" s="24">
        <v>69046353</v>
      </c>
      <c r="C176" s="57" t="s">
        <v>835</v>
      </c>
      <c r="D176" s="34" t="s">
        <v>134</v>
      </c>
      <c r="E176" s="34" t="s">
        <v>352</v>
      </c>
      <c r="F176" s="24">
        <v>109</v>
      </c>
      <c r="G176" s="34" t="s">
        <v>526</v>
      </c>
      <c r="H176" s="34" t="s">
        <v>137</v>
      </c>
      <c r="I176" s="34" t="s">
        <v>8</v>
      </c>
      <c r="J176" s="34"/>
      <c r="K176" s="34"/>
      <c r="L176" s="34" t="s">
        <v>1019</v>
      </c>
      <c r="M176" s="34"/>
      <c r="N176" s="34"/>
      <c r="O176" s="34"/>
      <c r="P176" s="34" t="s">
        <v>1060</v>
      </c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4"/>
      <c r="AP176" s="34"/>
      <c r="AQ176" s="34"/>
      <c r="AR176" s="34"/>
      <c r="AS176" s="34"/>
      <c r="AT176" s="34"/>
      <c r="AU176" s="34"/>
      <c r="AV176" s="34"/>
      <c r="AW176" s="34"/>
      <c r="AX176" s="34">
        <v>268</v>
      </c>
      <c r="AY176" s="34"/>
      <c r="AZ176" s="34" t="str">
        <f t="shared" si="8"/>
        <v>TS09</v>
      </c>
      <c r="BA176" s="34"/>
      <c r="BB176" s="36"/>
      <c r="BC176" s="36"/>
      <c r="BD176" s="34"/>
      <c r="BE176" s="34"/>
      <c r="BF176" s="34"/>
      <c r="BG176" s="34"/>
      <c r="BH176" s="34"/>
      <c r="BI176" s="34"/>
      <c r="BJ176" s="34"/>
      <c r="BK176" s="34"/>
      <c r="BL176" s="34"/>
      <c r="BM176" s="34"/>
      <c r="BN176" s="34"/>
      <c r="BO176" s="34"/>
      <c r="BP176" s="34">
        <v>778000000</v>
      </c>
      <c r="BQ176" s="36"/>
      <c r="BR176" s="21" t="str">
        <f t="shared" si="10"/>
        <v>TS09</v>
      </c>
      <c r="BS176" s="23"/>
      <c r="BT176" s="23"/>
      <c r="BU176" s="23"/>
      <c r="BV176" s="23"/>
      <c r="BW176" s="23"/>
      <c r="BX176" s="23"/>
      <c r="BY176" s="23"/>
      <c r="BZ176" s="23"/>
      <c r="CA176" s="23"/>
      <c r="CB176" s="23"/>
      <c r="CC176" s="23"/>
      <c r="CD176" s="23"/>
      <c r="CE176" s="23"/>
      <c r="CF176" s="23"/>
      <c r="CG176" s="23"/>
      <c r="CH176" s="23">
        <v>6952000</v>
      </c>
      <c r="CI176" s="23"/>
      <c r="CJ176" s="21" t="str">
        <f t="shared" si="11"/>
        <v>TS09</v>
      </c>
      <c r="CK176" s="23"/>
      <c r="CL176" s="23"/>
      <c r="CM176" s="23"/>
      <c r="CN176" s="23"/>
      <c r="CO176" s="23"/>
      <c r="CP176" s="23"/>
      <c r="CQ176" s="23"/>
      <c r="CR176" s="23"/>
      <c r="CS176" s="23"/>
      <c r="CT176" s="23"/>
      <c r="CU176" s="23"/>
      <c r="CV176" s="23"/>
      <c r="CW176" s="23"/>
      <c r="CX176" s="23"/>
      <c r="CY176" s="23"/>
      <c r="CZ176" s="23">
        <v>5</v>
      </c>
      <c r="DA176" s="23"/>
    </row>
    <row r="177" spans="1:105" s="14" customFormat="1">
      <c r="A177" s="24" t="s">
        <v>707</v>
      </c>
      <c r="B177" s="24">
        <v>1688668022</v>
      </c>
      <c r="C177" s="43" t="s">
        <v>836</v>
      </c>
      <c r="D177" s="34" t="s">
        <v>134</v>
      </c>
      <c r="E177" s="34" t="s">
        <v>352</v>
      </c>
      <c r="F177" s="24">
        <v>109</v>
      </c>
      <c r="G177" s="34" t="s">
        <v>527</v>
      </c>
      <c r="H177" s="34" t="s">
        <v>137</v>
      </c>
      <c r="I177" s="34" t="s">
        <v>8</v>
      </c>
      <c r="J177" s="34"/>
      <c r="K177" s="34"/>
      <c r="L177" s="34" t="s">
        <v>1020</v>
      </c>
      <c r="M177" s="34"/>
      <c r="N177" s="34"/>
      <c r="O177" s="34"/>
      <c r="P177" s="34" t="s">
        <v>1060</v>
      </c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4"/>
      <c r="AP177" s="34"/>
      <c r="AQ177" s="34"/>
      <c r="AR177" s="34"/>
      <c r="AS177" s="34"/>
      <c r="AT177" s="34"/>
      <c r="AU177" s="34"/>
      <c r="AV177" s="34"/>
      <c r="AW177" s="34"/>
      <c r="AX177" s="34">
        <v>413</v>
      </c>
      <c r="AY177" s="34"/>
      <c r="AZ177" s="34" t="str">
        <f t="shared" si="8"/>
        <v>TS09</v>
      </c>
      <c r="BA177" s="34"/>
      <c r="BB177" s="36"/>
      <c r="BC177" s="36"/>
      <c r="BD177" s="34"/>
      <c r="BE177" s="34"/>
      <c r="BF177" s="34"/>
      <c r="BG177" s="34"/>
      <c r="BH177" s="34"/>
      <c r="BI177" s="34"/>
      <c r="BJ177" s="34"/>
      <c r="BK177" s="34"/>
      <c r="BL177" s="34"/>
      <c r="BM177" s="34"/>
      <c r="BN177" s="34"/>
      <c r="BO177" s="34"/>
      <c r="BP177" s="34">
        <v>778000000</v>
      </c>
      <c r="BQ177" s="36"/>
      <c r="BR177" s="21" t="str">
        <f t="shared" si="10"/>
        <v>TS09</v>
      </c>
      <c r="BS177" s="23"/>
      <c r="BT177" s="23"/>
      <c r="BU177" s="23"/>
      <c r="BV177" s="23"/>
      <c r="BW177" s="23"/>
      <c r="BX177" s="23"/>
      <c r="BY177" s="23"/>
      <c r="BZ177" s="23"/>
      <c r="CA177" s="23"/>
      <c r="CB177" s="23"/>
      <c r="CC177" s="23"/>
      <c r="CD177" s="23"/>
      <c r="CE177" s="23"/>
      <c r="CF177" s="23"/>
      <c r="CG177" s="23"/>
      <c r="CH177" s="23">
        <v>6952000</v>
      </c>
      <c r="CI177" s="23"/>
      <c r="CJ177" s="21" t="str">
        <f t="shared" si="11"/>
        <v>TS09</v>
      </c>
      <c r="CK177" s="23"/>
      <c r="CL177" s="23"/>
      <c r="CM177" s="23"/>
      <c r="CN177" s="23"/>
      <c r="CO177" s="23"/>
      <c r="CP177" s="23"/>
      <c r="CQ177" s="23"/>
      <c r="CR177" s="23"/>
      <c r="CS177" s="23"/>
      <c r="CT177" s="23"/>
      <c r="CU177" s="23"/>
      <c r="CV177" s="23"/>
      <c r="CW177" s="23"/>
      <c r="CX177" s="23"/>
      <c r="CY177" s="23"/>
      <c r="CZ177" s="23">
        <v>5</v>
      </c>
      <c r="DA177" s="23"/>
    </row>
    <row r="178" spans="1:105" s="14" customFormat="1">
      <c r="A178" s="24" t="s">
        <v>708</v>
      </c>
      <c r="B178" s="24">
        <v>69038904</v>
      </c>
      <c r="C178" s="43" t="s">
        <v>837</v>
      </c>
      <c r="D178" s="34" t="s">
        <v>134</v>
      </c>
      <c r="E178" s="34" t="s">
        <v>529</v>
      </c>
      <c r="F178" s="24">
        <v>110</v>
      </c>
      <c r="G178" s="34">
        <v>1101</v>
      </c>
      <c r="H178" s="34" t="s">
        <v>137</v>
      </c>
      <c r="I178" s="34" t="s">
        <v>8</v>
      </c>
      <c r="J178" s="34"/>
      <c r="K178" s="34"/>
      <c r="L178" s="34" t="s">
        <v>1021</v>
      </c>
      <c r="M178" s="34"/>
      <c r="N178" s="34"/>
      <c r="O178" s="34"/>
      <c r="P178" s="34" t="s">
        <v>1060</v>
      </c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  <c r="AO178" s="34"/>
      <c r="AP178" s="34"/>
      <c r="AQ178" s="34"/>
      <c r="AR178" s="34"/>
      <c r="AS178" s="34"/>
      <c r="AT178" s="34"/>
      <c r="AU178" s="34"/>
      <c r="AV178" s="34"/>
      <c r="AW178" s="34"/>
      <c r="AX178" s="34">
        <v>218</v>
      </c>
      <c r="AY178" s="34"/>
      <c r="AZ178" s="34" t="str">
        <f t="shared" si="8"/>
        <v>TS10</v>
      </c>
      <c r="BA178" s="34"/>
      <c r="BB178" s="36"/>
      <c r="BC178" s="36"/>
      <c r="BD178" s="34"/>
      <c r="BE178" s="34"/>
      <c r="BF178" s="34"/>
      <c r="BG178" s="34"/>
      <c r="BH178" s="34"/>
      <c r="BI178" s="34"/>
      <c r="BJ178" s="34"/>
      <c r="BK178" s="34"/>
      <c r="BL178" s="34"/>
      <c r="BM178" s="34"/>
      <c r="BN178" s="34"/>
      <c r="BO178" s="34"/>
      <c r="BP178" s="34">
        <v>786000000</v>
      </c>
      <c r="BQ178" s="36"/>
      <c r="BR178" s="21" t="str">
        <f t="shared" si="10"/>
        <v>TS10</v>
      </c>
      <c r="BS178" s="23"/>
      <c r="BT178" s="23"/>
      <c r="BU178" s="23"/>
      <c r="BV178" s="23"/>
      <c r="BW178" s="23"/>
      <c r="BX178" s="23"/>
      <c r="BY178" s="23"/>
      <c r="BZ178" s="23"/>
      <c r="CA178" s="23"/>
      <c r="CB178" s="23"/>
      <c r="CC178" s="23"/>
      <c r="CD178" s="23"/>
      <c r="CE178" s="23"/>
      <c r="CF178" s="23"/>
      <c r="CG178" s="23"/>
      <c r="CH178" s="23">
        <v>6952000</v>
      </c>
      <c r="CI178" s="23"/>
      <c r="CJ178" s="21" t="str">
        <f t="shared" si="11"/>
        <v>TS10</v>
      </c>
      <c r="CK178" s="23"/>
      <c r="CL178" s="23"/>
      <c r="CM178" s="23"/>
      <c r="CN178" s="23"/>
      <c r="CO178" s="23"/>
      <c r="CP178" s="23"/>
      <c r="CQ178" s="23"/>
      <c r="CR178" s="23"/>
      <c r="CS178" s="23"/>
      <c r="CT178" s="23"/>
      <c r="CU178" s="23"/>
      <c r="CV178" s="23"/>
      <c r="CW178" s="23"/>
      <c r="CX178" s="23"/>
      <c r="CY178" s="23"/>
      <c r="CZ178" s="23">
        <v>5</v>
      </c>
      <c r="DA178" s="23"/>
    </row>
    <row r="179" spans="1:105" s="14" customFormat="1">
      <c r="A179" s="24" t="s">
        <v>709</v>
      </c>
      <c r="B179" s="24">
        <v>5546828848</v>
      </c>
      <c r="C179" s="43" t="s">
        <v>838</v>
      </c>
      <c r="D179" s="34" t="s">
        <v>134</v>
      </c>
      <c r="E179" s="34" t="s">
        <v>529</v>
      </c>
      <c r="F179" s="24">
        <v>110</v>
      </c>
      <c r="G179" s="34">
        <v>1102</v>
      </c>
      <c r="H179" s="34" t="s">
        <v>137</v>
      </c>
      <c r="I179" s="34" t="s">
        <v>8</v>
      </c>
      <c r="J179" s="34"/>
      <c r="K179" s="34"/>
      <c r="L179" s="34" t="s">
        <v>1022</v>
      </c>
      <c r="M179" s="34"/>
      <c r="N179" s="34"/>
      <c r="O179" s="34"/>
      <c r="P179" s="34" t="s">
        <v>1060</v>
      </c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  <c r="AO179" s="34"/>
      <c r="AP179" s="34"/>
      <c r="AQ179" s="34"/>
      <c r="AR179" s="34"/>
      <c r="AS179" s="34"/>
      <c r="AT179" s="34"/>
      <c r="AU179" s="34"/>
      <c r="AV179" s="34"/>
      <c r="AW179" s="34"/>
      <c r="AX179" s="34">
        <v>219</v>
      </c>
      <c r="AY179" s="34"/>
      <c r="AZ179" s="34" t="str">
        <f t="shared" si="8"/>
        <v>TS10</v>
      </c>
      <c r="BA179" s="34"/>
      <c r="BB179" s="36"/>
      <c r="BC179" s="36"/>
      <c r="BD179" s="34"/>
      <c r="BE179" s="34"/>
      <c r="BF179" s="34"/>
      <c r="BG179" s="34"/>
      <c r="BH179" s="34"/>
      <c r="BI179" s="34"/>
      <c r="BJ179" s="34"/>
      <c r="BK179" s="34"/>
      <c r="BL179" s="34"/>
      <c r="BM179" s="34"/>
      <c r="BN179" s="34"/>
      <c r="BO179" s="34"/>
      <c r="BP179" s="34">
        <v>786000000</v>
      </c>
      <c r="BQ179" s="36"/>
      <c r="BR179" s="21" t="str">
        <f t="shared" si="10"/>
        <v>TS10</v>
      </c>
      <c r="BS179" s="23"/>
      <c r="BT179" s="23"/>
      <c r="BU179" s="23"/>
      <c r="BV179" s="23"/>
      <c r="BW179" s="23"/>
      <c r="BX179" s="23"/>
      <c r="BY179" s="23"/>
      <c r="BZ179" s="23"/>
      <c r="CA179" s="23"/>
      <c r="CB179" s="23"/>
      <c r="CC179" s="23"/>
      <c r="CD179" s="23"/>
      <c r="CE179" s="23"/>
      <c r="CF179" s="23"/>
      <c r="CG179" s="23"/>
      <c r="CH179" s="23">
        <v>6952000</v>
      </c>
      <c r="CI179" s="23"/>
      <c r="CJ179" s="21" t="str">
        <f t="shared" si="11"/>
        <v>TS10</v>
      </c>
      <c r="CK179" s="23"/>
      <c r="CL179" s="23"/>
      <c r="CM179" s="23"/>
      <c r="CN179" s="23"/>
      <c r="CO179" s="23"/>
      <c r="CP179" s="23"/>
      <c r="CQ179" s="23"/>
      <c r="CR179" s="23"/>
      <c r="CS179" s="23"/>
      <c r="CT179" s="23"/>
      <c r="CU179" s="23"/>
      <c r="CV179" s="23"/>
      <c r="CW179" s="23"/>
      <c r="CX179" s="23"/>
      <c r="CY179" s="23"/>
      <c r="CZ179" s="23">
        <v>5</v>
      </c>
      <c r="DA179" s="23"/>
    </row>
    <row r="180" spans="1:105" s="14" customFormat="1">
      <c r="A180" s="24" t="s">
        <v>710</v>
      </c>
      <c r="B180" s="24">
        <v>1442054439</v>
      </c>
      <c r="C180" s="43" t="s">
        <v>839</v>
      </c>
      <c r="D180" s="34" t="s">
        <v>134</v>
      </c>
      <c r="E180" s="34" t="s">
        <v>529</v>
      </c>
      <c r="F180" s="24">
        <v>110</v>
      </c>
      <c r="G180" s="34">
        <v>1103</v>
      </c>
      <c r="H180" s="34" t="s">
        <v>137</v>
      </c>
      <c r="I180" s="34" t="s">
        <v>8</v>
      </c>
      <c r="J180" s="34"/>
      <c r="K180" s="34"/>
      <c r="L180" s="34" t="s">
        <v>1023</v>
      </c>
      <c r="M180" s="34"/>
      <c r="N180" s="34"/>
      <c r="O180" s="34"/>
      <c r="P180" s="34" t="s">
        <v>1060</v>
      </c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4"/>
      <c r="AP180" s="34"/>
      <c r="AQ180" s="34"/>
      <c r="AR180" s="34"/>
      <c r="AS180" s="34"/>
      <c r="AT180" s="34"/>
      <c r="AU180" s="34"/>
      <c r="AV180" s="34"/>
      <c r="AW180" s="34"/>
      <c r="AX180" s="34">
        <v>422</v>
      </c>
      <c r="AY180" s="34"/>
      <c r="AZ180" s="34" t="str">
        <f t="shared" si="8"/>
        <v>TS10</v>
      </c>
      <c r="BA180" s="34"/>
      <c r="BB180" s="36"/>
      <c r="BC180" s="36"/>
      <c r="BD180" s="34"/>
      <c r="BE180" s="34"/>
      <c r="BF180" s="34"/>
      <c r="BG180" s="34"/>
      <c r="BH180" s="34"/>
      <c r="BI180" s="34"/>
      <c r="BJ180" s="34"/>
      <c r="BK180" s="34"/>
      <c r="BL180" s="34"/>
      <c r="BM180" s="34"/>
      <c r="BN180" s="34"/>
      <c r="BO180" s="34"/>
      <c r="BP180" s="34">
        <v>786000000</v>
      </c>
      <c r="BQ180" s="36"/>
      <c r="BR180" s="21" t="str">
        <f t="shared" si="10"/>
        <v>TS10</v>
      </c>
      <c r="BS180" s="23"/>
      <c r="BT180" s="23"/>
      <c r="BU180" s="23"/>
      <c r="BV180" s="23"/>
      <c r="BW180" s="23"/>
      <c r="BX180" s="23"/>
      <c r="BY180" s="23"/>
      <c r="BZ180" s="23"/>
      <c r="CA180" s="23"/>
      <c r="CB180" s="23"/>
      <c r="CC180" s="23"/>
      <c r="CD180" s="23"/>
      <c r="CE180" s="23"/>
      <c r="CF180" s="23"/>
      <c r="CG180" s="23"/>
      <c r="CH180" s="23">
        <v>6952000</v>
      </c>
      <c r="CI180" s="23"/>
      <c r="CJ180" s="21" t="str">
        <f t="shared" si="11"/>
        <v>TS10</v>
      </c>
      <c r="CK180" s="23"/>
      <c r="CL180" s="23"/>
      <c r="CM180" s="23"/>
      <c r="CN180" s="23"/>
      <c r="CO180" s="23"/>
      <c r="CP180" s="23"/>
      <c r="CQ180" s="23"/>
      <c r="CR180" s="23"/>
      <c r="CS180" s="23"/>
      <c r="CT180" s="23"/>
      <c r="CU180" s="23"/>
      <c r="CV180" s="23"/>
      <c r="CW180" s="23"/>
      <c r="CX180" s="23"/>
      <c r="CY180" s="23"/>
      <c r="CZ180" s="23">
        <v>5</v>
      </c>
      <c r="DA180" s="23"/>
    </row>
    <row r="181" spans="1:105" s="14" customFormat="1">
      <c r="A181" s="24" t="s">
        <v>711</v>
      </c>
      <c r="B181" s="24">
        <v>1423005451</v>
      </c>
      <c r="C181" s="43" t="s">
        <v>840</v>
      </c>
      <c r="D181" s="34" t="s">
        <v>134</v>
      </c>
      <c r="E181" s="34" t="s">
        <v>529</v>
      </c>
      <c r="F181" s="24">
        <v>110</v>
      </c>
      <c r="G181" s="34">
        <v>1104</v>
      </c>
      <c r="H181" s="34" t="s">
        <v>137</v>
      </c>
      <c r="I181" s="34" t="s">
        <v>8</v>
      </c>
      <c r="J181" s="34"/>
      <c r="K181" s="34"/>
      <c r="L181" s="34" t="s">
        <v>1024</v>
      </c>
      <c r="M181" s="34"/>
      <c r="N181" s="34"/>
      <c r="O181" s="34"/>
      <c r="P181" s="34" t="s">
        <v>1060</v>
      </c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4"/>
      <c r="AP181" s="34"/>
      <c r="AQ181" s="34"/>
      <c r="AR181" s="34"/>
      <c r="AS181" s="34"/>
      <c r="AT181" s="34"/>
      <c r="AU181" s="34"/>
      <c r="AV181" s="34"/>
      <c r="AW181" s="34"/>
      <c r="AX181" s="34">
        <v>265</v>
      </c>
      <c r="AY181" s="34"/>
      <c r="AZ181" s="34" t="str">
        <f t="shared" si="8"/>
        <v>TS10</v>
      </c>
      <c r="BA181" s="34"/>
      <c r="BB181" s="36"/>
      <c r="BC181" s="36"/>
      <c r="BD181" s="34"/>
      <c r="BE181" s="34"/>
      <c r="BF181" s="34"/>
      <c r="BG181" s="34"/>
      <c r="BH181" s="34"/>
      <c r="BI181" s="34"/>
      <c r="BJ181" s="34"/>
      <c r="BK181" s="34"/>
      <c r="BL181" s="34"/>
      <c r="BM181" s="34"/>
      <c r="BN181" s="34"/>
      <c r="BO181" s="34"/>
      <c r="BP181" s="34">
        <v>786000000</v>
      </c>
      <c r="BQ181" s="36"/>
      <c r="BR181" s="21" t="str">
        <f t="shared" si="10"/>
        <v>TS10</v>
      </c>
      <c r="BS181" s="23"/>
      <c r="BT181" s="23"/>
      <c r="BU181" s="23"/>
      <c r="BV181" s="23"/>
      <c r="BW181" s="23"/>
      <c r="BX181" s="23"/>
      <c r="BY181" s="23"/>
      <c r="BZ181" s="23"/>
      <c r="CA181" s="23"/>
      <c r="CB181" s="23"/>
      <c r="CC181" s="23"/>
      <c r="CD181" s="23"/>
      <c r="CE181" s="23"/>
      <c r="CF181" s="23"/>
      <c r="CG181" s="23"/>
      <c r="CH181" s="23">
        <v>6952000</v>
      </c>
      <c r="CI181" s="23"/>
      <c r="CJ181" s="21" t="str">
        <f t="shared" si="11"/>
        <v>TS10</v>
      </c>
      <c r="CK181" s="23"/>
      <c r="CL181" s="23"/>
      <c r="CM181" s="23"/>
      <c r="CN181" s="23"/>
      <c r="CO181" s="23"/>
      <c r="CP181" s="23"/>
      <c r="CQ181" s="23"/>
      <c r="CR181" s="23"/>
      <c r="CS181" s="23"/>
      <c r="CT181" s="23"/>
      <c r="CU181" s="23"/>
      <c r="CV181" s="23"/>
      <c r="CW181" s="23"/>
      <c r="CX181" s="23"/>
      <c r="CY181" s="23"/>
      <c r="CZ181" s="23">
        <v>5</v>
      </c>
      <c r="DA181" s="23"/>
    </row>
    <row r="182" spans="1:105" s="14" customFormat="1">
      <c r="A182" s="24" t="s">
        <v>712</v>
      </c>
      <c r="B182" s="24">
        <v>1420057906</v>
      </c>
      <c r="C182" s="43" t="s">
        <v>841</v>
      </c>
      <c r="D182" s="34" t="s">
        <v>134</v>
      </c>
      <c r="E182" s="34" t="s">
        <v>529</v>
      </c>
      <c r="F182" s="24">
        <v>110</v>
      </c>
      <c r="G182" s="34">
        <v>1105</v>
      </c>
      <c r="H182" s="34" t="s">
        <v>137</v>
      </c>
      <c r="I182" s="34" t="s">
        <v>8</v>
      </c>
      <c r="J182" s="34"/>
      <c r="K182" s="34"/>
      <c r="L182" s="34" t="s">
        <v>1025</v>
      </c>
      <c r="M182" s="34"/>
      <c r="N182" s="34"/>
      <c r="O182" s="34"/>
      <c r="P182" s="34" t="s">
        <v>1060</v>
      </c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  <c r="AT182" s="34"/>
      <c r="AU182" s="34"/>
      <c r="AV182" s="34"/>
      <c r="AW182" s="34"/>
      <c r="AX182" s="34">
        <v>410</v>
      </c>
      <c r="AY182" s="34"/>
      <c r="AZ182" s="34" t="str">
        <f t="shared" si="8"/>
        <v>TS10</v>
      </c>
      <c r="BA182" s="34"/>
      <c r="BB182" s="36"/>
      <c r="BC182" s="36"/>
      <c r="BD182" s="34"/>
      <c r="BE182" s="34"/>
      <c r="BF182" s="34"/>
      <c r="BG182" s="34"/>
      <c r="BH182" s="34"/>
      <c r="BI182" s="34"/>
      <c r="BJ182" s="34"/>
      <c r="BK182" s="34"/>
      <c r="BL182" s="34"/>
      <c r="BM182" s="34"/>
      <c r="BN182" s="34"/>
      <c r="BO182" s="34"/>
      <c r="BP182" s="34">
        <v>786000000</v>
      </c>
      <c r="BQ182" s="36"/>
      <c r="BR182" s="21" t="str">
        <f t="shared" si="10"/>
        <v>TS10</v>
      </c>
      <c r="BS182" s="23"/>
      <c r="BT182" s="23"/>
      <c r="BU182" s="23"/>
      <c r="BV182" s="23"/>
      <c r="BW182" s="23"/>
      <c r="BX182" s="23"/>
      <c r="BY182" s="23"/>
      <c r="BZ182" s="23"/>
      <c r="CA182" s="23"/>
      <c r="CB182" s="23"/>
      <c r="CC182" s="23"/>
      <c r="CD182" s="23"/>
      <c r="CE182" s="23"/>
      <c r="CF182" s="23"/>
      <c r="CG182" s="23"/>
      <c r="CH182" s="23">
        <v>6952000</v>
      </c>
      <c r="CI182" s="23"/>
      <c r="CJ182" s="21" t="str">
        <f t="shared" si="11"/>
        <v>TS10</v>
      </c>
      <c r="CK182" s="23"/>
      <c r="CL182" s="23"/>
      <c r="CM182" s="23"/>
      <c r="CN182" s="23"/>
      <c r="CO182" s="23"/>
      <c r="CP182" s="23"/>
      <c r="CQ182" s="23"/>
      <c r="CR182" s="23"/>
      <c r="CS182" s="23"/>
      <c r="CT182" s="23"/>
      <c r="CU182" s="23"/>
      <c r="CV182" s="23"/>
      <c r="CW182" s="23"/>
      <c r="CX182" s="23"/>
      <c r="CY182" s="23"/>
      <c r="CZ182" s="23">
        <v>5</v>
      </c>
      <c r="DA182" s="23"/>
    </row>
    <row r="183" spans="1:105" s="14" customFormat="1">
      <c r="A183" s="24" t="s">
        <v>713</v>
      </c>
      <c r="B183" s="24">
        <v>69038903</v>
      </c>
      <c r="C183" s="43" t="s">
        <v>842</v>
      </c>
      <c r="D183" s="34" t="s">
        <v>134</v>
      </c>
      <c r="E183" s="34" t="s">
        <v>529</v>
      </c>
      <c r="F183" s="24">
        <v>110</v>
      </c>
      <c r="G183" s="34">
        <v>1106</v>
      </c>
      <c r="H183" s="34" t="s">
        <v>137</v>
      </c>
      <c r="I183" s="34" t="s">
        <v>8</v>
      </c>
      <c r="J183" s="34"/>
      <c r="K183" s="34"/>
      <c r="L183" s="34" t="s">
        <v>1026</v>
      </c>
      <c r="M183" s="34"/>
      <c r="N183" s="34"/>
      <c r="O183" s="34"/>
      <c r="P183" s="34" t="s">
        <v>1060</v>
      </c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4"/>
      <c r="AP183" s="34"/>
      <c r="AQ183" s="34"/>
      <c r="AR183" s="34"/>
      <c r="AS183" s="34"/>
      <c r="AT183" s="34"/>
      <c r="AU183" s="34"/>
      <c r="AV183" s="34"/>
      <c r="AW183" s="34"/>
      <c r="AX183" s="34">
        <v>404</v>
      </c>
      <c r="AY183" s="34"/>
      <c r="AZ183" s="34" t="str">
        <f t="shared" si="8"/>
        <v>TS10</v>
      </c>
      <c r="BA183" s="34"/>
      <c r="BB183" s="36"/>
      <c r="BC183" s="36"/>
      <c r="BD183" s="34"/>
      <c r="BE183" s="34"/>
      <c r="BF183" s="34"/>
      <c r="BG183" s="34"/>
      <c r="BH183" s="34"/>
      <c r="BI183" s="34"/>
      <c r="BJ183" s="34"/>
      <c r="BK183" s="34"/>
      <c r="BL183" s="34"/>
      <c r="BM183" s="34"/>
      <c r="BN183" s="34"/>
      <c r="BO183" s="34"/>
      <c r="BP183" s="34">
        <v>786000000</v>
      </c>
      <c r="BQ183" s="36"/>
      <c r="BR183" s="21" t="str">
        <f t="shared" si="10"/>
        <v>TS10</v>
      </c>
      <c r="BS183" s="23"/>
      <c r="BT183" s="23"/>
      <c r="BU183" s="23"/>
      <c r="BV183" s="23"/>
      <c r="BW183" s="23"/>
      <c r="BX183" s="23"/>
      <c r="BY183" s="23"/>
      <c r="BZ183" s="23"/>
      <c r="CA183" s="23"/>
      <c r="CB183" s="23"/>
      <c r="CC183" s="23"/>
      <c r="CD183" s="23"/>
      <c r="CE183" s="23"/>
      <c r="CF183" s="23"/>
      <c r="CG183" s="23"/>
      <c r="CH183" s="23">
        <v>6952000</v>
      </c>
      <c r="CI183" s="23"/>
      <c r="CJ183" s="21" t="str">
        <f t="shared" si="11"/>
        <v>TS10</v>
      </c>
      <c r="CK183" s="23"/>
      <c r="CL183" s="23"/>
      <c r="CM183" s="23"/>
      <c r="CN183" s="23"/>
      <c r="CO183" s="23"/>
      <c r="CP183" s="23"/>
      <c r="CQ183" s="23"/>
      <c r="CR183" s="23"/>
      <c r="CS183" s="23"/>
      <c r="CT183" s="23"/>
      <c r="CU183" s="23"/>
      <c r="CV183" s="23"/>
      <c r="CW183" s="23"/>
      <c r="CX183" s="23"/>
      <c r="CY183" s="23"/>
      <c r="CZ183" s="23">
        <v>5</v>
      </c>
      <c r="DA183" s="23"/>
    </row>
    <row r="184" spans="1:105" s="14" customFormat="1">
      <c r="A184" s="24" t="s">
        <v>714</v>
      </c>
      <c r="B184" s="24">
        <v>69039535</v>
      </c>
      <c r="C184" s="43" t="s">
        <v>347</v>
      </c>
      <c r="D184" s="34" t="s">
        <v>134</v>
      </c>
      <c r="E184" s="34" t="s">
        <v>529</v>
      </c>
      <c r="F184" s="24">
        <v>110</v>
      </c>
      <c r="G184" s="34">
        <v>1107</v>
      </c>
      <c r="H184" s="34" t="s">
        <v>137</v>
      </c>
      <c r="I184" s="34" t="s">
        <v>8</v>
      </c>
      <c r="J184" s="34"/>
      <c r="K184" s="34"/>
      <c r="L184" s="34" t="s">
        <v>1027</v>
      </c>
      <c r="M184" s="34"/>
      <c r="N184" s="34"/>
      <c r="O184" s="34"/>
      <c r="P184" s="34" t="s">
        <v>1060</v>
      </c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4"/>
      <c r="AP184" s="34"/>
      <c r="AQ184" s="34"/>
      <c r="AR184" s="34"/>
      <c r="AS184" s="34"/>
      <c r="AT184" s="34"/>
      <c r="AU184" s="34"/>
      <c r="AV184" s="34"/>
      <c r="AW184" s="34"/>
      <c r="AX184" s="34">
        <v>418</v>
      </c>
      <c r="AY184" s="34"/>
      <c r="AZ184" s="34" t="str">
        <f t="shared" si="8"/>
        <v>TS10</v>
      </c>
      <c r="BA184" s="34"/>
      <c r="BB184" s="36"/>
      <c r="BC184" s="36"/>
      <c r="BD184" s="34"/>
      <c r="BE184" s="34"/>
      <c r="BF184" s="34"/>
      <c r="BG184" s="34"/>
      <c r="BH184" s="34"/>
      <c r="BI184" s="34"/>
      <c r="BJ184" s="34"/>
      <c r="BK184" s="34"/>
      <c r="BL184" s="34"/>
      <c r="BM184" s="34"/>
      <c r="BN184" s="34"/>
      <c r="BO184" s="34"/>
      <c r="BP184" s="34">
        <v>786000000</v>
      </c>
      <c r="BQ184" s="36"/>
      <c r="BR184" s="21" t="str">
        <f t="shared" si="10"/>
        <v>TS10</v>
      </c>
      <c r="BS184" s="23"/>
      <c r="BT184" s="23"/>
      <c r="BU184" s="23"/>
      <c r="BV184" s="23"/>
      <c r="BW184" s="23"/>
      <c r="BX184" s="23"/>
      <c r="BY184" s="23"/>
      <c r="BZ184" s="23"/>
      <c r="CA184" s="23"/>
      <c r="CB184" s="23"/>
      <c r="CC184" s="23"/>
      <c r="CD184" s="23"/>
      <c r="CE184" s="23"/>
      <c r="CF184" s="23"/>
      <c r="CG184" s="23"/>
      <c r="CH184" s="23">
        <v>6952000</v>
      </c>
      <c r="CI184" s="23"/>
      <c r="CJ184" s="21" t="str">
        <f t="shared" si="11"/>
        <v>TS10</v>
      </c>
      <c r="CK184" s="23"/>
      <c r="CL184" s="23"/>
      <c r="CM184" s="23"/>
      <c r="CN184" s="23"/>
      <c r="CO184" s="23"/>
      <c r="CP184" s="23"/>
      <c r="CQ184" s="23"/>
      <c r="CR184" s="23"/>
      <c r="CS184" s="23"/>
      <c r="CT184" s="23"/>
      <c r="CU184" s="23"/>
      <c r="CV184" s="23"/>
      <c r="CW184" s="23"/>
      <c r="CX184" s="23"/>
      <c r="CY184" s="23"/>
      <c r="CZ184" s="23">
        <v>5</v>
      </c>
      <c r="DA184" s="23"/>
    </row>
    <row r="185" spans="1:105" s="14" customFormat="1">
      <c r="A185" s="24" t="s">
        <v>715</v>
      </c>
      <c r="B185" s="24">
        <v>1419831644</v>
      </c>
      <c r="C185" s="43" t="s">
        <v>343</v>
      </c>
      <c r="D185" s="34" t="s">
        <v>134</v>
      </c>
      <c r="E185" s="34" t="s">
        <v>529</v>
      </c>
      <c r="F185" s="24">
        <v>110</v>
      </c>
      <c r="G185" s="34">
        <v>1108</v>
      </c>
      <c r="H185" s="34" t="s">
        <v>137</v>
      </c>
      <c r="I185" s="34" t="s">
        <v>8</v>
      </c>
      <c r="J185" s="34"/>
      <c r="K185" s="34"/>
      <c r="L185" s="34" t="s">
        <v>1028</v>
      </c>
      <c r="M185" s="34"/>
      <c r="N185" s="34"/>
      <c r="O185" s="34"/>
      <c r="P185" s="34" t="s">
        <v>1060</v>
      </c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4"/>
      <c r="AP185" s="34"/>
      <c r="AQ185" s="34"/>
      <c r="AR185" s="34"/>
      <c r="AS185" s="34"/>
      <c r="AT185" s="34"/>
      <c r="AU185" s="34"/>
      <c r="AV185" s="34"/>
      <c r="AW185" s="34"/>
      <c r="AX185" s="34">
        <v>266</v>
      </c>
      <c r="AY185" s="34"/>
      <c r="AZ185" s="34" t="str">
        <f t="shared" si="8"/>
        <v>TS10</v>
      </c>
      <c r="BA185" s="34"/>
      <c r="BB185" s="36"/>
      <c r="BC185" s="36"/>
      <c r="BD185" s="34"/>
      <c r="BE185" s="34"/>
      <c r="BF185" s="34"/>
      <c r="BG185" s="34"/>
      <c r="BH185" s="34"/>
      <c r="BI185" s="34"/>
      <c r="BJ185" s="34"/>
      <c r="BK185" s="34"/>
      <c r="BL185" s="34"/>
      <c r="BM185" s="34"/>
      <c r="BN185" s="34"/>
      <c r="BO185" s="34"/>
      <c r="BP185" s="34">
        <v>786000000</v>
      </c>
      <c r="BQ185" s="36"/>
      <c r="BR185" s="21" t="str">
        <f t="shared" si="10"/>
        <v>TS10</v>
      </c>
      <c r="BS185" s="23"/>
      <c r="BT185" s="23"/>
      <c r="BU185" s="23"/>
      <c r="BV185" s="23"/>
      <c r="BW185" s="23"/>
      <c r="BX185" s="23"/>
      <c r="BY185" s="23"/>
      <c r="BZ185" s="23"/>
      <c r="CA185" s="23"/>
      <c r="CB185" s="23"/>
      <c r="CC185" s="23"/>
      <c r="CD185" s="23"/>
      <c r="CE185" s="23"/>
      <c r="CF185" s="23"/>
      <c r="CG185" s="23"/>
      <c r="CH185" s="23">
        <v>6952000</v>
      </c>
      <c r="CI185" s="23"/>
      <c r="CJ185" s="21" t="str">
        <f t="shared" si="11"/>
        <v>TS10</v>
      </c>
      <c r="CK185" s="23"/>
      <c r="CL185" s="23"/>
      <c r="CM185" s="23"/>
      <c r="CN185" s="23"/>
      <c r="CO185" s="23"/>
      <c r="CP185" s="23"/>
      <c r="CQ185" s="23"/>
      <c r="CR185" s="23"/>
      <c r="CS185" s="23"/>
      <c r="CT185" s="23"/>
      <c r="CU185" s="23"/>
      <c r="CV185" s="23"/>
      <c r="CW185" s="23"/>
      <c r="CX185" s="23"/>
      <c r="CY185" s="23"/>
      <c r="CZ185" s="23">
        <v>5</v>
      </c>
      <c r="DA185" s="23"/>
    </row>
    <row r="186" spans="1:105" s="14" customFormat="1">
      <c r="A186" s="24" t="s">
        <v>716</v>
      </c>
      <c r="B186" s="24">
        <v>996551208</v>
      </c>
      <c r="C186" s="43" t="s">
        <v>843</v>
      </c>
      <c r="D186" s="34" t="s">
        <v>134</v>
      </c>
      <c r="E186" s="34" t="s">
        <v>529</v>
      </c>
      <c r="F186" s="24">
        <v>110</v>
      </c>
      <c r="G186" s="34">
        <v>1109</v>
      </c>
      <c r="H186" s="34" t="s">
        <v>137</v>
      </c>
      <c r="I186" s="34" t="s">
        <v>8</v>
      </c>
      <c r="J186" s="34"/>
      <c r="K186" s="34"/>
      <c r="L186" s="34" t="s">
        <v>1029</v>
      </c>
      <c r="M186" s="34"/>
      <c r="N186" s="34"/>
      <c r="O186" s="34"/>
      <c r="P186" s="34" t="s">
        <v>1060</v>
      </c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4"/>
      <c r="AP186" s="34"/>
      <c r="AQ186" s="34"/>
      <c r="AR186" s="34"/>
      <c r="AS186" s="34"/>
      <c r="AT186" s="34"/>
      <c r="AU186" s="34"/>
      <c r="AV186" s="34"/>
      <c r="AW186" s="34"/>
      <c r="AX186" s="34">
        <v>225</v>
      </c>
      <c r="AY186" s="34"/>
      <c r="AZ186" s="34" t="str">
        <f t="shared" si="8"/>
        <v>TS10</v>
      </c>
      <c r="BA186" s="34"/>
      <c r="BB186" s="36"/>
      <c r="BC186" s="36"/>
      <c r="BD186" s="34"/>
      <c r="BE186" s="34"/>
      <c r="BF186" s="34"/>
      <c r="BG186" s="34"/>
      <c r="BH186" s="34"/>
      <c r="BI186" s="34"/>
      <c r="BJ186" s="34"/>
      <c r="BK186" s="34"/>
      <c r="BL186" s="34"/>
      <c r="BM186" s="34"/>
      <c r="BN186" s="34"/>
      <c r="BO186" s="34"/>
      <c r="BP186" s="34">
        <v>786000000</v>
      </c>
      <c r="BQ186" s="36"/>
      <c r="BR186" s="21" t="str">
        <f t="shared" si="10"/>
        <v>TS10</v>
      </c>
      <c r="BS186" s="23"/>
      <c r="BT186" s="23"/>
      <c r="BU186" s="23"/>
      <c r="BV186" s="23"/>
      <c r="BW186" s="23"/>
      <c r="BX186" s="23"/>
      <c r="BY186" s="23"/>
      <c r="BZ186" s="23"/>
      <c r="CA186" s="23"/>
      <c r="CB186" s="23"/>
      <c r="CC186" s="23"/>
      <c r="CD186" s="23"/>
      <c r="CE186" s="23"/>
      <c r="CF186" s="23"/>
      <c r="CG186" s="23"/>
      <c r="CH186" s="23">
        <v>6952000</v>
      </c>
      <c r="CI186" s="23"/>
      <c r="CJ186" s="21" t="str">
        <f t="shared" si="11"/>
        <v>TS10</v>
      </c>
      <c r="CK186" s="23"/>
      <c r="CL186" s="23"/>
      <c r="CM186" s="23"/>
      <c r="CN186" s="23"/>
      <c r="CO186" s="23"/>
      <c r="CP186" s="23"/>
      <c r="CQ186" s="23"/>
      <c r="CR186" s="23"/>
      <c r="CS186" s="23"/>
      <c r="CT186" s="23"/>
      <c r="CU186" s="23"/>
      <c r="CV186" s="23"/>
      <c r="CW186" s="23"/>
      <c r="CX186" s="23"/>
      <c r="CY186" s="23"/>
      <c r="CZ186" s="23">
        <v>5</v>
      </c>
      <c r="DA186" s="23"/>
    </row>
    <row r="187" spans="1:105" s="14" customFormat="1">
      <c r="A187" s="24" t="s">
        <v>717</v>
      </c>
      <c r="B187" s="24">
        <v>3458616536</v>
      </c>
      <c r="C187" s="43" t="s">
        <v>844</v>
      </c>
      <c r="D187" s="34" t="s">
        <v>134</v>
      </c>
      <c r="E187" s="34" t="s">
        <v>529</v>
      </c>
      <c r="F187" s="24">
        <v>110</v>
      </c>
      <c r="G187" s="34">
        <v>1110</v>
      </c>
      <c r="H187" s="34" t="s">
        <v>137</v>
      </c>
      <c r="I187" s="34" t="s">
        <v>8</v>
      </c>
      <c r="J187" s="34"/>
      <c r="K187" s="34"/>
      <c r="L187" s="34" t="s">
        <v>1030</v>
      </c>
      <c r="M187" s="34"/>
      <c r="N187" s="34"/>
      <c r="O187" s="34"/>
      <c r="P187" s="34" t="s">
        <v>1060</v>
      </c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4"/>
      <c r="AP187" s="34"/>
      <c r="AQ187" s="34"/>
      <c r="AR187" s="34"/>
      <c r="AS187" s="34"/>
      <c r="AT187" s="34"/>
      <c r="AU187" s="34"/>
      <c r="AV187" s="34"/>
      <c r="AW187" s="34"/>
      <c r="AX187" s="34">
        <v>222</v>
      </c>
      <c r="AY187" s="34"/>
      <c r="AZ187" s="34" t="str">
        <f t="shared" si="8"/>
        <v>TS10</v>
      </c>
      <c r="BA187" s="34"/>
      <c r="BB187" s="36"/>
      <c r="BC187" s="36"/>
      <c r="BD187" s="34"/>
      <c r="BE187" s="34"/>
      <c r="BF187" s="34"/>
      <c r="BG187" s="34"/>
      <c r="BH187" s="34"/>
      <c r="BI187" s="34"/>
      <c r="BJ187" s="34"/>
      <c r="BK187" s="34"/>
      <c r="BL187" s="34"/>
      <c r="BM187" s="34"/>
      <c r="BN187" s="34"/>
      <c r="BO187" s="34"/>
      <c r="BP187" s="34">
        <v>786000000</v>
      </c>
      <c r="BQ187" s="36"/>
      <c r="BR187" s="21" t="str">
        <f t="shared" si="10"/>
        <v>TS10</v>
      </c>
      <c r="BS187" s="23"/>
      <c r="BT187" s="23"/>
      <c r="BU187" s="23"/>
      <c r="BV187" s="23"/>
      <c r="BW187" s="23"/>
      <c r="BX187" s="23"/>
      <c r="BY187" s="23"/>
      <c r="BZ187" s="23"/>
      <c r="CA187" s="23"/>
      <c r="CB187" s="23"/>
      <c r="CC187" s="23"/>
      <c r="CD187" s="23"/>
      <c r="CE187" s="23"/>
      <c r="CF187" s="23"/>
      <c r="CG187" s="23"/>
      <c r="CH187" s="23">
        <v>6952000</v>
      </c>
      <c r="CI187" s="23"/>
      <c r="CJ187" s="21" t="str">
        <f t="shared" si="11"/>
        <v>TS10</v>
      </c>
      <c r="CK187" s="23"/>
      <c r="CL187" s="23"/>
      <c r="CM187" s="23"/>
      <c r="CN187" s="23"/>
      <c r="CO187" s="23"/>
      <c r="CP187" s="23"/>
      <c r="CQ187" s="23"/>
      <c r="CR187" s="23"/>
      <c r="CS187" s="23"/>
      <c r="CT187" s="23"/>
      <c r="CU187" s="23"/>
      <c r="CV187" s="23"/>
      <c r="CW187" s="23"/>
      <c r="CX187" s="23"/>
      <c r="CY187" s="23"/>
      <c r="CZ187" s="23">
        <v>5</v>
      </c>
      <c r="DA187" s="23"/>
    </row>
  </sheetData>
  <mergeCells count="6">
    <mergeCell ref="AF3:AF43"/>
    <mergeCell ref="AA3:AA43"/>
    <mergeCell ref="AB3:AB43"/>
    <mergeCell ref="AC3:AC43"/>
    <mergeCell ref="AD3:AD43"/>
    <mergeCell ref="AE3:AE43"/>
  </mergeCells>
  <conditionalFormatting sqref="B1:B2 B188:B1048576">
    <cfRule type="duplicateValues" dxfId="26" priority="35"/>
  </conditionalFormatting>
  <conditionalFormatting sqref="G1:G2 G188:G1048576">
    <cfRule type="duplicateValues" dxfId="25" priority="34"/>
  </conditionalFormatting>
  <conditionalFormatting sqref="A2">
    <cfRule type="duplicateValues" dxfId="24" priority="32"/>
  </conditionalFormatting>
  <conditionalFormatting sqref="G3:G42">
    <cfRule type="duplicateValues" dxfId="23" priority="30"/>
  </conditionalFormatting>
  <conditionalFormatting sqref="L3:L42">
    <cfRule type="duplicateValues" dxfId="22" priority="29"/>
  </conditionalFormatting>
  <conditionalFormatting sqref="C6:C13">
    <cfRule type="duplicateValues" dxfId="21" priority="22"/>
  </conditionalFormatting>
  <conditionalFormatting sqref="G43">
    <cfRule type="duplicateValues" dxfId="20" priority="21"/>
  </conditionalFormatting>
  <conditionalFormatting sqref="BA43 BD43:BO43">
    <cfRule type="duplicateValues" dxfId="19" priority="20"/>
  </conditionalFormatting>
  <conditionalFormatting sqref="B3:B187">
    <cfRule type="duplicateValues" dxfId="18" priority="8"/>
  </conditionalFormatting>
  <conditionalFormatting sqref="AG44:AG187">
    <cfRule type="duplicateValues" dxfId="17" priority="7"/>
  </conditionalFormatting>
  <conditionalFormatting sqref="AX44:AX187">
    <cfRule type="duplicateValues" dxfId="16" priority="6"/>
  </conditionalFormatting>
  <conditionalFormatting sqref="AY44:AY102 AY163:AY187">
    <cfRule type="duplicateValues" dxfId="15" priority="4"/>
  </conditionalFormatting>
  <conditionalFormatting sqref="AY103:AY162">
    <cfRule type="duplicateValues" dxfId="14" priority="1"/>
  </conditionalFormatting>
  <pageMargins left="0.7" right="0.7" top="0.75" bottom="0.75" header="0.3" footer="0.3"/>
  <pageSetup orientation="portrait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/>
  </sheetViews>
  <sheetFormatPr baseColWidth="10" defaultRowHeight="15"/>
  <cols>
    <col min="1" max="1" width="12.42578125" bestFit="1" customWidth="1"/>
    <col min="2" max="2" width="10.42578125" bestFit="1" customWidth="1"/>
    <col min="3" max="3" width="45.7109375" style="14" bestFit="1" customWidth="1"/>
    <col min="4" max="4" width="24.140625" bestFit="1" customWidth="1"/>
    <col min="5" max="5" width="37.42578125" bestFit="1" customWidth="1"/>
    <col min="6" max="6" width="15.7109375" bestFit="1" customWidth="1"/>
    <col min="7" max="7" width="12.85546875" bestFit="1" customWidth="1"/>
    <col min="8" max="8" width="12.42578125" bestFit="1" customWidth="1"/>
    <col min="9" max="9" width="12.7109375" bestFit="1" customWidth="1"/>
    <col min="10" max="10" width="7.42578125" bestFit="1" customWidth="1"/>
    <col min="11" max="11" width="27.7109375" customWidth="1"/>
  </cols>
  <sheetData>
    <row r="1" spans="1:11">
      <c r="A1" s="26" t="s">
        <v>245</v>
      </c>
      <c r="B1" s="26" t="s">
        <v>256</v>
      </c>
      <c r="C1" s="26" t="s">
        <v>258</v>
      </c>
      <c r="D1" s="26" t="s">
        <v>248</v>
      </c>
      <c r="E1" s="26" t="s">
        <v>249</v>
      </c>
      <c r="F1" s="26" t="s">
        <v>250</v>
      </c>
      <c r="G1" s="26" t="s">
        <v>251</v>
      </c>
      <c r="H1" s="26" t="s">
        <v>252</v>
      </c>
      <c r="I1" s="26" t="s">
        <v>253</v>
      </c>
      <c r="J1" s="26" t="s">
        <v>254</v>
      </c>
      <c r="K1" s="26" t="s">
        <v>257</v>
      </c>
    </row>
    <row r="2" spans="1:11">
      <c r="A2" s="30">
        <v>100002</v>
      </c>
      <c r="B2" s="30">
        <v>100002</v>
      </c>
      <c r="C2" s="30" t="str">
        <f>CONCATENATE("Product for lineal channel - Product ID_",A2)</f>
        <v>Product for lineal channel - Product ID_100002</v>
      </c>
      <c r="D2" s="29" t="str">
        <f>CONCATENATE("CL_LTVProduct_", B2)</f>
        <v>CL_LTVProduct_100002</v>
      </c>
      <c r="E2" s="28" t="str">
        <f t="shared" ref="E2:E31" si="0">CONCATENATE("crid://vtr.tv/",D2)</f>
        <v>crid://vtr.tv/CL_LTVProduct_100002</v>
      </c>
      <c r="F2" s="27" t="str">
        <f>CONCATENATE("CL_Offer_",B2)</f>
        <v>CL_Offer_100002</v>
      </c>
      <c r="G2" s="24"/>
      <c r="H2" s="24"/>
      <c r="I2" s="24"/>
      <c r="J2" s="24"/>
      <c r="K2" s="24"/>
    </row>
    <row r="3" spans="1:11">
      <c r="A3" s="30">
        <v>100003</v>
      </c>
      <c r="B3" s="30">
        <v>100003</v>
      </c>
      <c r="C3" s="30" t="str">
        <f t="shared" ref="C3:C36" si="1">CONCATENATE("Product for lineal channel - Product ID_",  A3)</f>
        <v>Product for lineal channel - Product ID_100003</v>
      </c>
      <c r="D3" s="29" t="str">
        <f t="shared" ref="D3:D31" si="2">CONCATENATE("CL_LTVProduct_", B3)</f>
        <v>CL_LTVProduct_100003</v>
      </c>
      <c r="E3" s="28" t="str">
        <f t="shared" si="0"/>
        <v>crid://vtr.tv/CL_LTVProduct_100003</v>
      </c>
      <c r="F3" s="27" t="str">
        <f t="shared" ref="F3:F31" si="3">CONCATENATE("CL_Offer_",B3)</f>
        <v>CL_Offer_100003</v>
      </c>
      <c r="G3" s="24"/>
      <c r="H3" s="24"/>
      <c r="I3" s="24"/>
      <c r="J3" s="24"/>
      <c r="K3" s="24"/>
    </row>
    <row r="4" spans="1:11">
      <c r="A4" s="30">
        <v>100004</v>
      </c>
      <c r="B4" s="30">
        <v>100004</v>
      </c>
      <c r="C4" s="30" t="str">
        <f t="shared" si="1"/>
        <v>Product for lineal channel - Product ID_100004</v>
      </c>
      <c r="D4" s="29" t="str">
        <f t="shared" si="2"/>
        <v>CL_LTVProduct_100004</v>
      </c>
      <c r="E4" s="28" t="str">
        <f t="shared" si="0"/>
        <v>crid://vtr.tv/CL_LTVProduct_100004</v>
      </c>
      <c r="F4" s="27" t="str">
        <f t="shared" si="3"/>
        <v>CL_Offer_100004</v>
      </c>
      <c r="G4" s="24"/>
      <c r="H4" s="24"/>
      <c r="I4" s="24"/>
      <c r="J4" s="24"/>
      <c r="K4" s="24"/>
    </row>
    <row r="5" spans="1:11">
      <c r="A5" s="30">
        <v>100005</v>
      </c>
      <c r="B5" s="30">
        <v>100005</v>
      </c>
      <c r="C5" s="30" t="str">
        <f t="shared" si="1"/>
        <v>Product for lineal channel - Product ID_100005</v>
      </c>
      <c r="D5" s="29" t="str">
        <f t="shared" si="2"/>
        <v>CL_LTVProduct_100005</v>
      </c>
      <c r="E5" s="28" t="str">
        <f t="shared" si="0"/>
        <v>crid://vtr.tv/CL_LTVProduct_100005</v>
      </c>
      <c r="F5" s="27" t="str">
        <f t="shared" si="3"/>
        <v>CL_Offer_100005</v>
      </c>
      <c r="G5" s="24"/>
      <c r="H5" s="24"/>
      <c r="I5" s="24"/>
      <c r="J5" s="24"/>
      <c r="K5" s="24"/>
    </row>
    <row r="6" spans="1:11">
      <c r="A6" s="30">
        <v>100006</v>
      </c>
      <c r="B6" s="30">
        <v>100006</v>
      </c>
      <c r="C6" s="30" t="str">
        <f t="shared" si="1"/>
        <v>Product for lineal channel - Product ID_100006</v>
      </c>
      <c r="D6" s="29" t="str">
        <f t="shared" si="2"/>
        <v>CL_LTVProduct_100006</v>
      </c>
      <c r="E6" s="28" t="str">
        <f t="shared" si="0"/>
        <v>crid://vtr.tv/CL_LTVProduct_100006</v>
      </c>
      <c r="F6" s="27" t="str">
        <f t="shared" si="3"/>
        <v>CL_Offer_100006</v>
      </c>
      <c r="G6" s="24"/>
      <c r="H6" s="24"/>
      <c r="I6" s="24"/>
      <c r="J6" s="24"/>
      <c r="K6" s="24"/>
    </row>
    <row r="7" spans="1:11">
      <c r="A7" s="30">
        <v>100007</v>
      </c>
      <c r="B7" s="30">
        <v>100007</v>
      </c>
      <c r="C7" s="30" t="str">
        <f t="shared" si="1"/>
        <v>Product for lineal channel - Product ID_100007</v>
      </c>
      <c r="D7" s="29" t="str">
        <f t="shared" si="2"/>
        <v>CL_LTVProduct_100007</v>
      </c>
      <c r="E7" s="28" t="str">
        <f t="shared" si="0"/>
        <v>crid://vtr.tv/CL_LTVProduct_100007</v>
      </c>
      <c r="F7" s="27" t="str">
        <f t="shared" si="3"/>
        <v>CL_Offer_100007</v>
      </c>
      <c r="G7" s="24"/>
      <c r="H7" s="24"/>
      <c r="I7" s="24"/>
      <c r="J7" s="24"/>
      <c r="K7" s="24"/>
    </row>
    <row r="8" spans="1:11">
      <c r="A8" s="30">
        <v>100008</v>
      </c>
      <c r="B8" s="30">
        <v>100008</v>
      </c>
      <c r="C8" s="30" t="str">
        <f t="shared" si="1"/>
        <v>Product for lineal channel - Product ID_100008</v>
      </c>
      <c r="D8" s="29" t="str">
        <f t="shared" si="2"/>
        <v>CL_LTVProduct_100008</v>
      </c>
      <c r="E8" s="28" t="str">
        <f t="shared" si="0"/>
        <v>crid://vtr.tv/CL_LTVProduct_100008</v>
      </c>
      <c r="F8" s="27" t="str">
        <f t="shared" si="3"/>
        <v>CL_Offer_100008</v>
      </c>
      <c r="G8" s="24"/>
      <c r="H8" s="24"/>
      <c r="I8" s="24"/>
      <c r="J8" s="24"/>
      <c r="K8" s="24"/>
    </row>
    <row r="9" spans="1:11">
      <c r="A9" s="30">
        <v>100011</v>
      </c>
      <c r="B9" s="30">
        <v>100011</v>
      </c>
      <c r="C9" s="30" t="str">
        <f t="shared" si="1"/>
        <v>Product for lineal channel - Product ID_100011</v>
      </c>
      <c r="D9" s="29" t="str">
        <f t="shared" si="2"/>
        <v>CL_LTVProduct_100011</v>
      </c>
      <c r="E9" s="28" t="str">
        <f t="shared" si="0"/>
        <v>crid://vtr.tv/CL_LTVProduct_100011</v>
      </c>
      <c r="F9" s="27" t="str">
        <f t="shared" si="3"/>
        <v>CL_Offer_100011</v>
      </c>
      <c r="G9" s="24"/>
      <c r="H9" s="24"/>
      <c r="I9" s="24"/>
      <c r="J9" s="24"/>
      <c r="K9" s="24"/>
    </row>
    <row r="10" spans="1:11">
      <c r="A10" s="30">
        <v>100012</v>
      </c>
      <c r="B10" s="30">
        <v>100012</v>
      </c>
      <c r="C10" s="30" t="str">
        <f t="shared" si="1"/>
        <v>Product for lineal channel - Product ID_100012</v>
      </c>
      <c r="D10" s="29" t="str">
        <f t="shared" si="2"/>
        <v>CL_LTVProduct_100012</v>
      </c>
      <c r="E10" s="28" t="str">
        <f t="shared" si="0"/>
        <v>crid://vtr.tv/CL_LTVProduct_100012</v>
      </c>
      <c r="F10" s="27" t="str">
        <f t="shared" si="3"/>
        <v>CL_Offer_100012</v>
      </c>
      <c r="G10" s="24"/>
      <c r="H10" s="24"/>
      <c r="I10" s="24"/>
      <c r="J10" s="24"/>
      <c r="K10" s="24"/>
    </row>
    <row r="11" spans="1:11">
      <c r="A11" s="30">
        <v>100018</v>
      </c>
      <c r="B11" s="30">
        <v>100018</v>
      </c>
      <c r="C11" s="30" t="str">
        <f t="shared" si="1"/>
        <v>Product for lineal channel - Product ID_100018</v>
      </c>
      <c r="D11" s="29" t="str">
        <f t="shared" si="2"/>
        <v>CL_LTVProduct_100018</v>
      </c>
      <c r="E11" s="28" t="str">
        <f t="shared" si="0"/>
        <v>crid://vtr.tv/CL_LTVProduct_100018</v>
      </c>
      <c r="F11" s="27" t="str">
        <f t="shared" si="3"/>
        <v>CL_Offer_100018</v>
      </c>
      <c r="G11" s="24"/>
      <c r="H11" s="24"/>
      <c r="I11" s="24"/>
      <c r="J11" s="24"/>
      <c r="K11" s="24"/>
    </row>
    <row r="12" spans="1:11">
      <c r="A12" s="30">
        <v>100019</v>
      </c>
      <c r="B12" s="30">
        <v>100019</v>
      </c>
      <c r="C12" s="30" t="str">
        <f t="shared" si="1"/>
        <v>Product for lineal channel - Product ID_100019</v>
      </c>
      <c r="D12" s="29" t="str">
        <f t="shared" si="2"/>
        <v>CL_LTVProduct_100019</v>
      </c>
      <c r="E12" s="28" t="str">
        <f t="shared" si="0"/>
        <v>crid://vtr.tv/CL_LTVProduct_100019</v>
      </c>
      <c r="F12" s="27" t="str">
        <f t="shared" si="3"/>
        <v>CL_Offer_100019</v>
      </c>
      <c r="G12" s="24"/>
      <c r="H12" s="24"/>
      <c r="I12" s="24"/>
      <c r="J12" s="24"/>
      <c r="K12" s="24"/>
    </row>
    <row r="13" spans="1:11">
      <c r="A13" s="30">
        <v>100029</v>
      </c>
      <c r="B13" s="30">
        <v>100029</v>
      </c>
      <c r="C13" s="30" t="str">
        <f t="shared" si="1"/>
        <v>Product for lineal channel - Product ID_100029</v>
      </c>
      <c r="D13" s="29" t="str">
        <f t="shared" si="2"/>
        <v>CL_LTVProduct_100029</v>
      </c>
      <c r="E13" s="28" t="str">
        <f t="shared" si="0"/>
        <v>crid://vtr.tv/CL_LTVProduct_100029</v>
      </c>
      <c r="F13" s="27" t="str">
        <f t="shared" si="3"/>
        <v>CL_Offer_100029</v>
      </c>
      <c r="G13" s="24"/>
      <c r="H13" s="24"/>
      <c r="I13" s="24"/>
      <c r="J13" s="24"/>
      <c r="K13" s="24"/>
    </row>
    <row r="14" spans="1:11">
      <c r="A14" s="30">
        <v>100031</v>
      </c>
      <c r="B14" s="30">
        <v>100031</v>
      </c>
      <c r="C14" s="30" t="str">
        <f t="shared" si="1"/>
        <v>Product for lineal channel - Product ID_100031</v>
      </c>
      <c r="D14" s="29" t="str">
        <f t="shared" si="2"/>
        <v>CL_LTVProduct_100031</v>
      </c>
      <c r="E14" s="28" t="str">
        <f t="shared" si="0"/>
        <v>crid://vtr.tv/CL_LTVProduct_100031</v>
      </c>
      <c r="F14" s="27" t="str">
        <f t="shared" si="3"/>
        <v>CL_Offer_100031</v>
      </c>
      <c r="G14" s="24"/>
      <c r="H14" s="24"/>
      <c r="I14" s="24"/>
      <c r="J14" s="24"/>
      <c r="K14" s="24"/>
    </row>
    <row r="15" spans="1:11">
      <c r="A15" s="30">
        <v>100040</v>
      </c>
      <c r="B15" s="30">
        <v>100040</v>
      </c>
      <c r="C15" s="30" t="str">
        <f t="shared" si="1"/>
        <v>Product for lineal channel - Product ID_100040</v>
      </c>
      <c r="D15" s="29" t="str">
        <f t="shared" si="2"/>
        <v>CL_LTVProduct_100040</v>
      </c>
      <c r="E15" s="28" t="str">
        <f t="shared" si="0"/>
        <v>crid://vtr.tv/CL_LTVProduct_100040</v>
      </c>
      <c r="F15" s="27" t="str">
        <f t="shared" si="3"/>
        <v>CL_Offer_100040</v>
      </c>
      <c r="G15" s="24"/>
      <c r="H15" s="24"/>
      <c r="I15" s="24"/>
      <c r="J15" s="24"/>
      <c r="K15" s="24"/>
    </row>
    <row r="16" spans="1:11">
      <c r="A16" s="30">
        <v>100105</v>
      </c>
      <c r="B16" s="30">
        <v>100105</v>
      </c>
      <c r="C16" s="30" t="str">
        <f t="shared" si="1"/>
        <v>Product for lineal channel - Product ID_100105</v>
      </c>
      <c r="D16" s="29" t="str">
        <f t="shared" si="2"/>
        <v>CL_LTVProduct_100105</v>
      </c>
      <c r="E16" s="28" t="str">
        <f t="shared" si="0"/>
        <v>crid://vtr.tv/CL_LTVProduct_100105</v>
      </c>
      <c r="F16" s="27" t="str">
        <f t="shared" si="3"/>
        <v>CL_Offer_100105</v>
      </c>
      <c r="G16" s="24"/>
      <c r="H16" s="24"/>
      <c r="I16" s="24"/>
      <c r="J16" s="24"/>
      <c r="K16" s="24"/>
    </row>
    <row r="17" spans="1:11">
      <c r="A17" s="30">
        <v>100106</v>
      </c>
      <c r="B17" s="30">
        <v>100106</v>
      </c>
      <c r="C17" s="30" t="str">
        <f t="shared" si="1"/>
        <v>Product for lineal channel - Product ID_100106</v>
      </c>
      <c r="D17" s="29" t="str">
        <f t="shared" si="2"/>
        <v>CL_LTVProduct_100106</v>
      </c>
      <c r="E17" s="28" t="str">
        <f t="shared" si="0"/>
        <v>crid://vtr.tv/CL_LTVProduct_100106</v>
      </c>
      <c r="F17" s="27" t="str">
        <f t="shared" si="3"/>
        <v>CL_Offer_100106</v>
      </c>
      <c r="G17" s="24"/>
      <c r="H17" s="24"/>
      <c r="I17" s="24"/>
      <c r="J17" s="24"/>
      <c r="K17" s="24"/>
    </row>
    <row r="18" spans="1:11">
      <c r="A18" s="30">
        <v>100212</v>
      </c>
      <c r="B18" s="30">
        <v>100212</v>
      </c>
      <c r="C18" s="30" t="str">
        <f t="shared" si="1"/>
        <v>Product for lineal channel - Product ID_100212</v>
      </c>
      <c r="D18" s="29" t="str">
        <f t="shared" si="2"/>
        <v>CL_LTVProduct_100212</v>
      </c>
      <c r="E18" s="28" t="str">
        <f t="shared" si="0"/>
        <v>crid://vtr.tv/CL_LTVProduct_100212</v>
      </c>
      <c r="F18" s="27" t="str">
        <f t="shared" si="3"/>
        <v>CL_Offer_100212</v>
      </c>
      <c r="G18" s="24"/>
      <c r="H18" s="24"/>
      <c r="I18" s="24"/>
      <c r="J18" s="24"/>
      <c r="K18" s="24"/>
    </row>
    <row r="19" spans="1:11">
      <c r="A19" s="30">
        <v>100218</v>
      </c>
      <c r="B19" s="30">
        <v>100218</v>
      </c>
      <c r="C19" s="30" t="str">
        <f t="shared" si="1"/>
        <v>Product for lineal channel - Product ID_100218</v>
      </c>
      <c r="D19" s="29" t="str">
        <f t="shared" si="2"/>
        <v>CL_LTVProduct_100218</v>
      </c>
      <c r="E19" s="28" t="str">
        <f t="shared" si="0"/>
        <v>crid://vtr.tv/CL_LTVProduct_100218</v>
      </c>
      <c r="F19" s="27" t="str">
        <f t="shared" si="3"/>
        <v>CL_Offer_100218</v>
      </c>
      <c r="G19" s="24"/>
      <c r="H19" s="24"/>
      <c r="I19" s="24"/>
      <c r="J19" s="24"/>
      <c r="K19" s="24"/>
    </row>
    <row r="20" spans="1:11">
      <c r="A20" s="30">
        <v>100219</v>
      </c>
      <c r="B20" s="30">
        <v>100219</v>
      </c>
      <c r="C20" s="30" t="str">
        <f t="shared" si="1"/>
        <v>Product for lineal channel - Product ID_100219</v>
      </c>
      <c r="D20" s="29" t="str">
        <f t="shared" si="2"/>
        <v>CL_LTVProduct_100219</v>
      </c>
      <c r="E20" s="28" t="str">
        <f t="shared" si="0"/>
        <v>crid://vtr.tv/CL_LTVProduct_100219</v>
      </c>
      <c r="F20" s="27" t="str">
        <f t="shared" si="3"/>
        <v>CL_Offer_100219</v>
      </c>
      <c r="G20" s="24"/>
      <c r="H20" s="24"/>
      <c r="I20" s="24"/>
      <c r="J20" s="24"/>
      <c r="K20" s="24"/>
    </row>
    <row r="21" spans="1:11">
      <c r="A21" s="30">
        <v>100220</v>
      </c>
      <c r="B21" s="30">
        <v>100220</v>
      </c>
      <c r="C21" s="30" t="str">
        <f t="shared" si="1"/>
        <v>Product for lineal channel - Product ID_100220</v>
      </c>
      <c r="D21" s="29" t="str">
        <f t="shared" si="2"/>
        <v>CL_LTVProduct_100220</v>
      </c>
      <c r="E21" s="28" t="str">
        <f t="shared" si="0"/>
        <v>crid://vtr.tv/CL_LTVProduct_100220</v>
      </c>
      <c r="F21" s="27" t="str">
        <f t="shared" si="3"/>
        <v>CL_Offer_100220</v>
      </c>
      <c r="G21" s="24"/>
      <c r="H21" s="24"/>
      <c r="I21" s="24"/>
      <c r="J21" s="24"/>
      <c r="K21" s="24"/>
    </row>
    <row r="22" spans="1:11">
      <c r="A22" s="30">
        <v>100222</v>
      </c>
      <c r="B22" s="30">
        <v>100222</v>
      </c>
      <c r="C22" s="30" t="str">
        <f t="shared" si="1"/>
        <v>Product for lineal channel - Product ID_100222</v>
      </c>
      <c r="D22" s="29" t="str">
        <f t="shared" si="2"/>
        <v>CL_LTVProduct_100222</v>
      </c>
      <c r="E22" s="28" t="str">
        <f t="shared" si="0"/>
        <v>crid://vtr.tv/CL_LTVProduct_100222</v>
      </c>
      <c r="F22" s="27" t="str">
        <f t="shared" si="3"/>
        <v>CL_Offer_100222</v>
      </c>
      <c r="G22" s="24"/>
      <c r="H22" s="24"/>
      <c r="I22" s="24"/>
      <c r="J22" s="24"/>
      <c r="K22" s="24"/>
    </row>
    <row r="23" spans="1:11">
      <c r="A23" s="30">
        <v>100223</v>
      </c>
      <c r="B23" s="30">
        <v>100223</v>
      </c>
      <c r="C23" s="30" t="str">
        <f t="shared" si="1"/>
        <v>Product for lineal channel - Product ID_100223</v>
      </c>
      <c r="D23" s="29" t="str">
        <f t="shared" si="2"/>
        <v>CL_LTVProduct_100223</v>
      </c>
      <c r="E23" s="28" t="str">
        <f t="shared" si="0"/>
        <v>crid://vtr.tv/CL_LTVProduct_100223</v>
      </c>
      <c r="F23" s="27" t="str">
        <f t="shared" si="3"/>
        <v>CL_Offer_100223</v>
      </c>
      <c r="G23" s="24"/>
      <c r="H23" s="24"/>
      <c r="I23" s="24"/>
      <c r="J23" s="24"/>
      <c r="K23" s="24"/>
    </row>
    <row r="24" spans="1:11">
      <c r="A24" s="30">
        <v>100224</v>
      </c>
      <c r="B24" s="30">
        <v>100224</v>
      </c>
      <c r="C24" s="30" t="str">
        <f t="shared" si="1"/>
        <v>Product for lineal channel - Product ID_100224</v>
      </c>
      <c r="D24" s="29" t="str">
        <f t="shared" si="2"/>
        <v>CL_LTVProduct_100224</v>
      </c>
      <c r="E24" s="28" t="str">
        <f t="shared" si="0"/>
        <v>crid://vtr.tv/CL_LTVProduct_100224</v>
      </c>
      <c r="F24" s="27" t="str">
        <f t="shared" si="3"/>
        <v>CL_Offer_100224</v>
      </c>
      <c r="G24" s="24"/>
      <c r="H24" s="24"/>
      <c r="I24" s="24"/>
      <c r="J24" s="24"/>
      <c r="K24" s="24"/>
    </row>
    <row r="25" spans="1:11">
      <c r="A25" s="30">
        <v>100225</v>
      </c>
      <c r="B25" s="30">
        <v>100225</v>
      </c>
      <c r="C25" s="30" t="str">
        <f t="shared" si="1"/>
        <v>Product for lineal channel - Product ID_100225</v>
      </c>
      <c r="D25" s="29" t="str">
        <f t="shared" si="2"/>
        <v>CL_LTVProduct_100225</v>
      </c>
      <c r="E25" s="28" t="str">
        <f t="shared" si="0"/>
        <v>crid://vtr.tv/CL_LTVProduct_100225</v>
      </c>
      <c r="F25" s="27" t="str">
        <f t="shared" si="3"/>
        <v>CL_Offer_100225</v>
      </c>
      <c r="G25" s="24"/>
      <c r="H25" s="24"/>
      <c r="I25" s="24"/>
      <c r="J25" s="24"/>
      <c r="K25" s="24"/>
    </row>
    <row r="26" spans="1:11">
      <c r="A26" s="30">
        <v>100226</v>
      </c>
      <c r="B26" s="30">
        <v>100226</v>
      </c>
      <c r="C26" s="30" t="str">
        <f t="shared" si="1"/>
        <v>Product for lineal channel - Product ID_100226</v>
      </c>
      <c r="D26" s="29" t="str">
        <f t="shared" si="2"/>
        <v>CL_LTVProduct_100226</v>
      </c>
      <c r="E26" s="28" t="str">
        <f t="shared" si="0"/>
        <v>crid://vtr.tv/CL_LTVProduct_100226</v>
      </c>
      <c r="F26" s="27" t="str">
        <f t="shared" si="3"/>
        <v>CL_Offer_100226</v>
      </c>
      <c r="G26" s="24"/>
      <c r="H26" s="24"/>
      <c r="I26" s="24"/>
      <c r="J26" s="24"/>
      <c r="K26" s="24"/>
    </row>
    <row r="27" spans="1:11">
      <c r="A27" s="30">
        <v>100228</v>
      </c>
      <c r="B27" s="30">
        <v>100228</v>
      </c>
      <c r="C27" s="30" t="str">
        <f t="shared" si="1"/>
        <v>Product for lineal channel - Product ID_100228</v>
      </c>
      <c r="D27" s="29" t="str">
        <f t="shared" si="2"/>
        <v>CL_LTVProduct_100228</v>
      </c>
      <c r="E27" s="28" t="str">
        <f t="shared" si="0"/>
        <v>crid://vtr.tv/CL_LTVProduct_100228</v>
      </c>
      <c r="F27" s="27" t="str">
        <f t="shared" si="3"/>
        <v>CL_Offer_100228</v>
      </c>
      <c r="G27" s="24"/>
      <c r="H27" s="24"/>
      <c r="I27" s="24"/>
      <c r="J27" s="24"/>
      <c r="K27" s="24"/>
    </row>
    <row r="28" spans="1:11">
      <c r="A28" s="30">
        <v>100229</v>
      </c>
      <c r="B28" s="30">
        <v>100229</v>
      </c>
      <c r="C28" s="30" t="str">
        <f t="shared" si="1"/>
        <v>Product for lineal channel - Product ID_100229</v>
      </c>
      <c r="D28" s="29" t="str">
        <f t="shared" si="2"/>
        <v>CL_LTVProduct_100229</v>
      </c>
      <c r="E28" s="28" t="str">
        <f t="shared" si="0"/>
        <v>crid://vtr.tv/CL_LTVProduct_100229</v>
      </c>
      <c r="F28" s="27" t="str">
        <f t="shared" si="3"/>
        <v>CL_Offer_100229</v>
      </c>
      <c r="G28" s="24"/>
      <c r="H28" s="24"/>
      <c r="I28" s="24"/>
      <c r="J28" s="24"/>
      <c r="K28" s="24"/>
    </row>
    <row r="29" spans="1:11">
      <c r="A29" s="30">
        <v>164062</v>
      </c>
      <c r="B29" s="30">
        <v>164062</v>
      </c>
      <c r="C29" s="30" t="str">
        <f t="shared" si="1"/>
        <v>Product for lineal channel - Product ID_164062</v>
      </c>
      <c r="D29" s="29" t="str">
        <f t="shared" si="2"/>
        <v>CL_LTVProduct_164062</v>
      </c>
      <c r="E29" s="28" t="str">
        <f t="shared" si="0"/>
        <v>crid://vtr.tv/CL_LTVProduct_164062</v>
      </c>
      <c r="F29" s="27" t="str">
        <f t="shared" si="3"/>
        <v>CL_Offer_164062</v>
      </c>
      <c r="G29" s="24"/>
      <c r="H29" s="24"/>
      <c r="I29" s="24"/>
      <c r="J29" s="24"/>
      <c r="K29" s="24"/>
    </row>
    <row r="30" spans="1:11">
      <c r="A30" s="30">
        <v>164063</v>
      </c>
      <c r="B30" s="30">
        <v>164063</v>
      </c>
      <c r="C30" s="30" t="str">
        <f t="shared" si="1"/>
        <v>Product for lineal channel - Product ID_164063</v>
      </c>
      <c r="D30" s="29" t="str">
        <f t="shared" si="2"/>
        <v>CL_LTVProduct_164063</v>
      </c>
      <c r="E30" s="28" t="str">
        <f t="shared" si="0"/>
        <v>crid://vtr.tv/CL_LTVProduct_164063</v>
      </c>
      <c r="F30" s="27" t="str">
        <f t="shared" si="3"/>
        <v>CL_Offer_164063</v>
      </c>
      <c r="G30" s="24"/>
      <c r="H30" s="24"/>
      <c r="I30" s="24"/>
      <c r="J30" s="24"/>
      <c r="K30" s="24"/>
    </row>
    <row r="31" spans="1:11">
      <c r="A31" s="30">
        <v>333346</v>
      </c>
      <c r="B31" s="30">
        <v>333346</v>
      </c>
      <c r="C31" s="30" t="str">
        <f t="shared" si="1"/>
        <v>Product for lineal channel - Product ID_333346</v>
      </c>
      <c r="D31" s="29" t="str">
        <f t="shared" si="2"/>
        <v>CL_LTVProduct_333346</v>
      </c>
      <c r="E31" s="28" t="str">
        <f t="shared" si="0"/>
        <v>crid://vtr.tv/CL_LTVProduct_333346</v>
      </c>
      <c r="F31" s="27" t="str">
        <f t="shared" si="3"/>
        <v>CL_Offer_333346</v>
      </c>
      <c r="G31" s="24"/>
      <c r="H31" s="24"/>
      <c r="I31" s="24"/>
      <c r="J31" s="24"/>
      <c r="K31" s="24"/>
    </row>
    <row r="32" spans="1:11">
      <c r="A32" s="64">
        <v>100000</v>
      </c>
      <c r="B32" s="64">
        <v>100000</v>
      </c>
      <c r="C32" s="64" t="str">
        <f t="shared" si="1"/>
        <v>Product for lineal channel - Product ID_100000</v>
      </c>
      <c r="D32" s="65" t="str">
        <f t="shared" ref="D32:D36" si="4">CONCATENATE("CL_LTVProduct_", B32)</f>
        <v>CL_LTVProduct_100000</v>
      </c>
      <c r="E32" s="64" t="str">
        <f t="shared" ref="E32:E36" si="5">CONCATENATE("crid://vtr.tv/",D32)</f>
        <v>crid://vtr.tv/CL_LTVProduct_100000</v>
      </c>
      <c r="F32" s="65" t="str">
        <f t="shared" ref="F32:F36" si="6">CONCATENATE("CL_Offer_",B32)</f>
        <v>CL_Offer_100000</v>
      </c>
      <c r="G32" s="20"/>
      <c r="H32" s="20"/>
      <c r="I32" s="20"/>
      <c r="J32" s="20"/>
      <c r="K32" s="20"/>
    </row>
    <row r="33" spans="1:11">
      <c r="A33" s="64">
        <v>100010</v>
      </c>
      <c r="B33" s="64">
        <v>100010</v>
      </c>
      <c r="C33" s="64" t="str">
        <f t="shared" si="1"/>
        <v>Product for lineal channel - Product ID_100010</v>
      </c>
      <c r="D33" s="65" t="str">
        <f t="shared" si="4"/>
        <v>CL_LTVProduct_100010</v>
      </c>
      <c r="E33" s="64" t="str">
        <f t="shared" si="5"/>
        <v>crid://vtr.tv/CL_LTVProduct_100010</v>
      </c>
      <c r="F33" s="65" t="str">
        <f t="shared" si="6"/>
        <v>CL_Offer_100010</v>
      </c>
      <c r="G33" s="20"/>
      <c r="H33" s="20"/>
      <c r="I33" s="20"/>
      <c r="J33" s="20"/>
      <c r="K33" s="20"/>
    </row>
    <row r="34" spans="1:11">
      <c r="A34" s="64">
        <v>100227</v>
      </c>
      <c r="B34" s="64">
        <v>100227</v>
      </c>
      <c r="C34" s="64" t="str">
        <f t="shared" si="1"/>
        <v>Product for lineal channel - Product ID_100227</v>
      </c>
      <c r="D34" s="65" t="str">
        <f t="shared" si="4"/>
        <v>CL_LTVProduct_100227</v>
      </c>
      <c r="E34" s="64" t="str">
        <f t="shared" si="5"/>
        <v>crid://vtr.tv/CL_LTVProduct_100227</v>
      </c>
      <c r="F34" s="65" t="str">
        <f t="shared" si="6"/>
        <v>CL_Offer_100227</v>
      </c>
      <c r="G34" s="20"/>
      <c r="H34" s="20"/>
      <c r="I34" s="20"/>
      <c r="J34" s="20"/>
      <c r="K34" s="20"/>
    </row>
    <row r="35" spans="1:11">
      <c r="A35" s="64">
        <v>100009</v>
      </c>
      <c r="B35" s="64">
        <v>100009</v>
      </c>
      <c r="C35" s="64" t="str">
        <f t="shared" si="1"/>
        <v>Product for lineal channel - Product ID_100009</v>
      </c>
      <c r="D35" s="65" t="str">
        <f t="shared" si="4"/>
        <v>CL_LTVProduct_100009</v>
      </c>
      <c r="E35" s="64" t="str">
        <f t="shared" si="5"/>
        <v>crid://vtr.tv/CL_LTVProduct_100009</v>
      </c>
      <c r="F35" s="65" t="str">
        <f t="shared" si="6"/>
        <v>CL_Offer_100009</v>
      </c>
      <c r="G35" s="20"/>
      <c r="H35" s="20"/>
      <c r="I35" s="20"/>
      <c r="J35" s="20"/>
      <c r="K35" s="20"/>
    </row>
    <row r="36" spans="1:11">
      <c r="A36" s="64">
        <v>100001</v>
      </c>
      <c r="B36" s="64">
        <v>100001</v>
      </c>
      <c r="C36" s="64" t="str">
        <f t="shared" si="1"/>
        <v>Product for lineal channel - Product ID_100001</v>
      </c>
      <c r="D36" s="65" t="str">
        <f t="shared" si="4"/>
        <v>CL_LTVProduct_100001</v>
      </c>
      <c r="E36" s="64" t="str">
        <f t="shared" si="5"/>
        <v>crid://vtr.tv/CL_LTVProduct_100001</v>
      </c>
      <c r="F36" s="65" t="str">
        <f t="shared" si="6"/>
        <v>CL_Offer_100001</v>
      </c>
      <c r="G36" s="20"/>
      <c r="H36" s="20"/>
      <c r="I36" s="20"/>
      <c r="J36" s="20"/>
      <c r="K36" s="20"/>
    </row>
    <row r="40" spans="1:11">
      <c r="A40" s="14" t="s">
        <v>147</v>
      </c>
    </row>
    <row r="41" spans="1:11">
      <c r="A41" s="14" t="s">
        <v>1054</v>
      </c>
    </row>
    <row r="42" spans="1:11">
      <c r="A42" s="14" t="s">
        <v>1055</v>
      </c>
    </row>
  </sheetData>
  <conditionalFormatting sqref="A1:A1048576">
    <cfRule type="duplicateValues" dxfId="59" priority="3"/>
  </conditionalFormatting>
  <conditionalFormatting sqref="B32:B36">
    <cfRule type="duplicateValues" dxfId="58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7" workbookViewId="0">
      <selection activeCell="A30" sqref="A30"/>
    </sheetView>
  </sheetViews>
  <sheetFormatPr baseColWidth="10" defaultRowHeight="15"/>
  <cols>
    <col min="1" max="1" width="25.85546875" style="14" customWidth="1"/>
    <col min="2" max="2" width="43.42578125" style="14" bestFit="1" customWidth="1"/>
    <col min="3" max="3" width="48" style="14" bestFit="1" customWidth="1"/>
    <col min="4" max="4" width="35.42578125" style="14" bestFit="1" customWidth="1"/>
  </cols>
  <sheetData>
    <row r="1" spans="1:4">
      <c r="A1" s="26" t="s">
        <v>246</v>
      </c>
      <c r="B1" s="26" t="s">
        <v>247</v>
      </c>
      <c r="C1" s="26" t="s">
        <v>258</v>
      </c>
      <c r="D1" s="26" t="s">
        <v>249</v>
      </c>
    </row>
    <row r="2" spans="1:4">
      <c r="A2" s="29" t="s">
        <v>259</v>
      </c>
      <c r="B2" s="28" t="str">
        <f>CONCATENATE("crid://vtr.tv/",A2)</f>
        <v>crid://vtr.tv/CL_SG_HBO</v>
      </c>
      <c r="C2" s="30" t="str">
        <f>CONCATENATE("Service Group for LTV : ", A2)</f>
        <v>Service Group for LTV : CL_SG_HBO</v>
      </c>
      <c r="D2" s="29" t="str">
        <f>CONCATENATE("crid://vtr.tv/",ProductList!D2)</f>
        <v>crid://vtr.tv/CL_LTVProduct_100002</v>
      </c>
    </row>
    <row r="3" spans="1:4">
      <c r="A3" s="29" t="s">
        <v>260</v>
      </c>
      <c r="B3" s="28" t="str">
        <f t="shared" ref="B3:B34" si="0">CONCATENATE("crid://vtr.tv/",A3)</f>
        <v>crid://vtr.tv/CL_SG_LAPTV</v>
      </c>
      <c r="C3" s="30" t="str">
        <f t="shared" ref="C3:C34" si="1">CONCATENATE("Service Group for LTV : ", A3)</f>
        <v>Service Group for LTV : CL_SG_LAPTV</v>
      </c>
      <c r="D3" s="29" t="str">
        <f>CONCATENATE("crid://vtr.tv/",ProductList!D3)</f>
        <v>crid://vtr.tv/CL_LTVProduct_100003</v>
      </c>
    </row>
    <row r="4" spans="1:4">
      <c r="A4" s="29" t="s">
        <v>261</v>
      </c>
      <c r="B4" s="28" t="str">
        <f t="shared" si="0"/>
        <v>crid://vtr.tv/CL_SG_PLAYBOY</v>
      </c>
      <c r="C4" s="30" t="str">
        <f t="shared" si="1"/>
        <v>Service Group for LTV : CL_SG_PLAYBOY</v>
      </c>
      <c r="D4" s="29" t="str">
        <f>CONCATENATE("crid://vtr.tv/",ProductList!D4)</f>
        <v>crid://vtr.tv/CL_LTVProduct_100004</v>
      </c>
    </row>
    <row r="5" spans="1:4">
      <c r="A5" s="29" t="s">
        <v>262</v>
      </c>
      <c r="B5" s="28" t="str">
        <f t="shared" si="0"/>
        <v>crid://vtr.tv/CL_SG_Internacional</v>
      </c>
      <c r="C5" s="30" t="str">
        <f t="shared" si="1"/>
        <v>Service Group for LTV : CL_SG_Internacional</v>
      </c>
      <c r="D5" s="29" t="str">
        <f>CONCATENATE("crid://vtr.tv/",ProductList!D5)</f>
        <v>crid://vtr.tv/CL_LTVProduct_100005</v>
      </c>
    </row>
    <row r="6" spans="1:4">
      <c r="A6" s="29" t="s">
        <v>263</v>
      </c>
      <c r="B6" s="28" t="str">
        <f t="shared" si="0"/>
        <v>crid://vtr.tv/CL_SG_CDF_Premium</v>
      </c>
      <c r="C6" s="30" t="str">
        <f t="shared" si="1"/>
        <v>Service Group for LTV : CL_SG_CDF_Premium</v>
      </c>
      <c r="D6" s="29" t="str">
        <f>CONCATENATE("crid://vtr.tv/",ProductList!D6)</f>
        <v>crid://vtr.tv/CL_LTVProduct_100006</v>
      </c>
    </row>
    <row r="7" spans="1:4">
      <c r="A7" s="29" t="s">
        <v>264</v>
      </c>
      <c r="B7" s="28" t="str">
        <f t="shared" si="0"/>
        <v>crid://vtr.tv/CL_SG_HBO_MAX</v>
      </c>
      <c r="C7" s="30" t="str">
        <f t="shared" si="1"/>
        <v>Service Group for LTV : CL_SG_HBO_MAX</v>
      </c>
      <c r="D7" s="29" t="str">
        <f>CONCATENATE("crid://vtr.tv/",ProductList!D7)</f>
        <v>crid://vtr.tv/CL_LTVProduct_100007</v>
      </c>
    </row>
    <row r="8" spans="1:4">
      <c r="A8" s="29" t="s">
        <v>272</v>
      </c>
      <c r="B8" s="28" t="str">
        <f t="shared" si="0"/>
        <v>crid://vtr.tv/CL_SG_FOX_Sport_Premium</v>
      </c>
      <c r="C8" s="30" t="str">
        <f t="shared" si="1"/>
        <v>Service Group for LTV : CL_SG_FOX_Sport_Premium</v>
      </c>
      <c r="D8" s="29" t="str">
        <f>CONCATENATE("crid://vtr.tv/",ProductList!D8)</f>
        <v>crid://vtr.tv/CL_LTVProduct_100008</v>
      </c>
    </row>
    <row r="9" spans="1:4">
      <c r="A9" s="29" t="s">
        <v>273</v>
      </c>
      <c r="B9" s="28" t="str">
        <f t="shared" si="0"/>
        <v>crid://vtr.tv/CL_SG_PLAYBOY_HD</v>
      </c>
      <c r="C9" s="30" t="str">
        <f t="shared" si="1"/>
        <v>Service Group for LTV : CL_SG_PLAYBOY_HD</v>
      </c>
      <c r="D9" s="29" t="str">
        <f>CONCATENATE("crid://vtr.tv/",ProductList!D9)</f>
        <v>crid://vtr.tv/CL_LTVProduct_100011</v>
      </c>
    </row>
    <row r="10" spans="1:4">
      <c r="A10" s="29" t="s">
        <v>274</v>
      </c>
      <c r="B10" s="28" t="str">
        <f t="shared" si="0"/>
        <v>crid://vtr.tv/CL_SG_Full_Digital</v>
      </c>
      <c r="C10" s="30" t="str">
        <f t="shared" si="1"/>
        <v>Service Group for LTV : CL_SG_Full_Digital</v>
      </c>
      <c r="D10" s="29" t="str">
        <f>CONCATENATE("crid://vtr.tv/",ProductList!D10)</f>
        <v>crid://vtr.tv/CL_LTVProduct_100012</v>
      </c>
    </row>
    <row r="11" spans="1:4">
      <c r="A11" s="29" t="s">
        <v>275</v>
      </c>
      <c r="B11" s="28" t="str">
        <f t="shared" si="0"/>
        <v>crid://vtr.tv/CL_SG_Mi_Pack</v>
      </c>
      <c r="C11" s="30" t="str">
        <f t="shared" si="1"/>
        <v>Service Group for LTV : CL_SG_Mi_Pack</v>
      </c>
      <c r="D11" s="29" t="str">
        <f>CONCATENATE("crid://vtr.tv/",ProductList!D11)</f>
        <v>crid://vtr.tv/CL_LTVProduct_100018</v>
      </c>
    </row>
    <row r="12" spans="1:4">
      <c r="A12" s="29" t="s">
        <v>276</v>
      </c>
      <c r="B12" s="28" t="str">
        <f t="shared" si="0"/>
        <v>crid://vtr.tv/CL_SG_Light_Nacional</v>
      </c>
      <c r="C12" s="30" t="str">
        <f t="shared" si="1"/>
        <v>Service Group for LTV : CL_SG_Light_Nacional</v>
      </c>
      <c r="D12" s="29" t="str">
        <f>CONCATENATE("crid://vtr.tv/",ProductList!D12)</f>
        <v>crid://vtr.tv/CL_LTVProduct_100019</v>
      </c>
    </row>
    <row r="13" spans="1:4">
      <c r="A13" s="29" t="s">
        <v>277</v>
      </c>
      <c r="B13" s="28" t="str">
        <f t="shared" si="0"/>
        <v>crid://vtr.tv/CL_SG_Futbol_HD</v>
      </c>
      <c r="C13" s="30" t="str">
        <f t="shared" si="1"/>
        <v>Service Group for LTV : CL_SG_Futbol_HD</v>
      </c>
      <c r="D13" s="29" t="str">
        <f>CONCATENATE("crid://vtr.tv/",ProductList!D13)</f>
        <v>crid://vtr.tv/CL_LTVProduct_100029</v>
      </c>
    </row>
    <row r="14" spans="1:4">
      <c r="A14" s="29" t="s">
        <v>265</v>
      </c>
      <c r="B14" s="28" t="str">
        <f t="shared" si="0"/>
        <v>crid://vtr.tv/CL_SG_Noticias</v>
      </c>
      <c r="C14" s="30" t="str">
        <f t="shared" si="1"/>
        <v>Service Group for LTV : CL_SG_Noticias</v>
      </c>
      <c r="D14" s="29" t="str">
        <f>CONCATENATE("crid://vtr.tv/",ProductList!D14)</f>
        <v>crid://vtr.tv/CL_LTVProduct_100031</v>
      </c>
    </row>
    <row r="15" spans="1:4">
      <c r="A15" s="29" t="s">
        <v>278</v>
      </c>
      <c r="B15" s="28" t="str">
        <f t="shared" si="0"/>
        <v>crid://vtr.tv/CL_SG_Fox_Sport_HD_Premium</v>
      </c>
      <c r="C15" s="30" t="str">
        <f t="shared" si="1"/>
        <v>Service Group for LTV : CL_SG_Fox_Sport_HD_Premium</v>
      </c>
      <c r="D15" s="29" t="str">
        <f>CONCATENATE("crid://vtr.tv/",ProductList!D15)</f>
        <v>crid://vtr.tv/CL_LTVProduct_100040</v>
      </c>
    </row>
    <row r="16" spans="1:4">
      <c r="A16" s="29" t="s">
        <v>279</v>
      </c>
      <c r="B16" s="28" t="str">
        <f t="shared" si="0"/>
        <v>crid://vtr.tv/CL_SG_PACK_HD_GRATIS</v>
      </c>
      <c r="C16" s="30" t="str">
        <f t="shared" si="1"/>
        <v>Service Group for LTV : CL_SG_PACK_HD_GRATIS</v>
      </c>
      <c r="D16" s="29" t="str">
        <f>CONCATENATE("crid://vtr.tv/",ProductList!D16)</f>
        <v>crid://vtr.tv/CL_LTVProduct_100105</v>
      </c>
    </row>
    <row r="17" spans="1:4">
      <c r="A17" s="29" t="s">
        <v>1067</v>
      </c>
      <c r="B17" s="28" t="str">
        <f t="shared" si="0"/>
        <v>crid://vtr.tv/CL_SG_Pack_1_HD</v>
      </c>
      <c r="C17" s="30" t="str">
        <f t="shared" si="1"/>
        <v>Service Group for LTV : CL_SG_Pack_1_HD</v>
      </c>
      <c r="D17" s="29" t="str">
        <f>CONCATENATE("crid://vtr.tv/",ProductList!D17)</f>
        <v>crid://vtr.tv/CL_LTVProduct_100106</v>
      </c>
    </row>
    <row r="18" spans="1:4">
      <c r="A18" s="29" t="s">
        <v>280</v>
      </c>
      <c r="B18" s="28" t="str">
        <f t="shared" si="0"/>
        <v>crid://vtr.tv/CL_SG_Full_Digital_Comp</v>
      </c>
      <c r="C18" s="30" t="str">
        <f t="shared" si="1"/>
        <v>Service Group for LTV : CL_SG_Full_Digital_Comp</v>
      </c>
      <c r="D18" s="29" t="str">
        <f>CONCATENATE("crid://vtr.tv/",ProductList!D18)</f>
        <v>crid://vtr.tv/CL_LTVProduct_100212</v>
      </c>
    </row>
    <row r="19" spans="1:4">
      <c r="A19" s="29" t="s">
        <v>281</v>
      </c>
      <c r="B19" s="28" t="str">
        <f t="shared" si="0"/>
        <v>crid://vtr.tv/CL_SG_Mi_Pack_Comp</v>
      </c>
      <c r="C19" s="30" t="str">
        <f t="shared" si="1"/>
        <v>Service Group for LTV : CL_SG_Mi_Pack_Comp</v>
      </c>
      <c r="D19" s="29" t="str">
        <f>CONCATENATE("crid://vtr.tv/",ProductList!D19)</f>
        <v>crid://vtr.tv/CL_LTVProduct_100218</v>
      </c>
    </row>
    <row r="20" spans="1:4">
      <c r="A20" s="29" t="s">
        <v>282</v>
      </c>
      <c r="B20" s="28" t="str">
        <f t="shared" si="0"/>
        <v>crid://vtr.tv/CL_SG_Light_Comp</v>
      </c>
      <c r="C20" s="30" t="str">
        <f t="shared" si="1"/>
        <v>Service Group for LTV : CL_SG_Light_Comp</v>
      </c>
      <c r="D20" s="29" t="str">
        <f>CONCATENATE("crid://vtr.tv/",ProductList!D20)</f>
        <v>crid://vtr.tv/CL_LTVProduct_100219</v>
      </c>
    </row>
    <row r="21" spans="1:4" s="14" customFormat="1">
      <c r="A21" s="29" t="s">
        <v>285</v>
      </c>
      <c r="B21" s="28" t="str">
        <f t="shared" si="0"/>
        <v>crid://vtr.tv/CL_Show_Runner</v>
      </c>
      <c r="C21" s="30" t="str">
        <f t="shared" si="1"/>
        <v>Service Group for LTV : CL_Show_Runner</v>
      </c>
      <c r="D21" s="29" t="str">
        <f>CONCATENATE("crid://vtr.tv/",ProductList!D21)</f>
        <v>crid://vtr.tv/CL_LTVProduct_100220</v>
      </c>
    </row>
    <row r="22" spans="1:4">
      <c r="A22" s="29" t="s">
        <v>283</v>
      </c>
      <c r="B22" s="28" t="str">
        <f t="shared" si="0"/>
        <v>crid://vtr.tv/CL_SG_IS_ADULTOS_1</v>
      </c>
      <c r="C22" s="30" t="str">
        <f t="shared" si="1"/>
        <v>Service Group for LTV : CL_SG_IS_ADULTOS_1</v>
      </c>
      <c r="D22" s="29" t="str">
        <f>CONCATENATE("crid://vtr.tv/",ProductList!D22)</f>
        <v>crid://vtr.tv/CL_LTVProduct_100222</v>
      </c>
    </row>
    <row r="23" spans="1:4">
      <c r="A23" s="29" t="s">
        <v>284</v>
      </c>
      <c r="B23" s="28" t="str">
        <f t="shared" si="0"/>
        <v>crid://vtr.tv/CL_SG_IS_ADULTOS_2</v>
      </c>
      <c r="C23" s="30" t="str">
        <f t="shared" si="1"/>
        <v>Service Group for LTV : CL_SG_IS_ADULTOS_2</v>
      </c>
      <c r="D23" s="29" t="str">
        <f>CONCATENATE("crid://vtr.tv/",ProductList!D23)</f>
        <v>crid://vtr.tv/CL_LTVProduct_100223</v>
      </c>
    </row>
    <row r="24" spans="1:4">
      <c r="A24" s="29" t="s">
        <v>266</v>
      </c>
      <c r="B24" s="28" t="str">
        <f t="shared" si="0"/>
        <v>crid://vtr.tv/CL_SG_HBO_MAX_OD</v>
      </c>
      <c r="C24" s="30" t="str">
        <f t="shared" si="1"/>
        <v>Service Group for LTV : CL_SG_HBO_MAX_OD</v>
      </c>
      <c r="D24" s="29" t="str">
        <f>CONCATENATE("crid://vtr.tv/",ProductList!D24)</f>
        <v>crid://vtr.tv/CL_LTVProduct_100224</v>
      </c>
    </row>
    <row r="25" spans="1:4">
      <c r="A25" s="29" t="s">
        <v>267</v>
      </c>
      <c r="B25" s="28" t="str">
        <f t="shared" si="0"/>
        <v>crid://vtr.tv/CL_SG_MOVCITY_OD_HD</v>
      </c>
      <c r="C25" s="30" t="str">
        <f t="shared" si="1"/>
        <v>Service Group for LTV : CL_SG_MOVCITY_OD_HD</v>
      </c>
      <c r="D25" s="29" t="str">
        <f>CONCATENATE("crid://vtr.tv/",ProductList!D25)</f>
        <v>crid://vtr.tv/CL_LTVProduct_100225</v>
      </c>
    </row>
    <row r="26" spans="1:4">
      <c r="A26" s="29" t="s">
        <v>268</v>
      </c>
      <c r="B26" s="28" t="str">
        <f t="shared" si="0"/>
        <v>crid://vtr.tv/CL_SG_BRASIL_ISUS</v>
      </c>
      <c r="C26" s="30" t="str">
        <f t="shared" si="1"/>
        <v>Service Group for LTV : CL_SG_BRASIL_ISUS</v>
      </c>
      <c r="D26" s="29" t="str">
        <f>CONCATENATE("crid://vtr.tv/",ProductList!D26)</f>
        <v>crid://vtr.tv/CL_LTVProduct_100226</v>
      </c>
    </row>
    <row r="27" spans="1:4">
      <c r="A27" s="29" t="s">
        <v>269</v>
      </c>
      <c r="B27" s="28" t="str">
        <f t="shared" si="0"/>
        <v>crid://vtr.tv/CL_SG_MINIFOX</v>
      </c>
      <c r="C27" s="30" t="str">
        <f t="shared" si="1"/>
        <v>Service Group for LTV : CL_SG_MINIFOX</v>
      </c>
      <c r="D27" s="29" t="str">
        <f>CONCATENATE("crid://vtr.tv/",ProductList!D27)</f>
        <v>crid://vtr.tv/CL_LTVProduct_100228</v>
      </c>
    </row>
    <row r="28" spans="1:4">
      <c r="A28" s="29" t="s">
        <v>270</v>
      </c>
      <c r="B28" s="28" t="str">
        <f t="shared" si="0"/>
        <v>crid://vtr.tv/CL_SG_ReplayTV</v>
      </c>
      <c r="C28" s="30" t="str">
        <f t="shared" si="1"/>
        <v>Service Group for LTV : CL_SG_ReplayTV</v>
      </c>
      <c r="D28" s="29" t="str">
        <f>CONCATENATE("crid://vtr.tv/",ProductList!D28)</f>
        <v>crid://vtr.tv/CL_LTVProduct_100229</v>
      </c>
    </row>
    <row r="29" spans="1:4">
      <c r="A29" s="29" t="s">
        <v>271</v>
      </c>
      <c r="B29" s="28" t="str">
        <f t="shared" si="0"/>
        <v>crid://vtr.tv/CL_SG_MOVIE_HD</v>
      </c>
      <c r="C29" s="30" t="str">
        <f t="shared" si="1"/>
        <v>Service Group for LTV : CL_SG_MOVIE_HD</v>
      </c>
      <c r="D29" s="31" t="str">
        <f>CONCATENATE("crid://vtr.tv/",ProductList!D31)</f>
        <v>crid://vtr.tv/CL_LTVProduct_333346</v>
      </c>
    </row>
    <row r="30" spans="1:4">
      <c r="A30" s="65" t="s">
        <v>1064</v>
      </c>
      <c r="B30" s="64" t="str">
        <f t="shared" si="0"/>
        <v>crid://vtr.tv/CL_SG_MUSICA</v>
      </c>
      <c r="C30" s="64" t="str">
        <f t="shared" si="1"/>
        <v>Service Group for LTV : CL_SG_MUSICA</v>
      </c>
      <c r="D30" s="66" t="str">
        <f>CONCATENATE("crid://vtr.tv/",ProductList!D32)</f>
        <v>crid://vtr.tv/CL_LTVProduct_100000</v>
      </c>
    </row>
    <row r="31" spans="1:4" s="14" customFormat="1">
      <c r="A31" s="65" t="s">
        <v>1043</v>
      </c>
      <c r="B31" s="64" t="str">
        <f t="shared" si="0"/>
        <v>crid://vtr.tv/CL_SG_Magazine</v>
      </c>
      <c r="C31" s="64" t="str">
        <f t="shared" si="1"/>
        <v>Service Group for LTV : CL_SG_Magazine</v>
      </c>
      <c r="D31" s="66" t="str">
        <f>CONCATENATE("crid://vtr.tv/",ProductList!D33)</f>
        <v>crid://vtr.tv/CL_LTVProduct_100010</v>
      </c>
    </row>
    <row r="32" spans="1:4">
      <c r="A32" s="65" t="s">
        <v>1048</v>
      </c>
      <c r="B32" s="64" t="str">
        <f t="shared" si="0"/>
        <v>crid://vtr.tv/CL_SG_NOTICIAS_ISUS</v>
      </c>
      <c r="C32" s="64" t="str">
        <f t="shared" si="1"/>
        <v>Service Group for LTV : CL_SG_NOTICIAS_ISUS</v>
      </c>
      <c r="D32" s="66" t="str">
        <f>CONCATENATE("crid://vtr.tv/",ProductList!D34)</f>
        <v>crid://vtr.tv/CL_LTVProduct_100227</v>
      </c>
    </row>
    <row r="33" spans="1:4">
      <c r="A33" s="65" t="s">
        <v>1065</v>
      </c>
      <c r="B33" s="64" t="str">
        <f t="shared" si="0"/>
        <v>crid://vtr.tv/CL_SG_VENUS</v>
      </c>
      <c r="C33" s="64" t="str">
        <f t="shared" si="1"/>
        <v>Service Group for LTV : CL_SG_VENUS</v>
      </c>
      <c r="D33" s="66" t="str">
        <f>CONCATENATE("crid://vtr.tv/",ProductList!D35)</f>
        <v>crid://vtr.tv/CL_LTVProduct_100009</v>
      </c>
    </row>
    <row r="34" spans="1:4">
      <c r="A34" s="20" t="s">
        <v>1066</v>
      </c>
      <c r="B34" s="64" t="str">
        <f t="shared" si="0"/>
        <v>crid://vtr.tv/CL_SG_RADIOS</v>
      </c>
      <c r="C34" s="64" t="str">
        <f t="shared" si="1"/>
        <v>Service Group for LTV : CL_SG_RADIOS</v>
      </c>
      <c r="D34" s="66" t="str">
        <f>CONCATENATE("crid://vtr.tv/",ProductList!D36)</f>
        <v>crid://vtr.tv/CL_LTVProduct_100001</v>
      </c>
    </row>
    <row r="35" spans="1:4">
      <c r="D35" s="32"/>
    </row>
    <row r="37" spans="1:4">
      <c r="A37" s="14" t="s">
        <v>1055</v>
      </c>
    </row>
  </sheetData>
  <autoFilter ref="A1:E3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27" sqref="B27"/>
    </sheetView>
  </sheetViews>
  <sheetFormatPr baseColWidth="10" defaultRowHeight="15"/>
  <cols>
    <col min="1" max="1" width="26" bestFit="1" customWidth="1"/>
    <col min="2" max="2" width="58.85546875" bestFit="1" customWidth="1"/>
    <col min="3" max="3" width="29.28515625" bestFit="1" customWidth="1"/>
    <col min="4" max="4" width="50.7109375" bestFit="1" customWidth="1"/>
    <col min="5" max="5" width="13" bestFit="1" customWidth="1"/>
  </cols>
  <sheetData>
    <row r="1" spans="1:5">
      <c r="A1" s="26" t="s">
        <v>255</v>
      </c>
      <c r="B1" s="26" t="s">
        <v>101</v>
      </c>
      <c r="C1" s="26" t="s">
        <v>207</v>
      </c>
      <c r="D1" s="26" t="s">
        <v>208</v>
      </c>
      <c r="E1" s="26" t="s">
        <v>243</v>
      </c>
    </row>
    <row r="2" spans="1:5">
      <c r="A2" t="s">
        <v>209</v>
      </c>
      <c r="B2" t="s">
        <v>210</v>
      </c>
      <c r="C2" t="s">
        <v>201</v>
      </c>
      <c r="D2" t="s">
        <v>211</v>
      </c>
    </row>
    <row r="3" spans="1:5">
      <c r="A3" t="s">
        <v>212</v>
      </c>
      <c r="B3" t="s">
        <v>210</v>
      </c>
      <c r="C3" t="s">
        <v>204</v>
      </c>
      <c r="D3" t="s">
        <v>213</v>
      </c>
    </row>
    <row r="4" spans="1:5">
      <c r="A4" t="s">
        <v>214</v>
      </c>
      <c r="B4" t="s">
        <v>215</v>
      </c>
      <c r="C4" t="s">
        <v>198</v>
      </c>
      <c r="D4" t="s">
        <v>216</v>
      </c>
    </row>
    <row r="5" spans="1:5">
      <c r="A5" t="s">
        <v>217</v>
      </c>
      <c r="B5" t="s">
        <v>218</v>
      </c>
      <c r="C5" t="s">
        <v>197</v>
      </c>
      <c r="D5" t="s">
        <v>219</v>
      </c>
    </row>
    <row r="6" spans="1:5">
      <c r="A6" t="s">
        <v>220</v>
      </c>
      <c r="B6" t="s">
        <v>221</v>
      </c>
      <c r="C6" t="s">
        <v>196</v>
      </c>
      <c r="D6" t="s">
        <v>222</v>
      </c>
    </row>
    <row r="7" spans="1:5">
      <c r="A7" t="s">
        <v>223</v>
      </c>
      <c r="B7" t="s">
        <v>224</v>
      </c>
      <c r="C7" t="s">
        <v>180</v>
      </c>
      <c r="D7" t="s">
        <v>225</v>
      </c>
    </row>
    <row r="8" spans="1:5">
      <c r="A8" t="s">
        <v>226</v>
      </c>
      <c r="B8" t="s">
        <v>227</v>
      </c>
      <c r="C8" t="s">
        <v>201</v>
      </c>
      <c r="D8" t="s">
        <v>228</v>
      </c>
    </row>
    <row r="9" spans="1:5">
      <c r="A9" t="s">
        <v>229</v>
      </c>
      <c r="B9" t="s">
        <v>230</v>
      </c>
      <c r="C9" t="s">
        <v>196</v>
      </c>
      <c r="D9" t="s">
        <v>231</v>
      </c>
    </row>
    <row r="10" spans="1:5">
      <c r="A10" t="s">
        <v>232</v>
      </c>
      <c r="B10" t="s">
        <v>233</v>
      </c>
      <c r="C10" t="s">
        <v>180</v>
      </c>
      <c r="D10" t="s">
        <v>234</v>
      </c>
    </row>
    <row r="11" spans="1:5">
      <c r="A11" t="s">
        <v>235</v>
      </c>
      <c r="B11" t="s">
        <v>236</v>
      </c>
      <c r="C11" t="s">
        <v>201</v>
      </c>
      <c r="D11" t="s">
        <v>237</v>
      </c>
    </row>
    <row r="12" spans="1:5">
      <c r="A12" t="s">
        <v>238</v>
      </c>
      <c r="B12" t="s">
        <v>236</v>
      </c>
      <c r="C12" t="s">
        <v>204</v>
      </c>
      <c r="D12" t="s">
        <v>239</v>
      </c>
    </row>
    <row r="13" spans="1:5">
      <c r="A13" t="s">
        <v>240</v>
      </c>
      <c r="B13" t="s">
        <v>241</v>
      </c>
      <c r="C13" t="s">
        <v>180</v>
      </c>
      <c r="D13" t="s">
        <v>242</v>
      </c>
    </row>
    <row r="14" spans="1:5">
      <c r="A14" t="s">
        <v>286</v>
      </c>
      <c r="B14" s="14" t="s">
        <v>224</v>
      </c>
      <c r="C14" s="14" t="s">
        <v>180</v>
      </c>
      <c r="D14" s="14" t="s">
        <v>225</v>
      </c>
      <c r="E14" s="14"/>
    </row>
    <row r="15" spans="1:5">
      <c r="A15" t="s">
        <v>287</v>
      </c>
      <c r="B15" s="14" t="s">
        <v>224</v>
      </c>
      <c r="C15" s="14" t="s">
        <v>180</v>
      </c>
      <c r="D15" s="14" t="s">
        <v>225</v>
      </c>
    </row>
    <row r="16" spans="1:5">
      <c r="A16" t="s">
        <v>288</v>
      </c>
      <c r="B16" s="14" t="s">
        <v>221</v>
      </c>
      <c r="C16" s="14" t="s">
        <v>196</v>
      </c>
      <c r="D16" s="14" t="s">
        <v>222</v>
      </c>
    </row>
    <row r="17" spans="1:4">
      <c r="A17" t="s">
        <v>289</v>
      </c>
      <c r="B17" s="14" t="s">
        <v>210</v>
      </c>
      <c r="C17" s="14" t="s">
        <v>204</v>
      </c>
      <c r="D17" s="14" t="s">
        <v>213</v>
      </c>
    </row>
    <row r="18" spans="1:4">
      <c r="A18" t="s">
        <v>290</v>
      </c>
      <c r="B18" s="14" t="s">
        <v>210</v>
      </c>
      <c r="C18" s="14" t="s">
        <v>204</v>
      </c>
      <c r="D18" s="14" t="s">
        <v>213</v>
      </c>
    </row>
    <row r="19" spans="1:4">
      <c r="A19" s="33" t="s">
        <v>291</v>
      </c>
      <c r="B19" s="14" t="s">
        <v>210</v>
      </c>
      <c r="C19" s="14" t="s">
        <v>204</v>
      </c>
      <c r="D19" s="14" t="s">
        <v>213</v>
      </c>
    </row>
    <row r="20" spans="1:4">
      <c r="A20" t="s">
        <v>291</v>
      </c>
      <c r="B20" s="14" t="s">
        <v>210</v>
      </c>
      <c r="C20" s="14" t="s">
        <v>204</v>
      </c>
      <c r="D20" s="14" t="s">
        <v>213</v>
      </c>
    </row>
    <row r="21" spans="1:4">
      <c r="A21" t="s">
        <v>292</v>
      </c>
      <c r="B21" s="14" t="s">
        <v>210</v>
      </c>
      <c r="C21" s="14" t="s">
        <v>204</v>
      </c>
      <c r="D21" s="14" t="s">
        <v>213</v>
      </c>
    </row>
    <row r="22" spans="1:4">
      <c r="A22" s="20" t="s">
        <v>1031</v>
      </c>
      <c r="B22" s="20" t="s">
        <v>224</v>
      </c>
      <c r="C22" s="20" t="s">
        <v>180</v>
      </c>
      <c r="D22" s="20" t="s">
        <v>225</v>
      </c>
    </row>
  </sheetData>
  <autoFilter ref="A1:E2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/>
  </sheetViews>
  <sheetFormatPr baseColWidth="10" defaultRowHeight="15"/>
  <cols>
    <col min="1" max="1" width="29.28515625" bestFit="1" customWidth="1"/>
    <col min="2" max="2" width="15.7109375" bestFit="1" customWidth="1"/>
    <col min="3" max="3" width="17.42578125" bestFit="1" customWidth="1"/>
    <col min="4" max="4" width="24.42578125" bestFit="1" customWidth="1"/>
    <col min="5" max="5" width="23.42578125" bestFit="1" customWidth="1"/>
    <col min="6" max="6" width="24.28515625" bestFit="1" customWidth="1"/>
    <col min="7" max="7" width="22.7109375" bestFit="1" customWidth="1"/>
    <col min="8" max="8" width="23.42578125" bestFit="1" customWidth="1"/>
  </cols>
  <sheetData>
    <row r="1" spans="1:9">
      <c r="A1" s="26" t="s">
        <v>188</v>
      </c>
      <c r="B1" s="26" t="s">
        <v>189</v>
      </c>
      <c r="C1" s="26" t="s">
        <v>190</v>
      </c>
      <c r="D1" s="26" t="s">
        <v>191</v>
      </c>
      <c r="E1" s="26" t="s">
        <v>192</v>
      </c>
      <c r="F1" s="26" t="s">
        <v>193</v>
      </c>
      <c r="G1" s="26" t="s">
        <v>194</v>
      </c>
      <c r="H1" s="26" t="s">
        <v>195</v>
      </c>
      <c r="I1" s="26" t="s">
        <v>205</v>
      </c>
    </row>
    <row r="2" spans="1:9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</row>
    <row r="3" spans="1:9">
      <c r="A3" t="s">
        <v>196</v>
      </c>
      <c r="B3" t="s">
        <v>181</v>
      </c>
      <c r="C3" t="s">
        <v>182</v>
      </c>
      <c r="D3" t="s">
        <v>183</v>
      </c>
      <c r="E3" s="14" t="s">
        <v>184</v>
      </c>
      <c r="F3" s="14" t="s">
        <v>185</v>
      </c>
      <c r="G3" s="14" t="s">
        <v>186</v>
      </c>
      <c r="H3" s="14" t="s">
        <v>187</v>
      </c>
    </row>
    <row r="4" spans="1:9">
      <c r="A4" t="s">
        <v>197</v>
      </c>
      <c r="B4" s="14" t="s">
        <v>181</v>
      </c>
      <c r="C4" s="14" t="s">
        <v>182</v>
      </c>
      <c r="D4" s="14" t="s">
        <v>183</v>
      </c>
      <c r="E4" s="14" t="s">
        <v>184</v>
      </c>
      <c r="F4" s="14" t="s">
        <v>185</v>
      </c>
      <c r="G4" s="14" t="s">
        <v>186</v>
      </c>
      <c r="H4" s="14" t="s">
        <v>187</v>
      </c>
    </row>
    <row r="5" spans="1:9">
      <c r="A5" t="s">
        <v>198</v>
      </c>
      <c r="B5" s="14" t="s">
        <v>181</v>
      </c>
      <c r="C5" s="14" t="s">
        <v>182</v>
      </c>
      <c r="D5" s="14" t="s">
        <v>200</v>
      </c>
      <c r="E5" s="14" t="s">
        <v>184</v>
      </c>
      <c r="F5" s="14" t="s">
        <v>185</v>
      </c>
      <c r="G5" s="14" t="s">
        <v>186</v>
      </c>
      <c r="H5" s="14" t="s">
        <v>199</v>
      </c>
    </row>
    <row r="6" spans="1:9">
      <c r="A6" t="s">
        <v>201</v>
      </c>
      <c r="B6" s="14" t="s">
        <v>181</v>
      </c>
      <c r="C6" s="14" t="s">
        <v>182</v>
      </c>
      <c r="D6" s="14" t="s">
        <v>202</v>
      </c>
      <c r="E6" s="14" t="s">
        <v>184</v>
      </c>
      <c r="F6" s="14" t="s">
        <v>185</v>
      </c>
      <c r="G6" s="14" t="s">
        <v>186</v>
      </c>
      <c r="H6" s="14" t="s">
        <v>203</v>
      </c>
    </row>
    <row r="7" spans="1:9">
      <c r="A7" t="s">
        <v>204</v>
      </c>
      <c r="B7" s="14" t="s">
        <v>181</v>
      </c>
      <c r="C7" s="14" t="s">
        <v>182</v>
      </c>
      <c r="D7" s="14" t="s">
        <v>202</v>
      </c>
      <c r="E7" s="14" t="s">
        <v>184</v>
      </c>
      <c r="F7" s="14" t="s">
        <v>185</v>
      </c>
      <c r="G7" s="14" t="s">
        <v>186</v>
      </c>
      <c r="H7" s="14" t="s">
        <v>203</v>
      </c>
      <c r="I7" t="s">
        <v>206</v>
      </c>
    </row>
    <row r="8" spans="1:9">
      <c r="B8" s="14"/>
      <c r="C8" s="14"/>
      <c r="D8" s="14"/>
      <c r="E8" s="14"/>
      <c r="F8" s="14"/>
      <c r="G8" s="14"/>
      <c r="H8" s="14"/>
    </row>
    <row r="9" spans="1:9">
      <c r="B9" s="14"/>
      <c r="C9" s="14"/>
      <c r="D9" s="14"/>
      <c r="E9" s="14"/>
      <c r="F9" s="14"/>
      <c r="G9" s="14"/>
      <c r="H9" s="14"/>
    </row>
    <row r="10" spans="1:9">
      <c r="B10" s="14"/>
      <c r="C10" s="14"/>
      <c r="D10" s="14"/>
      <c r="E10" s="14"/>
      <c r="F10" s="14"/>
      <c r="G10" s="14"/>
      <c r="H10" s="14"/>
    </row>
    <row r="11" spans="1:9">
      <c r="B11" s="14"/>
      <c r="C11" s="14"/>
      <c r="D11" s="14"/>
      <c r="E11" s="14"/>
      <c r="F11" s="14"/>
      <c r="G11" s="14"/>
      <c r="H11" s="14"/>
    </row>
    <row r="12" spans="1:9">
      <c r="B12" s="14"/>
      <c r="C12" s="14"/>
      <c r="D12" s="14"/>
      <c r="E12" s="14"/>
      <c r="F12" s="14"/>
      <c r="G12" s="14"/>
      <c r="H12" s="14"/>
    </row>
    <row r="13" spans="1:9">
      <c r="B13" s="14"/>
      <c r="C13" s="14"/>
      <c r="D13" s="14"/>
      <c r="E13" s="14"/>
      <c r="F13" s="14"/>
      <c r="G13" s="14"/>
      <c r="H13" s="14"/>
    </row>
    <row r="14" spans="1:9">
      <c r="B14" s="14"/>
      <c r="C14" s="14"/>
      <c r="D14" s="14"/>
      <c r="E14" s="14"/>
      <c r="F14" s="14"/>
      <c r="G14" s="14"/>
      <c r="H14" s="14"/>
    </row>
    <row r="15" spans="1:9">
      <c r="B15" s="14"/>
      <c r="C15" s="14"/>
      <c r="D15" s="14"/>
      <c r="E15" s="14"/>
      <c r="F15" s="14"/>
      <c r="G15" s="14"/>
      <c r="H15" s="14"/>
    </row>
    <row r="16" spans="1:9">
      <c r="B16" s="14"/>
      <c r="C16" s="14"/>
      <c r="D16" s="14"/>
      <c r="E16" s="14"/>
      <c r="F16" s="14"/>
      <c r="G16" s="14"/>
      <c r="H16" s="14"/>
    </row>
    <row r="17" spans="2:8">
      <c r="B17" s="14"/>
      <c r="C17" s="14"/>
      <c r="D17" s="14"/>
      <c r="E17" s="14"/>
      <c r="F17" s="14"/>
      <c r="G17" s="14"/>
      <c r="H17" s="14"/>
    </row>
    <row r="18" spans="2:8">
      <c r="B18" s="14"/>
      <c r="C18" s="14"/>
      <c r="D18" s="14"/>
      <c r="E18" s="14"/>
      <c r="F18" s="14"/>
      <c r="G18" s="14"/>
      <c r="H18" s="14"/>
    </row>
    <row r="19" spans="2:8">
      <c r="B19" s="14"/>
      <c r="C19" s="14"/>
      <c r="D19" s="14"/>
      <c r="E19" s="14"/>
      <c r="F19" s="14"/>
      <c r="G19" s="14"/>
      <c r="H19" s="14"/>
    </row>
    <row r="20" spans="2:8">
      <c r="B20" s="14"/>
      <c r="C20" s="14"/>
      <c r="D20" s="14"/>
      <c r="E20" s="14"/>
      <c r="F20" s="14"/>
      <c r="G20" s="14"/>
      <c r="H20" s="14"/>
    </row>
    <row r="21" spans="2:8">
      <c r="B21" s="14"/>
      <c r="C21" s="14"/>
      <c r="D21" s="14"/>
      <c r="E21" s="14"/>
      <c r="F21" s="14"/>
      <c r="G21" s="14"/>
      <c r="H21" s="14"/>
    </row>
    <row r="22" spans="2:8">
      <c r="B22" s="14"/>
      <c r="C22" s="14"/>
      <c r="D22" s="14"/>
      <c r="E22" s="14"/>
      <c r="F22" s="14"/>
      <c r="G22" s="14"/>
      <c r="H22" s="14"/>
    </row>
    <row r="23" spans="2:8">
      <c r="B23" s="14"/>
      <c r="C23" s="14"/>
      <c r="D23" s="14"/>
      <c r="E23" s="14"/>
      <c r="F23" s="14"/>
      <c r="G23" s="14"/>
      <c r="H23" s="14"/>
    </row>
    <row r="24" spans="2:8">
      <c r="B24" s="14"/>
      <c r="C24" s="14"/>
      <c r="D24" s="14"/>
      <c r="E24" s="14"/>
      <c r="F24" s="14"/>
      <c r="G24" s="14"/>
      <c r="H24" s="14"/>
    </row>
    <row r="25" spans="2:8">
      <c r="B25" s="14"/>
      <c r="C25" s="14"/>
      <c r="D25" s="14"/>
      <c r="E25" s="14"/>
      <c r="F25" s="14"/>
      <c r="G25" s="14"/>
      <c r="H25" s="14"/>
    </row>
    <row r="26" spans="2:8">
      <c r="B26" s="14"/>
      <c r="C26" s="14"/>
      <c r="D26" s="14"/>
      <c r="E26" s="14"/>
      <c r="F26" s="14"/>
      <c r="G26" s="14"/>
      <c r="H26" s="14"/>
    </row>
    <row r="27" spans="2:8">
      <c r="B27" s="14"/>
      <c r="C27" s="14"/>
      <c r="D27" s="14"/>
      <c r="E27" s="14"/>
      <c r="F27" s="14"/>
      <c r="G27" s="14"/>
      <c r="H27" s="14"/>
    </row>
    <row r="28" spans="2:8">
      <c r="B28" s="14"/>
      <c r="C28" s="14"/>
      <c r="D28" s="14"/>
      <c r="E28" s="14"/>
      <c r="F28" s="14"/>
      <c r="G28" s="14"/>
      <c r="H28" s="14"/>
    </row>
    <row r="29" spans="2:8">
      <c r="B29" s="14"/>
      <c r="C29" s="14"/>
      <c r="D29" s="14"/>
      <c r="E29" s="14"/>
      <c r="F29" s="14"/>
      <c r="G29" s="14"/>
      <c r="H29" s="14"/>
    </row>
    <row r="30" spans="2:8">
      <c r="B30" s="14"/>
      <c r="C30" s="14"/>
      <c r="D30" s="14"/>
      <c r="E30" s="14"/>
      <c r="F30" s="14"/>
      <c r="G30" s="14"/>
      <c r="H30" s="14"/>
    </row>
    <row r="31" spans="2:8">
      <c r="B31" s="14"/>
      <c r="C31" s="14"/>
      <c r="D31" s="14"/>
      <c r="E31" s="14"/>
      <c r="F31" s="14"/>
      <c r="G31" s="14"/>
      <c r="H31" s="14"/>
    </row>
    <row r="32" spans="2:8">
      <c r="B32" s="14"/>
      <c r="C32" s="14"/>
      <c r="D32" s="14"/>
      <c r="E32" s="14"/>
      <c r="F32" s="14"/>
      <c r="G32" s="14"/>
      <c r="H32" s="14"/>
    </row>
    <row r="33" spans="2:8">
      <c r="B33" s="14"/>
      <c r="C33" s="14"/>
      <c r="D33" s="14"/>
      <c r="E33" s="14"/>
      <c r="F33" s="14"/>
      <c r="G33" s="14"/>
      <c r="H33" s="14"/>
    </row>
    <row r="34" spans="2:8">
      <c r="B34" s="14"/>
      <c r="C34" s="14"/>
      <c r="D34" s="14"/>
      <c r="E34" s="14"/>
      <c r="F34" s="14"/>
      <c r="G34" s="14"/>
      <c r="H34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132" workbookViewId="0">
      <selection activeCell="B15" sqref="B15"/>
    </sheetView>
  </sheetViews>
  <sheetFormatPr baseColWidth="10" defaultColWidth="10.7109375" defaultRowHeight="15"/>
  <cols>
    <col min="1" max="1" width="20.28515625" bestFit="1" customWidth="1"/>
    <col min="2" max="2" width="21.85546875" bestFit="1" customWidth="1"/>
    <col min="3" max="3" width="47.85546875" bestFit="1" customWidth="1"/>
    <col min="4" max="4" width="15.85546875" bestFit="1" customWidth="1"/>
    <col min="5" max="5" width="16.85546875" bestFit="1" customWidth="1"/>
    <col min="6" max="6" width="64.7109375" bestFit="1" customWidth="1"/>
    <col min="7" max="7" width="11" bestFit="1" customWidth="1"/>
    <col min="8" max="8" width="24.7109375" style="14" bestFit="1" customWidth="1"/>
  </cols>
  <sheetData>
    <row r="1" spans="1:8">
      <c r="A1" t="s">
        <v>244</v>
      </c>
    </row>
    <row r="2" spans="1:8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103</v>
      </c>
      <c r="G2" t="s">
        <v>104</v>
      </c>
      <c r="H2" s="14" t="s">
        <v>163</v>
      </c>
    </row>
    <row r="3" spans="1:8">
      <c r="A3" t="s">
        <v>105</v>
      </c>
      <c r="B3" t="s">
        <v>106</v>
      </c>
      <c r="C3" t="s">
        <v>107</v>
      </c>
      <c r="D3" t="s">
        <v>108</v>
      </c>
      <c r="E3" t="s">
        <v>109</v>
      </c>
      <c r="F3" s="18" t="s">
        <v>140</v>
      </c>
      <c r="G3">
        <v>1850000000</v>
      </c>
      <c r="H3" s="14" t="str">
        <f>CONCATENATE("crid://vtr.tv/",D3)</f>
        <v>crid://vtr.tv/LinearTestProduct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" sqref="C2"/>
    </sheetView>
  </sheetViews>
  <sheetFormatPr baseColWidth="10" defaultColWidth="10.7109375" defaultRowHeight="15"/>
  <cols>
    <col min="1" max="1" width="38" style="14" bestFit="1" customWidth="1"/>
    <col min="2" max="2" width="11.140625" style="14" bestFit="1" customWidth="1"/>
    <col min="3" max="3" width="28.140625" style="14" bestFit="1" customWidth="1"/>
    <col min="4" max="4" width="25" style="14" bestFit="1" customWidth="1"/>
    <col min="5" max="16384" width="10.7109375" style="14"/>
  </cols>
  <sheetData>
    <row r="1" spans="1:4">
      <c r="A1" s="14" t="s">
        <v>110</v>
      </c>
      <c r="B1" s="14" t="s">
        <v>111</v>
      </c>
      <c r="C1" s="14" t="s">
        <v>112</v>
      </c>
      <c r="D1" s="14" t="s">
        <v>113</v>
      </c>
    </row>
    <row r="2" spans="1:4">
      <c r="A2" s="14" t="s">
        <v>158</v>
      </c>
      <c r="B2" s="13" t="s">
        <v>162</v>
      </c>
      <c r="C2" s="14">
        <v>30300100</v>
      </c>
      <c r="D2" s="14" t="s">
        <v>159</v>
      </c>
    </row>
    <row r="3" spans="1:4">
      <c r="A3" s="14" t="s">
        <v>160</v>
      </c>
      <c r="B3" s="13" t="s">
        <v>162</v>
      </c>
      <c r="C3" s="14">
        <v>30300100</v>
      </c>
      <c r="D3" s="14" t="s">
        <v>159</v>
      </c>
    </row>
    <row r="4" spans="1:4">
      <c r="A4" s="20" t="s">
        <v>161</v>
      </c>
      <c r="B4" s="13" t="s">
        <v>162</v>
      </c>
      <c r="C4" s="14">
        <v>55060000</v>
      </c>
      <c r="D4" s="14" t="s">
        <v>159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"/>
    </sheetView>
  </sheetViews>
  <sheetFormatPr baseColWidth="10" defaultColWidth="10.7109375" defaultRowHeight="15"/>
  <cols>
    <col min="1" max="1" width="38" bestFit="1" customWidth="1"/>
    <col min="2" max="2" width="11.140625" bestFit="1" customWidth="1"/>
    <col min="3" max="3" width="25.85546875" bestFit="1" customWidth="1"/>
    <col min="4" max="4" width="25" bestFit="1" customWidth="1"/>
  </cols>
  <sheetData>
    <row r="1" spans="1:4">
      <c r="A1" t="s">
        <v>110</v>
      </c>
      <c r="B1" t="s">
        <v>166</v>
      </c>
      <c r="C1" t="s">
        <v>112</v>
      </c>
      <c r="D1" t="s">
        <v>113</v>
      </c>
    </row>
    <row r="2" spans="1:4">
      <c r="A2" s="13" t="s">
        <v>165</v>
      </c>
      <c r="B2" s="13"/>
      <c r="C2" s="13">
        <v>100018</v>
      </c>
      <c r="D2" s="14"/>
    </row>
    <row r="3" spans="1:4">
      <c r="A3" s="13" t="s">
        <v>165</v>
      </c>
      <c r="B3" s="13"/>
      <c r="C3" s="13">
        <v>100019</v>
      </c>
      <c r="D3" s="14"/>
    </row>
    <row r="4" spans="1:4">
      <c r="A4" s="14"/>
      <c r="B4" s="14"/>
      <c r="C4" s="14"/>
      <c r="D4" s="14"/>
    </row>
    <row r="5" spans="1:4">
      <c r="A5" s="14"/>
      <c r="B5" s="14"/>
      <c r="C5" s="14"/>
      <c r="D5" s="14"/>
    </row>
    <row r="6" spans="1:4">
      <c r="A6" s="14"/>
      <c r="B6" s="14"/>
      <c r="C6" s="14"/>
      <c r="D6" s="14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9" sqref="C19"/>
    </sheetView>
  </sheetViews>
  <sheetFormatPr baseColWidth="10" defaultColWidth="10.7109375" defaultRowHeight="15"/>
  <cols>
    <col min="1" max="2" width="5.42578125" style="13" bestFit="1" customWidth="1"/>
    <col min="3" max="3" width="20.140625" style="13" bestFit="1" customWidth="1"/>
  </cols>
  <sheetData>
    <row r="1" spans="1:3">
      <c r="A1" s="41" t="s">
        <v>117</v>
      </c>
      <c r="B1" s="41" t="s">
        <v>114</v>
      </c>
      <c r="C1" s="41" t="s">
        <v>115</v>
      </c>
    </row>
    <row r="2" spans="1:3">
      <c r="A2" s="13">
        <v>13</v>
      </c>
      <c r="B2" s="13">
        <v>13</v>
      </c>
      <c r="C2" s="13" t="s">
        <v>138</v>
      </c>
    </row>
    <row r="3" spans="1:3">
      <c r="A3" s="13">
        <v>15</v>
      </c>
      <c r="B3" s="13">
        <v>15</v>
      </c>
      <c r="C3" s="13" t="s">
        <v>139</v>
      </c>
    </row>
    <row r="4" spans="1:3">
      <c r="A4" s="42">
        <v>8</v>
      </c>
      <c r="B4" s="42">
        <v>8</v>
      </c>
      <c r="C4" s="13" t="s">
        <v>175</v>
      </c>
    </row>
    <row r="5" spans="1:3">
      <c r="A5" s="13">
        <v>1</v>
      </c>
      <c r="B5" s="13">
        <v>1</v>
      </c>
      <c r="C5" s="13" t="s">
        <v>172</v>
      </c>
    </row>
    <row r="6" spans="1:3">
      <c r="A6" s="13">
        <v>2</v>
      </c>
      <c r="B6" s="13">
        <v>2</v>
      </c>
      <c r="C6" s="13" t="s">
        <v>167</v>
      </c>
    </row>
    <row r="7" spans="1:3">
      <c r="A7" s="13">
        <v>3</v>
      </c>
      <c r="B7" s="13">
        <v>3</v>
      </c>
      <c r="C7" s="13" t="s">
        <v>168</v>
      </c>
    </row>
    <row r="8" spans="1:3">
      <c r="A8" s="13">
        <v>4</v>
      </c>
      <c r="B8" s="13">
        <v>4</v>
      </c>
      <c r="C8" s="13" t="s">
        <v>169</v>
      </c>
    </row>
    <row r="9" spans="1:3">
      <c r="A9" s="13">
        <v>5</v>
      </c>
      <c r="B9" s="13">
        <v>5</v>
      </c>
      <c r="C9" s="13" t="s">
        <v>173</v>
      </c>
    </row>
    <row r="10" spans="1:3">
      <c r="A10" s="13">
        <v>6</v>
      </c>
      <c r="B10" s="13">
        <v>6</v>
      </c>
      <c r="C10" s="13" t="s">
        <v>174</v>
      </c>
    </row>
    <row r="11" spans="1:3">
      <c r="A11" s="13">
        <v>7</v>
      </c>
      <c r="B11" s="13">
        <v>7</v>
      </c>
      <c r="C11" s="13" t="s">
        <v>170</v>
      </c>
    </row>
    <row r="12" spans="1:3">
      <c r="A12" s="13">
        <v>9</v>
      </c>
      <c r="B12" s="13">
        <v>9</v>
      </c>
      <c r="C12" s="13" t="s">
        <v>178</v>
      </c>
    </row>
    <row r="13" spans="1:3">
      <c r="A13" s="13">
        <v>14</v>
      </c>
      <c r="B13" s="13">
        <v>14</v>
      </c>
      <c r="C13" s="13" t="s">
        <v>176</v>
      </c>
    </row>
    <row r="14" spans="1:3">
      <c r="A14" s="13">
        <v>10</v>
      </c>
      <c r="B14" s="13">
        <v>10</v>
      </c>
      <c r="C14" s="13" t="s">
        <v>179</v>
      </c>
    </row>
    <row r="15" spans="1:3">
      <c r="A15" s="13">
        <v>11</v>
      </c>
      <c r="B15" s="13">
        <v>11</v>
      </c>
      <c r="C15" s="13" t="s">
        <v>177</v>
      </c>
    </row>
    <row r="16" spans="1:3">
      <c r="A16" s="13">
        <v>12</v>
      </c>
      <c r="B16" s="13">
        <v>12</v>
      </c>
      <c r="C16" s="13" t="s">
        <v>171</v>
      </c>
    </row>
    <row r="17" spans="1:3">
      <c r="A17" s="13">
        <v>1320</v>
      </c>
      <c r="B17" s="13" t="s">
        <v>530</v>
      </c>
      <c r="C17" s="13" t="s">
        <v>531</v>
      </c>
    </row>
    <row r="18" spans="1:3">
      <c r="A18" s="13" t="s">
        <v>532</v>
      </c>
      <c r="B18" s="13" t="s">
        <v>532</v>
      </c>
      <c r="C18" s="13" t="s">
        <v>528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58" workbookViewId="0">
      <selection activeCell="C5" sqref="C5"/>
    </sheetView>
  </sheetViews>
  <sheetFormatPr baseColWidth="10" defaultColWidth="10.7109375" defaultRowHeight="15"/>
  <cols>
    <col min="1" max="1" width="16.28515625" bestFit="1" customWidth="1"/>
    <col min="2" max="2" width="23.140625" bestFit="1" customWidth="1"/>
    <col min="3" max="3" width="11" bestFit="1" customWidth="1"/>
    <col min="4" max="4" width="25.28515625" bestFit="1" customWidth="1"/>
    <col min="7" max="7" width="27" bestFit="1" customWidth="1"/>
  </cols>
  <sheetData>
    <row r="1" spans="1:7">
      <c r="A1" s="2" t="s">
        <v>114</v>
      </c>
      <c r="B1" s="2" t="s">
        <v>115</v>
      </c>
      <c r="C1" s="2" t="s">
        <v>101</v>
      </c>
      <c r="D1" s="2" t="s">
        <v>122</v>
      </c>
      <c r="E1" s="2" t="s">
        <v>124</v>
      </c>
    </row>
    <row r="2" spans="1:7">
      <c r="A2" t="s">
        <v>108</v>
      </c>
      <c r="B2" t="s">
        <v>108</v>
      </c>
      <c r="C2" s="19">
        <v>1850000000</v>
      </c>
      <c r="D2" s="14" t="str">
        <f>CONCATENATE("crid://vtr.tv/",A2)</f>
        <v>crid://vtr.tv/LinearTestProduct</v>
      </c>
      <c r="E2" t="s">
        <v>123</v>
      </c>
    </row>
    <row r="3" spans="1:7">
      <c r="A3" t="s">
        <v>116</v>
      </c>
      <c r="B3" t="s">
        <v>116</v>
      </c>
      <c r="C3">
        <v>100018</v>
      </c>
      <c r="D3" s="14" t="str">
        <f>CONCATENATE("crid://vtr.tv/",A3)</f>
        <v>crid://vtr.tv/ReplayTestProduct</v>
      </c>
      <c r="E3" s="14" t="s">
        <v>123</v>
      </c>
      <c r="F3" s="14" t="s">
        <v>165</v>
      </c>
      <c r="G3" s="14"/>
    </row>
    <row r="4" spans="1:7" s="14" customFormat="1">
      <c r="A4" s="14" t="s">
        <v>116</v>
      </c>
      <c r="B4" s="14" t="s">
        <v>116</v>
      </c>
      <c r="C4" s="14">
        <v>100019</v>
      </c>
      <c r="D4" s="14" t="str">
        <f>CONCATENATE("crid://vtr.tv/",A4)</f>
        <v>crid://vtr.tv/ReplayTestProduct</v>
      </c>
      <c r="E4" s="14" t="s">
        <v>123</v>
      </c>
      <c r="F4" s="14" t="s">
        <v>165</v>
      </c>
    </row>
    <row r="5" spans="1:7">
      <c r="A5" t="s">
        <v>121</v>
      </c>
      <c r="B5" t="s">
        <v>164</v>
      </c>
      <c r="C5">
        <v>30300100</v>
      </c>
      <c r="D5" s="14" t="str">
        <f>CONCATENATE("crid://vtr.tv/",A5)</f>
        <v>crid://vtr.tv/VOD</v>
      </c>
      <c r="E5" s="14" t="s">
        <v>123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150" zoomScaleNormal="150" workbookViewId="0">
      <selection activeCell="B12" sqref="B12"/>
    </sheetView>
  </sheetViews>
  <sheetFormatPr baseColWidth="10" defaultColWidth="11.28515625" defaultRowHeight="15"/>
  <cols>
    <col min="1" max="1" width="21.140625" bestFit="1" customWidth="1"/>
    <col min="2" max="2" width="9" bestFit="1" customWidth="1"/>
  </cols>
  <sheetData>
    <row r="1" spans="1:3">
      <c r="A1" t="s">
        <v>102</v>
      </c>
      <c r="B1" t="s">
        <v>154</v>
      </c>
      <c r="C1" t="s">
        <v>155</v>
      </c>
    </row>
    <row r="2" spans="1:3">
      <c r="A2" s="14" t="s">
        <v>141</v>
      </c>
      <c r="B2" s="14">
        <v>10101</v>
      </c>
      <c r="C2" s="19">
        <v>1850000000</v>
      </c>
    </row>
    <row r="3" spans="1:3">
      <c r="A3" s="14" t="s">
        <v>142</v>
      </c>
      <c r="B3" s="14">
        <v>10102</v>
      </c>
      <c r="C3" s="19">
        <v>1850000000</v>
      </c>
    </row>
    <row r="4" spans="1:3">
      <c r="A4" s="14" t="s">
        <v>143</v>
      </c>
      <c r="B4" s="14">
        <v>10202</v>
      </c>
      <c r="C4" s="19">
        <v>1850000000</v>
      </c>
    </row>
    <row r="5" spans="1:3">
      <c r="A5" s="14" t="s">
        <v>144</v>
      </c>
      <c r="B5" s="14">
        <v>10103</v>
      </c>
      <c r="C5" s="19">
        <v>1850000000</v>
      </c>
    </row>
    <row r="6" spans="1:3">
      <c r="A6" s="14" t="s">
        <v>145</v>
      </c>
      <c r="B6" s="14">
        <v>10203</v>
      </c>
      <c r="C6" s="19">
        <v>1850000000</v>
      </c>
    </row>
    <row r="7" spans="1:3">
      <c r="A7" s="14" t="s">
        <v>146</v>
      </c>
      <c r="B7" s="14">
        <v>10104</v>
      </c>
      <c r="C7" s="19">
        <v>1850000000</v>
      </c>
    </row>
    <row r="8" spans="1:3">
      <c r="A8" s="14" t="s">
        <v>147</v>
      </c>
      <c r="B8" s="14">
        <v>10204</v>
      </c>
      <c r="C8" s="19">
        <v>1850000000</v>
      </c>
    </row>
    <row r="9" spans="1:3">
      <c r="A9" s="14" t="s">
        <v>148</v>
      </c>
      <c r="B9" s="14">
        <v>10105</v>
      </c>
      <c r="C9" s="19">
        <v>1850000000</v>
      </c>
    </row>
    <row r="10" spans="1:3">
      <c r="A10" s="14" t="s">
        <v>149</v>
      </c>
      <c r="B10" s="14">
        <v>110001</v>
      </c>
      <c r="C10" s="19">
        <v>1850000000</v>
      </c>
    </row>
    <row r="11" spans="1:3">
      <c r="A11" s="14" t="s">
        <v>150</v>
      </c>
      <c r="B11" s="14">
        <v>10201</v>
      </c>
      <c r="C11" s="19">
        <v>1850000000</v>
      </c>
    </row>
    <row r="12" spans="1:3">
      <c r="A12" s="14" t="s">
        <v>151</v>
      </c>
      <c r="B12" s="14">
        <v>10205</v>
      </c>
      <c r="C12" s="19">
        <v>1850000000</v>
      </c>
    </row>
    <row r="13" spans="1:3">
      <c r="A13" s="14" t="s">
        <v>152</v>
      </c>
      <c r="B13" s="14">
        <v>10106</v>
      </c>
      <c r="C13" s="19">
        <v>1850000000</v>
      </c>
    </row>
    <row r="14" spans="1:3">
      <c r="A14" s="14" t="s">
        <v>153</v>
      </c>
      <c r="B14" s="14">
        <v>10107</v>
      </c>
      <c r="C14" s="19">
        <v>1850000000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3" sqref="C3"/>
    </sheetView>
  </sheetViews>
  <sheetFormatPr baseColWidth="10" defaultColWidth="10.7109375" defaultRowHeight="15"/>
  <cols>
    <col min="1" max="1" width="24.28515625" bestFit="1" customWidth="1"/>
    <col min="2" max="2" width="18.28515625" bestFit="1" customWidth="1"/>
    <col min="3" max="3" width="19.85546875" bestFit="1" customWidth="1"/>
  </cols>
  <sheetData>
    <row r="1" spans="1:3">
      <c r="A1" s="14" t="s">
        <v>125</v>
      </c>
      <c r="B1" s="15" t="s">
        <v>126</v>
      </c>
      <c r="C1" s="14" t="s">
        <v>127</v>
      </c>
    </row>
    <row r="2" spans="1:3">
      <c r="A2" s="14" t="s">
        <v>156</v>
      </c>
      <c r="B2" s="15" t="s">
        <v>156</v>
      </c>
      <c r="C2" s="14" t="s">
        <v>156</v>
      </c>
    </row>
    <row r="3" spans="1:3">
      <c r="A3" s="14"/>
      <c r="B3" s="15"/>
      <c r="C3" s="14"/>
    </row>
    <row r="4" spans="1:3">
      <c r="A4" s="14"/>
      <c r="B4" s="15"/>
      <c r="C4" s="14"/>
    </row>
    <row r="5" spans="1:3">
      <c r="A5" s="14"/>
      <c r="B5" s="15"/>
      <c r="C5" s="14"/>
    </row>
    <row r="6" spans="1:3">
      <c r="A6" s="14"/>
      <c r="B6" s="15"/>
      <c r="C6" s="14"/>
    </row>
    <row r="7" spans="1:3">
      <c r="A7" s="14"/>
      <c r="B7" s="15"/>
      <c r="C7" s="14"/>
    </row>
    <row r="8" spans="1:3">
      <c r="A8" s="14"/>
      <c r="B8" s="15"/>
      <c r="C8" s="14"/>
    </row>
    <row r="9" spans="1:3">
      <c r="A9" s="14"/>
      <c r="B9" s="15"/>
      <c r="C9" s="14"/>
    </row>
    <row r="10" spans="1:3">
      <c r="A10" s="14"/>
      <c r="B10" s="15"/>
      <c r="C10" s="14"/>
    </row>
    <row r="11" spans="1:3">
      <c r="A11" s="14"/>
      <c r="B11" s="15"/>
      <c r="C11" s="14"/>
    </row>
    <row r="12" spans="1:3">
      <c r="A12" s="14"/>
      <c r="B12" s="15"/>
      <c r="C12" s="14"/>
    </row>
    <row r="13" spans="1:3">
      <c r="A13" s="14"/>
      <c r="B13" s="15"/>
      <c r="C13" s="14"/>
    </row>
    <row r="14" spans="1:3">
      <c r="A14" s="14"/>
      <c r="B14" s="15"/>
      <c r="C14" s="14"/>
    </row>
    <row r="15" spans="1:3">
      <c r="A15" s="14"/>
      <c r="B15" s="15"/>
      <c r="C15" s="14"/>
    </row>
    <row r="16" spans="1:3">
      <c r="A16" s="14"/>
      <c r="B16" s="15"/>
      <c r="C16" s="14"/>
    </row>
    <row r="17" spans="1:3">
      <c r="A17" s="14"/>
      <c r="B17" s="15"/>
      <c r="C17" s="14"/>
    </row>
    <row r="18" spans="1:3">
      <c r="A18" s="14"/>
      <c r="B18" s="15"/>
      <c r="C18" s="14"/>
    </row>
    <row r="19" spans="1:3">
      <c r="A19" s="14"/>
      <c r="B19" s="15"/>
      <c r="C19" s="14"/>
    </row>
    <row r="20" spans="1:3">
      <c r="A20" s="14"/>
      <c r="B20" s="15"/>
      <c r="C20" s="14"/>
    </row>
    <row r="21" spans="1:3">
      <c r="A21" s="14"/>
      <c r="B21" s="15"/>
      <c r="C21" s="14"/>
    </row>
    <row r="22" spans="1:3">
      <c r="A22" s="14"/>
      <c r="B22" s="15"/>
      <c r="C22" s="14"/>
    </row>
    <row r="23" spans="1:3">
      <c r="A23" s="14"/>
      <c r="B23" s="15"/>
      <c r="C23" s="14"/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3" sqref="C3"/>
    </sheetView>
  </sheetViews>
  <sheetFormatPr baseColWidth="10" defaultColWidth="10.7109375" defaultRowHeight="15"/>
  <cols>
    <col min="1" max="1" width="24.28515625" bestFit="1" customWidth="1"/>
    <col min="2" max="2" width="18.28515625" bestFit="1" customWidth="1"/>
    <col min="3" max="3" width="12.140625" bestFit="1" customWidth="1"/>
  </cols>
  <sheetData>
    <row r="1" spans="1:3">
      <c r="A1" s="16" t="s">
        <v>125</v>
      </c>
      <c r="B1" s="16" t="s">
        <v>126</v>
      </c>
      <c r="C1" s="16" t="s">
        <v>127</v>
      </c>
    </row>
    <row r="2" spans="1:3">
      <c r="A2" s="16" t="s">
        <v>156</v>
      </c>
      <c r="B2" s="16" t="s">
        <v>156</v>
      </c>
      <c r="C2" s="16" t="s">
        <v>156</v>
      </c>
    </row>
    <row r="3" spans="1:3">
      <c r="A3" s="16"/>
      <c r="B3" s="16"/>
      <c r="C3" s="16"/>
    </row>
    <row r="4" spans="1:3">
      <c r="A4" s="16"/>
      <c r="B4" s="16"/>
      <c r="C4" s="16"/>
    </row>
    <row r="5" spans="1:3">
      <c r="A5" s="16"/>
      <c r="B5" s="16"/>
      <c r="C5" s="16"/>
    </row>
    <row r="6" spans="1:3">
      <c r="A6" s="16"/>
      <c r="B6" s="16"/>
      <c r="C6" s="16"/>
    </row>
    <row r="7" spans="1:3">
      <c r="A7" s="16"/>
      <c r="B7" s="16"/>
      <c r="C7" s="16"/>
    </row>
    <row r="8" spans="1:3">
      <c r="A8" s="16"/>
      <c r="B8" s="16"/>
      <c r="C8" s="16"/>
    </row>
    <row r="9" spans="1:3">
      <c r="A9" s="16"/>
      <c r="B9" s="16"/>
      <c r="C9" s="16"/>
    </row>
    <row r="10" spans="1:3">
      <c r="A10" s="17"/>
      <c r="B10" s="17"/>
      <c r="C10" s="1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DE-Flatfile_6(FreeTV)</vt:lpstr>
      <vt:lpstr>DE-Flatfile_15(all_mixed)</vt:lpstr>
      <vt:lpstr>CL-OFT-Channels</vt:lpstr>
      <vt:lpstr>ProductList</vt:lpstr>
      <vt:lpstr>ServGroupList</vt:lpstr>
      <vt:lpstr>TSTVProdRules</vt:lpstr>
      <vt:lpstr>TSTVAssetRules</vt:lpstr>
      <vt:lpstr>LinearProducts</vt:lpstr>
      <vt:lpstr>VODProducts</vt:lpstr>
      <vt:lpstr>ReplayProducts</vt:lpstr>
      <vt:lpstr>Cities IDs</vt:lpstr>
      <vt:lpstr>IT Faker Products</vt:lpstr>
      <vt:lpstr>Nagra products</vt:lpstr>
      <vt:lpstr>RENG excluded</vt:lpstr>
      <vt:lpstr>RENG broadcaster restricted</vt:lpstr>
    </vt:vector>
  </TitlesOfParts>
  <Company>Unitymedia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Sekeric, Ermin</dc:creator>
  <cp:lastModifiedBy>Karina Guevara</cp:lastModifiedBy>
  <dcterms:created xsi:type="dcterms:W3CDTF">2017-12-01T12:22:24Z</dcterms:created>
  <dcterms:modified xsi:type="dcterms:W3CDTF">2018-08-16T04:03:04Z</dcterms:modified>
</cp:coreProperties>
</file>