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uevara\Documents\ArquitecturaTV\OBO\Jira\CCL-571\"/>
    </mc:Choice>
  </mc:AlternateContent>
  <bookViews>
    <workbookView xWindow="-15" yWindow="465" windowWidth="28800" windowHeight="16560" tabRatio="912" firstSheet="2" activeTab="2"/>
  </bookViews>
  <sheets>
    <sheet name="DE-Flatfile_6(FreeTV)" sheetId="19" state="hidden" r:id="rId1"/>
    <sheet name="DE-Flatfile_15(all_mixed)" sheetId="20" state="hidden" r:id="rId2"/>
    <sheet name="CL-OFT-Channels" sheetId="23" r:id="rId3"/>
    <sheet name="Cities IDs" sheetId="16" r:id="rId4"/>
    <sheet name="TSTVProdRules" sheetId="29" r:id="rId5"/>
    <sheet name="TSTVAssetRules" sheetId="28" r:id="rId6"/>
    <sheet name="ServGroupList" sheetId="30" r:id="rId7"/>
    <sheet name="ProductList" sheetId="31" r:id="rId8"/>
    <sheet name="VODProducts" sheetId="26" r:id="rId9"/>
    <sheet name="ReplayProducts" sheetId="11" r:id="rId10"/>
    <sheet name="IT Faker Products" sheetId="13" r:id="rId11"/>
    <sheet name="Nagra products (outdated)" sheetId="15" r:id="rId12"/>
    <sheet name="RENG excluded" sheetId="17" state="hidden" r:id="rId13"/>
    <sheet name="RENG broadcaster restricted" sheetId="18" state="hidden" r:id="rId14"/>
  </sheets>
  <externalReferences>
    <externalReference r:id="rId15"/>
  </externalReferences>
  <definedNames>
    <definedName name="_xlnm._FilterDatabase" localSheetId="2" hidden="1">'CL-OFT-Channels'!$A$1:$AV$192</definedName>
    <definedName name="_xlnm._FilterDatabase" localSheetId="1" hidden="1">'DE-Flatfile_15(all_mixed)'!$A$2:$AV$2</definedName>
    <definedName name="_xlnm._FilterDatabase" localSheetId="0" hidden="1">'DE-Flatfile_6(FreeTV)'!$A$2:$AV$2</definedName>
    <definedName name="_xlnm._FilterDatabase" localSheetId="9" hidden="1">ReplayProducts!$A$1:$D$1</definedName>
    <definedName name="_xlnm._FilterDatabase" localSheetId="6" hidden="1">ServGroupList!$A$1:$E$37</definedName>
    <definedName name="_xlnm._FilterDatabase" localSheetId="4" hidden="1">TSTVProdRules!$A$1:$E$21</definedName>
    <definedName name="_xlnm._FilterDatabase" localSheetId="8" hidden="1">VODProducts!$A$1:$D$1</definedName>
  </definedNames>
  <calcPr calcId="152511"/>
</workbook>
</file>

<file path=xl/calcChain.xml><?xml version="1.0" encoding="utf-8"?>
<calcChain xmlns="http://schemas.openxmlformats.org/spreadsheetml/2006/main">
  <c r="AG177" i="23" l="1"/>
  <c r="AG189" i="23"/>
  <c r="AG188" i="23"/>
  <c r="AG187" i="23"/>
  <c r="AG186" i="23"/>
  <c r="AG185" i="23"/>
  <c r="AG184" i="23"/>
  <c r="AG183" i="23"/>
  <c r="AG182" i="23"/>
  <c r="AG181" i="23"/>
  <c r="AG180" i="23"/>
  <c r="AG179" i="23"/>
  <c r="AG178" i="23"/>
  <c r="AG176" i="23"/>
  <c r="AG175" i="23"/>
  <c r="AG174" i="23"/>
  <c r="AG173" i="23"/>
  <c r="AG172" i="23"/>
  <c r="AG171" i="23"/>
  <c r="AG170" i="23"/>
  <c r="AO158" i="23" l="1"/>
  <c r="AN158" i="23"/>
  <c r="AK158" i="23"/>
  <c r="AS53" i="23"/>
  <c r="AO53" i="23"/>
  <c r="AK53" i="23"/>
  <c r="AK54" i="23" l="1"/>
  <c r="AO54" i="23"/>
  <c r="AS54" i="23"/>
  <c r="AK55" i="23"/>
  <c r="AO55" i="23"/>
  <c r="AS55" i="23"/>
  <c r="AK105" i="23"/>
  <c r="AN105" i="23"/>
  <c r="AO105" i="23"/>
  <c r="AS105" i="23"/>
  <c r="AK106" i="23"/>
  <c r="AN106" i="23"/>
  <c r="AO106" i="23"/>
  <c r="AS106" i="23"/>
  <c r="AK107" i="23"/>
  <c r="AN107" i="23"/>
  <c r="AO107" i="23"/>
  <c r="AS107" i="23"/>
  <c r="AS104" i="23"/>
  <c r="AO104" i="23"/>
  <c r="AK104" i="23"/>
  <c r="AS103" i="23"/>
  <c r="AO103" i="23"/>
  <c r="AK103" i="23"/>
  <c r="AS102" i="23"/>
  <c r="AO102" i="23"/>
  <c r="AK102" i="23"/>
  <c r="AS192" i="23" l="1"/>
  <c r="AO192" i="23"/>
  <c r="AK192" i="23"/>
  <c r="AS191" i="23"/>
  <c r="AO191" i="23"/>
  <c r="AK191" i="23"/>
  <c r="C21" i="30" l="1"/>
  <c r="B14" i="30" l="1"/>
  <c r="C34" i="30" l="1"/>
  <c r="C33" i="30"/>
  <c r="C32" i="30"/>
  <c r="C31" i="30"/>
  <c r="C30" i="30"/>
  <c r="B34" i="30"/>
  <c r="B33" i="30"/>
  <c r="B32" i="30"/>
  <c r="B31" i="30"/>
  <c r="B30" i="30"/>
  <c r="F36" i="31" l="1"/>
  <c r="D36" i="31"/>
  <c r="F35" i="31"/>
  <c r="D35" i="31"/>
  <c r="F34" i="31"/>
  <c r="D34" i="31"/>
  <c r="F33" i="31"/>
  <c r="D33" i="31"/>
  <c r="F32" i="31"/>
  <c r="D32" i="31"/>
  <c r="D30" i="30" s="1"/>
  <c r="C36" i="31"/>
  <c r="C35" i="31"/>
  <c r="C34" i="31"/>
  <c r="C33" i="31"/>
  <c r="C32" i="31"/>
  <c r="F31" i="31"/>
  <c r="D31" i="31"/>
  <c r="E31" i="31" s="1"/>
  <c r="C31" i="31"/>
  <c r="F30" i="31"/>
  <c r="D30" i="31"/>
  <c r="E30" i="31" s="1"/>
  <c r="C30" i="31"/>
  <c r="F29" i="31"/>
  <c r="D29" i="31"/>
  <c r="E29" i="31" s="1"/>
  <c r="C29" i="31"/>
  <c r="F28" i="31"/>
  <c r="D28" i="31"/>
  <c r="E28" i="31" s="1"/>
  <c r="C28" i="31"/>
  <c r="F27" i="31"/>
  <c r="D27" i="31"/>
  <c r="E27" i="31" s="1"/>
  <c r="C27" i="31"/>
  <c r="F26" i="31"/>
  <c r="D26" i="31"/>
  <c r="E26" i="31" s="1"/>
  <c r="C26" i="31"/>
  <c r="F25" i="31"/>
  <c r="D25" i="31"/>
  <c r="E25" i="31" s="1"/>
  <c r="C25" i="31"/>
  <c r="F24" i="31"/>
  <c r="D24" i="31"/>
  <c r="E24" i="31" s="1"/>
  <c r="C24" i="31"/>
  <c r="F23" i="31"/>
  <c r="D23" i="31"/>
  <c r="E23" i="31" s="1"/>
  <c r="C23" i="31"/>
  <c r="F22" i="31"/>
  <c r="D22" i="31"/>
  <c r="E22" i="31" s="1"/>
  <c r="C22" i="31"/>
  <c r="F21" i="31"/>
  <c r="D21" i="31"/>
  <c r="E21" i="31" s="1"/>
  <c r="C21" i="31"/>
  <c r="F20" i="31"/>
  <c r="D20" i="31"/>
  <c r="E20" i="31" s="1"/>
  <c r="C20" i="31"/>
  <c r="F19" i="31"/>
  <c r="D19" i="31"/>
  <c r="E19" i="31" s="1"/>
  <c r="C19" i="31"/>
  <c r="F18" i="31"/>
  <c r="D18" i="31"/>
  <c r="E18" i="31" s="1"/>
  <c r="C18" i="31"/>
  <c r="F17" i="31"/>
  <c r="D17" i="31"/>
  <c r="E17" i="31" s="1"/>
  <c r="C17" i="31"/>
  <c r="F16" i="31"/>
  <c r="D16" i="31"/>
  <c r="E16" i="31" s="1"/>
  <c r="C16" i="31"/>
  <c r="F15" i="31"/>
  <c r="D15" i="31"/>
  <c r="E15" i="31" s="1"/>
  <c r="C15" i="31"/>
  <c r="F14" i="31"/>
  <c r="D14" i="31"/>
  <c r="E14" i="31" s="1"/>
  <c r="C14" i="31"/>
  <c r="F13" i="31"/>
  <c r="D13" i="31"/>
  <c r="E13" i="31" s="1"/>
  <c r="C13" i="31"/>
  <c r="F12" i="31"/>
  <c r="D12" i="31"/>
  <c r="E12" i="31" s="1"/>
  <c r="C12" i="31"/>
  <c r="F11" i="31"/>
  <c r="D11" i="31"/>
  <c r="E11" i="31" s="1"/>
  <c r="C11" i="31"/>
  <c r="F10" i="31"/>
  <c r="D10" i="31"/>
  <c r="E10" i="31" s="1"/>
  <c r="C10" i="31"/>
  <c r="F9" i="31"/>
  <c r="D9" i="31"/>
  <c r="E9" i="31" s="1"/>
  <c r="C9" i="31"/>
  <c r="F8" i="31"/>
  <c r="D8" i="31"/>
  <c r="E8" i="31" s="1"/>
  <c r="C8" i="31"/>
  <c r="F7" i="31"/>
  <c r="D7" i="31"/>
  <c r="E7" i="31" s="1"/>
  <c r="C7" i="31"/>
  <c r="F6" i="31"/>
  <c r="D6" i="31"/>
  <c r="E6" i="31" s="1"/>
  <c r="C6" i="31"/>
  <c r="F5" i="31"/>
  <c r="D5" i="31"/>
  <c r="E5" i="31" s="1"/>
  <c r="C5" i="31"/>
  <c r="F4" i="31"/>
  <c r="D4" i="31"/>
  <c r="E4" i="31" s="1"/>
  <c r="C4" i="31"/>
  <c r="F3" i="31"/>
  <c r="D3" i="31"/>
  <c r="E3" i="31" s="1"/>
  <c r="C3" i="31"/>
  <c r="F2" i="31"/>
  <c r="D2" i="31"/>
  <c r="E2" i="31" s="1"/>
  <c r="C2" i="31"/>
  <c r="E32" i="31" l="1"/>
  <c r="E34" i="31"/>
  <c r="D32" i="30"/>
  <c r="E33" i="31"/>
  <c r="D31" i="30"/>
  <c r="E35" i="31"/>
  <c r="D33" i="30"/>
  <c r="E36" i="31"/>
  <c r="D34" i="30"/>
  <c r="AN157" i="23"/>
  <c r="AN154" i="23"/>
  <c r="AN153" i="23"/>
  <c r="AN152" i="23"/>
  <c r="AN151" i="23"/>
  <c r="AN150" i="23"/>
  <c r="AN149" i="23"/>
  <c r="AN148" i="23"/>
  <c r="AN147" i="23"/>
  <c r="AN146" i="23"/>
  <c r="AN145" i="23"/>
  <c r="AN144" i="23"/>
  <c r="AN143" i="23"/>
  <c r="AN142" i="23"/>
  <c r="AN141" i="23"/>
  <c r="AN140" i="23"/>
  <c r="AN139" i="23"/>
  <c r="AN138" i="23"/>
  <c r="AN137" i="23"/>
  <c r="AN136" i="23"/>
  <c r="AN135" i="23"/>
  <c r="AN134" i="23"/>
  <c r="AN133" i="23"/>
  <c r="AN132" i="23"/>
  <c r="AN131" i="23"/>
  <c r="AN130" i="23"/>
  <c r="AN129" i="23"/>
  <c r="AN128" i="23"/>
  <c r="AN127" i="23"/>
  <c r="AN126" i="23"/>
  <c r="AN125" i="23"/>
  <c r="AN119" i="23"/>
  <c r="AN118" i="23"/>
  <c r="AN117" i="23"/>
  <c r="AN116" i="23"/>
  <c r="AN115" i="23"/>
  <c r="AN114" i="23"/>
  <c r="AN113" i="23"/>
  <c r="AN112" i="23"/>
  <c r="AN111" i="23"/>
  <c r="AN110" i="23"/>
  <c r="AN109" i="23"/>
  <c r="AN108" i="23"/>
  <c r="AS177" i="23"/>
  <c r="AS189" i="23"/>
  <c r="AS188" i="23"/>
  <c r="AS187" i="23"/>
  <c r="AS186" i="23"/>
  <c r="AS185" i="23"/>
  <c r="AS124" i="23"/>
  <c r="AS123" i="23"/>
  <c r="AS122" i="23"/>
  <c r="AS121" i="23"/>
  <c r="AS184" i="23"/>
  <c r="AS183" i="23"/>
  <c r="AS182" i="23"/>
  <c r="AS181" i="23"/>
  <c r="AS180" i="23"/>
  <c r="AS179" i="23"/>
  <c r="AS178" i="23"/>
  <c r="AS120" i="23"/>
  <c r="AS176" i="23"/>
  <c r="AS175" i="23"/>
  <c r="AS174" i="23"/>
  <c r="AS173" i="23"/>
  <c r="AS172" i="23"/>
  <c r="AS171" i="23"/>
  <c r="AS170" i="23"/>
  <c r="AS169" i="23"/>
  <c r="AS168" i="23"/>
  <c r="AS167" i="23"/>
  <c r="AS166" i="23"/>
  <c r="AS165" i="23"/>
  <c r="AS164" i="23"/>
  <c r="AS163" i="23"/>
  <c r="AS162" i="23"/>
  <c r="AS161" i="23"/>
  <c r="AS160" i="23"/>
  <c r="AS159" i="23"/>
  <c r="AS158" i="23"/>
  <c r="AS157" i="23"/>
  <c r="AS156" i="23"/>
  <c r="AS155" i="23"/>
  <c r="AS154" i="23"/>
  <c r="AS153" i="23"/>
  <c r="AS152" i="23"/>
  <c r="AS151" i="23"/>
  <c r="AS150" i="23"/>
  <c r="AS149" i="23"/>
  <c r="AS148" i="23"/>
  <c r="AS147" i="23"/>
  <c r="AS146" i="23"/>
  <c r="AS145" i="23"/>
  <c r="AS144" i="23"/>
  <c r="AS143" i="23"/>
  <c r="AS142" i="23"/>
  <c r="AS141" i="23"/>
  <c r="AS140" i="23"/>
  <c r="AS139" i="23"/>
  <c r="AS138" i="23"/>
  <c r="AS137" i="23"/>
  <c r="AS136" i="23"/>
  <c r="AS135" i="23"/>
  <c r="AS134" i="23"/>
  <c r="AS133" i="23"/>
  <c r="AS132" i="23"/>
  <c r="AS131" i="23"/>
  <c r="AS130" i="23"/>
  <c r="AS129" i="23"/>
  <c r="AS128" i="23"/>
  <c r="AS127" i="23"/>
  <c r="AS126" i="23"/>
  <c r="AS125" i="23"/>
  <c r="AS119" i="23"/>
  <c r="AS118" i="23"/>
  <c r="AS117" i="23"/>
  <c r="AS116" i="23"/>
  <c r="AS115" i="23"/>
  <c r="AS114" i="23"/>
  <c r="AS113" i="23"/>
  <c r="AS112" i="23"/>
  <c r="AS111" i="23"/>
  <c r="AS110" i="23"/>
  <c r="AS109" i="23"/>
  <c r="AS108" i="23"/>
  <c r="AS101" i="23"/>
  <c r="AS100" i="23"/>
  <c r="AS99" i="23"/>
  <c r="AS98" i="23"/>
  <c r="AS97" i="23"/>
  <c r="AS96" i="23"/>
  <c r="AS95" i="23"/>
  <c r="AS94" i="23"/>
  <c r="AS93" i="23"/>
  <c r="AS92" i="23"/>
  <c r="AS91" i="23"/>
  <c r="AS90" i="23"/>
  <c r="AS89" i="23"/>
  <c r="AS88" i="23"/>
  <c r="AS87" i="23"/>
  <c r="AS86" i="23"/>
  <c r="AS85" i="23"/>
  <c r="AS84" i="23"/>
  <c r="AS83" i="23"/>
  <c r="AS82" i="23"/>
  <c r="AS81" i="23"/>
  <c r="AS80" i="23"/>
  <c r="AS79" i="23"/>
  <c r="AS78" i="23"/>
  <c r="AS77" i="23"/>
  <c r="AS76" i="23"/>
  <c r="AS75" i="23"/>
  <c r="AS74" i="23"/>
  <c r="AS73" i="23"/>
  <c r="AS72" i="23"/>
  <c r="AS71" i="23"/>
  <c r="AS70" i="23"/>
  <c r="AS69" i="23"/>
  <c r="AS68" i="23"/>
  <c r="AS67" i="23"/>
  <c r="AS66" i="23"/>
  <c r="AS65" i="23"/>
  <c r="AS64" i="23"/>
  <c r="AS63" i="23"/>
  <c r="AS62" i="23"/>
  <c r="AS61" i="23"/>
  <c r="AS60" i="23"/>
  <c r="AS59" i="23"/>
  <c r="AS58" i="23"/>
  <c r="AS57" i="23"/>
  <c r="AS56" i="23"/>
  <c r="AS52" i="23"/>
  <c r="AS51" i="23"/>
  <c r="AS50" i="23"/>
  <c r="AS49" i="23"/>
  <c r="AS48" i="23"/>
  <c r="AS47" i="23"/>
  <c r="AS46" i="23"/>
  <c r="AS45" i="23"/>
  <c r="AS44" i="23"/>
  <c r="AS43" i="23"/>
  <c r="AS42" i="23"/>
  <c r="AS41" i="23"/>
  <c r="AS40" i="23"/>
  <c r="AS39" i="23"/>
  <c r="AS38" i="23"/>
  <c r="AS37" i="23"/>
  <c r="AS36" i="23"/>
  <c r="AS35" i="23"/>
  <c r="AS34" i="23"/>
  <c r="AS33" i="23"/>
  <c r="AS32" i="23"/>
  <c r="AS31" i="23"/>
  <c r="AS30" i="23"/>
  <c r="AS29" i="23"/>
  <c r="AS28" i="23"/>
  <c r="AS27" i="23"/>
  <c r="AS26" i="23"/>
  <c r="AS25" i="23"/>
  <c r="AS24" i="23"/>
  <c r="AS23" i="23"/>
  <c r="AS22" i="23"/>
  <c r="AS21" i="23"/>
  <c r="AS20" i="23"/>
  <c r="AS19" i="23"/>
  <c r="AS18" i="23"/>
  <c r="AS17" i="23"/>
  <c r="AS16" i="23"/>
  <c r="AS15" i="23"/>
  <c r="AS14" i="23"/>
  <c r="AS13" i="23"/>
  <c r="AS12" i="23"/>
  <c r="AS11" i="23"/>
  <c r="AS10" i="23"/>
  <c r="AS9" i="23"/>
  <c r="AS8" i="23"/>
  <c r="AS7" i="23"/>
  <c r="AS6" i="23"/>
  <c r="AS5" i="23"/>
  <c r="AS4" i="23"/>
  <c r="AS3" i="23"/>
  <c r="AS2" i="23"/>
  <c r="AO177" i="23"/>
  <c r="AO189" i="23"/>
  <c r="AO188" i="23"/>
  <c r="AO187" i="23"/>
  <c r="AO186" i="23"/>
  <c r="AO185" i="23"/>
  <c r="AO124" i="23"/>
  <c r="AO123" i="23"/>
  <c r="AO122" i="23"/>
  <c r="AO121" i="23"/>
  <c r="AO184" i="23"/>
  <c r="AO183" i="23"/>
  <c r="AO182" i="23"/>
  <c r="AO181" i="23"/>
  <c r="AO180" i="23"/>
  <c r="AO179" i="23"/>
  <c r="AO178" i="23"/>
  <c r="AO120" i="23"/>
  <c r="AO176" i="23"/>
  <c r="AO175" i="23"/>
  <c r="AO174" i="23"/>
  <c r="AO173" i="23"/>
  <c r="AO172" i="23"/>
  <c r="AO171" i="23"/>
  <c r="AO170" i="23"/>
  <c r="AO169" i="23"/>
  <c r="AO168" i="23"/>
  <c r="AO167" i="23"/>
  <c r="AO166" i="23"/>
  <c r="AO165" i="23"/>
  <c r="AO164" i="23"/>
  <c r="AO163" i="23"/>
  <c r="AO162" i="23"/>
  <c r="AO161" i="23"/>
  <c r="AO160" i="23"/>
  <c r="AO159" i="23"/>
  <c r="AO157" i="23"/>
  <c r="AO156" i="23"/>
  <c r="AO155" i="23"/>
  <c r="AO154" i="23"/>
  <c r="AO153" i="23"/>
  <c r="AO152" i="23"/>
  <c r="AO151" i="23"/>
  <c r="AO150" i="23"/>
  <c r="AO149" i="23"/>
  <c r="AO148" i="23"/>
  <c r="AO147" i="23"/>
  <c r="AO146" i="23"/>
  <c r="AO145" i="23"/>
  <c r="AO144" i="23"/>
  <c r="AO143" i="23"/>
  <c r="AO142" i="23"/>
  <c r="AO141" i="23"/>
  <c r="AO140" i="23"/>
  <c r="AO139" i="23"/>
  <c r="AO138" i="23"/>
  <c r="AO137" i="23"/>
  <c r="AO136" i="23"/>
  <c r="AO135" i="23"/>
  <c r="AO134" i="23"/>
  <c r="AO133" i="23"/>
  <c r="AO132" i="23"/>
  <c r="AO131" i="23"/>
  <c r="AO130" i="23"/>
  <c r="AO129" i="23"/>
  <c r="AO128" i="23"/>
  <c r="AO127" i="23"/>
  <c r="AO126" i="23"/>
  <c r="AO125" i="23"/>
  <c r="AO119" i="23"/>
  <c r="AO118" i="23"/>
  <c r="AO117" i="23"/>
  <c r="AO116" i="23"/>
  <c r="AO115" i="23"/>
  <c r="AO114" i="23"/>
  <c r="AO113" i="23"/>
  <c r="AO112" i="23"/>
  <c r="AO111" i="23"/>
  <c r="AO110" i="23"/>
  <c r="AO109" i="23"/>
  <c r="AO108" i="23"/>
  <c r="AO101" i="23"/>
  <c r="AO100" i="23"/>
  <c r="AO99" i="23"/>
  <c r="AO98" i="23"/>
  <c r="AO97" i="23"/>
  <c r="AO96" i="23"/>
  <c r="AO95" i="23"/>
  <c r="AO94" i="23"/>
  <c r="AO93" i="23"/>
  <c r="AO92" i="23"/>
  <c r="AO91" i="23"/>
  <c r="AO90" i="23"/>
  <c r="AO89" i="23"/>
  <c r="AO88" i="23"/>
  <c r="AO87" i="23"/>
  <c r="AO86" i="23"/>
  <c r="AO85" i="23"/>
  <c r="AO84" i="23"/>
  <c r="AO83" i="23"/>
  <c r="AO82" i="23"/>
  <c r="AO81" i="23"/>
  <c r="AO80" i="23"/>
  <c r="AO79" i="23"/>
  <c r="AO78" i="23"/>
  <c r="AO77" i="23"/>
  <c r="AO76" i="23"/>
  <c r="AO75" i="23"/>
  <c r="AO74" i="23"/>
  <c r="AO73" i="23"/>
  <c r="AO72" i="23"/>
  <c r="AO71" i="23"/>
  <c r="AO70" i="23"/>
  <c r="AO69" i="23"/>
  <c r="AO68" i="23"/>
  <c r="AO67" i="23"/>
  <c r="AO66" i="23"/>
  <c r="AO65" i="23"/>
  <c r="AO64" i="23"/>
  <c r="AO63" i="23"/>
  <c r="AO62" i="23"/>
  <c r="AO61" i="23"/>
  <c r="AO60" i="23"/>
  <c r="AO59" i="23"/>
  <c r="AO58" i="23"/>
  <c r="AO57" i="23"/>
  <c r="AO56" i="23"/>
  <c r="AO52" i="23"/>
  <c r="AO51" i="23"/>
  <c r="AO50" i="23"/>
  <c r="AO49" i="23"/>
  <c r="AO48" i="23"/>
  <c r="AO47" i="23"/>
  <c r="AO46" i="23"/>
  <c r="AO45" i="23"/>
  <c r="AO44" i="23"/>
  <c r="AO43" i="23"/>
  <c r="AO42" i="23"/>
  <c r="AO41" i="23"/>
  <c r="AO40" i="23"/>
  <c r="AO39" i="23"/>
  <c r="AO38" i="23"/>
  <c r="AO37" i="23"/>
  <c r="AO36" i="23"/>
  <c r="AO35" i="23"/>
  <c r="AO34" i="23"/>
  <c r="AO33" i="23"/>
  <c r="AO32" i="23"/>
  <c r="AO31" i="23"/>
  <c r="AO30" i="23"/>
  <c r="AO29" i="23"/>
  <c r="AO28" i="23"/>
  <c r="AO27" i="23"/>
  <c r="AO26" i="23"/>
  <c r="AO25" i="23"/>
  <c r="AO24" i="23"/>
  <c r="AO23" i="23"/>
  <c r="AO22" i="23"/>
  <c r="AO21" i="23"/>
  <c r="AO20" i="23"/>
  <c r="AO19" i="23"/>
  <c r="AO18" i="23"/>
  <c r="AO17" i="23"/>
  <c r="AO16" i="23"/>
  <c r="AO15" i="23"/>
  <c r="AO14" i="23"/>
  <c r="AO13" i="23"/>
  <c r="AO12" i="23"/>
  <c r="AO11" i="23"/>
  <c r="AO10" i="23"/>
  <c r="AO9" i="23"/>
  <c r="AO8" i="23"/>
  <c r="AO7" i="23"/>
  <c r="AO6" i="23"/>
  <c r="AO5" i="23"/>
  <c r="AO4" i="23"/>
  <c r="AO3" i="23"/>
  <c r="AO2" i="23"/>
  <c r="AK3" i="23"/>
  <c r="AK4" i="23"/>
  <c r="AK5" i="23"/>
  <c r="AK6" i="23"/>
  <c r="AK7" i="23"/>
  <c r="AK8" i="23"/>
  <c r="AK9" i="23"/>
  <c r="AK10" i="23"/>
  <c r="AK11" i="23"/>
  <c r="AK12" i="23"/>
  <c r="AK13" i="23"/>
  <c r="AK14" i="23"/>
  <c r="AK15" i="23"/>
  <c r="AK16" i="23"/>
  <c r="AK17" i="23"/>
  <c r="AK18" i="23"/>
  <c r="AK19" i="23"/>
  <c r="AK20" i="23"/>
  <c r="AK21" i="23"/>
  <c r="AK22" i="23"/>
  <c r="AK23" i="23"/>
  <c r="AK24" i="23"/>
  <c r="AK25" i="23"/>
  <c r="AK26" i="23"/>
  <c r="AK27" i="23"/>
  <c r="AK28" i="23"/>
  <c r="AK29" i="23"/>
  <c r="AK30" i="23"/>
  <c r="AK31" i="23"/>
  <c r="AK32" i="23"/>
  <c r="AK33" i="23"/>
  <c r="AK34" i="23"/>
  <c r="AK35" i="23"/>
  <c r="AK36" i="23"/>
  <c r="AK37" i="23"/>
  <c r="AK38" i="23"/>
  <c r="AK39" i="23"/>
  <c r="AK40" i="23"/>
  <c r="AK41" i="23"/>
  <c r="AK42" i="23"/>
  <c r="AK43" i="23"/>
  <c r="AK44" i="23"/>
  <c r="AK45" i="23"/>
  <c r="AK46" i="23"/>
  <c r="AK47" i="23"/>
  <c r="AK48" i="23"/>
  <c r="AK49" i="23"/>
  <c r="AK50" i="23"/>
  <c r="AK51" i="23"/>
  <c r="AK52" i="23"/>
  <c r="AK56" i="23"/>
  <c r="AK57" i="23"/>
  <c r="AK58" i="23"/>
  <c r="AK59" i="23"/>
  <c r="AK60" i="23"/>
  <c r="AK61" i="23"/>
  <c r="AK62" i="23"/>
  <c r="AK63" i="23"/>
  <c r="AK64" i="23"/>
  <c r="AK65" i="23"/>
  <c r="AK66" i="23"/>
  <c r="AK67" i="23"/>
  <c r="AK68" i="23"/>
  <c r="AK69" i="23"/>
  <c r="AK70" i="23"/>
  <c r="AK71" i="23"/>
  <c r="AK72" i="23"/>
  <c r="AK73" i="23"/>
  <c r="AK74" i="23"/>
  <c r="AK75" i="23"/>
  <c r="AK76" i="23"/>
  <c r="AK77" i="23"/>
  <c r="AK78" i="23"/>
  <c r="AK79" i="23"/>
  <c r="AK80" i="23"/>
  <c r="AK81" i="23"/>
  <c r="AK82" i="23"/>
  <c r="AK83" i="23"/>
  <c r="AK84" i="23"/>
  <c r="AK85" i="23"/>
  <c r="AK86" i="23"/>
  <c r="AK87" i="23"/>
  <c r="AK88" i="23"/>
  <c r="AK89" i="23"/>
  <c r="AK90" i="23"/>
  <c r="AK91" i="23"/>
  <c r="AK92" i="23"/>
  <c r="AK93" i="23"/>
  <c r="AK94" i="23"/>
  <c r="AK95" i="23"/>
  <c r="AK96" i="23"/>
  <c r="AK97" i="23"/>
  <c r="AK98" i="23"/>
  <c r="AK99" i="23"/>
  <c r="AK100" i="23"/>
  <c r="AK101" i="23"/>
  <c r="AK108" i="23"/>
  <c r="AK109" i="23"/>
  <c r="AK110" i="23"/>
  <c r="AK111" i="23"/>
  <c r="AK112" i="23"/>
  <c r="AK113" i="23"/>
  <c r="AK114" i="23"/>
  <c r="AK115" i="23"/>
  <c r="AK116" i="23"/>
  <c r="AK117" i="23"/>
  <c r="AK118" i="23"/>
  <c r="AK119" i="23"/>
  <c r="AK125" i="23"/>
  <c r="AK126" i="23"/>
  <c r="AK127" i="23"/>
  <c r="AK128" i="23"/>
  <c r="AK129" i="23"/>
  <c r="AK130" i="23"/>
  <c r="AK131" i="23"/>
  <c r="AK132" i="23"/>
  <c r="AK133" i="23"/>
  <c r="AK134" i="23"/>
  <c r="AK135" i="23"/>
  <c r="AK136" i="23"/>
  <c r="AK137" i="23"/>
  <c r="AK138" i="23"/>
  <c r="AK139" i="23"/>
  <c r="AK140" i="23"/>
  <c r="AK141" i="23"/>
  <c r="AK142" i="23"/>
  <c r="AK143" i="23"/>
  <c r="AK144" i="23"/>
  <c r="AK145" i="23"/>
  <c r="AK146" i="23"/>
  <c r="AK147" i="23"/>
  <c r="AK148" i="23"/>
  <c r="AK149" i="23"/>
  <c r="AK150" i="23"/>
  <c r="AK151" i="23"/>
  <c r="AK152" i="23"/>
  <c r="AK153" i="23"/>
  <c r="AK154" i="23"/>
  <c r="AK155" i="23"/>
  <c r="AK156" i="23"/>
  <c r="AK157" i="23"/>
  <c r="AK159" i="23"/>
  <c r="AK160" i="23"/>
  <c r="AK161" i="23"/>
  <c r="AK162" i="23"/>
  <c r="AK163" i="23"/>
  <c r="AK164" i="23"/>
  <c r="AK165" i="23"/>
  <c r="AK166" i="23"/>
  <c r="AK167" i="23"/>
  <c r="AK168" i="23"/>
  <c r="AK169" i="23"/>
  <c r="AK170" i="23"/>
  <c r="AK171" i="23"/>
  <c r="AK172" i="23"/>
  <c r="AK173" i="23"/>
  <c r="AK174" i="23"/>
  <c r="AK175" i="23"/>
  <c r="AK176" i="23"/>
  <c r="AK120" i="23"/>
  <c r="AK178" i="23"/>
  <c r="AK179" i="23"/>
  <c r="AK180" i="23"/>
  <c r="AK181" i="23"/>
  <c r="AK182" i="23"/>
  <c r="AK183" i="23"/>
  <c r="AK184" i="23"/>
  <c r="AK121" i="23"/>
  <c r="AK122" i="23"/>
  <c r="AK123" i="23"/>
  <c r="AK124" i="23"/>
  <c r="AK185" i="23"/>
  <c r="AK186" i="23"/>
  <c r="AK187" i="23"/>
  <c r="AK188" i="23"/>
  <c r="AK189" i="23"/>
  <c r="AK177" i="23"/>
  <c r="AK2" i="23"/>
  <c r="B21" i="30"/>
  <c r="D21" i="30"/>
  <c r="B23" i="30"/>
  <c r="B24" i="30"/>
  <c r="B25" i="30"/>
  <c r="B26" i="30"/>
  <c r="B27" i="30"/>
  <c r="B28" i="30"/>
  <c r="B29" i="30"/>
  <c r="C23" i="30"/>
  <c r="C24" i="30"/>
  <c r="C25" i="30"/>
  <c r="C26" i="30"/>
  <c r="C27" i="30"/>
  <c r="C28" i="30"/>
  <c r="C29" i="30"/>
  <c r="B3" i="30"/>
  <c r="B4" i="30"/>
  <c r="B5" i="30"/>
  <c r="B6" i="30"/>
  <c r="B7" i="30"/>
  <c r="B8" i="30"/>
  <c r="B9" i="30"/>
  <c r="B10" i="30"/>
  <c r="B11" i="30"/>
  <c r="B12" i="30"/>
  <c r="B13" i="30"/>
  <c r="B15" i="30"/>
  <c r="B16" i="30"/>
  <c r="B17" i="30"/>
  <c r="B18" i="30"/>
  <c r="B19" i="30"/>
  <c r="B20" i="30"/>
  <c r="B2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2" i="30"/>
  <c r="C2" i="30"/>
  <c r="D2" i="30"/>
  <c r="D5" i="30"/>
  <c r="D9" i="30"/>
  <c r="D10" i="30"/>
  <c r="D11" i="30"/>
  <c r="D13" i="30"/>
  <c r="D15" i="30"/>
  <c r="D17" i="30"/>
  <c r="D18" i="30"/>
  <c r="D23" i="30"/>
  <c r="D26" i="30"/>
  <c r="D27" i="30"/>
  <c r="D29" i="30"/>
  <c r="D6" i="30"/>
  <c r="D12" i="30"/>
  <c r="D14" i="30"/>
  <c r="D22" i="30"/>
  <c r="D4" i="30"/>
  <c r="D7" i="30"/>
  <c r="D3" i="30"/>
  <c r="D24" i="30"/>
  <c r="D19" i="30"/>
  <c r="D25" i="30"/>
  <c r="D28" i="30"/>
  <c r="D8" i="30"/>
  <c r="D16" i="30"/>
  <c r="D20" i="30"/>
  <c r="B2" i="30"/>
  <c r="Q40" i="23"/>
  <c r="Q37" i="23"/>
  <c r="Q34" i="23"/>
  <c r="Q33" i="23"/>
  <c r="Q32" i="23"/>
  <c r="Q31" i="23"/>
  <c r="Q30" i="23"/>
  <c r="Q29" i="23"/>
  <c r="Q28" i="23"/>
  <c r="Q25" i="23"/>
  <c r="Q24" i="23"/>
  <c r="Q23" i="23"/>
  <c r="Q21" i="23"/>
  <c r="Q20" i="23"/>
  <c r="Q19" i="23"/>
  <c r="Q17" i="23"/>
  <c r="Q16" i="23"/>
  <c r="Q15" i="23"/>
  <c r="Q14" i="23"/>
  <c r="Q12" i="23"/>
  <c r="Q10" i="23"/>
  <c r="Q9" i="23"/>
  <c r="Q8" i="23"/>
  <c r="Q7" i="23"/>
  <c r="Q4" i="23"/>
  <c r="Q3" i="23"/>
  <c r="Q2" i="23"/>
  <c r="D4" i="13"/>
  <c r="D3" i="13"/>
  <c r="D5" i="13"/>
  <c r="D2" i="13"/>
</calcChain>
</file>

<file path=xl/sharedStrings.xml><?xml version="1.0" encoding="utf-8"?>
<sst xmlns="http://schemas.openxmlformats.org/spreadsheetml/2006/main" count="2327" uniqueCount="1071">
  <si>
    <t>TSID</t>
  </si>
  <si>
    <t>SV_41985_11100</t>
  </si>
  <si>
    <t>SV_41985_28487</t>
  </si>
  <si>
    <t>SV_41985_28721</t>
  </si>
  <si>
    <t>SV_41985_28722</t>
  </si>
  <si>
    <t>SV_41985_28724</t>
  </si>
  <si>
    <t>SV_41985_28725</t>
  </si>
  <si>
    <t>Das Erste HD</t>
  </si>
  <si>
    <t>HD</t>
  </si>
  <si>
    <t>ARD-alpha</t>
  </si>
  <si>
    <t>SD</t>
  </si>
  <si>
    <t>tagesschau24</t>
  </si>
  <si>
    <t>ONE</t>
  </si>
  <si>
    <t>arte</t>
  </si>
  <si>
    <t>PHOENIX</t>
  </si>
  <si>
    <t>HISTORY</t>
  </si>
  <si>
    <t>SV_09999_13102</t>
  </si>
  <si>
    <t>Kinowelt TV</t>
  </si>
  <si>
    <t>SV_09999_13107</t>
  </si>
  <si>
    <t>AXN Action</t>
  </si>
  <si>
    <t>SV_09999_13109</t>
  </si>
  <si>
    <t>Gute Laune TV</t>
  </si>
  <si>
    <t>SV_09999_13111</t>
  </si>
  <si>
    <t>kabel eins classics</t>
  </si>
  <si>
    <t>SV_09999_13112</t>
  </si>
  <si>
    <t>Sat.1 Emotions</t>
  </si>
  <si>
    <t>SV_09999_13113</t>
  </si>
  <si>
    <t>A&amp;E</t>
  </si>
  <si>
    <t>SV_09999_25104</t>
  </si>
  <si>
    <t>TOGGO plus</t>
  </si>
  <si>
    <t>SV_09999_25105</t>
  </si>
  <si>
    <t>sportdigital</t>
  </si>
  <si>
    <t>SV_09999_25111</t>
  </si>
  <si>
    <t>DVB Triplet</t>
  </si>
  <si>
    <t>LOGOs</t>
  </si>
  <si>
    <t>SCBO</t>
  </si>
  <si>
    <t>Dueren</t>
  </si>
  <si>
    <t>Frankfurt</t>
  </si>
  <si>
    <t>Stuttgart</t>
  </si>
  <si>
    <t>NRW Network</t>
  </si>
  <si>
    <t>HSN Network</t>
  </si>
  <si>
    <t>BW Network</t>
  </si>
  <si>
    <t>RHE SymbolRates</t>
  </si>
  <si>
    <t>RHE Modulation (5: 256QAM, 3: 64QAM)</t>
  </si>
  <si>
    <t>Channel</t>
  </si>
  <si>
    <t>EPGSourceID</t>
  </si>
  <si>
    <t>Name</t>
  </si>
  <si>
    <t>ServiceType - Stagis(RADIO/TV/4K)</t>
  </si>
  <si>
    <t>TS</t>
  </si>
  <si>
    <t>SID</t>
  </si>
  <si>
    <t>ServiceLanguage</t>
  </si>
  <si>
    <t>Resolution</t>
  </si>
  <si>
    <t>3D</t>
  </si>
  <si>
    <t>Radio</t>
  </si>
  <si>
    <t>FocusedLogo</t>
  </si>
  <si>
    <t>DefaultSched</t>
  </si>
  <si>
    <t>Adult</t>
  </si>
  <si>
    <t>Operator Locked Cron</t>
  </si>
  <si>
    <t>ServiceGroup</t>
  </si>
  <si>
    <t>TSTVProductizingRule</t>
  </si>
  <si>
    <t>GuardTimePreOffset</t>
  </si>
  <si>
    <t>GuardTimePostOffset</t>
  </si>
  <si>
    <t>Operator Locked Duration</t>
  </si>
  <si>
    <t>Configured on VSPP</t>
  </si>
  <si>
    <t>Replay Pre Padding</t>
  </si>
  <si>
    <t>Replay Post Padding</t>
  </si>
  <si>
    <t>Replay Duration</t>
  </si>
  <si>
    <t>Allow ReplayTV</t>
  </si>
  <si>
    <t>Allow Startover</t>
  </si>
  <si>
    <t>Linear Subscription Product</t>
  </si>
  <si>
    <t>Replay Product(Prodis)</t>
  </si>
  <si>
    <t>Replay Node</t>
  </si>
  <si>
    <t>Product Prov. ID</t>
  </si>
  <si>
    <t>BillingId</t>
  </si>
  <si>
    <t>product links npvr (Stagis)</t>
  </si>
  <si>
    <t>Default</t>
  </si>
  <si>
    <t>DE</t>
  </si>
  <si>
    <t>http://oboposter.prod.de.dmdsdp.com/ImagesEPG/EventImages/history.png</t>
  </si>
  <si>
    <t>http://oboposter.prod.de.dmdsdp.com/ImagesEPG/EventImages/kinowelt_tv.png</t>
  </si>
  <si>
    <t>http://oboposter.prod.de.dmdsdp.com/ImagesEPG/EventImages/axn_1.png</t>
  </si>
  <si>
    <t>http://oboposter.prod.de.dmdsdp.com/ImagesEPG/EventImages/gute_laune_tv.png</t>
  </si>
  <si>
    <t>http://oboposter.prod.de.dmdsdp.com/ImagesEPG/EventImages/kabel_eins_classics.png</t>
  </si>
  <si>
    <t>http://oboposter.prod.de.dmdsdp.com/ImagesEPG/EventImages/sat1_emotions2.png</t>
  </si>
  <si>
    <t>http://oboposter.prod.de.dmdsdp.com/ImagesEPG/EventImages/ae_sd_1.png</t>
  </si>
  <si>
    <t>http://oboposter.prod.de.dmdsdp.com/ImagesEPG/EventImages/toggo_plus.png</t>
  </si>
  <si>
    <t>http://oboposter.prod.de.dmdsdp.com/ImagesEPG/EventImages/sportdigital_tv.png</t>
  </si>
  <si>
    <t>http://oboposter.prod.de.dmdsdp.com/ImagesEPG/EventImages/daserste_hd.png</t>
  </si>
  <si>
    <t>http://oboposter.prod.de.dmdsdp.com/ImagesEPG/EventImages/br-alpha.png</t>
  </si>
  <si>
    <t>http://oboposter.prod.de.dmdsdp.com/ImagesEPG/EventImages/tagesschau_24_1.png</t>
  </si>
  <si>
    <t>http://oboposter.prod.de.dmdsdp.com/ImagesEPG/EventImages/one.png</t>
  </si>
  <si>
    <t>http://oboposter.prod.de.dmdsdp.com/ImagesEPG/EventImages/arte.png</t>
  </si>
  <si>
    <t>http://oboposter.prod.de.dmdsdp.com/ImagesEPG/EventImages/phoenix.png</t>
  </si>
  <si>
    <t>crid://unitymedia.tv/LinearTestServiceGroup</t>
  </si>
  <si>
    <t>TSTV_SV_09999_13107</t>
  </si>
  <si>
    <t>TSTV_SV_09999_13109</t>
  </si>
  <si>
    <t>TSTV_SV_09999_13112</t>
  </si>
  <si>
    <t>TSTV_SV_09999_13113</t>
  </si>
  <si>
    <t>crid://unitymedia.tv/LinearTestProduct</t>
  </si>
  <si>
    <t>productId</t>
  </si>
  <si>
    <t>productName</t>
  </si>
  <si>
    <t>LinearTestProduct</t>
  </si>
  <si>
    <t>Content</t>
  </si>
  <si>
    <t>Super CAS Id</t>
  </si>
  <si>
    <t>Nagra ELK CAS
Product identifier</t>
  </si>
  <si>
    <t>Nagra ELK CAS
AC Reference</t>
  </si>
  <si>
    <t>name</t>
  </si>
  <si>
    <t>description</t>
  </si>
  <si>
    <t>ReplayTestProduct</t>
  </si>
  <si>
    <t>cityId</t>
  </si>
  <si>
    <t>LSA_L65</t>
  </si>
  <si>
    <t>LSA_L140</t>
  </si>
  <si>
    <t>LSA_L205</t>
  </si>
  <si>
    <t>VOD</t>
  </si>
  <si>
    <t>linkedCrids</t>
  </si>
  <si>
    <t>All</t>
  </si>
  <si>
    <t>region</t>
  </si>
  <si>
    <t>HZN4 Channel Service ID Ref</t>
  </si>
  <si>
    <t>RedBee EPGSourceID</t>
  </si>
  <si>
    <t>Service Name</t>
  </si>
  <si>
    <t>L65</t>
  </si>
  <si>
    <t>L140</t>
  </si>
  <si>
    <t>L205</t>
  </si>
  <si>
    <t>FX HD</t>
  </si>
  <si>
    <t>TNT HD</t>
  </si>
  <si>
    <t>Mega HD</t>
  </si>
  <si>
    <t>TV</t>
  </si>
  <si>
    <t>TS01</t>
  </si>
  <si>
    <t>TS02</t>
  </si>
  <si>
    <t>Santiago</t>
  </si>
  <si>
    <t>BASICO LIGHT</t>
  </si>
  <si>
    <t>CDF PREMIUM</t>
  </si>
  <si>
    <t>FOX SPORTS PREMIUM</t>
  </si>
  <si>
    <t>HBO BASICO</t>
  </si>
  <si>
    <t>HBO MAX</t>
  </si>
  <si>
    <t>INTERNACIONAL</t>
  </si>
  <si>
    <t>LAPTV</t>
  </si>
  <si>
    <t>MAGAZINE</t>
  </si>
  <si>
    <t>No existe</t>
  </si>
  <si>
    <t>PACK HD BASICO</t>
  </si>
  <si>
    <t>PLAYBOY HD</t>
  </si>
  <si>
    <t>SEXTREME</t>
  </si>
  <si>
    <t>VENUS</t>
  </si>
  <si>
    <t>ProductID</t>
  </si>
  <si>
    <t>CASID</t>
  </si>
  <si>
    <t>None</t>
  </si>
  <si>
    <t>Replay Duration (days)</t>
  </si>
  <si>
    <t>SVOD Default Scramble Data</t>
  </si>
  <si>
    <t>60010400042711~02~0F</t>
  </si>
  <si>
    <t>TVOD Default Scramble Data</t>
  </si>
  <si>
    <t>Additional Prod for the VOD Providers (if needed)</t>
  </si>
  <si>
    <t>0000</t>
  </si>
  <si>
    <t>SVOD, TVOD Default</t>
  </si>
  <si>
    <t>Replay 1 day and 7 days</t>
  </si>
  <si>
    <t>Super CAS ID</t>
  </si>
  <si>
    <t>ABR_265_CatchUp_180Days</t>
  </si>
  <si>
    <t>ABR_265</t>
  </si>
  <si>
    <t>PT0M</t>
  </si>
  <si>
    <t>P7DT12H</t>
  </si>
  <si>
    <t>RelativeToEventStart</t>
  </si>
  <si>
    <t>PT0S</t>
  </si>
  <si>
    <t>RelativeToEventEnd</t>
  </si>
  <si>
    <t>P7D</t>
  </si>
  <si>
    <t>tag</t>
  </si>
  <si>
    <t>encodingProfileTag</t>
  </si>
  <si>
    <t>licenceWindowOffset</t>
  </si>
  <si>
    <t>licenceWindowOffsetDuration</t>
  </si>
  <si>
    <t>availabilityWindowStartType</t>
  </si>
  <si>
    <t>availabilityWindowStartOffset</t>
  </si>
  <si>
    <t>availabilityWindowEndType</t>
  </si>
  <si>
    <t>availabilityWindowEndOffset</t>
  </si>
  <si>
    <t>ABR_265_CatchUp_90Days</t>
  </si>
  <si>
    <t>ABR_265_CatchUp_7Days</t>
  </si>
  <si>
    <t>ABR_265_CatchUp_3Days</t>
  </si>
  <si>
    <t>P3D</t>
  </si>
  <si>
    <t>P3DT12H</t>
  </si>
  <si>
    <t>ABR_265_CatchUp_1Day</t>
  </si>
  <si>
    <t>P1DT12H</t>
  </si>
  <si>
    <t>P1D</t>
  </si>
  <si>
    <t>ABR_265_CatchUp_1Day_TrickMode</t>
  </si>
  <si>
    <t>trickModes</t>
  </si>
  <si>
    <t>Forward</t>
  </si>
  <si>
    <t>assetizingRules</t>
  </si>
  <si>
    <t>catalogIds</t>
  </si>
  <si>
    <t>DL-HD-001-000000-100018</t>
  </si>
  <si>
    <t>crid://vtr.tv/Product_Replay_HD_1Day_100018_Mi_Pack</t>
  </si>
  <si>
    <t>crid://vtr.tv/node/replay-for-DL-HD-001-000000-100018</t>
  </si>
  <si>
    <t>DL-HD-001-100000-100018</t>
  </si>
  <si>
    <t>crid://vtr.tv/node/replay-for-DL-HD-001-100000-100018</t>
  </si>
  <si>
    <t>DL-HD-003-000000-100018</t>
  </si>
  <si>
    <t>crid://vtr.tv/Product_Replay_HD_3Days_100018_Mi_Pack</t>
  </si>
  <si>
    <t>crid://vtr.tv/node/replay-for-DL-HD-003-000000-100018</t>
  </si>
  <si>
    <t>DL-HD-007-000000-100018</t>
  </si>
  <si>
    <t>crid://vtr.tv/Product_Replay_HD_7Days_100018_Mi_Pack</t>
  </si>
  <si>
    <t>crid://vtr.tv/node/replay-for-DL-HD-007-000000-100018</t>
  </si>
  <si>
    <t>DL-HD-090-000000-100018</t>
  </si>
  <si>
    <t>crid://vtr.tv/Product_Replay_HD_90Days_100018_Mi_Pack</t>
  </si>
  <si>
    <t>crid://vtr.tv/node/replay-for-DL-HD-090-000000-100018</t>
  </si>
  <si>
    <t>DL-HD-180-000000-100018</t>
  </si>
  <si>
    <t>crid://vtr.tv/Product_Replay_HD_180Days_100018_Mi_Pack</t>
  </si>
  <si>
    <t>crid://vtr.tv/node/replay-for-DL-HD-180-000000-100018</t>
  </si>
  <si>
    <t>DL-SD-001-000000-100018</t>
  </si>
  <si>
    <t>crid://vtr.tv/Product_Replay_SD_1Day_100018_Mi_Pack</t>
  </si>
  <si>
    <t>crid://vtr.tv/node/replay-for-DL-SD-001-000000-100018</t>
  </si>
  <si>
    <t>DL-SD-090-000000-100018</t>
  </si>
  <si>
    <t>crid://vtr.tv/Product_Replay_SD_90Day_100018_Mi_Pack</t>
  </si>
  <si>
    <t>crid://vtr.tv/node/replay-for-DL-SD-090-000000-100018</t>
  </si>
  <si>
    <t>DL-SD-180-000000-100018</t>
  </si>
  <si>
    <t>crid://vtr.tv/Product_Replay_SD_180Day_100018_Mi_Pack</t>
  </si>
  <si>
    <t>crid://vtr.tv/node/replay-for-DL-SD-180-000000-100018</t>
  </si>
  <si>
    <t>DL-SD-001-000000-100019</t>
  </si>
  <si>
    <t>crid://vtr.tv/Product_Replay_SD_1Day_100019_Light_Nacional</t>
  </si>
  <si>
    <t>crid://vtr.tv/node/replay-for-DL-SD-001-000000-100019</t>
  </si>
  <si>
    <t>DL-SD-001-100000-100019</t>
  </si>
  <si>
    <t>crid://vtr.tv/node/replay-for-DL-SD-001-100000-100019</t>
  </si>
  <si>
    <t>DL-SD-180-000000-100019</t>
  </si>
  <si>
    <t>crid://vtr.tv/Product_Replay_SD_180Day_100019_Light_Nacional</t>
  </si>
  <si>
    <t>crid://vtr.tv/node/replay-for-DL-SD-180-000000-100019</t>
  </si>
  <si>
    <t>TSTV behaviour</t>
  </si>
  <si>
    <t>EdsProductId</t>
  </si>
  <si>
    <t>GroupTitle</t>
  </si>
  <si>
    <t>GroupInformation</t>
  </si>
  <si>
    <t>ProductTitle</t>
  </si>
  <si>
    <t>PurchaseType</t>
  </si>
  <si>
    <t>OfferTitle</t>
  </si>
  <si>
    <t>replayDuration</t>
  </si>
  <si>
    <t>allowReplayTV</t>
  </si>
  <si>
    <t>allowStartOver</t>
  </si>
  <si>
    <t>isVosdal</t>
  </si>
  <si>
    <t>ReplayPackageTag</t>
  </si>
  <si>
    <t>Package</t>
  </si>
  <si>
    <t>billingID</t>
  </si>
  <si>
    <t>Synopsis</t>
  </si>
  <si>
    <t>CL_SG_HBO</t>
  </si>
  <si>
    <t>CL_SG_LAPTV</t>
  </si>
  <si>
    <t>CL_SG_PLAYBOY</t>
  </si>
  <si>
    <t>CL_SG_Internacional</t>
  </si>
  <si>
    <t>CL_SG_CDF_Premium</t>
  </si>
  <si>
    <t>CL_SG_HBO_MAX</t>
  </si>
  <si>
    <t>CL_SG_Noticias</t>
  </si>
  <si>
    <t>CL_SG_HBO_MAX_OD</t>
  </si>
  <si>
    <t>CL_SG_MOVCITY_OD_HD</t>
  </si>
  <si>
    <t>CL_SG_BRASIL_ISUS</t>
  </si>
  <si>
    <t>CL_SG_MINIFOX</t>
  </si>
  <si>
    <t>CL_SG_ReplayTV</t>
  </si>
  <si>
    <t>CL_SG_MOVIE_HD</t>
  </si>
  <si>
    <t>CL_SG_FOX_Sport_Premium</t>
  </si>
  <si>
    <t>CL_SG_PLAYBOY_HD</t>
  </si>
  <si>
    <t>CL_SG_Full_Digital</t>
  </si>
  <si>
    <t>CL_SG_Mi_Pack</t>
  </si>
  <si>
    <t>CL_SG_Light_Nacional</t>
  </si>
  <si>
    <t>CL_SG_Futbol_HD</t>
  </si>
  <si>
    <t>CL_SG_Fox_Sport_HD_Premium</t>
  </si>
  <si>
    <t>CL_SG_PACK_HD_GRATIS</t>
  </si>
  <si>
    <t>CL_SG_Full_Digital_Comp</t>
  </si>
  <si>
    <t>CL_SG_Mi_Pack_Comp</t>
  </si>
  <si>
    <t>CL_SG_Light_Comp</t>
  </si>
  <si>
    <t>CL_SG_IS_ADULTOS_1</t>
  </si>
  <si>
    <t>CL_SG_IS_ADULTOS_2</t>
  </si>
  <si>
    <t>CL_Show_Runner</t>
  </si>
  <si>
    <t>CU-CHV-HD-none-0h-180d</t>
  </si>
  <si>
    <t>CU-TVN-HD-none-0h-180d</t>
  </si>
  <si>
    <t>CU-MEGA-HD-none-72h-90d</t>
  </si>
  <si>
    <t>CU-TNTSE-HD-none-0h-1d</t>
  </si>
  <si>
    <t>CU-TNT-HD-none-0h-1d</t>
  </si>
  <si>
    <t>CU-SPC-HD-none-0h-1d</t>
  </si>
  <si>
    <t>CU-THC-HD-none-0h-1d</t>
  </si>
  <si>
    <t>80's</t>
  </si>
  <si>
    <t>Alternativa</t>
  </si>
  <si>
    <t>Baby TV</t>
  </si>
  <si>
    <t>Chilena Contemporánea</t>
  </si>
  <si>
    <t>Clásica</t>
  </si>
  <si>
    <t>Dance-Electrohouse</t>
  </si>
  <si>
    <t>Fiesta Tropical</t>
  </si>
  <si>
    <t>Glitz</t>
  </si>
  <si>
    <t>Hot Latin</t>
  </si>
  <si>
    <t>Jazz</t>
  </si>
  <si>
    <t>Lounge</t>
  </si>
  <si>
    <t>New Age</t>
  </si>
  <si>
    <t>Oldies</t>
  </si>
  <si>
    <t>Ópera</t>
  </si>
  <si>
    <t>Piano</t>
  </si>
  <si>
    <t>Play Premium</t>
  </si>
  <si>
    <t>Pop</t>
  </si>
  <si>
    <t>Reggaetón</t>
  </si>
  <si>
    <t>Rock</t>
  </si>
  <si>
    <t>Romántica Anglo</t>
  </si>
  <si>
    <t>Romántica Latina</t>
  </si>
  <si>
    <t>Teens</t>
  </si>
  <si>
    <t>Bloomberg TV</t>
  </si>
  <si>
    <t>Concierto</t>
  </si>
  <si>
    <t>ETC TV</t>
  </si>
  <si>
    <t>FM Dos</t>
  </si>
  <si>
    <t>HTV</t>
  </si>
  <si>
    <t>La Red</t>
  </si>
  <si>
    <t>Radio 40 Principales</t>
  </si>
  <si>
    <t>Radio ADN</t>
  </si>
  <si>
    <t>Radio Beethoven</t>
  </si>
  <si>
    <t>Radio Candela</t>
  </si>
  <si>
    <t>Radio Duna</t>
  </si>
  <si>
    <t>Radio Euskadi</t>
  </si>
  <si>
    <t>Radio Futuro</t>
  </si>
  <si>
    <t>Radio Imagina</t>
  </si>
  <si>
    <t>Radio Infinita</t>
  </si>
  <si>
    <t>Radio Oasis</t>
  </si>
  <si>
    <t>Radio Play FM</t>
  </si>
  <si>
    <t>Radio Rock &amp; Pop</t>
  </si>
  <si>
    <t>Radio Romántica</t>
  </si>
  <si>
    <t>Radio Sonar</t>
  </si>
  <si>
    <t>Radio Tiempo</t>
  </si>
  <si>
    <t>Radio Zero</t>
  </si>
  <si>
    <t>RadioActiva</t>
  </si>
  <si>
    <t>Tele 13 Radio</t>
  </si>
  <si>
    <t>TeleCanal</t>
  </si>
  <si>
    <t>HBO Family HD</t>
  </si>
  <si>
    <t>HBO HD Este</t>
  </si>
  <si>
    <t>Golden PLUS HD</t>
  </si>
  <si>
    <t>Teletrak HD</t>
  </si>
  <si>
    <t>Canal de las Estrellas HD</t>
  </si>
  <si>
    <t>Europa Europa HD</t>
  </si>
  <si>
    <t>Fox Premium Family HD</t>
  </si>
  <si>
    <t>MTV Live HD</t>
  </si>
  <si>
    <t>TS05</t>
  </si>
  <si>
    <t>TS06</t>
  </si>
  <si>
    <t>TS07</t>
  </si>
  <si>
    <t>TS08</t>
  </si>
  <si>
    <t>TS09</t>
  </si>
  <si>
    <t>160</t>
  </si>
  <si>
    <t>161</t>
  </si>
  <si>
    <t>101</t>
  </si>
  <si>
    <t>102</t>
  </si>
  <si>
    <t>103</t>
  </si>
  <si>
    <t>104</t>
  </si>
  <si>
    <t>105</t>
  </si>
  <si>
    <t>106</t>
  </si>
  <si>
    <t>162</t>
  </si>
  <si>
    <t>107</t>
  </si>
  <si>
    <t>163</t>
  </si>
  <si>
    <t>108</t>
  </si>
  <si>
    <t>109</t>
  </si>
  <si>
    <t>164</t>
  </si>
  <si>
    <t>110</t>
  </si>
  <si>
    <t>111</t>
  </si>
  <si>
    <t>112</t>
  </si>
  <si>
    <t>113</t>
  </si>
  <si>
    <t>114</t>
  </si>
  <si>
    <t>115</t>
  </si>
  <si>
    <t>116</t>
  </si>
  <si>
    <t>165</t>
  </si>
  <si>
    <t>117</t>
  </si>
  <si>
    <t>118</t>
  </si>
  <si>
    <t>119</t>
  </si>
  <si>
    <t>120</t>
  </si>
  <si>
    <t>121</t>
  </si>
  <si>
    <t>122</t>
  </si>
  <si>
    <t>166</t>
  </si>
  <si>
    <t>123</t>
  </si>
  <si>
    <t>167</t>
  </si>
  <si>
    <t>168</t>
  </si>
  <si>
    <t>124</t>
  </si>
  <si>
    <t>169</t>
  </si>
  <si>
    <t>125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</si>
  <si>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</si>
  <si>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</si>
  <si>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</si>
  <si>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</si>
  <si>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</si>
  <si>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</si>
  <si>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</si>
  <si>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</si>
  <si>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</si>
  <si>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126</t>
  </si>
  <si>
    <t>179</t>
  </si>
  <si>
    <t>127</t>
  </si>
  <si>
    <t>128</t>
  </si>
  <si>
    <t>129</t>
  </si>
  <si>
    <t>130</t>
  </si>
  <si>
    <t>201</t>
  </si>
  <si>
    <t>202</t>
  </si>
  <si>
    <t>260</t>
  </si>
  <si>
    <t>203</t>
  </si>
  <si>
    <t>204</t>
  </si>
  <si>
    <t>205</t>
  </si>
  <si>
    <t>206</t>
  </si>
  <si>
    <t>207</t>
  </si>
  <si>
    <t>261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</si>
  <si>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</si>
  <si>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</si>
  <si>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</si>
  <si>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</si>
  <si>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</si>
  <si>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</si>
  <si>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</si>
  <si>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</si>
  <si>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</si>
  <si>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</si>
  <si>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</si>
  <si>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</si>
  <si>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</si>
  <si>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</si>
  <si>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</si>
  <si>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</si>
  <si>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</si>
  <si>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</si>
  <si>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</si>
  <si>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</si>
  <si>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</si>
  <si>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</si>
  <si>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</si>
  <si>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</si>
  <si>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</si>
  <si>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</si>
  <si>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</si>
  <si>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</si>
  <si>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219</t>
  </si>
  <si>
    <t>220</t>
  </si>
  <si>
    <t>221</t>
  </si>
  <si>
    <t>222</t>
  </si>
  <si>
    <t>279</t>
  </si>
  <si>
    <t>223</t>
  </si>
  <si>
    <t>224</t>
  </si>
  <si>
    <t>225</t>
  </si>
  <si>
    <t>226</t>
  </si>
  <si>
    <t>227</t>
  </si>
  <si>
    <t>228</t>
  </si>
  <si>
    <t>229</t>
  </si>
  <si>
    <t>230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</si>
  <si>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</si>
  <si>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</si>
  <si>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</si>
  <si>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</si>
  <si>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</si>
  <si>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</si>
  <si>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</si>
  <si>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</si>
  <si>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</si>
  <si>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</si>
  <si>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</si>
  <si>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</si>
  <si>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</si>
  <si>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</si>
  <si>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</si>
  <si>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</si>
  <si>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</si>
  <si>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</si>
  <si>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</si>
  <si>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</si>
  <si>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</si>
  <si>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</si>
  <si>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</si>
  <si>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</si>
  <si>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</si>
  <si>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</si>
  <si>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</si>
  <si>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</si>
  <si>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</si>
  <si>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</si>
  <si>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</si>
  <si>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</si>
  <si>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</si>
  <si>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</si>
  <si>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</si>
  <si>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</si>
  <si>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</si>
  <si>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</si>
  <si>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</si>
  <si>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</si>
  <si>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</si>
  <si>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</si>
  <si>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</si>
  <si>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</si>
  <si>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</si>
  <si>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</si>
  <si>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</si>
  <si>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</si>
  <si>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</si>
  <si>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</si>
  <si>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</si>
  <si>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</si>
  <si>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</si>
  <si>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</si>
  <si>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</si>
  <si>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</si>
  <si>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</si>
  <si>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</si>
  <si>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</si>
  <si>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</si>
  <si>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</si>
  <si>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</si>
  <si>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</si>
  <si>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</si>
  <si>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</si>
  <si>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</si>
  <si>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</si>
  <si>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</si>
  <si>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</si>
  <si>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</si>
  <si>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</si>
  <si>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</si>
  <si>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</si>
  <si>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</si>
  <si>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</si>
  <si>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1320</t>
  </si>
  <si>
    <t>0504</t>
  </si>
  <si>
    <t>CL_America_TV</t>
  </si>
  <si>
    <t>CL_Baby_TV</t>
  </si>
  <si>
    <t>CL_BBC</t>
  </si>
  <si>
    <t>CL_Camara_de_Diputados</t>
  </si>
  <si>
    <t>CL_Caracol</t>
  </si>
  <si>
    <t>CL_CDF_Basico</t>
  </si>
  <si>
    <t>CL_Cinemax_Este</t>
  </si>
  <si>
    <t>CL_CNN_Espanol</t>
  </si>
  <si>
    <t>CL_CNN_Internacional</t>
  </si>
  <si>
    <t>CL_Discovery_Civilization</t>
  </si>
  <si>
    <t>CL_Discovery_ID</t>
  </si>
  <si>
    <t>CL_Discovery_Kids</t>
  </si>
  <si>
    <t>CL_Discovery_Science</t>
  </si>
  <si>
    <t>CL_Discovery_TLC</t>
  </si>
  <si>
    <t>CL_Disney_Channel</t>
  </si>
  <si>
    <t>CL_Disney_Junior</t>
  </si>
  <si>
    <t>CL_Fox_Sports_3</t>
  </si>
  <si>
    <t>CL_Glitz</t>
  </si>
  <si>
    <t>CL_HBO_2</t>
  </si>
  <si>
    <t>CL_HBO_Plus_Este</t>
  </si>
  <si>
    <t>CL_HBO_Plus_Oeste</t>
  </si>
  <si>
    <t>CL_HBO_Signature</t>
  </si>
  <si>
    <t>CL_I_SAT</t>
  </si>
  <si>
    <t>CL_MTV_Hits</t>
  </si>
  <si>
    <t>CL_O_Globo</t>
  </si>
  <si>
    <t>CL_TBS</t>
  </si>
  <si>
    <t>CL_TV_Senado</t>
  </si>
  <si>
    <t>CL_TVE</t>
  </si>
  <si>
    <t>CL_Venus</t>
  </si>
  <si>
    <t>CL_Vive</t>
  </si>
  <si>
    <t>CL_80s</t>
  </si>
  <si>
    <t>CL_Alternativa</t>
  </si>
  <si>
    <t>CL_Chilena_Contemporanea</t>
  </si>
  <si>
    <t>CL_Clasica</t>
  </si>
  <si>
    <t>CL_Dance_Electrohouse</t>
  </si>
  <si>
    <t>CL_Fiesta_Tropical</t>
  </si>
  <si>
    <t>CL_Hot_Latin</t>
  </si>
  <si>
    <t>CL_Jazz</t>
  </si>
  <si>
    <t>CL_Lounge</t>
  </si>
  <si>
    <t>CL_New_Age</t>
  </si>
  <si>
    <t>CL_Oldies</t>
  </si>
  <si>
    <t>CL_Opera</t>
  </si>
  <si>
    <t>CL_Piano</t>
  </si>
  <si>
    <t>CL_Play_Premium</t>
  </si>
  <si>
    <t>CL_Pop</t>
  </si>
  <si>
    <t>CL_Reggaeton</t>
  </si>
  <si>
    <t>CL_Rock</t>
  </si>
  <si>
    <t>CL_Romantica_Anglo</t>
  </si>
  <si>
    <t>CL_Romantica_Latina</t>
  </si>
  <si>
    <t>CL_Teens</t>
  </si>
  <si>
    <t>CL_Bloomberg_TV</t>
  </si>
  <si>
    <t>CL_CDF_Premium</t>
  </si>
  <si>
    <t>CL_DW</t>
  </si>
  <si>
    <t>CL_Discovery_Turbo</t>
  </si>
  <si>
    <t>CL_Disney_XD</t>
  </si>
  <si>
    <t>CL_ETC_TV</t>
  </si>
  <si>
    <t>CL_EWTN</t>
  </si>
  <si>
    <t>CL_Fox_News</t>
  </si>
  <si>
    <t>CL_Fox_Cinema</t>
  </si>
  <si>
    <t>CL_Fox_Classics</t>
  </si>
  <si>
    <t>CL_Fox_Comedy</t>
  </si>
  <si>
    <t>CL_Golden_Edge</t>
  </si>
  <si>
    <t>CL_HTV</t>
  </si>
  <si>
    <t>CL_La_Red</t>
  </si>
  <si>
    <t>CL_MAX</t>
  </si>
  <si>
    <t>CL_Max_Prime_Oeste</t>
  </si>
  <si>
    <t>CL_MTV_Dance</t>
  </si>
  <si>
    <t>CL_Much_Music</t>
  </si>
  <si>
    <t>CL_RAI</t>
  </si>
  <si>
    <t>CL_Sextreme</t>
  </si>
  <si>
    <t>CL_Syfy</t>
  </si>
  <si>
    <t>CL_TCM</t>
  </si>
  <si>
    <t>CL_TeleCanal</t>
  </si>
  <si>
    <t>CL_TNE</t>
  </si>
  <si>
    <t>CL_Tooncast</t>
  </si>
  <si>
    <t>CL_TV5</t>
  </si>
  <si>
    <t>CL_UCV</t>
  </si>
  <si>
    <t>CL_VH1_Latin_America</t>
  </si>
  <si>
    <t>CL_VH1_MegaHits</t>
  </si>
  <si>
    <t>CL_VOA</t>
  </si>
  <si>
    <t>CL_Concierto</t>
  </si>
  <si>
    <t>CL_FM_Dos</t>
  </si>
  <si>
    <t>CL_Radio_40_Principales</t>
  </si>
  <si>
    <t>CL_Radio_ADN</t>
  </si>
  <si>
    <t>CL_Radio_Beethoven</t>
  </si>
  <si>
    <t>CL_Radio_Candela</t>
  </si>
  <si>
    <t>CL_Radio_Duna</t>
  </si>
  <si>
    <t>CL_Radio_Euskadi</t>
  </si>
  <si>
    <t>CL_Radio_Futuro</t>
  </si>
  <si>
    <t>CL_Radio_Imagina</t>
  </si>
  <si>
    <t>CL_Radio_Infinita</t>
  </si>
  <si>
    <t>CL_Radio_Oasis</t>
  </si>
  <si>
    <t>CL_Radio_Play_FM</t>
  </si>
  <si>
    <t>CL_Radio_Rock_and_Pop</t>
  </si>
  <si>
    <t>CL_Radio_Romantica</t>
  </si>
  <si>
    <t>CL_Radio_Sonar</t>
  </si>
  <si>
    <t>CL_Radio_Tiempo</t>
  </si>
  <si>
    <t>CL_Radio_Zero</t>
  </si>
  <si>
    <t>CL_RadioActiva</t>
  </si>
  <si>
    <t>CL_Tele_13_Radio</t>
  </si>
  <si>
    <t>CL_13_Cable_HD</t>
  </si>
  <si>
    <t>CL_Cinecanal_HD</t>
  </si>
  <si>
    <t>CL_Discovery_HandH_HD</t>
  </si>
  <si>
    <t>CL_Discovery_ID_HD</t>
  </si>
  <si>
    <t>CL_Fox_Sports_HD</t>
  </si>
  <si>
    <t>CL_FXM_HD</t>
  </si>
  <si>
    <t>CL_H2_HD</t>
  </si>
  <si>
    <t>CL_HBO_Family_HD</t>
  </si>
  <si>
    <t>CL_Nick_JR_HD</t>
  </si>
  <si>
    <t>CL_Telefe_HD</t>
  </si>
  <si>
    <t>CL_TNT_Series_HD</t>
  </si>
  <si>
    <t>CL_TVE_STAR_HD</t>
  </si>
  <si>
    <t>CL_TVN_HD</t>
  </si>
  <si>
    <t>CL_24_Horas_HD</t>
  </si>
  <si>
    <t>CL_AMC_HD</t>
  </si>
  <si>
    <t>CL_AXN_HD</t>
  </si>
  <si>
    <t>CL_Comedy_Central_HD</t>
  </si>
  <si>
    <t>CL_Discovery_TLC_HD</t>
  </si>
  <si>
    <t>CL_El_Trece_HD</t>
  </si>
  <si>
    <t>CL_ESPN_HD</t>
  </si>
  <si>
    <t>CL_Film_and_Arts_HD</t>
  </si>
  <si>
    <t>CL_Fox_Sports_2_HD</t>
  </si>
  <si>
    <t>CL_HBO_HD_Este</t>
  </si>
  <si>
    <t>CL_Max_Prime_Este_HD</t>
  </si>
  <si>
    <t>CL_Mega_HD</t>
  </si>
  <si>
    <t>CL_Nat_Geo_Kids_HD</t>
  </si>
  <si>
    <t>CL_NAT_GEO_HD</t>
  </si>
  <si>
    <t>CL_Paramount_HD</t>
  </si>
  <si>
    <t>CL_Animal_Planet_HD</t>
  </si>
  <si>
    <t>CL_Cartoon_Network_HD</t>
  </si>
  <si>
    <t>CL_CHV_HD</t>
  </si>
  <si>
    <t>CL_Cinemax_HDTV</t>
  </si>
  <si>
    <t>CL_CNN_Chile_HD</t>
  </si>
  <si>
    <t>CL_Discovery_Kids_HD</t>
  </si>
  <si>
    <t>CL_Discovery_World_HD</t>
  </si>
  <si>
    <t>CL_E_HD</t>
  </si>
  <si>
    <t>CL_ESPN_2_HD</t>
  </si>
  <si>
    <t>CL_Fox_Life_HD</t>
  </si>
  <si>
    <t>CL_Fox_Premium_Series_HD</t>
  </si>
  <si>
    <t>CL_Fox_Sports_3_HD</t>
  </si>
  <si>
    <t>CL_Nat_Geo_Wild_HD</t>
  </si>
  <si>
    <t>CL_Nickelodeon_HD</t>
  </si>
  <si>
    <t>CL_Studio_Universal_HD</t>
  </si>
  <si>
    <t>CL_AandE_HD</t>
  </si>
  <si>
    <t>CL_Boomerang_HD</t>
  </si>
  <si>
    <t>CL_Canal_13_HD</t>
  </si>
  <si>
    <t>CL_CDF_Premium_HD</t>
  </si>
  <si>
    <t>CL_Discovery_Channel_HD</t>
  </si>
  <si>
    <t>CL_Disney_Channel_HD</t>
  </si>
  <si>
    <t>CL_ESPN_3_HD</t>
  </si>
  <si>
    <t>CL_FX_HD</t>
  </si>
  <si>
    <t>CL_Golden_PLUS_HD</t>
  </si>
  <si>
    <t>CL_Warner_Channel_HD</t>
  </si>
  <si>
    <t>CL_MTV_HD</t>
  </si>
  <si>
    <t>CL_Space_HD</t>
  </si>
  <si>
    <t>CL_Playboy_TV_HD</t>
  </si>
  <si>
    <t>CL_History_Channel_HD</t>
  </si>
  <si>
    <t>CL_TNT_HD</t>
  </si>
  <si>
    <t>CL_Antena_3_HD</t>
  </si>
  <si>
    <t>CL_AZ_Clic_HD</t>
  </si>
  <si>
    <t>CL_AZ_Corazon_HD</t>
  </si>
  <si>
    <t>CL_AZ_Mundo_HD</t>
  </si>
  <si>
    <t>CL_Canal_de_las_Estrellas_HD</t>
  </si>
  <si>
    <t>CL_Discovery_Theater_HD</t>
  </si>
  <si>
    <t>CL_EL_GOURMET_HD</t>
  </si>
  <si>
    <t>CL_Europa_Europa_HD</t>
  </si>
  <si>
    <t>CL_Fox_Premium_Action_HD</t>
  </si>
  <si>
    <t>CL_Fox_Premium_Family_HD</t>
  </si>
  <si>
    <t>CL_Fox_Premium_Movies_HD</t>
  </si>
  <si>
    <t>CL_Fox_Sports_1_HD</t>
  </si>
  <si>
    <t>CL_Gol_TV_HD</t>
  </si>
  <si>
    <t>CL_Golf_HD</t>
  </si>
  <si>
    <t>CL_Mas_Chic_HD</t>
  </si>
  <si>
    <t>CL_Universal_Channel_HD</t>
  </si>
  <si>
    <t>CL_Sony_HD</t>
  </si>
  <si>
    <t>CL_VH1_HD</t>
  </si>
  <si>
    <t>CL_TyC_Sport_HD</t>
  </si>
  <si>
    <t>CL_Lifetime_HD</t>
  </si>
  <si>
    <t>CL_Tru_TV_HD</t>
  </si>
  <si>
    <t>CL_MTV_Live_HD</t>
  </si>
  <si>
    <t>CL_Teletrak_HD</t>
  </si>
  <si>
    <t>CL_Sundance_HD</t>
  </si>
  <si>
    <t>CL_TBS_HD</t>
  </si>
  <si>
    <t xml:space="preserve">América TV </t>
  </si>
  <si>
    <t>BBC</t>
  </si>
  <si>
    <t>Camara de Diputados</t>
  </si>
  <si>
    <t>Caracol</t>
  </si>
  <si>
    <t>CDF Basico</t>
  </si>
  <si>
    <t>Cinemax Este</t>
  </si>
  <si>
    <t>CNN Español</t>
  </si>
  <si>
    <t>CNN Internacional</t>
  </si>
  <si>
    <t>Discovery Civilization</t>
  </si>
  <si>
    <t>Discovery ID</t>
  </si>
  <si>
    <t>Discovery Kids</t>
  </si>
  <si>
    <t xml:space="preserve">Discovery Science </t>
  </si>
  <si>
    <t xml:space="preserve">Discovery TLC </t>
  </si>
  <si>
    <t xml:space="preserve">Disney Channel </t>
  </si>
  <si>
    <t xml:space="preserve">Disney Junior </t>
  </si>
  <si>
    <t>Fox Sports 3</t>
  </si>
  <si>
    <t>HBO 2</t>
  </si>
  <si>
    <t>HBO Plus Este</t>
  </si>
  <si>
    <t>HBO Plus Oeste</t>
  </si>
  <si>
    <t>HBO Signature</t>
  </si>
  <si>
    <t>I-SAT</t>
  </si>
  <si>
    <t>MTV Hits</t>
  </si>
  <si>
    <t>O Globo</t>
  </si>
  <si>
    <t>TBS</t>
  </si>
  <si>
    <t>TV Senado</t>
  </si>
  <si>
    <t xml:space="preserve">TVE </t>
  </si>
  <si>
    <t>Venus</t>
  </si>
  <si>
    <t xml:space="preserve">Vive! </t>
  </si>
  <si>
    <t>CDF Premium</t>
  </si>
  <si>
    <t>DW</t>
  </si>
  <si>
    <t xml:space="preserve">Discovery Turbo </t>
  </si>
  <si>
    <t>Disney XD</t>
  </si>
  <si>
    <t>EWTN</t>
  </si>
  <si>
    <t xml:space="preserve">Fox News </t>
  </si>
  <si>
    <t>Fox Cinema</t>
  </si>
  <si>
    <t>Fox Classics</t>
  </si>
  <si>
    <t>Fox Comedy</t>
  </si>
  <si>
    <t>Golden Edge</t>
  </si>
  <si>
    <t xml:space="preserve">MAX </t>
  </si>
  <si>
    <t>Max Prime Oeste</t>
  </si>
  <si>
    <t>MTV Dance</t>
  </si>
  <si>
    <t>Much Music</t>
  </si>
  <si>
    <t>RAI</t>
  </si>
  <si>
    <t xml:space="preserve">Sextreme </t>
  </si>
  <si>
    <t xml:space="preserve">Syfy </t>
  </si>
  <si>
    <t xml:space="preserve">TCM </t>
  </si>
  <si>
    <t>TNE</t>
  </si>
  <si>
    <t>Tooncast</t>
  </si>
  <si>
    <t>TV5</t>
  </si>
  <si>
    <t>UCV</t>
  </si>
  <si>
    <t>VH1 Latin America</t>
  </si>
  <si>
    <t>VH1 MegaHits</t>
  </si>
  <si>
    <t>VOA</t>
  </si>
  <si>
    <t xml:space="preserve">13 Cable HD </t>
  </si>
  <si>
    <t xml:space="preserve">Cinecanal HD </t>
  </si>
  <si>
    <t>Discovery H&amp;H HD</t>
  </si>
  <si>
    <t>Discovery ID HD</t>
  </si>
  <si>
    <t xml:space="preserve">ESPN + HD </t>
  </si>
  <si>
    <t xml:space="preserve">Fox Sports HD </t>
  </si>
  <si>
    <t xml:space="preserve">FXM HD </t>
  </si>
  <si>
    <t>H2 HD</t>
  </si>
  <si>
    <t xml:space="preserve">Nick JR HD </t>
  </si>
  <si>
    <t>Telefe HD</t>
  </si>
  <si>
    <t xml:space="preserve">TNT Series HD </t>
  </si>
  <si>
    <t>TVE STAR HD</t>
  </si>
  <si>
    <t>TVN HD</t>
  </si>
  <si>
    <t xml:space="preserve">24 Horas HD </t>
  </si>
  <si>
    <t xml:space="preserve">AMC HD </t>
  </si>
  <si>
    <t>AXN HD</t>
  </si>
  <si>
    <t>Comedy Central HD</t>
  </si>
  <si>
    <t>Discovery TLC HD</t>
  </si>
  <si>
    <t>El Trece HD</t>
  </si>
  <si>
    <t>ESPN HD</t>
  </si>
  <si>
    <t>Film &amp; Arts HD</t>
  </si>
  <si>
    <t>Fox Sports 2 HD</t>
  </si>
  <si>
    <t>Max Prime Este HD</t>
  </si>
  <si>
    <t>Nat Geo Kids HD</t>
  </si>
  <si>
    <t>NAT GEO HD</t>
  </si>
  <si>
    <t>Paramount HD</t>
  </si>
  <si>
    <t xml:space="preserve">Animal Planet HD </t>
  </si>
  <si>
    <t>Cartoon Network HD</t>
  </si>
  <si>
    <t>CHV HD</t>
  </si>
  <si>
    <t>Cinemax HDTV</t>
  </si>
  <si>
    <t>CNN Chile HD</t>
  </si>
  <si>
    <t xml:space="preserve">Discovery Kids HD </t>
  </si>
  <si>
    <t>Discovery World HD</t>
  </si>
  <si>
    <t>E! HD</t>
  </si>
  <si>
    <t>ESPN 2 HD</t>
  </si>
  <si>
    <t>Fox Life HD</t>
  </si>
  <si>
    <t xml:space="preserve">Fox Premium Series HD </t>
  </si>
  <si>
    <t>Fox Sports 3 HD</t>
  </si>
  <si>
    <t>Nat Geo Wild HD</t>
  </si>
  <si>
    <t xml:space="preserve">Nickelodeon HD </t>
  </si>
  <si>
    <t xml:space="preserve">Studio Universal HD </t>
  </si>
  <si>
    <t>A&amp;E HD</t>
  </si>
  <si>
    <t xml:space="preserve">Boomerang HD </t>
  </si>
  <si>
    <t>Canal 13 HD</t>
  </si>
  <si>
    <t>CDF Premium HD</t>
  </si>
  <si>
    <t>Discovery Channel HD</t>
  </si>
  <si>
    <t>Disney Channel HD</t>
  </si>
  <si>
    <t xml:space="preserve">ESPN 3 HD </t>
  </si>
  <si>
    <t xml:space="preserve">Warner Channel HD </t>
  </si>
  <si>
    <t>MTV HD</t>
  </si>
  <si>
    <t>Space HD</t>
  </si>
  <si>
    <t>Playboy TV HD</t>
  </si>
  <si>
    <t>History Channel HD</t>
  </si>
  <si>
    <t>Antena 3 HD</t>
  </si>
  <si>
    <t xml:space="preserve">AZ Clic HD </t>
  </si>
  <si>
    <t xml:space="preserve">AZ Corazón HD </t>
  </si>
  <si>
    <t>AZ Mundo HD</t>
  </si>
  <si>
    <t>Discovery Theater HD</t>
  </si>
  <si>
    <t>EL GOURMET HD</t>
  </si>
  <si>
    <t xml:space="preserve">Fox Premium Action HD </t>
  </si>
  <si>
    <t xml:space="preserve">Fox Premium Movies HD </t>
  </si>
  <si>
    <t xml:space="preserve">Fox Sports 1 HD </t>
  </si>
  <si>
    <t xml:space="preserve">Gol TV HD </t>
  </si>
  <si>
    <t>Golf HD</t>
  </si>
  <si>
    <t>Más Chic HD</t>
  </si>
  <si>
    <t xml:space="preserve">Universal Channel HD </t>
  </si>
  <si>
    <t xml:space="preserve">Sony HD </t>
  </si>
  <si>
    <t xml:space="preserve">VH1 HD </t>
  </si>
  <si>
    <t>TyC Sport HD</t>
  </si>
  <si>
    <t>Lifetime HD</t>
  </si>
  <si>
    <t>Tru TV HD</t>
  </si>
  <si>
    <t>Sundance HD</t>
  </si>
  <si>
    <t>TBS HD</t>
  </si>
  <si>
    <t>RADIO</t>
  </si>
  <si>
    <t>http://staticqbr-cl-prod.vtrprod.cdn.dmdsdp.com/image-service/ImagesEPG/EventImages/America_TV.png</t>
  </si>
  <si>
    <t>http://staticqbr-cl-prod.vtrprod.cdn.dmdsdp.com/image-service/ImagesEPG/EventImages/Baby_TV.png</t>
  </si>
  <si>
    <t>http://staticqbr-cl-prod.vtrprod.cdn.dmdsdp.com/image-service/ImagesEPG/EventImages/BBC.png</t>
  </si>
  <si>
    <t>http://staticqbr-cl-prod.vtrprod.cdn.dmdsdp.com/image-service/ImagesEPG/EventImages/Camara_de_Diputados.png</t>
  </si>
  <si>
    <t>http://staticqbr-cl-prod.vtrprod.cdn.dmdsdp.com/image-service/ImagesEPG/EventImages/Caracol.png</t>
  </si>
  <si>
    <t>http://staticqbr-cl-prod.vtrprod.cdn.dmdsdp.com/image-service/ImagesEPG/EventImages/CDF_Basico.png</t>
  </si>
  <si>
    <t>http://staticqbr-cl-prod.vtrprod.cdn.dmdsdp.com/image-service/ImagesEPG/EventImages/Cinemax_Este.png</t>
  </si>
  <si>
    <t>http://staticqbr-cl-prod.vtrprod.cdn.dmdsdp.com/image-service/ImagesEPG/EventImages/CNN_Espanol.png</t>
  </si>
  <si>
    <t>http://staticqbr-cl-prod.vtrprod.cdn.dmdsdp.com/image-service/ImagesEPG/EventImages/CNN_Internacional.png</t>
  </si>
  <si>
    <t>http://staticqbr-cl-prod.vtrprod.cdn.dmdsdp.com/image-service/ImagesEPG/EventImages/Discovery_Civilization.png</t>
  </si>
  <si>
    <t>http://staticqbr-cl-prod.vtrprod.cdn.dmdsdp.com/image-service/ImagesEPG/EventImages/Discovery_ID.png</t>
  </si>
  <si>
    <t>http://staticqbr-cl-prod.vtrprod.cdn.dmdsdp.com/image-service/ImagesEPG/EventImages/Discovery_Kids.png</t>
  </si>
  <si>
    <t>http://staticqbr-cl-prod.vtrprod.cdn.dmdsdp.com/image-service/ImagesEPG/EventImages/Discovery_Science.png</t>
  </si>
  <si>
    <t>http://staticqbr-cl-prod.vtrprod.cdn.dmdsdp.com/image-service/ImagesEPG/EventImages/Discovery_TLC.png</t>
  </si>
  <si>
    <t>http://staticqbr-cl-prod.vtrprod.cdn.dmdsdp.com/image-service/ImagesEPG/EventImages/Disney_Channel.png</t>
  </si>
  <si>
    <t>http://staticqbr-cl-prod.vtrprod.cdn.dmdsdp.com/image-service/ImagesEPG/EventImages/Disney_Junior.png</t>
  </si>
  <si>
    <t>http://staticqbr-cl-prod.vtrprod.cdn.dmdsdp.com/image-service/ImagesEPG/EventImages/Fox_Sports_3.png</t>
  </si>
  <si>
    <t>http://staticqbr-cl-prod.vtrprod.cdn.dmdsdp.com/image-service/ImagesEPG/EventImages/Glitz.png</t>
  </si>
  <si>
    <t>http://staticqbr-cl-prod.vtrprod.cdn.dmdsdp.com/image-service/ImagesEPG/EventImages/HBO_2.png</t>
  </si>
  <si>
    <t>http://staticqbr-cl-prod.vtrprod.cdn.dmdsdp.com/image-service/ImagesEPG/EventImages/HBO_Plus_Este.png</t>
  </si>
  <si>
    <t>http://staticqbr-cl-prod.vtrprod.cdn.dmdsdp.com/image-service/ImagesEPG/EventImages/HBO_Plus_Oeste.png</t>
  </si>
  <si>
    <t>http://staticqbr-cl-prod.vtrprod.cdn.dmdsdp.com/image-service/ImagesEPG/EventImages/HBO_Signature.png</t>
  </si>
  <si>
    <t>http://staticqbr-cl-prod.vtrprod.cdn.dmdsdp.com/image-service/ImagesEPG/EventImages/I_SAT.png</t>
  </si>
  <si>
    <t>http://staticqbr-cl-prod.vtrprod.cdn.dmdsdp.com/image-service/ImagesEPG/EventImages/MTV_Hits.png</t>
  </si>
  <si>
    <t>http://staticqbr-cl-prod.vtrprod.cdn.dmdsdp.com/image-service/ImagesEPG/EventImages/O_Globo.png</t>
  </si>
  <si>
    <t>http://staticqbr-cl-prod.vtrprod.cdn.dmdsdp.com/image-service/ImagesEPG/EventImages/TBS.png</t>
  </si>
  <si>
    <t>http://staticqbr-cl-prod.vtrprod.cdn.dmdsdp.com/image-service/ImagesEPG/EventImages/TV_Senado.png</t>
  </si>
  <si>
    <t>http://staticqbr-cl-prod.vtrprod.cdn.dmdsdp.com/image-service/ImagesEPG/EventImages/TVE.png</t>
  </si>
  <si>
    <t>http://staticqbr-cl-prod.vtrprod.cdn.dmdsdp.com/image-service/ImagesEPG/EventImages/Venus.png</t>
  </si>
  <si>
    <t>http://staticqbr-cl-prod.vtrprod.cdn.dmdsdp.com/image-service/ImagesEPG/EventImages/Vive.png</t>
  </si>
  <si>
    <t>http://staticqbr-cl-prod.vtrprod.cdn.dmdsdp.com/image-service/ImagesEPG/EventImages/80s.png</t>
  </si>
  <si>
    <t>http://staticqbr-cl-prod.vtrprod.cdn.dmdsdp.com/image-service/ImagesEPG/EventImages/Alternativa.png</t>
  </si>
  <si>
    <t>http://staticqbr-cl-prod.vtrprod.cdn.dmdsdp.com/image-service/ImagesEPG/EventImages/Chilena_Contemporanea.png</t>
  </si>
  <si>
    <t>http://staticqbr-cl-prod.vtrprod.cdn.dmdsdp.com/image-service/ImagesEPG/EventImages/Clasica.png</t>
  </si>
  <si>
    <t>http://staticqbr-cl-prod.vtrprod.cdn.dmdsdp.com/image-service/ImagesEPG/EventImages/Dance_Electrohouse.png</t>
  </si>
  <si>
    <t>http://staticqbr-cl-prod.vtrprod.cdn.dmdsdp.com/image-service/ImagesEPG/EventImages/Fiesta_Tropical.png</t>
  </si>
  <si>
    <t>http://staticqbr-cl-prod.vtrprod.cdn.dmdsdp.com/image-service/ImagesEPG/EventImages/Hot_Latin.png</t>
  </si>
  <si>
    <t>http://staticqbr-cl-prod.vtrprod.cdn.dmdsdp.com/image-service/ImagesEPG/EventImages/Jazz.png</t>
  </si>
  <si>
    <t>http://staticqbr-cl-prod.vtrprod.cdn.dmdsdp.com/image-service/ImagesEPG/EventImages/Lounge.png</t>
  </si>
  <si>
    <t>http://staticqbr-cl-prod.vtrprod.cdn.dmdsdp.com/image-service/ImagesEPG/EventImages/New_Age.png</t>
  </si>
  <si>
    <t>http://staticqbr-cl-prod.vtrprod.cdn.dmdsdp.com/image-service/ImagesEPG/EventImages/Oldies.png</t>
  </si>
  <si>
    <t>http://staticqbr-cl-prod.vtrprod.cdn.dmdsdp.com/image-service/ImagesEPG/EventImages/Opera.png</t>
  </si>
  <si>
    <t>http://staticqbr-cl-prod.vtrprod.cdn.dmdsdp.com/image-service/ImagesEPG/EventImages/Piano.png</t>
  </si>
  <si>
    <t>http://staticqbr-cl-prod.vtrprod.cdn.dmdsdp.com/image-service/ImagesEPG/EventImages/Play_Premium.png</t>
  </si>
  <si>
    <t>http://staticqbr-cl-prod.vtrprod.cdn.dmdsdp.com/image-service/ImagesEPG/EventImages/Pop.png</t>
  </si>
  <si>
    <t>http://staticqbr-cl-prod.vtrprod.cdn.dmdsdp.com/image-service/ImagesEPG/EventImages/Reggaeton.png</t>
  </si>
  <si>
    <t>http://staticqbr-cl-prod.vtrprod.cdn.dmdsdp.com/image-service/ImagesEPG/EventImages/Rock.png</t>
  </si>
  <si>
    <t>http://staticqbr-cl-prod.vtrprod.cdn.dmdsdp.com/image-service/ImagesEPG/EventImages/Romantica_Anglo.png</t>
  </si>
  <si>
    <t>http://staticqbr-cl-prod.vtrprod.cdn.dmdsdp.com/image-service/ImagesEPG/EventImages/Romantica_Latina.png</t>
  </si>
  <si>
    <t>http://staticqbr-cl-prod.vtrprod.cdn.dmdsdp.com/image-service/ImagesEPG/EventImages/Teens.png</t>
  </si>
  <si>
    <t>http://staticqbr-cl-prod.vtrprod.cdn.dmdsdp.com/image-service/ImagesEPG/EventImages/Bloomberg_TV.png</t>
  </si>
  <si>
    <t>http://staticqbr-cl-prod.vtrprod.cdn.dmdsdp.com/image-service/ImagesEPG/EventImages/CDF_Premium.png</t>
  </si>
  <si>
    <t>http://staticqbr-cl-prod.vtrprod.cdn.dmdsdp.com/image-service/ImagesEPG/EventImages/DW.png</t>
  </si>
  <si>
    <t>http://staticqbr-cl-prod.vtrprod.cdn.dmdsdp.com/image-service/ImagesEPG/EventImages/Discovery_Turbo.png</t>
  </si>
  <si>
    <t>http://staticqbr-cl-prod.vtrprod.cdn.dmdsdp.com/image-service/ImagesEPG/EventImages/Disney_XD.png</t>
  </si>
  <si>
    <t>http://staticqbr-cl-prod.vtrprod.cdn.dmdsdp.com/image-service/ImagesEPG/EventImages/ETC_TV.png</t>
  </si>
  <si>
    <t>http://staticqbr-cl-prod.vtrprod.cdn.dmdsdp.com/image-service/ImagesEPG/EventImages/EWTN.png</t>
  </si>
  <si>
    <t>http://staticqbr-cl-prod.vtrprod.cdn.dmdsdp.com/image-service/ImagesEPG/EventImages/Fox_News.png</t>
  </si>
  <si>
    <t>http://staticqbr-cl-prod.vtrprod.cdn.dmdsdp.com/image-service/ImagesEPG/EventImages/Fox_Cinema.png</t>
  </si>
  <si>
    <t>http://staticqbr-cl-prod.vtrprod.cdn.dmdsdp.com/image-service/ImagesEPG/EventImages/Fox_Classics.png</t>
  </si>
  <si>
    <t>http://staticqbr-cl-prod.vtrprod.cdn.dmdsdp.com/image-service/ImagesEPG/EventImages/Fox_Comedy.png</t>
  </si>
  <si>
    <t>http://staticqbr-cl-prod.vtrprod.cdn.dmdsdp.com/image-service/ImagesEPG/EventImages/Golden_Edge.png</t>
  </si>
  <si>
    <t>http://staticqbr-cl-prod.vtrprod.cdn.dmdsdp.com/image-service/ImagesEPG/EventImages/HTV.png</t>
  </si>
  <si>
    <t>http://staticqbr-cl-prod.vtrprod.cdn.dmdsdp.com/image-service/ImagesEPG/EventImages/La_Red.png</t>
  </si>
  <si>
    <t>http://staticqbr-cl-prod.vtrprod.cdn.dmdsdp.com/image-service/ImagesEPG/EventImages/MAX.png</t>
  </si>
  <si>
    <t>http://staticqbr-cl-prod.vtrprod.cdn.dmdsdp.com/image-service/ImagesEPG/EventImages/Max_Prime_Oeste.png</t>
  </si>
  <si>
    <t>http://staticqbr-cl-prod.vtrprod.cdn.dmdsdp.com/image-service/ImagesEPG/EventImages/MTV_Dance.png</t>
  </si>
  <si>
    <t>http://staticqbr-cl-prod.vtrprod.cdn.dmdsdp.com/image-service/ImagesEPG/EventImages/Much_Music.png</t>
  </si>
  <si>
    <t>http://staticqbr-cl-prod.vtrprod.cdn.dmdsdp.com/image-service/ImagesEPG/EventImages/RAI.png</t>
  </si>
  <si>
    <t>http://staticqbr-cl-prod.vtrprod.cdn.dmdsdp.com/image-service/ImagesEPG/EventImages/Sextreme.png</t>
  </si>
  <si>
    <t>http://staticqbr-cl-prod.vtrprod.cdn.dmdsdp.com/image-service/ImagesEPG/EventImages/Syfy.png</t>
  </si>
  <si>
    <t>http://staticqbr-cl-prod.vtrprod.cdn.dmdsdp.com/image-service/ImagesEPG/EventImages/TCM.png</t>
  </si>
  <si>
    <t>http://staticqbr-cl-prod.vtrprod.cdn.dmdsdp.com/image-service/ImagesEPG/EventImages/TeleCanal.png</t>
  </si>
  <si>
    <t>http://staticqbr-cl-prod.vtrprod.cdn.dmdsdp.com/image-service/ImagesEPG/EventImages/TNE.png</t>
  </si>
  <si>
    <t>http://staticqbr-cl-prod.vtrprod.cdn.dmdsdp.com/image-service/ImagesEPG/EventImages/Tooncast.png</t>
  </si>
  <si>
    <t>http://staticqbr-cl-prod.vtrprod.cdn.dmdsdp.com/image-service/ImagesEPG/EventImages/TV5.png</t>
  </si>
  <si>
    <t>http://staticqbr-cl-prod.vtrprod.cdn.dmdsdp.com/image-service/ImagesEPG/EventImages/UCV.png</t>
  </si>
  <si>
    <t>http://staticqbr-cl-prod.vtrprod.cdn.dmdsdp.com/image-service/ImagesEPG/EventImages/VH1_Latin_America.png</t>
  </si>
  <si>
    <t>http://staticqbr-cl-prod.vtrprod.cdn.dmdsdp.com/image-service/ImagesEPG/EventImages/VH1_MegaHits.png</t>
  </si>
  <si>
    <t>http://staticqbr-cl-prod.vtrprod.cdn.dmdsdp.com/image-service/ImagesEPG/EventImages/VOA.png</t>
  </si>
  <si>
    <t>http://staticqbr-cl-prod.vtrprod.cdn.dmdsdp.com/image-service/ImagesEPG/EventImages/Concierto.png</t>
  </si>
  <si>
    <t>http://staticqbr-cl-prod.vtrprod.cdn.dmdsdp.com/image-service/ImagesEPG/EventImages/FM_Dos.png</t>
  </si>
  <si>
    <t>http://staticqbr-cl-prod.vtrprod.cdn.dmdsdp.com/image-service/ImagesEPG/EventImages/Radio_40_Principales.png</t>
  </si>
  <si>
    <t>http://staticqbr-cl-prod.vtrprod.cdn.dmdsdp.com/image-service/ImagesEPG/EventImages/Radio_ADN.png</t>
  </si>
  <si>
    <t>http://staticqbr-cl-prod.vtrprod.cdn.dmdsdp.com/image-service/ImagesEPG/EventImages/Radio_Beethoven.png</t>
  </si>
  <si>
    <t>http://staticqbr-cl-prod.vtrprod.cdn.dmdsdp.com/image-service/ImagesEPG/EventImages/Radio_Candela.png</t>
  </si>
  <si>
    <t>http://staticqbr-cl-prod.vtrprod.cdn.dmdsdp.com/image-service/ImagesEPG/EventImages/Radio_Duna.png</t>
  </si>
  <si>
    <t>http://staticqbr-cl-prod.vtrprod.cdn.dmdsdp.com/image-service/ImagesEPG/EventImages/Radio_Euskadi.png</t>
  </si>
  <si>
    <t>http://staticqbr-cl-prod.vtrprod.cdn.dmdsdp.com/image-service/ImagesEPG/EventImages/Radio_Futuro.png</t>
  </si>
  <si>
    <t>http://staticqbr-cl-prod.vtrprod.cdn.dmdsdp.com/image-service/ImagesEPG/EventImages/Radio_Imagina.png</t>
  </si>
  <si>
    <t>http://staticqbr-cl-prod.vtrprod.cdn.dmdsdp.com/image-service/ImagesEPG/EventImages/Radio_Infinita.png</t>
  </si>
  <si>
    <t>http://staticqbr-cl-prod.vtrprod.cdn.dmdsdp.com/image-service/ImagesEPG/EventImages/Radio_Oasis.png</t>
  </si>
  <si>
    <t>http://staticqbr-cl-prod.vtrprod.cdn.dmdsdp.com/image-service/ImagesEPG/EventImages/Radio_Play_FM.png</t>
  </si>
  <si>
    <t>http://staticqbr-cl-prod.vtrprod.cdn.dmdsdp.com/image-service/ImagesEPG/EventImages/Radio_Rock_and_Pop.png</t>
  </si>
  <si>
    <t>http://staticqbr-cl-prod.vtrprod.cdn.dmdsdp.com/image-service/ImagesEPG/EventImages/Radio_Romantica.png</t>
  </si>
  <si>
    <t>http://staticqbr-cl-prod.vtrprod.cdn.dmdsdp.com/image-service/ImagesEPG/EventImages/Radio_Sonar.png</t>
  </si>
  <si>
    <t>http://staticqbr-cl-prod.vtrprod.cdn.dmdsdp.com/image-service/ImagesEPG/EventImages/Radio_Tiempo.png</t>
  </si>
  <si>
    <t>http://staticqbr-cl-prod.vtrprod.cdn.dmdsdp.com/image-service/ImagesEPG/EventImages/Radio_Zero.png</t>
  </si>
  <si>
    <t>http://staticqbr-cl-prod.vtrprod.cdn.dmdsdp.com/image-service/ImagesEPG/EventImages/RadioActiva.png</t>
  </si>
  <si>
    <t>http://staticqbr-cl-prod.vtrprod.cdn.dmdsdp.com/image-service/ImagesEPG/EventImages/Tele_13_Radio.png</t>
  </si>
  <si>
    <t>http://staticqbr-cl-prod.vtrprod.cdn.dmdsdp.com/image-service/ImagesEPG/EventImages/13_Cable_HD.png</t>
  </si>
  <si>
    <t>http://staticqbr-cl-prod.vtrprod.cdn.dmdsdp.com/image-service/ImagesEPG/EventImages/Cinecanal_HD.png</t>
  </si>
  <si>
    <t>http://staticqbr-cl-prod.vtrprod.cdn.dmdsdp.com/image-service/ImagesEPG/EventImages/Discovery_HandH_HD.png</t>
  </si>
  <si>
    <t>http://staticqbr-cl-prod.vtrprod.cdn.dmdsdp.com/image-service/ImagesEPG/EventImages/Discovery_ID_HD.png</t>
  </si>
  <si>
    <t>http://staticqbr-cl-prod.vtrprod.cdn.dmdsdp.com/image-service/ImagesEPG/EventImages/ESPN_+_HD.png</t>
  </si>
  <si>
    <t>http://staticqbr-cl-prod.vtrprod.cdn.dmdsdp.com/image-service/ImagesEPG/EventImages/Fox_Sports_HD.png</t>
  </si>
  <si>
    <t>http://staticqbr-cl-prod.vtrprod.cdn.dmdsdp.com/image-service/ImagesEPG/EventImages/FXM_HD.png</t>
  </si>
  <si>
    <t>http://staticqbr-cl-prod.vtrprod.cdn.dmdsdp.com/image-service/ImagesEPG/EventImages/H2_HD.png</t>
  </si>
  <si>
    <t>http://staticqbr-cl-prod.vtrprod.cdn.dmdsdp.com/image-service/ImagesEPG/EventImages/HBO_Family_HD.png</t>
  </si>
  <si>
    <t>http://staticqbr-cl-prod.vtrprod.cdn.dmdsdp.com/image-service/ImagesEPG/EventImages/Nick_JR_HD.png</t>
  </si>
  <si>
    <t>http://staticqbr-cl-prod.vtrprod.cdn.dmdsdp.com/image-service/ImagesEPG/EventImages/Telefe_HD.png</t>
  </si>
  <si>
    <t>http://staticqbr-cl-prod.vtrprod.cdn.dmdsdp.com/image-service/ImagesEPG/EventImages/TNT_Series_HD.png</t>
  </si>
  <si>
    <t>http://staticqbr-cl-prod.vtrprod.cdn.dmdsdp.com/image-service/ImagesEPG/EventImages/TVE_STAR_HD.png</t>
  </si>
  <si>
    <t>http://staticqbr-cl-prod.vtrprod.cdn.dmdsdp.com/image-service/ImagesEPG/EventImages/TVN_HD.png</t>
  </si>
  <si>
    <t>http://staticqbr-cl-prod.vtrprod.cdn.dmdsdp.com/image-service/ImagesEPG/EventImages/24_Horas_HD.png</t>
  </si>
  <si>
    <t>http://staticqbr-cl-prod.vtrprod.cdn.dmdsdp.com/image-service/ImagesEPG/EventImages/AMC_HD.png</t>
  </si>
  <si>
    <t>http://staticqbr-cl-prod.vtrprod.cdn.dmdsdp.com/image-service/ImagesEPG/EventImages/AXN_HD.png</t>
  </si>
  <si>
    <t>http://staticqbr-cl-prod.vtrprod.cdn.dmdsdp.com/image-service/ImagesEPG/EventImages/Comedy_Central_HD.png</t>
  </si>
  <si>
    <t>http://staticqbr-cl-prod.vtrprod.cdn.dmdsdp.com/image-service/ImagesEPG/EventImages/Discovery_TLC_HD.png</t>
  </si>
  <si>
    <t>http://staticqbr-cl-prod.vtrprod.cdn.dmdsdp.com/image-service/ImagesEPG/EventImages/El_Trece_HD.png</t>
  </si>
  <si>
    <t>http://staticqbr-cl-prod.vtrprod.cdn.dmdsdp.com/image-service/ImagesEPG/EventImages/ESPN_HD.png</t>
  </si>
  <si>
    <t>http://staticqbr-cl-prod.vtrprod.cdn.dmdsdp.com/image-service/ImagesEPG/EventImages/Film_and_Arts_HD.png</t>
  </si>
  <si>
    <t>http://staticqbr-cl-prod.vtrprod.cdn.dmdsdp.com/image-service/ImagesEPG/EventImages/Fox_Sports_2_HD.png</t>
  </si>
  <si>
    <t>http://staticqbr-cl-prod.vtrprod.cdn.dmdsdp.com/image-service/ImagesEPG/EventImages/HBO_HD_Este.png</t>
  </si>
  <si>
    <t>http://staticqbr-cl-prod.vtrprod.cdn.dmdsdp.com/image-service/ImagesEPG/EventImages/Max_Prime_Este_HD.png</t>
  </si>
  <si>
    <t>http://staticqbr-cl-prod.vtrprod.cdn.dmdsdp.com/image-service/ImagesEPG/EventImages/Mega_HD.png</t>
  </si>
  <si>
    <t>http://staticqbr-cl-prod.vtrprod.cdn.dmdsdp.com/image-service/ImagesEPG/EventImages/Nat_Geo_Kids_HD.png</t>
  </si>
  <si>
    <t>http://staticqbr-cl-prod.vtrprod.cdn.dmdsdp.com/image-service/ImagesEPG/EventImages/NAT_GEO_HD.png</t>
  </si>
  <si>
    <t>http://staticqbr-cl-prod.vtrprod.cdn.dmdsdp.com/image-service/ImagesEPG/EventImages/Paramount_HD.png</t>
  </si>
  <si>
    <t>http://staticqbr-cl-prod.vtrprod.cdn.dmdsdp.com/image-service/ImagesEPG/EventImages/Animal_Planet_HD.png</t>
  </si>
  <si>
    <t>http://staticqbr-cl-prod.vtrprod.cdn.dmdsdp.com/image-service/ImagesEPG/EventImages/Cartoon_Network_HD.png</t>
  </si>
  <si>
    <t>http://staticqbr-cl-prod.vtrprod.cdn.dmdsdp.com/image-service/ImagesEPG/EventImages/CHV_HD.png</t>
  </si>
  <si>
    <t>http://staticqbr-cl-prod.vtrprod.cdn.dmdsdp.com/image-service/ImagesEPG/EventImages/Cinemax_HDTV.png</t>
  </si>
  <si>
    <t>http://staticqbr-cl-prod.vtrprod.cdn.dmdsdp.com/image-service/ImagesEPG/EventImages/CNN_Chile_HD.png</t>
  </si>
  <si>
    <t>http://staticqbr-cl-prod.vtrprod.cdn.dmdsdp.com/image-service/ImagesEPG/EventImages/Discovery_Kids_HD.png</t>
  </si>
  <si>
    <t>http://staticqbr-cl-prod.vtrprod.cdn.dmdsdp.com/image-service/ImagesEPG/EventImages/Discovery_World_HD.png</t>
  </si>
  <si>
    <t>http://staticqbr-cl-prod.vtrprod.cdn.dmdsdp.com/image-service/ImagesEPG/EventImages/E_HD.png</t>
  </si>
  <si>
    <t>http://staticqbr-cl-prod.vtrprod.cdn.dmdsdp.com/image-service/ImagesEPG/EventImages/ESPN_2_HD.png</t>
  </si>
  <si>
    <t>http://staticqbr-cl-prod.vtrprod.cdn.dmdsdp.com/image-service/ImagesEPG/EventImages/Fox_Life_HD.png</t>
  </si>
  <si>
    <t>http://staticqbr-cl-prod.vtrprod.cdn.dmdsdp.com/image-service/ImagesEPG/EventImages/Fox_Premium_Series_HD.png</t>
  </si>
  <si>
    <t>http://staticqbr-cl-prod.vtrprod.cdn.dmdsdp.com/image-service/ImagesEPG/EventImages/Fox_Sports_3_HD.png</t>
  </si>
  <si>
    <t>http://staticqbr-cl-prod.vtrprod.cdn.dmdsdp.com/image-service/ImagesEPG/EventImages/Nat_Geo_Wild_HD.png</t>
  </si>
  <si>
    <t>http://staticqbr-cl-prod.vtrprod.cdn.dmdsdp.com/image-service/ImagesEPG/EventImages/Nickelodeon_HD.png</t>
  </si>
  <si>
    <t>http://staticqbr-cl-prod.vtrprod.cdn.dmdsdp.com/image-service/ImagesEPG/EventImages/Studio_Universal_HD.png</t>
  </si>
  <si>
    <t>http://staticqbr-cl-prod.vtrprod.cdn.dmdsdp.com/image-service/ImagesEPG/EventImages/AandE_HD.png</t>
  </si>
  <si>
    <t>http://staticqbr-cl-prod.vtrprod.cdn.dmdsdp.com/image-service/ImagesEPG/EventImages/Boomerang_HD.png</t>
  </si>
  <si>
    <t>http://staticqbr-cl-prod.vtrprod.cdn.dmdsdp.com/image-service/ImagesEPG/EventImages/Canal_13_HD.png</t>
  </si>
  <si>
    <t>http://staticqbr-cl-prod.vtrprod.cdn.dmdsdp.com/image-service/ImagesEPG/EventImages/CDF_Premium_HD.png</t>
  </si>
  <si>
    <t>http://staticqbr-cl-prod.vtrprod.cdn.dmdsdp.com/image-service/ImagesEPG/EventImages/Discovery_Channel_HD.png</t>
  </si>
  <si>
    <t>http://staticqbr-cl-prod.vtrprod.cdn.dmdsdp.com/image-service/ImagesEPG/EventImages/Disney_Channel_HD.png</t>
  </si>
  <si>
    <t>http://staticqbr-cl-prod.vtrprod.cdn.dmdsdp.com/image-service/ImagesEPG/EventImages/ESPN_3_HD.png</t>
  </si>
  <si>
    <t>http://staticqbr-cl-prod.vtrprod.cdn.dmdsdp.com/image-service/ImagesEPG/EventImages/FX_HD.png</t>
  </si>
  <si>
    <t>http://staticqbr-cl-prod.vtrprod.cdn.dmdsdp.com/image-service/ImagesEPG/EventImages/Golden_PLUS_HD.png</t>
  </si>
  <si>
    <t>http://staticqbr-cl-prod.vtrprod.cdn.dmdsdp.com/image-service/ImagesEPG/EventImages/Warner_Channel_HD.png</t>
  </si>
  <si>
    <t>http://staticqbr-cl-prod.vtrprod.cdn.dmdsdp.com/image-service/ImagesEPG/EventImages/MTV_HD.png</t>
  </si>
  <si>
    <t>http://staticqbr-cl-prod.vtrprod.cdn.dmdsdp.com/image-service/ImagesEPG/EventImages/Space_HD.png</t>
  </si>
  <si>
    <t>http://staticqbr-cl-prod.vtrprod.cdn.dmdsdp.com/image-service/ImagesEPG/EventImages/Playboy_TV_HD.png</t>
  </si>
  <si>
    <t>http://staticqbr-cl-prod.vtrprod.cdn.dmdsdp.com/image-service/ImagesEPG/EventImages/History_Channel_HD.png</t>
  </si>
  <si>
    <t>http://staticqbr-cl-prod.vtrprod.cdn.dmdsdp.com/image-service/ImagesEPG/EventImages/TNT_HD.png</t>
  </si>
  <si>
    <t>http://staticqbr-cl-prod.vtrprod.cdn.dmdsdp.com/image-service/ImagesEPG/EventImages/Antena_3_HD.png</t>
  </si>
  <si>
    <t>http://staticqbr-cl-prod.vtrprod.cdn.dmdsdp.com/image-service/ImagesEPG/EventImages/AZ_Clic_HD.png</t>
  </si>
  <si>
    <t>http://staticqbr-cl-prod.vtrprod.cdn.dmdsdp.com/image-service/ImagesEPG/EventImages/AZ_Corazon_HD.png</t>
  </si>
  <si>
    <t>http://staticqbr-cl-prod.vtrprod.cdn.dmdsdp.com/image-service/ImagesEPG/EventImages/AZ_Mundo_HD.png</t>
  </si>
  <si>
    <t>http://staticqbr-cl-prod.vtrprod.cdn.dmdsdp.com/image-service/ImagesEPG/EventImages/Canal_de_las_Estrellas_HD.png</t>
  </si>
  <si>
    <t>http://staticqbr-cl-prod.vtrprod.cdn.dmdsdp.com/image-service/ImagesEPG/EventImages/Discovery_Theater_HD.png</t>
  </si>
  <si>
    <t>http://staticqbr-cl-prod.vtrprod.cdn.dmdsdp.com/image-service/ImagesEPG/EventImages/EL_GOURMET_HD.png</t>
  </si>
  <si>
    <t>http://staticqbr-cl-prod.vtrprod.cdn.dmdsdp.com/image-service/ImagesEPG/EventImages/Europa_Europa_HD.png</t>
  </si>
  <si>
    <t>http://staticqbr-cl-prod.vtrprod.cdn.dmdsdp.com/image-service/ImagesEPG/EventImages/Fox_Premium_Action_HD.png</t>
  </si>
  <si>
    <t>http://staticqbr-cl-prod.vtrprod.cdn.dmdsdp.com/image-service/ImagesEPG/EventImages/Fox_Premium_Family_HD.png</t>
  </si>
  <si>
    <t>http://staticqbr-cl-prod.vtrprod.cdn.dmdsdp.com/image-service/ImagesEPG/EventImages/Fox_Premium_Movies_HD.png</t>
  </si>
  <si>
    <t>http://staticqbr-cl-prod.vtrprod.cdn.dmdsdp.com/image-service/ImagesEPG/EventImages/Fox_Sports_1_HD.png</t>
  </si>
  <si>
    <t>http://staticqbr-cl-prod.vtrprod.cdn.dmdsdp.com/image-service/ImagesEPG/EventImages/Gol_TV_HD.png</t>
  </si>
  <si>
    <t>http://staticqbr-cl-prod.vtrprod.cdn.dmdsdp.com/image-service/ImagesEPG/EventImages/Golf_HD.png</t>
  </si>
  <si>
    <t>http://staticqbr-cl-prod.vtrprod.cdn.dmdsdp.com/image-service/ImagesEPG/EventImages/Mas_Chic_HD.png</t>
  </si>
  <si>
    <t>http://staticqbr-cl-prod.vtrprod.cdn.dmdsdp.com/image-service/ImagesEPG/EventImages/Universal_Channel_HD.png</t>
  </si>
  <si>
    <t>http://staticqbr-cl-prod.vtrprod.cdn.dmdsdp.com/image-service/ImagesEPG/EventImages/Sony_HD.png</t>
  </si>
  <si>
    <t>http://staticqbr-cl-prod.vtrprod.cdn.dmdsdp.com/image-service/ImagesEPG/EventImages/VH1_HD.png</t>
  </si>
  <si>
    <t>http://staticqbr-cl-prod.vtrprod.cdn.dmdsdp.com/image-service/ImagesEPG/EventImages/TyC_Sport_HD.png</t>
  </si>
  <si>
    <t>http://staticqbr-cl-prod.vtrprod.cdn.dmdsdp.com/image-service/ImagesEPG/EventImages/Lifetime_HD.png</t>
  </si>
  <si>
    <t>http://staticqbr-cl-prod.vtrprod.cdn.dmdsdp.com/image-service/ImagesEPG/EventImages/Tru_TV_HD.png</t>
  </si>
  <si>
    <t>http://staticqbr-cl-prod.vtrprod.cdn.dmdsdp.com/image-service/ImagesEPG/EventImages/MTV_Live_HD.png</t>
  </si>
  <si>
    <t>http://staticqbr-cl-prod.vtrprod.cdn.dmdsdp.com/image-service/ImagesEPG/EventImages/Teletrak_HD.png</t>
  </si>
  <si>
    <t>http://staticqbr-cl-prod.vtrprod.cdn.dmdsdp.com/image-service/ImagesEPG/EventImages/Sundance_HD.png</t>
  </si>
  <si>
    <t>http://staticqbr-cl-prod.vtrprod.cdn.dmdsdp.com/image-service/ImagesEPG/EventImages/TBS_HD.png</t>
  </si>
  <si>
    <t>CU-C13-HD-none-0h-180d</t>
  </si>
  <si>
    <t>crid://vtr.tv/CL_SG_PACK_HD_GRATIS</t>
  </si>
  <si>
    <t>crid://vtr.tv/CL_SG_Full_Digital</t>
  </si>
  <si>
    <t>crid://vtr.tv/CL_SG_Light_Nacional</t>
  </si>
  <si>
    <t>crid://vtr.tv/CL_SG_Mi_Pack</t>
  </si>
  <si>
    <t>crid://vtr.tv/CL_SG_Internacional</t>
  </si>
  <si>
    <t>crid://vtr.tv/CL_SG_Full_Digital,crid://vtr.tv/CL_SG_Light_Nacional</t>
  </si>
  <si>
    <t>crid://vtr.tv/CL_SG_Fox_Sport_HD_Premium</t>
  </si>
  <si>
    <t>crid://vtr.tv/CL_SG_HBO_MAX</t>
  </si>
  <si>
    <t>crid://vtr.tv/CL_SG_HBO_MAX,crid://vtr.tv/CL_SG_HBO</t>
  </si>
  <si>
    <t>crid://vtr.tv/CL_SG_BRASIL_ISUS</t>
  </si>
  <si>
    <t>crid://vtr.tv/CL_SG_IS_ADULTOS_1,crid://vtr.tv/CL_SG_IS_ADULTOS_2</t>
  </si>
  <si>
    <t>CL_SG_Magazine</t>
  </si>
  <si>
    <t>crid://vtr.tv/CL_SG_Light_Nacional,crid://vtr.tv/CL_SG_Magazine</t>
  </si>
  <si>
    <t>crid://vtr.tv/CL_SG_Full_Digital,crid://vtr.tv/CL_SG_Magazine</t>
  </si>
  <si>
    <t>crid://vtr.tv/CL_SG_IS_ADULTOS_1,crid://vtr.tv/CL_SG_IS_ADULTOS_2,crid://vtr.tv/CL_SG_Venus</t>
  </si>
  <si>
    <t>crid://vtr.tv/CL_SG_Radios</t>
  </si>
  <si>
    <t>CL_SG_NOTICIAS_ISUS</t>
  </si>
  <si>
    <t>crid://vtr.tv/CL_SG_Noticias,crid://vtr.tv/CL_SG_Magazine</t>
  </si>
  <si>
    <t>crid://vtr.tv/CL_SG_Noticias,crid://vtr.tv/CL_SG_Magazine,crid://vtr.tv/CL_SG_Mi_Pack</t>
  </si>
  <si>
    <t>crid://vtr.tv/CL_SG_Futbol_HD</t>
  </si>
  <si>
    <t>crid://vtr.tv/CL_SG_Futbol_HD,crid://vtr.tv/CL_SG_CDF_Premium</t>
  </si>
  <si>
    <t>crid://vtr.tv/CL_SG_MINIFOX</t>
  </si>
  <si>
    <t>IS_FOXMOVIE</t>
  </si>
  <si>
    <t>MOVCITY_OD_HD</t>
  </si>
  <si>
    <t>crid://vtr.tv/CL_SG_Full_Digital,crid://vtr.tv/CL_SG_Internacional</t>
  </si>
  <si>
    <t>crid://vtr.tv/CL_SG_Musica</t>
  </si>
  <si>
    <t>crid://vtr.tv/CL_SG_FOX_Sport_Premium</t>
  </si>
  <si>
    <t>crid://vtr.tv/CL_SG_HBO_MAX,crid://vtr.tv/CL_SG_HBO_MAX_OD</t>
  </si>
  <si>
    <t>crid://vtr.tv/CL_SG_Pack_1_HD,crid://vtr.tv/CL_SG_PACK_HD_GRATIS</t>
  </si>
  <si>
    <t>crid://vtr.tv/CL_SG_MOVIE_HD</t>
  </si>
  <si>
    <t>crid://vtr.tv/CL_SG_Pack_1_HD</t>
  </si>
  <si>
    <t>crid://vtr.tv/CL_SG_PLAYBOY_HD,crid://vtr.tv/CL_SG_IS_ADULTOS_1</t>
  </si>
  <si>
    <t>CL_SG_MUSICA</t>
  </si>
  <si>
    <t>CL_SG_VENUS</t>
  </si>
  <si>
    <t>CL_SG_RADIOS</t>
  </si>
  <si>
    <t>CL_SG_Pack_1_HD</t>
  </si>
  <si>
    <t>crid://vtr.tv/CL_SG_PACK_HD_GRATIS,crid://vtr.tv/CL_SG_Pack_1_HD</t>
  </si>
  <si>
    <t>crid://vtr.tv/CL_SG_PACK_HD_GRATIS,crid://vtr.tv/CL_SG_Pack_1_HD,crid://vtr.tv/CL_SG_Mi_Pack,crid://vtr.tv/CL_SG_Full_Digital</t>
  </si>
  <si>
    <t>CL_Netflix</t>
  </si>
  <si>
    <t>Netflix</t>
  </si>
  <si>
    <t>http://staticqbr-cl-prod.vtrprod.cdn.dmdsdp.com/image-service/ImagesEPG/EventImages/Netflix.png</t>
  </si>
  <si>
    <t>LosAndes</t>
  </si>
  <si>
    <t>LasCondes</t>
  </si>
  <si>
    <t>CL_Fox_HD</t>
  </si>
  <si>
    <t>Fox HD</t>
  </si>
  <si>
    <t>http://staticqbr-cl-prod.vtrprod.cdn.dmdsdp.com/image-service/ImagesEPG/EventImages/Fox_HD.png</t>
  </si>
  <si>
    <t>ES</t>
  </si>
  <si>
    <t>FVOD</t>
  </si>
  <si>
    <t>916</t>
  </si>
  <si>
    <t>917</t>
  </si>
  <si>
    <t>918</t>
  </si>
  <si>
    <t>919</t>
  </si>
  <si>
    <t>920</t>
  </si>
  <si>
    <t>516</t>
  </si>
  <si>
    <t>517</t>
  </si>
  <si>
    <t>518</t>
  </si>
  <si>
    <t>519</t>
  </si>
  <si>
    <t>520</t>
  </si>
  <si>
    <t>Quinta Visión</t>
  </si>
  <si>
    <t>CL_Quinta_Vision</t>
  </si>
  <si>
    <t>Frecuencia 7</t>
  </si>
  <si>
    <t>CL_Frecuencia_7</t>
  </si>
  <si>
    <t>VTV Valle Televisión</t>
  </si>
  <si>
    <t>CL_VTV_Valle_Television</t>
  </si>
  <si>
    <t>http://staticqbr-cl-prod.vtrprod.cdn.dmdsdp.com/image-service/ImagesEPG/EventImages/Quinta_Vision.png</t>
  </si>
  <si>
    <t>http://staticqbr-cl-prod.vtrprod.cdn.dmdsdp.com/image-service/ImagesEPG/EventImages/Frecuencia_7.png</t>
  </si>
  <si>
    <t>http://staticqbr-cl-prod.vtrprod.cdn.dmdsdp.com/image-service/ImagesEPG/EventImages/VTV_Valle_Television.png</t>
  </si>
  <si>
    <t>1897399696test</t>
  </si>
  <si>
    <t>4892693873test</t>
  </si>
  <si>
    <t>CL_Universal_Channel_HD_test</t>
  </si>
  <si>
    <t>CL_FX_HD_test</t>
  </si>
  <si>
    <t>TS10</t>
  </si>
  <si>
    <t>CL_ESPN_Plus_HD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</si>
</sst>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 (Body)_x0000_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4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5" borderId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6" fillId="5" borderId="1" xfId="0" applyFont="1" applyFill="1" applyBorder="1" applyAlignment="1">
      <alignment horizontal="center" vertical="center" textRotation="45"/>
    </xf>
    <xf numFmtId="49" fontId="6" fillId="5" borderId="1" xfId="0" applyNumberFormat="1" applyFont="1" applyFill="1" applyBorder="1" applyAlignment="1">
      <alignment horizontal="center" vertical="center" textRotation="45"/>
    </xf>
    <xf numFmtId="0" fontId="8" fillId="6" borderId="1" xfId="4" applyFont="1" applyFill="1" applyBorder="1" applyAlignment="1">
      <alignment horizontal="center" vertical="center" textRotation="45"/>
    </xf>
    <xf numFmtId="0" fontId="6" fillId="7" borderId="1" xfId="0" applyFont="1" applyFill="1" applyBorder="1" applyAlignment="1">
      <alignment horizontal="center" vertical="center" textRotation="45"/>
    </xf>
    <xf numFmtId="0" fontId="4" fillId="3" borderId="1" xfId="2" applyBorder="1" applyAlignment="1">
      <alignment horizontal="center" vertical="center" textRotation="45"/>
    </xf>
    <xf numFmtId="0" fontId="3" fillId="2" borderId="1" xfId="1" applyBorder="1" applyAlignment="1">
      <alignment horizontal="center" vertical="center" textRotation="45"/>
    </xf>
    <xf numFmtId="0" fontId="7" fillId="5" borderId="1" xfId="4" applyBorder="1" applyAlignment="1">
      <alignment horizontal="center" vertical="center" textRotation="45"/>
    </xf>
    <xf numFmtId="0" fontId="5" fillId="4" borderId="1" xfId="3" applyBorder="1" applyAlignment="1">
      <alignment horizontal="center" vertical="center" textRotation="45"/>
    </xf>
    <xf numFmtId="49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6" borderId="0" xfId="0" applyFill="1"/>
    <xf numFmtId="0" fontId="1" fillId="12" borderId="0" xfId="0" applyFont="1" applyFill="1"/>
    <xf numFmtId="0" fontId="0" fillId="0" borderId="1" xfId="0" applyFill="1" applyBorder="1"/>
    <xf numFmtId="0" fontId="12" fillId="0" borderId="1" xfId="0" applyFont="1" applyFill="1" applyBorder="1" applyAlignment="1">
      <alignment horizontal="left"/>
    </xf>
    <xf numFmtId="0" fontId="0" fillId="0" borderId="0" xfId="0" applyFill="1" applyBorder="1"/>
    <xf numFmtId="0" fontId="7" fillId="11" borderId="1" xfId="0" applyFont="1" applyFill="1" applyBorder="1"/>
    <xf numFmtId="0" fontId="7" fillId="11" borderId="1" xfId="5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49" fontId="1" fillId="0" borderId="0" xfId="0" applyNumberFormat="1" applyFont="1"/>
    <xf numFmtId="0" fontId="0" fillId="0" borderId="1" xfId="0" applyFont="1" applyBorder="1"/>
    <xf numFmtId="0" fontId="0" fillId="0" borderId="1" xfId="0" applyFont="1" applyBorder="1" applyAlignment="1">
      <alignment horizontal="left" indent="1"/>
    </xf>
    <xf numFmtId="0" fontId="7" fillId="11" borderId="1" xfId="5" applyFont="1" applyFill="1" applyBorder="1"/>
    <xf numFmtId="0" fontId="7" fillId="11" borderId="1" xfId="0" applyFont="1" applyFill="1" applyBorder="1" applyAlignment="1">
      <alignment horizontal="center" wrapText="1"/>
    </xf>
    <xf numFmtId="0" fontId="0" fillId="11" borderId="1" xfId="0" applyFont="1" applyFill="1" applyBorder="1" applyAlignment="1">
      <alignment horizontal="left" indent="1"/>
    </xf>
    <xf numFmtId="0" fontId="0" fillId="5" borderId="1" xfId="0" applyFont="1" applyFill="1" applyBorder="1" applyAlignment="1">
      <alignment horizontal="center" vertical="center" textRotation="90"/>
    </xf>
    <xf numFmtId="49" fontId="0" fillId="5" borderId="1" xfId="0" applyNumberFormat="1" applyFont="1" applyFill="1" applyBorder="1" applyAlignment="1">
      <alignment horizontal="center" vertical="center" textRotation="90"/>
    </xf>
    <xf numFmtId="0" fontId="7" fillId="5" borderId="1" xfId="4" applyFont="1" applyFill="1" applyBorder="1" applyAlignment="1">
      <alignment horizontal="center" vertical="center" textRotation="90"/>
    </xf>
    <xf numFmtId="0" fontId="0" fillId="7" borderId="1" xfId="0" applyFont="1" applyFill="1" applyBorder="1" applyAlignment="1">
      <alignment horizontal="center" vertical="center" textRotation="90"/>
    </xf>
    <xf numFmtId="0" fontId="7" fillId="8" borderId="1" xfId="5" applyFont="1" applyFill="1" applyBorder="1" applyAlignment="1">
      <alignment horizontal="center" vertical="center" textRotation="90"/>
    </xf>
    <xf numFmtId="49" fontId="7" fillId="8" borderId="1" xfId="5" applyNumberFormat="1" applyFont="1" applyFill="1" applyBorder="1" applyAlignment="1">
      <alignment horizontal="center" vertical="center" textRotation="90"/>
    </xf>
    <xf numFmtId="0" fontId="0" fillId="0" borderId="0" xfId="0" applyFont="1" applyAlignment="1">
      <alignment textRotation="90"/>
    </xf>
    <xf numFmtId="0" fontId="0" fillId="10" borderId="1" xfId="1" applyFont="1" applyFill="1" applyBorder="1" applyAlignment="1">
      <alignment horizontal="center" vertical="center" textRotation="90"/>
    </xf>
    <xf numFmtId="0" fontId="0" fillId="9" borderId="1" xfId="5" applyFont="1" applyFill="1" applyBorder="1" applyAlignment="1">
      <alignment horizontal="center" vertical="center" textRotation="90"/>
    </xf>
    <xf numFmtId="0" fontId="7" fillId="11" borderId="1" xfId="0" applyFont="1" applyFill="1" applyBorder="1" applyAlignment="1">
      <alignment horizontal="left"/>
    </xf>
    <xf numFmtId="0" fontId="7" fillId="11" borderId="1" xfId="0" applyFont="1" applyFill="1" applyBorder="1" applyAlignment="1">
      <alignment wrapText="1"/>
    </xf>
    <xf numFmtId="0" fontId="0" fillId="0" borderId="0" xfId="0" applyFont="1" applyFill="1"/>
    <xf numFmtId="0" fontId="7" fillId="0" borderId="1" xfId="5" applyFont="1" applyFill="1" applyBorder="1"/>
    <xf numFmtId="0" fontId="7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indent="1"/>
    </xf>
    <xf numFmtId="0" fontId="0" fillId="0" borderId="1" xfId="0" applyFont="1" applyBorder="1" applyAlignment="1">
      <alignment horizontal="center"/>
    </xf>
    <xf numFmtId="0" fontId="0" fillId="0" borderId="0" xfId="0" applyFill="1"/>
    <xf numFmtId="0" fontId="13" fillId="6" borderId="1" xfId="0" applyFont="1" applyFill="1" applyBorder="1"/>
    <xf numFmtId="0" fontId="10" fillId="0" borderId="0" xfId="42"/>
    <xf numFmtId="0" fontId="10" fillId="0" borderId="0" xfId="42" applyFill="1" applyBorder="1"/>
    <xf numFmtId="0" fontId="0" fillId="6" borderId="1" xfId="0" applyFont="1" applyFill="1" applyBorder="1"/>
    <xf numFmtId="0" fontId="7" fillId="6" borderId="1" xfId="5" applyFont="1" applyFill="1" applyBorder="1"/>
    <xf numFmtId="0" fontId="13" fillId="6" borderId="1" xfId="0" applyFont="1" applyFill="1" applyBorder="1" applyAlignment="1">
      <alignment horizontal="left" indent="1"/>
    </xf>
    <xf numFmtId="0" fontId="13" fillId="6" borderId="1" xfId="5" applyFont="1" applyFill="1" applyBorder="1" applyAlignment="1">
      <alignment horizontal="center"/>
    </xf>
    <xf numFmtId="0" fontId="13" fillId="6" borderId="1" xfId="5" applyFont="1" applyFill="1" applyBorder="1"/>
    <xf numFmtId="0" fontId="13" fillId="6" borderId="1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/>
    </xf>
    <xf numFmtId="0" fontId="13" fillId="6" borderId="0" xfId="0" applyFont="1" applyFill="1"/>
    <xf numFmtId="0" fontId="0" fillId="6" borderId="1" xfId="0" applyFont="1" applyFill="1" applyBorder="1" applyAlignment="1">
      <alignment horizontal="left" indent="1"/>
    </xf>
    <xf numFmtId="0" fontId="7" fillId="6" borderId="1" xfId="5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/>
    </xf>
    <xf numFmtId="0" fontId="0" fillId="6" borderId="0" xfId="0" applyFont="1" applyFill="1"/>
    <xf numFmtId="0" fontId="7" fillId="0" borderId="1" xfId="0" applyFont="1" applyFill="1" applyBorder="1"/>
    <xf numFmtId="0" fontId="7" fillId="0" borderId="1" xfId="0" applyFont="1" applyFill="1" applyBorder="1" applyAlignment="1">
      <alignment horizontal="left" indent="1"/>
    </xf>
    <xf numFmtId="0" fontId="7" fillId="0" borderId="1" xfId="5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/>
    <xf numFmtId="0" fontId="7" fillId="6" borderId="1" xfId="0" applyFont="1" applyFill="1" applyBorder="1"/>
    <xf numFmtId="0" fontId="7" fillId="6" borderId="1" xfId="0" applyFont="1" applyFill="1" applyBorder="1" applyAlignment="1">
      <alignment horizontal="left" indent="1"/>
    </xf>
    <xf numFmtId="0" fontId="7" fillId="6" borderId="1" xfId="0" applyFont="1" applyFill="1" applyBorder="1" applyAlignment="1">
      <alignment wrapText="1"/>
    </xf>
    <xf numFmtId="0" fontId="14" fillId="6" borderId="1" xfId="5" applyFont="1" applyFill="1" applyBorder="1"/>
    <xf numFmtId="0" fontId="7" fillId="6" borderId="0" xfId="0" applyFont="1" applyFill="1"/>
    <xf numFmtId="0" fontId="7" fillId="11" borderId="2" xfId="0" applyFont="1" applyFill="1" applyBorder="1" applyAlignment="1">
      <alignment horizontal="center"/>
    </xf>
  </cellXfs>
  <cellStyles count="43">
    <cellStyle name="60% - Énfasis2" xfId="3" builtinId="36"/>
    <cellStyle name="Buena" xfId="1" builtinId="26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Neutral" xfId="2" builtinId="28"/>
    <cellStyle name="Normal" xfId="0" builtinId="0"/>
    <cellStyle name="Normal 2" xfId="5"/>
    <cellStyle name="Yes 3" xfId="4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guevara/Documents/ArquitecturaTV/metadata/Listado%20Canales%20VTR%20con%20IDs%20ADG%20y%20TVA%20(26-Jun-20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F2">
            <v>69043946</v>
          </cell>
          <cell r="G2" t="str">
            <v>C</v>
          </cell>
          <cell r="I2">
            <v>2</v>
          </cell>
        </row>
        <row r="3">
          <cell r="F3">
            <v>69031329</v>
          </cell>
          <cell r="G3" t="str">
            <v>A</v>
          </cell>
          <cell r="I3">
            <v>7</v>
          </cell>
        </row>
        <row r="4">
          <cell r="F4">
            <v>69039829</v>
          </cell>
          <cell r="G4" t="str">
            <v>A</v>
          </cell>
          <cell r="I4">
            <v>8</v>
          </cell>
        </row>
        <row r="5">
          <cell r="F5">
            <v>69039140</v>
          </cell>
          <cell r="G5" t="str">
            <v>A</v>
          </cell>
          <cell r="I5">
            <v>9</v>
          </cell>
        </row>
        <row r="6">
          <cell r="F6">
            <v>3930373124</v>
          </cell>
          <cell r="G6" t="str">
            <v>A</v>
          </cell>
          <cell r="I6">
            <v>10</v>
          </cell>
        </row>
        <row r="7">
          <cell r="F7">
            <v>69021344</v>
          </cell>
          <cell r="G7" t="str">
            <v>A</v>
          </cell>
          <cell r="I7">
            <v>11</v>
          </cell>
        </row>
        <row r="8">
          <cell r="F8">
            <v>1613859393</v>
          </cell>
          <cell r="G8" t="str">
            <v>A</v>
          </cell>
          <cell r="I8">
            <v>12</v>
          </cell>
        </row>
        <row r="9">
          <cell r="F9">
            <v>69039815</v>
          </cell>
          <cell r="G9" t="str">
            <v>B</v>
          </cell>
          <cell r="I9">
            <v>13</v>
          </cell>
        </row>
        <row r="10">
          <cell r="F10">
            <v>69043356</v>
          </cell>
          <cell r="G10" t="str">
            <v>C</v>
          </cell>
          <cell r="I10">
            <v>14</v>
          </cell>
        </row>
        <row r="11">
          <cell r="F11">
            <v>69039825</v>
          </cell>
          <cell r="G11" t="str">
            <v>C</v>
          </cell>
          <cell r="I11">
            <v>15</v>
          </cell>
        </row>
        <row r="12">
          <cell r="F12">
            <v>69039817</v>
          </cell>
          <cell r="G12" t="str">
            <v>A</v>
          </cell>
          <cell r="I12">
            <v>16</v>
          </cell>
        </row>
        <row r="13">
          <cell r="F13">
            <v>69039818</v>
          </cell>
          <cell r="G13" t="str">
            <v>A</v>
          </cell>
          <cell r="I13">
            <v>17</v>
          </cell>
        </row>
        <row r="14">
          <cell r="F14">
            <v>69039837</v>
          </cell>
          <cell r="G14" t="str">
            <v>A</v>
          </cell>
          <cell r="I14">
            <v>18</v>
          </cell>
        </row>
        <row r="15">
          <cell r="F15">
            <v>69047761</v>
          </cell>
          <cell r="G15" t="str">
            <v>A</v>
          </cell>
          <cell r="I15">
            <v>19</v>
          </cell>
        </row>
        <row r="16">
          <cell r="F16">
            <v>69047112</v>
          </cell>
          <cell r="G16" t="str">
            <v>A</v>
          </cell>
          <cell r="I16">
            <v>21</v>
          </cell>
        </row>
        <row r="17">
          <cell r="F17">
            <v>69039821</v>
          </cell>
          <cell r="G17" t="str">
            <v>A</v>
          </cell>
          <cell r="I17">
            <v>21</v>
          </cell>
        </row>
        <row r="18">
          <cell r="F18">
            <v>69047076</v>
          </cell>
          <cell r="G18" t="str">
            <v>A</v>
          </cell>
          <cell r="I18">
            <v>22</v>
          </cell>
        </row>
        <row r="19">
          <cell r="F19">
            <v>1310160838</v>
          </cell>
          <cell r="G19" t="str">
            <v>A</v>
          </cell>
          <cell r="I19">
            <v>23</v>
          </cell>
        </row>
        <row r="20">
          <cell r="F20">
            <v>970393677</v>
          </cell>
          <cell r="G20" t="str">
            <v>A</v>
          </cell>
          <cell r="I20">
            <v>24</v>
          </cell>
        </row>
        <row r="21">
          <cell r="F21">
            <v>69047744</v>
          </cell>
          <cell r="G21" t="str">
            <v>A</v>
          </cell>
          <cell r="I21">
            <v>25</v>
          </cell>
        </row>
        <row r="22">
          <cell r="F22">
            <v>69027442</v>
          </cell>
          <cell r="G22" t="str">
            <v>B</v>
          </cell>
          <cell r="I22">
            <v>26</v>
          </cell>
        </row>
        <row r="23">
          <cell r="F23">
            <v>69044452</v>
          </cell>
          <cell r="G23" t="str">
            <v>A</v>
          </cell>
          <cell r="I23">
            <v>27</v>
          </cell>
        </row>
        <row r="24">
          <cell r="F24">
            <v>69022046</v>
          </cell>
          <cell r="G24" t="str">
            <v>B</v>
          </cell>
          <cell r="I24">
            <v>28</v>
          </cell>
        </row>
        <row r="25">
          <cell r="F25">
            <v>69042765</v>
          </cell>
          <cell r="G25" t="str">
            <v>A</v>
          </cell>
          <cell r="I25">
            <v>29</v>
          </cell>
        </row>
        <row r="26">
          <cell r="F26">
            <v>1867700524</v>
          </cell>
          <cell r="G26" t="str">
            <v>A</v>
          </cell>
          <cell r="I26">
            <v>30</v>
          </cell>
        </row>
        <row r="27">
          <cell r="F27">
            <v>69039116</v>
          </cell>
          <cell r="G27" t="str">
            <v>A</v>
          </cell>
          <cell r="I27">
            <v>31</v>
          </cell>
        </row>
        <row r="28">
          <cell r="F28">
            <v>69049302</v>
          </cell>
          <cell r="G28" t="str">
            <v>A</v>
          </cell>
          <cell r="I28">
            <v>32</v>
          </cell>
        </row>
        <row r="29">
          <cell r="F29">
            <v>4824617557</v>
          </cell>
          <cell r="G29" t="str">
            <v>A</v>
          </cell>
          <cell r="I29">
            <v>33</v>
          </cell>
        </row>
        <row r="30">
          <cell r="F30">
            <v>1046823976</v>
          </cell>
          <cell r="G30" t="str">
            <v>A</v>
          </cell>
          <cell r="I30">
            <v>34</v>
          </cell>
        </row>
        <row r="31">
          <cell r="F31">
            <v>69043418</v>
          </cell>
          <cell r="G31" t="str">
            <v>A</v>
          </cell>
          <cell r="I31">
            <v>35</v>
          </cell>
        </row>
        <row r="32">
          <cell r="F32">
            <v>1506873534</v>
          </cell>
          <cell r="G32" t="str">
            <v>A</v>
          </cell>
          <cell r="I32">
            <v>36</v>
          </cell>
        </row>
        <row r="33">
          <cell r="F33">
            <v>69030184</v>
          </cell>
          <cell r="G33" t="str">
            <v>C</v>
          </cell>
          <cell r="I33">
            <v>37</v>
          </cell>
        </row>
        <row r="34">
          <cell r="F34">
            <v>69047733</v>
          </cell>
          <cell r="G34" t="str">
            <v>C</v>
          </cell>
          <cell r="I34">
            <v>38</v>
          </cell>
        </row>
        <row r="35">
          <cell r="F35">
            <v>69049647</v>
          </cell>
          <cell r="G35" t="str">
            <v>A</v>
          </cell>
          <cell r="I35">
            <v>39</v>
          </cell>
        </row>
        <row r="36">
          <cell r="F36">
            <v>1462684619</v>
          </cell>
          <cell r="G36" t="str">
            <v>A</v>
          </cell>
          <cell r="I36">
            <v>40</v>
          </cell>
        </row>
        <row r="37">
          <cell r="F37">
            <v>69028616</v>
          </cell>
          <cell r="G37" t="str">
            <v>A</v>
          </cell>
          <cell r="I37">
            <v>41</v>
          </cell>
        </row>
        <row r="38">
          <cell r="F38">
            <v>1867694518</v>
          </cell>
          <cell r="G38" t="str">
            <v>A</v>
          </cell>
          <cell r="I38">
            <v>42</v>
          </cell>
        </row>
        <row r="39">
          <cell r="F39">
            <v>69037865</v>
          </cell>
          <cell r="G39" t="str">
            <v>A</v>
          </cell>
          <cell r="I39">
            <v>43</v>
          </cell>
        </row>
        <row r="40">
          <cell r="F40">
            <v>69047117</v>
          </cell>
          <cell r="G40" t="str">
            <v>A</v>
          </cell>
          <cell r="I40">
            <v>44</v>
          </cell>
        </row>
        <row r="41">
          <cell r="F41">
            <v>69046841</v>
          </cell>
          <cell r="G41" t="str">
            <v>B</v>
          </cell>
          <cell r="I41">
            <v>45</v>
          </cell>
        </row>
        <row r="42">
          <cell r="F42">
            <v>69039831</v>
          </cell>
          <cell r="G42" t="str">
            <v>B</v>
          </cell>
          <cell r="I42">
            <v>46</v>
          </cell>
        </row>
        <row r="43">
          <cell r="F43">
            <v>69039819</v>
          </cell>
          <cell r="G43" t="str">
            <v>C</v>
          </cell>
          <cell r="I43">
            <v>47</v>
          </cell>
        </row>
        <row r="44">
          <cell r="F44">
            <v>69039844</v>
          </cell>
          <cell r="G44" t="str">
            <v>B</v>
          </cell>
          <cell r="I44">
            <v>48</v>
          </cell>
        </row>
        <row r="45">
          <cell r="F45">
            <v>69039845</v>
          </cell>
          <cell r="G45" t="str">
            <v>B</v>
          </cell>
          <cell r="I45">
            <v>49</v>
          </cell>
        </row>
        <row r="46">
          <cell r="F46">
            <v>69034844</v>
          </cell>
          <cell r="G46" t="str">
            <v>A</v>
          </cell>
          <cell r="I46">
            <v>50</v>
          </cell>
        </row>
        <row r="47">
          <cell r="F47">
            <v>4866462218</v>
          </cell>
          <cell r="G47" t="str">
            <v>A</v>
          </cell>
          <cell r="I47">
            <v>51</v>
          </cell>
        </row>
        <row r="48">
          <cell r="F48">
            <v>69033612</v>
          </cell>
          <cell r="G48" t="str">
            <v>A</v>
          </cell>
          <cell r="I48">
            <v>52</v>
          </cell>
        </row>
        <row r="49">
          <cell r="F49">
            <v>69034104</v>
          </cell>
          <cell r="G49" t="str">
            <v>A</v>
          </cell>
          <cell r="I49">
            <v>53</v>
          </cell>
        </row>
        <row r="50">
          <cell r="F50">
            <v>614443229</v>
          </cell>
          <cell r="G50" t="str">
            <v>A</v>
          </cell>
          <cell r="I50">
            <v>54</v>
          </cell>
        </row>
        <row r="51">
          <cell r="F51">
            <v>288432945</v>
          </cell>
          <cell r="G51" t="str">
            <v>A</v>
          </cell>
          <cell r="I51">
            <v>55</v>
          </cell>
        </row>
        <row r="52">
          <cell r="F52">
            <v>656355873</v>
          </cell>
          <cell r="G52" t="str">
            <v>A</v>
          </cell>
          <cell r="I52">
            <v>56</v>
          </cell>
        </row>
        <row r="53">
          <cell r="F53">
            <v>69047792</v>
          </cell>
          <cell r="G53" t="str">
            <v>A</v>
          </cell>
          <cell r="I53">
            <v>57</v>
          </cell>
        </row>
        <row r="54">
          <cell r="F54">
            <v>1249492896</v>
          </cell>
          <cell r="G54" t="str">
            <v>A</v>
          </cell>
          <cell r="I54">
            <v>58</v>
          </cell>
        </row>
        <row r="55">
          <cell r="F55">
            <v>291843710</v>
          </cell>
          <cell r="G55" t="str">
            <v>A</v>
          </cell>
          <cell r="I55">
            <v>59</v>
          </cell>
        </row>
        <row r="56">
          <cell r="F56">
            <v>69027012</v>
          </cell>
          <cell r="G56" t="str">
            <v>A</v>
          </cell>
          <cell r="I56">
            <v>60</v>
          </cell>
        </row>
        <row r="57">
          <cell r="F57">
            <v>69049451</v>
          </cell>
          <cell r="G57" t="str">
            <v>A</v>
          </cell>
          <cell r="I57">
            <v>61</v>
          </cell>
        </row>
        <row r="58">
          <cell r="F58">
            <v>69034292</v>
          </cell>
          <cell r="G58" t="str">
            <v>A</v>
          </cell>
          <cell r="I58">
            <v>62</v>
          </cell>
        </row>
        <row r="59">
          <cell r="F59">
            <v>1718589149</v>
          </cell>
          <cell r="G59" t="str">
            <v>A</v>
          </cell>
          <cell r="I59">
            <v>63</v>
          </cell>
        </row>
        <row r="60">
          <cell r="F60">
            <v>5397721871</v>
          </cell>
          <cell r="H60"/>
          <cell r="I60">
            <v>64</v>
          </cell>
        </row>
        <row r="61">
          <cell r="F61">
            <v>69049735</v>
          </cell>
          <cell r="G61" t="str">
            <v>B</v>
          </cell>
          <cell r="I61">
            <v>65</v>
          </cell>
        </row>
        <row r="62">
          <cell r="F62">
            <v>69047760</v>
          </cell>
          <cell r="G62" t="str">
            <v>B</v>
          </cell>
          <cell r="I62">
            <v>66</v>
          </cell>
        </row>
        <row r="63">
          <cell r="F63">
            <v>69049603</v>
          </cell>
          <cell r="G63" t="str">
            <v>B</v>
          </cell>
          <cell r="I63">
            <v>67</v>
          </cell>
        </row>
        <row r="64">
          <cell r="F64">
            <v>69047716</v>
          </cell>
          <cell r="G64" t="str">
            <v>C</v>
          </cell>
          <cell r="I64">
            <v>68</v>
          </cell>
        </row>
        <row r="65">
          <cell r="F65">
            <v>69034697</v>
          </cell>
          <cell r="G65" t="str">
            <v>C</v>
          </cell>
          <cell r="I65">
            <v>71</v>
          </cell>
        </row>
        <row r="66">
          <cell r="F66">
            <v>69021976</v>
          </cell>
          <cell r="G66" t="str">
            <v>C</v>
          </cell>
          <cell r="I66">
            <v>72</v>
          </cell>
        </row>
        <row r="67">
          <cell r="F67">
            <v>69039812</v>
          </cell>
          <cell r="G67" t="str">
            <v>C</v>
          </cell>
          <cell r="I67">
            <v>73</v>
          </cell>
        </row>
        <row r="68">
          <cell r="F68">
            <v>69039850</v>
          </cell>
          <cell r="G68" t="str">
            <v>C</v>
          </cell>
          <cell r="I68">
            <v>99</v>
          </cell>
        </row>
        <row r="69">
          <cell r="F69">
            <v>69043497</v>
          </cell>
          <cell r="G69" t="str">
            <v>B</v>
          </cell>
          <cell r="I69">
            <v>110</v>
          </cell>
        </row>
        <row r="70">
          <cell r="F70">
            <v>69035040</v>
          </cell>
          <cell r="G70" t="str">
            <v>B</v>
          </cell>
          <cell r="I70">
            <v>111</v>
          </cell>
        </row>
        <row r="71">
          <cell r="F71">
            <v>69048982</v>
          </cell>
          <cell r="I71">
            <v>112</v>
          </cell>
        </row>
        <row r="72">
          <cell r="F72">
            <v>3484540998</v>
          </cell>
          <cell r="G72" t="str">
            <v>B</v>
          </cell>
          <cell r="I72">
            <v>151</v>
          </cell>
        </row>
        <row r="73">
          <cell r="F73">
            <v>69039816</v>
          </cell>
          <cell r="G73" t="str">
            <v>C</v>
          </cell>
          <cell r="I73">
            <v>152</v>
          </cell>
        </row>
        <row r="74">
          <cell r="F74">
            <v>69044413</v>
          </cell>
          <cell r="G74" t="str">
            <v>B</v>
          </cell>
          <cell r="I74">
            <v>153</v>
          </cell>
        </row>
        <row r="75">
          <cell r="F75">
            <v>69030291</v>
          </cell>
          <cell r="G75" t="str">
            <v>B</v>
          </cell>
          <cell r="I75">
            <v>163</v>
          </cell>
        </row>
        <row r="76">
          <cell r="F76">
            <v>69037668</v>
          </cell>
          <cell r="G76" t="str">
            <v>B</v>
          </cell>
          <cell r="I76">
            <v>164</v>
          </cell>
        </row>
        <row r="77">
          <cell r="F77">
            <v>69039832</v>
          </cell>
          <cell r="G77" t="str">
            <v>B</v>
          </cell>
          <cell r="I77">
            <v>165</v>
          </cell>
        </row>
        <row r="78">
          <cell r="F78">
            <v>1489286138</v>
          </cell>
          <cell r="G78" t="str">
            <v>B</v>
          </cell>
          <cell r="I78">
            <v>166</v>
          </cell>
        </row>
        <row r="79">
          <cell r="F79">
            <v>884419980</v>
          </cell>
          <cell r="G79" t="str">
            <v>B</v>
          </cell>
          <cell r="I79">
            <v>167</v>
          </cell>
        </row>
        <row r="80">
          <cell r="F80">
            <v>69026919</v>
          </cell>
          <cell r="G80" t="str">
            <v>A</v>
          </cell>
          <cell r="I80">
            <v>208</v>
          </cell>
        </row>
        <row r="81">
          <cell r="F81">
            <v>69026918</v>
          </cell>
          <cell r="G81" t="str">
            <v>A</v>
          </cell>
          <cell r="I81">
            <v>209</v>
          </cell>
        </row>
        <row r="82">
          <cell r="F82">
            <v>69026916</v>
          </cell>
          <cell r="G82" t="str">
            <v>B</v>
          </cell>
          <cell r="I82">
            <v>210</v>
          </cell>
        </row>
        <row r="83">
          <cell r="F83">
            <v>69033898</v>
          </cell>
          <cell r="G83" t="str">
            <v>B</v>
          </cell>
          <cell r="I83">
            <v>211</v>
          </cell>
        </row>
        <row r="84">
          <cell r="F84">
            <v>1113440836</v>
          </cell>
          <cell r="G84" t="str">
            <v>A</v>
          </cell>
          <cell r="I84">
            <v>220</v>
          </cell>
        </row>
        <row r="85">
          <cell r="F85">
            <v>69033852</v>
          </cell>
          <cell r="G85" t="str">
            <v>B</v>
          </cell>
          <cell r="I85">
            <v>251</v>
          </cell>
        </row>
        <row r="86">
          <cell r="F86">
            <v>69033899</v>
          </cell>
          <cell r="G86" t="str">
            <v>B</v>
          </cell>
          <cell r="I86">
            <v>254</v>
          </cell>
        </row>
        <row r="87">
          <cell r="F87">
            <v>1489286137</v>
          </cell>
          <cell r="G87" t="str">
            <v>A</v>
          </cell>
          <cell r="I87">
            <v>255</v>
          </cell>
        </row>
        <row r="88">
          <cell r="F88">
            <v>302050858</v>
          </cell>
          <cell r="G88" t="str">
            <v>B</v>
          </cell>
          <cell r="I88">
            <v>312</v>
          </cell>
        </row>
        <row r="89">
          <cell r="F89">
            <v>1921617259</v>
          </cell>
          <cell r="I89">
            <v>313</v>
          </cell>
        </row>
        <row r="90">
          <cell r="F90">
            <v>302050887</v>
          </cell>
          <cell r="G90" t="str">
            <v>B</v>
          </cell>
          <cell r="I90">
            <v>314</v>
          </cell>
        </row>
        <row r="91">
          <cell r="F91">
            <v>69047859</v>
          </cell>
          <cell r="G91" t="str">
            <v>B</v>
          </cell>
          <cell r="I91">
            <v>315</v>
          </cell>
        </row>
        <row r="92">
          <cell r="F92">
            <v>69032483</v>
          </cell>
          <cell r="G92" t="str">
            <v>C</v>
          </cell>
          <cell r="I92">
            <v>351</v>
          </cell>
        </row>
        <row r="93">
          <cell r="F93">
            <v>69044848</v>
          </cell>
          <cell r="G93" t="str">
            <v>C</v>
          </cell>
          <cell r="I93">
            <v>352</v>
          </cell>
        </row>
        <row r="94">
          <cell r="F94">
            <v>6114777484</v>
          </cell>
          <cell r="G94" t="str">
            <v>C</v>
          </cell>
          <cell r="I94">
            <v>353</v>
          </cell>
        </row>
        <row r="95">
          <cell r="F95">
            <v>69047751</v>
          </cell>
          <cell r="G95" t="str">
            <v>C</v>
          </cell>
          <cell r="I95">
            <v>354</v>
          </cell>
        </row>
        <row r="96">
          <cell r="F96">
            <v>69047731</v>
          </cell>
          <cell r="G96" t="str">
            <v>C</v>
          </cell>
          <cell r="I96">
            <v>358</v>
          </cell>
        </row>
        <row r="97">
          <cell r="F97">
            <v>69047609</v>
          </cell>
          <cell r="G97" t="str">
            <v>C</v>
          </cell>
          <cell r="I97">
            <v>370</v>
          </cell>
        </row>
        <row r="98">
          <cell r="F98">
            <v>69047115</v>
          </cell>
          <cell r="G98" t="str">
            <v>C</v>
          </cell>
          <cell r="I98">
            <v>371</v>
          </cell>
        </row>
        <row r="99">
          <cell r="F99">
            <v>69047256</v>
          </cell>
          <cell r="G99" t="str">
            <v>C</v>
          </cell>
          <cell r="I99">
            <v>372</v>
          </cell>
        </row>
        <row r="100">
          <cell r="F100" t="str">
            <v>N/D</v>
          </cell>
          <cell r="I100">
            <v>400</v>
          </cell>
        </row>
        <row r="101">
          <cell r="F101">
            <v>69047108</v>
          </cell>
          <cell r="G101" t="str">
            <v>A</v>
          </cell>
          <cell r="I101">
            <v>401</v>
          </cell>
        </row>
        <row r="102">
          <cell r="F102">
            <v>69031724</v>
          </cell>
          <cell r="G102" t="str">
            <v>A</v>
          </cell>
          <cell r="I102">
            <v>402</v>
          </cell>
        </row>
        <row r="103">
          <cell r="F103">
            <v>1103459398</v>
          </cell>
          <cell r="G103" t="str">
            <v>A</v>
          </cell>
          <cell r="I103">
            <v>403</v>
          </cell>
        </row>
        <row r="104">
          <cell r="F104">
            <v>69046811</v>
          </cell>
          <cell r="G104" t="str">
            <v>A</v>
          </cell>
          <cell r="I104">
            <v>407</v>
          </cell>
        </row>
        <row r="105">
          <cell r="F105">
            <v>69045194</v>
          </cell>
          <cell r="G105" t="str">
            <v>A</v>
          </cell>
          <cell r="I105">
            <v>408</v>
          </cell>
        </row>
        <row r="106">
          <cell r="F106" t="str">
            <v>N/D</v>
          </cell>
          <cell r="I106">
            <v>465</v>
          </cell>
        </row>
        <row r="107">
          <cell r="F107">
            <v>69024038</v>
          </cell>
          <cell r="G107" t="str">
            <v>A</v>
          </cell>
          <cell r="I107">
            <v>467</v>
          </cell>
        </row>
        <row r="108">
          <cell r="F108">
            <v>69046073</v>
          </cell>
          <cell r="G108" t="str">
            <v>A</v>
          </cell>
          <cell r="I108">
            <v>468</v>
          </cell>
        </row>
        <row r="109">
          <cell r="F109">
            <v>69045385</v>
          </cell>
          <cell r="G109" t="str">
            <v>A</v>
          </cell>
          <cell r="I109">
            <v>469</v>
          </cell>
        </row>
        <row r="110">
          <cell r="F110">
            <v>69024037</v>
          </cell>
          <cell r="G110" t="str">
            <v>A</v>
          </cell>
          <cell r="I110">
            <v>470</v>
          </cell>
        </row>
        <row r="111">
          <cell r="F111">
            <v>69046963</v>
          </cell>
          <cell r="G111" t="str">
            <v>A</v>
          </cell>
          <cell r="I111">
            <v>471</v>
          </cell>
        </row>
        <row r="112">
          <cell r="F112">
            <v>69037700</v>
          </cell>
          <cell r="G112" t="str">
            <v>A</v>
          </cell>
          <cell r="I112">
            <v>472</v>
          </cell>
        </row>
        <row r="113">
          <cell r="F113">
            <v>443763360</v>
          </cell>
          <cell r="G113" t="str">
            <v>A</v>
          </cell>
          <cell r="I113">
            <v>473</v>
          </cell>
        </row>
        <row r="114">
          <cell r="F114">
            <v>444852025</v>
          </cell>
          <cell r="G114" t="str">
            <v>A</v>
          </cell>
          <cell r="I114">
            <v>474</v>
          </cell>
        </row>
        <row r="115">
          <cell r="F115">
            <v>69047795</v>
          </cell>
          <cell r="G115" t="str">
            <v>A</v>
          </cell>
          <cell r="I115">
            <v>475</v>
          </cell>
        </row>
        <row r="116">
          <cell r="F116">
            <v>941646796</v>
          </cell>
          <cell r="G116" t="str">
            <v>A</v>
          </cell>
          <cell r="I116">
            <v>476</v>
          </cell>
        </row>
        <row r="117">
          <cell r="F117">
            <v>69039971</v>
          </cell>
          <cell r="G117" t="str">
            <v>A</v>
          </cell>
          <cell r="I117">
            <v>477</v>
          </cell>
        </row>
        <row r="118">
          <cell r="F118">
            <v>69031008</v>
          </cell>
          <cell r="G118" t="str">
            <v>A</v>
          </cell>
          <cell r="I118">
            <v>478</v>
          </cell>
        </row>
        <row r="119">
          <cell r="F119">
            <v>69031010</v>
          </cell>
          <cell r="G119" t="str">
            <v>A</v>
          </cell>
          <cell r="I119">
            <v>479</v>
          </cell>
        </row>
        <row r="120">
          <cell r="F120">
            <v>69034656</v>
          </cell>
          <cell r="G120" t="str">
            <v>A</v>
          </cell>
          <cell r="I120">
            <v>480</v>
          </cell>
        </row>
        <row r="121">
          <cell r="F121">
            <v>1251360445</v>
          </cell>
          <cell r="G121" t="str">
            <v>A</v>
          </cell>
          <cell r="I121">
            <v>481</v>
          </cell>
        </row>
        <row r="122">
          <cell r="F122" t="str">
            <v>N/D</v>
          </cell>
          <cell r="I122">
            <v>485</v>
          </cell>
        </row>
        <row r="123">
          <cell r="F123">
            <v>69046769</v>
          </cell>
          <cell r="G123" t="str">
            <v>B</v>
          </cell>
          <cell r="I123">
            <v>501</v>
          </cell>
        </row>
        <row r="124">
          <cell r="F124">
            <v>69047766</v>
          </cell>
          <cell r="G124" t="str">
            <v>B</v>
          </cell>
          <cell r="I124">
            <v>502</v>
          </cell>
        </row>
        <row r="125">
          <cell r="F125">
            <v>896327375</v>
          </cell>
          <cell r="I125">
            <v>503</v>
          </cell>
        </row>
        <row r="126">
          <cell r="F126" t="str">
            <v>N/D</v>
          </cell>
          <cell r="I126">
            <v>540</v>
          </cell>
        </row>
        <row r="127">
          <cell r="F127" t="str">
            <v>N/D</v>
          </cell>
          <cell r="I127">
            <v>541</v>
          </cell>
        </row>
        <row r="128">
          <cell r="F128" t="str">
            <v>N/D</v>
          </cell>
          <cell r="I128">
            <v>543</v>
          </cell>
        </row>
        <row r="129">
          <cell r="F129">
            <v>69023927</v>
          </cell>
          <cell r="G129" t="str">
            <v>C</v>
          </cell>
          <cell r="I129">
            <v>558</v>
          </cell>
        </row>
        <row r="130">
          <cell r="F130">
            <v>69046797</v>
          </cell>
          <cell r="G130" t="str">
            <v>C</v>
          </cell>
          <cell r="I130">
            <v>565</v>
          </cell>
        </row>
        <row r="131">
          <cell r="F131">
            <v>69040048</v>
          </cell>
          <cell r="I131">
            <v>601</v>
          </cell>
        </row>
        <row r="132">
          <cell r="F132">
            <v>69040067</v>
          </cell>
          <cell r="I132">
            <v>602</v>
          </cell>
        </row>
        <row r="133">
          <cell r="F133">
            <v>69040068</v>
          </cell>
          <cell r="I133">
            <v>603</v>
          </cell>
        </row>
        <row r="134">
          <cell r="F134">
            <v>69040069</v>
          </cell>
          <cell r="I134">
            <v>604</v>
          </cell>
        </row>
        <row r="135">
          <cell r="F135">
            <v>69040070</v>
          </cell>
          <cell r="I135">
            <v>605</v>
          </cell>
        </row>
        <row r="136">
          <cell r="F136">
            <v>69040071</v>
          </cell>
          <cell r="I136">
            <v>606</v>
          </cell>
        </row>
        <row r="137">
          <cell r="F137">
            <v>69040072</v>
          </cell>
          <cell r="I137">
            <v>607</v>
          </cell>
        </row>
        <row r="138">
          <cell r="F138">
            <v>69040073</v>
          </cell>
          <cell r="I138">
            <v>608</v>
          </cell>
        </row>
        <row r="139">
          <cell r="F139">
            <v>69040074</v>
          </cell>
          <cell r="I139">
            <v>609</v>
          </cell>
        </row>
        <row r="140">
          <cell r="F140">
            <v>69040075</v>
          </cell>
          <cell r="I140">
            <v>610</v>
          </cell>
        </row>
        <row r="141">
          <cell r="F141">
            <v>69040076</v>
          </cell>
          <cell r="I141">
            <v>611</v>
          </cell>
        </row>
        <row r="142">
          <cell r="F142">
            <v>69040077</v>
          </cell>
          <cell r="I142">
            <v>612</v>
          </cell>
        </row>
        <row r="143">
          <cell r="F143">
            <v>69040078</v>
          </cell>
          <cell r="I143">
            <v>613</v>
          </cell>
        </row>
        <row r="144">
          <cell r="F144">
            <v>69040079</v>
          </cell>
          <cell r="I144">
            <v>614</v>
          </cell>
        </row>
        <row r="145">
          <cell r="F145">
            <v>69040080</v>
          </cell>
          <cell r="I145">
            <v>615</v>
          </cell>
        </row>
        <row r="146">
          <cell r="F146">
            <v>69040082</v>
          </cell>
          <cell r="I146">
            <v>616</v>
          </cell>
        </row>
        <row r="147">
          <cell r="F147">
            <v>69040083</v>
          </cell>
          <cell r="I147">
            <v>617</v>
          </cell>
        </row>
        <row r="148">
          <cell r="F148">
            <v>69040084</v>
          </cell>
          <cell r="I148">
            <v>618</v>
          </cell>
        </row>
        <row r="149">
          <cell r="F149">
            <v>69040085</v>
          </cell>
          <cell r="I149">
            <v>619</v>
          </cell>
        </row>
        <row r="150">
          <cell r="F150">
            <v>69040086</v>
          </cell>
          <cell r="I150">
            <v>620</v>
          </cell>
        </row>
        <row r="151">
          <cell r="F151">
            <v>69040087</v>
          </cell>
          <cell r="I151">
            <v>651</v>
          </cell>
        </row>
        <row r="152">
          <cell r="F152">
            <v>69040089</v>
          </cell>
          <cell r="I152">
            <v>652</v>
          </cell>
        </row>
        <row r="153">
          <cell r="F153">
            <v>69040090</v>
          </cell>
          <cell r="I153">
            <v>653</v>
          </cell>
        </row>
        <row r="154">
          <cell r="F154">
            <v>69040091</v>
          </cell>
          <cell r="I154">
            <v>654</v>
          </cell>
        </row>
        <row r="155">
          <cell r="F155">
            <v>69040093</v>
          </cell>
          <cell r="I155">
            <v>655</v>
          </cell>
        </row>
        <row r="156">
          <cell r="F156">
            <v>69040094</v>
          </cell>
          <cell r="I156">
            <v>656</v>
          </cell>
        </row>
        <row r="157">
          <cell r="F157">
            <v>69040095</v>
          </cell>
          <cell r="I157">
            <v>657</v>
          </cell>
        </row>
        <row r="158">
          <cell r="F158">
            <v>69040096</v>
          </cell>
          <cell r="I158">
            <v>658</v>
          </cell>
        </row>
        <row r="159">
          <cell r="F159">
            <v>69040097</v>
          </cell>
          <cell r="I159">
            <v>659</v>
          </cell>
        </row>
        <row r="160">
          <cell r="F160">
            <v>69040098</v>
          </cell>
          <cell r="I160">
            <v>660</v>
          </cell>
        </row>
        <row r="161">
          <cell r="F161">
            <v>69040099</v>
          </cell>
          <cell r="I161">
            <v>661</v>
          </cell>
        </row>
        <row r="162">
          <cell r="F162">
            <v>69040100</v>
          </cell>
          <cell r="I162">
            <v>662</v>
          </cell>
        </row>
        <row r="163">
          <cell r="F163">
            <v>69040101</v>
          </cell>
          <cell r="I163">
            <v>663</v>
          </cell>
        </row>
        <row r="164">
          <cell r="F164">
            <v>69040102</v>
          </cell>
          <cell r="I164">
            <v>664</v>
          </cell>
        </row>
        <row r="165">
          <cell r="F165">
            <v>69040103</v>
          </cell>
          <cell r="I165">
            <v>665</v>
          </cell>
        </row>
        <row r="166">
          <cell r="F166">
            <v>69040104</v>
          </cell>
          <cell r="I166">
            <v>666</v>
          </cell>
        </row>
        <row r="167">
          <cell r="F167">
            <v>69040105</v>
          </cell>
          <cell r="I167">
            <v>667</v>
          </cell>
        </row>
        <row r="168">
          <cell r="F168">
            <v>69040107</v>
          </cell>
          <cell r="I168">
            <v>668</v>
          </cell>
        </row>
        <row r="169">
          <cell r="F169">
            <v>69040108</v>
          </cell>
          <cell r="I169">
            <v>669</v>
          </cell>
        </row>
        <row r="170">
          <cell r="F170">
            <v>69040109</v>
          </cell>
          <cell r="I170">
            <v>692</v>
          </cell>
        </row>
        <row r="171">
          <cell r="F171">
            <v>69039813</v>
          </cell>
          <cell r="G171" t="str">
            <v>A</v>
          </cell>
          <cell r="I171">
            <v>707</v>
          </cell>
        </row>
        <row r="172">
          <cell r="F172">
            <v>1053663072</v>
          </cell>
          <cell r="G172" t="str">
            <v>A</v>
          </cell>
          <cell r="I172">
            <v>709</v>
          </cell>
        </row>
        <row r="173">
          <cell r="F173">
            <v>927735547</v>
          </cell>
          <cell r="G173" t="str">
            <v>A</v>
          </cell>
          <cell r="I173">
            <v>711</v>
          </cell>
        </row>
        <row r="174">
          <cell r="F174">
            <v>69043044</v>
          </cell>
          <cell r="G174" t="str">
            <v>A</v>
          </cell>
          <cell r="I174">
            <v>713</v>
          </cell>
        </row>
        <row r="175">
          <cell r="F175">
            <v>3272215135</v>
          </cell>
          <cell r="G175" t="str">
            <v>C</v>
          </cell>
          <cell r="I175">
            <v>714</v>
          </cell>
        </row>
        <row r="176">
          <cell r="F176">
            <v>4505665992</v>
          </cell>
          <cell r="G176" t="str">
            <v>C</v>
          </cell>
          <cell r="I176">
            <v>715</v>
          </cell>
        </row>
        <row r="177">
          <cell r="F177">
            <v>6339169506</v>
          </cell>
          <cell r="G177" t="str">
            <v>A</v>
          </cell>
          <cell r="I177">
            <v>716</v>
          </cell>
        </row>
        <row r="178">
          <cell r="F178">
            <v>561901168</v>
          </cell>
          <cell r="G178" t="str">
            <v>A</v>
          </cell>
          <cell r="I178">
            <v>717</v>
          </cell>
        </row>
        <row r="179">
          <cell r="F179">
            <v>1612351388</v>
          </cell>
          <cell r="G179" t="str">
            <v>A</v>
          </cell>
          <cell r="I179">
            <v>718</v>
          </cell>
        </row>
        <row r="180">
          <cell r="F180">
            <v>3622046778</v>
          </cell>
          <cell r="G180" t="str">
            <v>A</v>
          </cell>
          <cell r="I180">
            <v>719</v>
          </cell>
        </row>
        <row r="181">
          <cell r="F181">
            <v>3272245449</v>
          </cell>
          <cell r="G181" t="str">
            <v>A</v>
          </cell>
          <cell r="I181">
            <v>720</v>
          </cell>
        </row>
        <row r="182">
          <cell r="F182">
            <v>4505658347</v>
          </cell>
          <cell r="G182" t="str">
            <v>A</v>
          </cell>
          <cell r="I182">
            <v>725</v>
          </cell>
        </row>
        <row r="183">
          <cell r="F183">
            <v>3930404714</v>
          </cell>
          <cell r="G183" t="str">
            <v>A</v>
          </cell>
          <cell r="I183">
            <v>731</v>
          </cell>
        </row>
        <row r="184">
          <cell r="F184">
            <v>69037915</v>
          </cell>
          <cell r="G184" t="str">
            <v>A</v>
          </cell>
          <cell r="I184">
            <v>732</v>
          </cell>
        </row>
        <row r="185">
          <cell r="F185">
            <v>1483412889</v>
          </cell>
          <cell r="G185" t="str">
            <v>A</v>
          </cell>
          <cell r="I185">
            <v>733</v>
          </cell>
        </row>
        <row r="186">
          <cell r="F186">
            <v>69034107</v>
          </cell>
          <cell r="G186" t="str">
            <v>A</v>
          </cell>
          <cell r="I186">
            <v>734</v>
          </cell>
        </row>
        <row r="187">
          <cell r="F187">
            <v>1970218373</v>
          </cell>
          <cell r="G187" t="str">
            <v>A</v>
          </cell>
          <cell r="I187">
            <v>735</v>
          </cell>
        </row>
        <row r="188">
          <cell r="F188">
            <v>1653044099</v>
          </cell>
          <cell r="G188" t="str">
            <v>A</v>
          </cell>
          <cell r="I188">
            <v>737</v>
          </cell>
        </row>
        <row r="189">
          <cell r="F189">
            <v>69038903</v>
          </cell>
          <cell r="G189" t="str">
            <v>B</v>
          </cell>
          <cell r="I189">
            <v>738</v>
          </cell>
        </row>
        <row r="190">
          <cell r="F190">
            <v>69038884</v>
          </cell>
          <cell r="G190" t="str">
            <v>A</v>
          </cell>
          <cell r="I190">
            <v>739</v>
          </cell>
        </row>
        <row r="191">
          <cell r="F191">
            <v>1420021070</v>
          </cell>
          <cell r="G191" t="str">
            <v>A</v>
          </cell>
          <cell r="I191">
            <v>740</v>
          </cell>
        </row>
        <row r="192">
          <cell r="F192">
            <v>958899183</v>
          </cell>
          <cell r="G192" t="str">
            <v>A</v>
          </cell>
          <cell r="I192">
            <v>741</v>
          </cell>
        </row>
        <row r="193">
          <cell r="F193">
            <v>4308148905</v>
          </cell>
          <cell r="G193" t="str">
            <v>A</v>
          </cell>
          <cell r="I193">
            <v>744</v>
          </cell>
        </row>
        <row r="194">
          <cell r="F194">
            <v>69038907</v>
          </cell>
          <cell r="G194" t="str">
            <v>A</v>
          </cell>
          <cell r="I194">
            <v>745</v>
          </cell>
        </row>
        <row r="195">
          <cell r="F195">
            <v>1725412410</v>
          </cell>
          <cell r="G195" t="str">
            <v>A</v>
          </cell>
          <cell r="I195">
            <v>746</v>
          </cell>
        </row>
        <row r="196">
          <cell r="F196">
            <v>4505674396</v>
          </cell>
          <cell r="G196" t="str">
            <v>B</v>
          </cell>
          <cell r="I196">
            <v>747</v>
          </cell>
        </row>
        <row r="197">
          <cell r="F197">
            <v>1420057906</v>
          </cell>
          <cell r="G197" t="str">
            <v>A</v>
          </cell>
          <cell r="I197">
            <v>748</v>
          </cell>
        </row>
        <row r="198">
          <cell r="F198">
            <v>3141999492</v>
          </cell>
          <cell r="G198" t="str">
            <v>A</v>
          </cell>
          <cell r="I198">
            <v>749</v>
          </cell>
        </row>
        <row r="199">
          <cell r="F199">
            <v>1688668022</v>
          </cell>
          <cell r="I199">
            <v>750</v>
          </cell>
        </row>
        <row r="200">
          <cell r="F200">
            <v>1416384754</v>
          </cell>
          <cell r="G200" t="str">
            <v>B</v>
          </cell>
          <cell r="I200">
            <v>751</v>
          </cell>
        </row>
        <row r="201">
          <cell r="F201">
            <v>3272218800</v>
          </cell>
          <cell r="G201" t="str">
            <v>B</v>
          </cell>
          <cell r="I201">
            <v>752</v>
          </cell>
        </row>
        <row r="202">
          <cell r="F202">
            <v>3142060765</v>
          </cell>
          <cell r="G202" t="str">
            <v>A</v>
          </cell>
          <cell r="I202">
            <v>754</v>
          </cell>
        </row>
        <row r="203">
          <cell r="F203">
            <v>69039535</v>
          </cell>
          <cell r="I203">
            <v>755</v>
          </cell>
        </row>
        <row r="204">
          <cell r="F204">
            <v>1442054439</v>
          </cell>
          <cell r="G204" t="str">
            <v>B</v>
          </cell>
          <cell r="I204">
            <v>757</v>
          </cell>
        </row>
        <row r="205">
          <cell r="F205">
            <v>4075607817</v>
          </cell>
          <cell r="G205" t="str">
            <v>A</v>
          </cell>
          <cell r="I205">
            <v>760</v>
          </cell>
        </row>
        <row r="206">
          <cell r="F206">
            <v>1897399696</v>
          </cell>
          <cell r="G206" t="str">
            <v>A</v>
          </cell>
          <cell r="I206">
            <v>761</v>
          </cell>
        </row>
        <row r="207">
          <cell r="F207">
            <v>4892693873</v>
          </cell>
          <cell r="G207" t="str">
            <v>A</v>
          </cell>
          <cell r="I207">
            <v>762</v>
          </cell>
        </row>
        <row r="208">
          <cell r="F208">
            <v>5546828848</v>
          </cell>
          <cell r="G208" t="str">
            <v>A</v>
          </cell>
          <cell r="I208">
            <v>763</v>
          </cell>
        </row>
        <row r="209">
          <cell r="F209">
            <v>4861372172</v>
          </cell>
          <cell r="G209" t="str">
            <v>A</v>
          </cell>
          <cell r="I209">
            <v>764</v>
          </cell>
        </row>
        <row r="210">
          <cell r="F210">
            <v>5546842456</v>
          </cell>
          <cell r="G210" t="str">
            <v>A</v>
          </cell>
          <cell r="I210">
            <v>765</v>
          </cell>
        </row>
        <row r="211">
          <cell r="F211">
            <v>1895270707</v>
          </cell>
          <cell r="G211" t="str">
            <v>A</v>
          </cell>
          <cell r="I211">
            <v>766</v>
          </cell>
        </row>
        <row r="212">
          <cell r="F212">
            <v>320915524</v>
          </cell>
          <cell r="G212" t="str">
            <v>A</v>
          </cell>
          <cell r="I212">
            <v>767</v>
          </cell>
        </row>
        <row r="213">
          <cell r="F213">
            <v>1419842892</v>
          </cell>
          <cell r="G213" t="str">
            <v>A</v>
          </cell>
          <cell r="I213">
            <v>768</v>
          </cell>
        </row>
        <row r="214">
          <cell r="F214">
            <v>952820506</v>
          </cell>
          <cell r="G214" t="str">
            <v>A</v>
          </cell>
          <cell r="I214">
            <v>769</v>
          </cell>
        </row>
        <row r="215">
          <cell r="F215">
            <v>5397722892</v>
          </cell>
          <cell r="H215"/>
          <cell r="I215">
            <v>770</v>
          </cell>
        </row>
        <row r="216">
          <cell r="F216">
            <v>3272246018</v>
          </cell>
          <cell r="G216" t="str">
            <v>A</v>
          </cell>
          <cell r="I216">
            <v>771</v>
          </cell>
        </row>
        <row r="217">
          <cell r="F217">
            <v>1416384756</v>
          </cell>
          <cell r="G217" t="str">
            <v>B</v>
          </cell>
          <cell r="I217">
            <v>772</v>
          </cell>
        </row>
        <row r="218">
          <cell r="F218">
            <v>3631348151</v>
          </cell>
          <cell r="G218" t="str">
            <v>A</v>
          </cell>
          <cell r="I218">
            <v>780</v>
          </cell>
        </row>
        <row r="219">
          <cell r="F219">
            <v>4160409402</v>
          </cell>
          <cell r="G219" t="str">
            <v>A</v>
          </cell>
          <cell r="I219">
            <v>781</v>
          </cell>
        </row>
        <row r="220">
          <cell r="F220">
            <v>1778361004</v>
          </cell>
          <cell r="G220" t="str">
            <v>A</v>
          </cell>
          <cell r="I220">
            <v>782</v>
          </cell>
        </row>
        <row r="221">
          <cell r="F221">
            <v>1093740995</v>
          </cell>
          <cell r="G221" t="str">
            <v>A</v>
          </cell>
          <cell r="I221">
            <v>783</v>
          </cell>
        </row>
        <row r="222">
          <cell r="F222">
            <v>996551208</v>
          </cell>
          <cell r="G222" t="str">
            <v>A</v>
          </cell>
          <cell r="I222">
            <v>784</v>
          </cell>
        </row>
        <row r="223">
          <cell r="F223">
            <v>1419817466</v>
          </cell>
          <cell r="G223" t="str">
            <v>A</v>
          </cell>
          <cell r="I223">
            <v>785</v>
          </cell>
        </row>
        <row r="224">
          <cell r="F224">
            <v>1419945862</v>
          </cell>
          <cell r="G224" t="str">
            <v>A</v>
          </cell>
          <cell r="I224">
            <v>786</v>
          </cell>
        </row>
        <row r="225">
          <cell r="F225">
            <v>958936465</v>
          </cell>
          <cell r="G225" t="str">
            <v>A</v>
          </cell>
          <cell r="I225">
            <v>787</v>
          </cell>
        </row>
        <row r="226">
          <cell r="F226">
            <v>4866434573</v>
          </cell>
          <cell r="G226" t="str">
            <v>A</v>
          </cell>
          <cell r="I226">
            <v>788</v>
          </cell>
        </row>
        <row r="227">
          <cell r="F227">
            <v>69046965</v>
          </cell>
          <cell r="G227" t="str">
            <v>A</v>
          </cell>
          <cell r="I227">
            <v>790</v>
          </cell>
        </row>
        <row r="228">
          <cell r="F228">
            <v>69039398</v>
          </cell>
          <cell r="G228" t="str">
            <v>A</v>
          </cell>
          <cell r="I228">
            <v>791</v>
          </cell>
        </row>
        <row r="229">
          <cell r="F229">
            <v>3965309660</v>
          </cell>
          <cell r="G229" t="str">
            <v>A</v>
          </cell>
          <cell r="I229">
            <v>792</v>
          </cell>
        </row>
        <row r="230">
          <cell r="F230" t="str">
            <v>N/D</v>
          </cell>
          <cell r="I230">
            <v>800</v>
          </cell>
        </row>
        <row r="231">
          <cell r="F231">
            <v>441697453</v>
          </cell>
          <cell r="G231" t="str">
            <v>A</v>
          </cell>
          <cell r="I231">
            <v>802</v>
          </cell>
        </row>
        <row r="232">
          <cell r="F232">
            <v>444082240</v>
          </cell>
          <cell r="G232" t="str">
            <v>A</v>
          </cell>
          <cell r="I232">
            <v>805</v>
          </cell>
        </row>
        <row r="233">
          <cell r="F233">
            <v>69031722</v>
          </cell>
          <cell r="G233" t="str">
            <v>A</v>
          </cell>
          <cell r="I233">
            <v>810</v>
          </cell>
        </row>
        <row r="234">
          <cell r="F234">
            <v>648906382</v>
          </cell>
          <cell r="G234" t="str">
            <v>A</v>
          </cell>
          <cell r="I234">
            <v>811</v>
          </cell>
        </row>
        <row r="235">
          <cell r="F235">
            <v>69043992</v>
          </cell>
          <cell r="G235" t="str">
            <v>A</v>
          </cell>
          <cell r="I235">
            <v>812</v>
          </cell>
        </row>
        <row r="236">
          <cell r="F236">
            <v>69043646</v>
          </cell>
          <cell r="G236" t="str">
            <v>A</v>
          </cell>
          <cell r="I236">
            <v>813</v>
          </cell>
        </row>
        <row r="237">
          <cell r="F237">
            <v>1420934206</v>
          </cell>
          <cell r="G237" t="str">
            <v>C</v>
          </cell>
          <cell r="I237">
            <v>820</v>
          </cell>
        </row>
        <row r="238">
          <cell r="F238">
            <v>69040454</v>
          </cell>
          <cell r="G238" t="str">
            <v>C</v>
          </cell>
          <cell r="I238">
            <v>821</v>
          </cell>
        </row>
        <row r="239">
          <cell r="F239">
            <v>621158183</v>
          </cell>
          <cell r="G239" t="str">
            <v>B</v>
          </cell>
          <cell r="I239">
            <v>822</v>
          </cell>
        </row>
        <row r="240">
          <cell r="F240">
            <v>296204359</v>
          </cell>
          <cell r="G240" t="str">
            <v>C</v>
          </cell>
          <cell r="I240">
            <v>823</v>
          </cell>
        </row>
        <row r="241">
          <cell r="F241">
            <v>3272249009</v>
          </cell>
          <cell r="I241">
            <v>824</v>
          </cell>
        </row>
        <row r="242">
          <cell r="F242">
            <v>1136163551</v>
          </cell>
          <cell r="G242" t="str">
            <v>B</v>
          </cell>
          <cell r="I242">
            <v>825</v>
          </cell>
        </row>
        <row r="243">
          <cell r="F243">
            <v>69034756</v>
          </cell>
          <cell r="G243" t="str">
            <v>B</v>
          </cell>
          <cell r="I243">
            <v>840</v>
          </cell>
        </row>
        <row r="244">
          <cell r="F244">
            <v>3141994412</v>
          </cell>
          <cell r="G244" t="str">
            <v>B</v>
          </cell>
          <cell r="I244">
            <v>841</v>
          </cell>
        </row>
        <row r="245">
          <cell r="F245">
            <v>69045542</v>
          </cell>
          <cell r="G245" t="str">
            <v>B</v>
          </cell>
          <cell r="I245">
            <v>842</v>
          </cell>
        </row>
        <row r="246">
          <cell r="F246">
            <v>1818813108</v>
          </cell>
          <cell r="G246" t="str">
            <v>B</v>
          </cell>
          <cell r="I246">
            <v>843</v>
          </cell>
        </row>
        <row r="247">
          <cell r="F247">
            <v>69046353</v>
          </cell>
          <cell r="I247">
            <v>844</v>
          </cell>
        </row>
        <row r="248">
          <cell r="F248">
            <v>1419807144</v>
          </cell>
          <cell r="G248" t="str">
            <v>B</v>
          </cell>
          <cell r="I248">
            <v>845</v>
          </cell>
        </row>
        <row r="249">
          <cell r="F249">
            <v>1423005451</v>
          </cell>
          <cell r="G249" t="str">
            <v>B</v>
          </cell>
          <cell r="I249">
            <v>846</v>
          </cell>
        </row>
        <row r="250">
          <cell r="F250">
            <v>1419831644</v>
          </cell>
          <cell r="G250" t="str">
            <v>C</v>
          </cell>
          <cell r="I250">
            <v>847</v>
          </cell>
        </row>
        <row r="251">
          <cell r="F251">
            <v>69039833</v>
          </cell>
          <cell r="G251" t="str">
            <v>B</v>
          </cell>
          <cell r="I251">
            <v>855</v>
          </cell>
        </row>
        <row r="252">
          <cell r="F252">
            <v>4505714780</v>
          </cell>
          <cell r="G252" t="str">
            <v>B</v>
          </cell>
          <cell r="I252">
            <v>859</v>
          </cell>
        </row>
        <row r="253">
          <cell r="F253">
            <v>1489286139</v>
          </cell>
          <cell r="G253" t="str">
            <v>B</v>
          </cell>
          <cell r="I253">
            <v>860</v>
          </cell>
        </row>
        <row r="254">
          <cell r="F254">
            <v>1134869025</v>
          </cell>
          <cell r="G254" t="str">
            <v>A</v>
          </cell>
          <cell r="H254" t="str">
            <v>(sólo FoxSp2 HD es Tier A)</v>
          </cell>
          <cell r="I254">
            <v>861</v>
          </cell>
        </row>
        <row r="255">
          <cell r="F255">
            <v>3484557459</v>
          </cell>
          <cell r="G255" t="str">
            <v>B</v>
          </cell>
          <cell r="I255">
            <v>862</v>
          </cell>
        </row>
        <row r="256">
          <cell r="F256">
            <v>69039814</v>
          </cell>
          <cell r="G256" t="str">
            <v>B</v>
          </cell>
          <cell r="I256">
            <v>869</v>
          </cell>
        </row>
        <row r="257">
          <cell r="F257" t="str">
            <v>N/D</v>
          </cell>
          <cell r="H257" t="str">
            <v>?</v>
          </cell>
        </row>
        <row r="258">
          <cell r="F258">
            <v>69039849</v>
          </cell>
          <cell r="H258" t="str">
            <v>Valdivia</v>
          </cell>
        </row>
        <row r="259">
          <cell r="F259">
            <v>69043357</v>
          </cell>
          <cell r="G259"/>
          <cell r="H259" t="str">
            <v>Arica</v>
          </cell>
        </row>
        <row r="260">
          <cell r="F260">
            <v>69039835</v>
          </cell>
          <cell r="G260"/>
          <cell r="H260" t="str">
            <v>Puerto Montt</v>
          </cell>
        </row>
        <row r="261">
          <cell r="F261">
            <v>69039824</v>
          </cell>
          <cell r="G261"/>
          <cell r="H261" t="str">
            <v>Concepción</v>
          </cell>
        </row>
        <row r="262">
          <cell r="F262">
            <v>69049753</v>
          </cell>
          <cell r="G262"/>
          <cell r="H262" t="str">
            <v>Sur</v>
          </cell>
        </row>
        <row r="263">
          <cell r="F263">
            <v>302051612</v>
          </cell>
          <cell r="G263"/>
          <cell r="H263" t="str">
            <v>Antofagasta</v>
          </cell>
        </row>
        <row r="264">
          <cell r="F264">
            <v>1251384271</v>
          </cell>
          <cell r="G264" t="str">
            <v>A</v>
          </cell>
          <cell r="H264" t="str">
            <v>HD? No disponible en grilla Santiago</v>
          </cell>
        </row>
        <row r="265">
          <cell r="F265" t="str">
            <v>N/D</v>
          </cell>
          <cell r="G265" t="str">
            <v>B</v>
          </cell>
          <cell r="H265" t="str">
            <v>?</v>
          </cell>
        </row>
        <row r="266">
          <cell r="F266">
            <v>305932162</v>
          </cell>
          <cell r="G266"/>
          <cell r="H266" t="str">
            <v>Isla Negra</v>
          </cell>
        </row>
        <row r="267">
          <cell r="F267">
            <v>69039842</v>
          </cell>
          <cell r="G267"/>
          <cell r="H267" t="str">
            <v>Osorno / Puerto Montt</v>
          </cell>
        </row>
        <row r="268">
          <cell r="F268" t="str">
            <v>N/D</v>
          </cell>
          <cell r="G268"/>
          <cell r="H268" t="str">
            <v>?</v>
          </cell>
        </row>
        <row r="269">
          <cell r="F269">
            <v>1453195794</v>
          </cell>
          <cell r="G269"/>
          <cell r="H269" t="str">
            <v>?</v>
          </cell>
        </row>
        <row r="270">
          <cell r="F270">
            <v>1442054440</v>
          </cell>
          <cell r="G270"/>
          <cell r="H270" t="str">
            <v>?</v>
          </cell>
        </row>
        <row r="271">
          <cell r="F271">
            <v>1453195795</v>
          </cell>
          <cell r="G271"/>
          <cell r="H271" t="str">
            <v>?</v>
          </cell>
        </row>
        <row r="272">
          <cell r="F272">
            <v>1453195793</v>
          </cell>
          <cell r="G272"/>
          <cell r="H272" t="str">
            <v>?</v>
          </cell>
        </row>
        <row r="273">
          <cell r="F273">
            <v>69043386</v>
          </cell>
          <cell r="G273"/>
          <cell r="H273" t="str">
            <v>Viña del Mar</v>
          </cell>
        </row>
        <row r="274">
          <cell r="F274" t="str">
            <v>N/D</v>
          </cell>
          <cell r="G274"/>
          <cell r="H274" t="str">
            <v>Coyhaique</v>
          </cell>
        </row>
        <row r="275">
          <cell r="F275">
            <v>69043394</v>
          </cell>
          <cell r="G275"/>
          <cell r="H275" t="str">
            <v>Rancagua</v>
          </cell>
        </row>
        <row r="276">
          <cell r="F276" t="str">
            <v>N/D</v>
          </cell>
          <cell r="G276"/>
          <cell r="H276" t="str">
            <v>?</v>
          </cell>
        </row>
        <row r="277">
          <cell r="F277" t="str">
            <v>N/D</v>
          </cell>
          <cell r="G277" t="str">
            <v>C</v>
          </cell>
          <cell r="H277" t="str">
            <v>En Santiago sólo en HD. SD presente en Regiones.</v>
          </cell>
        </row>
        <row r="278">
          <cell r="F278">
            <v>69039834</v>
          </cell>
          <cell r="G278"/>
          <cell r="H278" t="str">
            <v>Concepción</v>
          </cell>
        </row>
        <row r="279">
          <cell r="F279">
            <v>69039838</v>
          </cell>
          <cell r="G279"/>
          <cell r="H279" t="str">
            <v>Concepción</v>
          </cell>
        </row>
        <row r="280">
          <cell r="F280">
            <v>69039836</v>
          </cell>
          <cell r="G280"/>
          <cell r="H280" t="str">
            <v>Temuco</v>
          </cell>
        </row>
        <row r="281">
          <cell r="F281">
            <v>69039839</v>
          </cell>
          <cell r="G281"/>
          <cell r="H281" t="str">
            <v>Osorno / Puerto Montt</v>
          </cell>
        </row>
        <row r="282">
          <cell r="F282">
            <v>69043454</v>
          </cell>
          <cell r="G282"/>
          <cell r="H282" t="str">
            <v>Antofagasta</v>
          </cell>
        </row>
        <row r="283">
          <cell r="F283" t="str">
            <v>N/D</v>
          </cell>
          <cell r="G283"/>
          <cell r="H283" t="str">
            <v>?</v>
          </cell>
        </row>
        <row r="284">
          <cell r="F284">
            <v>4099618591</v>
          </cell>
          <cell r="G284"/>
          <cell r="H284" t="str">
            <v>Curicó</v>
          </cell>
        </row>
        <row r="285">
          <cell r="F285">
            <v>4099638169</v>
          </cell>
          <cell r="G285"/>
          <cell r="H285" t="str">
            <v>San Antonio</v>
          </cell>
        </row>
        <row r="286">
          <cell r="F286">
            <v>69043294</v>
          </cell>
          <cell r="G286"/>
          <cell r="H286"/>
        </row>
        <row r="287">
          <cell r="F287">
            <v>69043293</v>
          </cell>
          <cell r="G287"/>
          <cell r="H287"/>
        </row>
        <row r="288">
          <cell r="F288">
            <v>69043395</v>
          </cell>
          <cell r="G288"/>
          <cell r="H288" t="str">
            <v>Región del Maule</v>
          </cell>
        </row>
        <row r="289">
          <cell r="F289">
            <v>4099873595</v>
          </cell>
          <cell r="G289"/>
          <cell r="H289" t="str">
            <v>ThemaTV - Cuarta Región</v>
          </cell>
        </row>
        <row r="290">
          <cell r="F290">
            <v>69043389</v>
          </cell>
          <cell r="G290"/>
          <cell r="H290"/>
        </row>
        <row r="291">
          <cell r="F291">
            <v>69043379</v>
          </cell>
          <cell r="G291"/>
          <cell r="H291"/>
        </row>
        <row r="292">
          <cell r="F292">
            <v>69043427</v>
          </cell>
          <cell r="G292"/>
          <cell r="H292" t="str">
            <v>Los Ángeles</v>
          </cell>
        </row>
        <row r="293">
          <cell r="F293">
            <v>69043457</v>
          </cell>
          <cell r="G293"/>
          <cell r="H293" t="str">
            <v>Iquique</v>
          </cell>
        </row>
        <row r="294">
          <cell r="F294">
            <v>69043290</v>
          </cell>
          <cell r="G294"/>
          <cell r="H294"/>
        </row>
        <row r="295">
          <cell r="F295">
            <v>4099780570</v>
          </cell>
          <cell r="G295"/>
          <cell r="H295" t="str">
            <v>Tarapacá</v>
          </cell>
        </row>
        <row r="296">
          <cell r="F296">
            <v>69048324</v>
          </cell>
          <cell r="G296"/>
          <cell r="H296"/>
        </row>
        <row r="297">
          <cell r="F297">
            <v>69043385</v>
          </cell>
          <cell r="G297"/>
          <cell r="H297" t="str">
            <v>Aconcagua</v>
          </cell>
        </row>
        <row r="298">
          <cell r="F298">
            <v>69043358</v>
          </cell>
          <cell r="G298"/>
          <cell r="H298"/>
        </row>
        <row r="299">
          <cell r="F299">
            <v>69039849</v>
          </cell>
        </row>
        <row r="300">
          <cell r="F300">
            <v>69043376</v>
          </cell>
        </row>
        <row r="301">
          <cell r="F301">
            <v>69039835</v>
          </cell>
        </row>
        <row r="302">
          <cell r="F302">
            <v>69039824</v>
          </cell>
        </row>
        <row r="303">
          <cell r="F303">
            <v>4099618591</v>
          </cell>
        </row>
        <row r="304">
          <cell r="F304">
            <v>4099638169</v>
          </cell>
        </row>
        <row r="305">
          <cell r="F305">
            <v>69039841</v>
          </cell>
        </row>
        <row r="306">
          <cell r="F306">
            <v>69043395</v>
          </cell>
        </row>
        <row r="307">
          <cell r="F307">
            <v>69043379</v>
          </cell>
        </row>
        <row r="308">
          <cell r="F308">
            <v>305932162</v>
          </cell>
        </row>
        <row r="309">
          <cell r="F309">
            <v>69039842</v>
          </cell>
        </row>
        <row r="310">
          <cell r="F310">
            <v>69043427</v>
          </cell>
        </row>
        <row r="311">
          <cell r="F311">
            <v>69043457</v>
          </cell>
        </row>
        <row r="312">
          <cell r="F312">
            <v>69043456</v>
          </cell>
        </row>
        <row r="313">
          <cell r="F313">
            <v>69043394</v>
          </cell>
        </row>
        <row r="314">
          <cell r="F314">
            <v>69039838</v>
          </cell>
        </row>
        <row r="315">
          <cell r="F315">
            <v>69039836</v>
          </cell>
        </row>
        <row r="316">
          <cell r="F316">
            <v>69039839</v>
          </cell>
        </row>
        <row r="317">
          <cell r="F317">
            <v>4099626979</v>
          </cell>
        </row>
        <row r="318">
          <cell r="F318">
            <v>4099588203</v>
          </cell>
        </row>
        <row r="319">
          <cell r="F319">
            <v>69043385</v>
          </cell>
        </row>
        <row r="320">
          <cell r="F320" t="str">
            <v>N/A</v>
          </cell>
        </row>
        <row r="321">
          <cell r="F321" t="str">
            <v>N/A</v>
          </cell>
        </row>
        <row r="322">
          <cell r="F322" t="str">
            <v>N/A</v>
          </cell>
        </row>
        <row r="323">
          <cell r="F323" t="str">
            <v>N/A</v>
          </cell>
        </row>
        <row r="324">
          <cell r="F324" t="str">
            <v>N/A</v>
          </cell>
        </row>
        <row r="325">
          <cell r="F325" t="str">
            <v>N/A</v>
          </cell>
        </row>
        <row r="326">
          <cell r="F326" t="str">
            <v>N/A</v>
          </cell>
        </row>
        <row r="327">
          <cell r="F327" t="str">
            <v>N/A</v>
          </cell>
        </row>
        <row r="328">
          <cell r="F328" t="str">
            <v>N/A</v>
          </cell>
        </row>
        <row r="329">
          <cell r="F329" t="str">
            <v>N/A</v>
          </cell>
        </row>
        <row r="330">
          <cell r="F330" t="str">
            <v>N/A</v>
          </cell>
        </row>
        <row r="331">
          <cell r="F331" t="str">
            <v>N/A</v>
          </cell>
        </row>
        <row r="332">
          <cell r="F332">
            <v>302051612</v>
          </cell>
        </row>
        <row r="333">
          <cell r="F333">
            <v>69043389</v>
          </cell>
        </row>
        <row r="334">
          <cell r="F334" t="str">
            <v>N/A</v>
          </cell>
        </row>
        <row r="335">
          <cell r="F335">
            <v>69043386</v>
          </cell>
        </row>
        <row r="336">
          <cell r="F336">
            <v>69039834</v>
          </cell>
        </row>
        <row r="337">
          <cell r="F337">
            <v>69043454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"/>
  <sheetViews>
    <sheetView workbookViewId="0">
      <selection activeCell="P21" sqref="P21"/>
    </sheetView>
  </sheetViews>
  <sheetFormatPr baseColWidth="10" defaultColWidth="6.7109375" defaultRowHeight="15"/>
  <cols>
    <col min="1" max="1" width="11.28515625" bestFit="1" customWidth="1"/>
    <col min="2" max="2" width="7.85546875" bestFit="1" customWidth="1"/>
    <col min="3" max="3" width="9.140625" bestFit="1" customWidth="1"/>
    <col min="4" max="11" width="7.85546875" bestFit="1" customWidth="1"/>
    <col min="12" max="12" width="53.85546875" bestFit="1" customWidth="1"/>
    <col min="13" max="15" width="7.85546875" bestFit="1" customWidth="1"/>
    <col min="16" max="16" width="28.140625" bestFit="1" customWidth="1"/>
    <col min="17" max="26" width="7.85546875" bestFit="1" customWidth="1"/>
    <col min="27" max="27" width="24.85546875" bestFit="1" customWidth="1"/>
    <col min="28" max="32" width="7.85546875" bestFit="1" customWidth="1"/>
    <col min="33" max="41" width="9.140625" bestFit="1" customWidth="1"/>
    <col min="42" max="42" width="11.140625" bestFit="1" customWidth="1"/>
    <col min="43" max="45" width="9.140625" bestFit="1" customWidth="1"/>
    <col min="46" max="46" width="25.7109375" bestFit="1" customWidth="1"/>
    <col min="47" max="48" width="9.140625" bestFit="1" customWidth="1"/>
  </cols>
  <sheetData>
    <row r="1" spans="1:48" s="14" customFormat="1">
      <c r="A1" s="3"/>
      <c r="B1" s="4"/>
      <c r="C1" s="3"/>
      <c r="D1" s="1"/>
      <c r="E1" s="1" t="s">
        <v>33</v>
      </c>
      <c r="F1" s="1"/>
      <c r="G1" s="1"/>
      <c r="H1" s="1"/>
      <c r="I1" s="1"/>
      <c r="J1" s="3"/>
      <c r="K1" s="3"/>
      <c r="L1" s="3" t="s">
        <v>34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35</v>
      </c>
      <c r="AB1" s="3"/>
      <c r="AC1" s="3"/>
      <c r="AD1" s="3"/>
      <c r="AE1" s="3"/>
      <c r="AF1" s="3"/>
      <c r="AG1" s="3"/>
      <c r="AH1" s="3" t="s">
        <v>36</v>
      </c>
      <c r="AI1" s="3" t="s">
        <v>37</v>
      </c>
      <c r="AJ1" s="3" t="s">
        <v>38</v>
      </c>
      <c r="AK1" s="3"/>
      <c r="AL1" s="3" t="s">
        <v>39</v>
      </c>
      <c r="AM1" s="3" t="s">
        <v>40</v>
      </c>
      <c r="AN1" s="3" t="s">
        <v>41</v>
      </c>
      <c r="AO1" s="3"/>
      <c r="AP1" s="3" t="s">
        <v>42</v>
      </c>
      <c r="AQ1" s="3"/>
      <c r="AR1" s="3"/>
      <c r="AS1" s="3"/>
      <c r="AT1" s="3" t="s">
        <v>43</v>
      </c>
      <c r="AU1" s="3"/>
      <c r="AV1" s="3"/>
    </row>
    <row r="2" spans="1:48" s="14" customFormat="1" ht="94.5">
      <c r="A2" s="5" t="s">
        <v>44</v>
      </c>
      <c r="B2" s="6" t="s">
        <v>45</v>
      </c>
      <c r="C2" s="7" t="s">
        <v>46</v>
      </c>
      <c r="D2" s="5" t="s">
        <v>47</v>
      </c>
      <c r="E2" s="5" t="s">
        <v>48</v>
      </c>
      <c r="F2" s="5" t="s">
        <v>0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8" t="s">
        <v>69</v>
      </c>
      <c r="AB2" s="8" t="s">
        <v>70</v>
      </c>
      <c r="AC2" s="8" t="s">
        <v>71</v>
      </c>
      <c r="AD2" s="8" t="s">
        <v>72</v>
      </c>
      <c r="AE2" s="8" t="s">
        <v>73</v>
      </c>
      <c r="AF2" s="8" t="s">
        <v>74</v>
      </c>
      <c r="AG2" s="9" t="s">
        <v>75</v>
      </c>
      <c r="AH2" s="9" t="s">
        <v>119</v>
      </c>
      <c r="AI2" s="9" t="s">
        <v>120</v>
      </c>
      <c r="AJ2" s="9" t="s">
        <v>121</v>
      </c>
      <c r="AK2" s="10" t="s">
        <v>48</v>
      </c>
      <c r="AL2" s="11" t="s">
        <v>109</v>
      </c>
      <c r="AM2" s="11" t="s">
        <v>110</v>
      </c>
      <c r="AN2" s="11" t="s">
        <v>111</v>
      </c>
      <c r="AO2" s="10" t="s">
        <v>48</v>
      </c>
      <c r="AP2" s="12" t="s">
        <v>109</v>
      </c>
      <c r="AQ2" s="12" t="s">
        <v>110</v>
      </c>
      <c r="AR2" s="12" t="s">
        <v>111</v>
      </c>
      <c r="AS2" s="10" t="s">
        <v>48</v>
      </c>
      <c r="AT2" s="12" t="s">
        <v>109</v>
      </c>
      <c r="AU2" s="12" t="s">
        <v>110</v>
      </c>
      <c r="AV2" s="12" t="s">
        <v>111</v>
      </c>
    </row>
    <row r="3" spans="1:48" s="14" customFormat="1">
      <c r="A3" s="3" t="s">
        <v>1</v>
      </c>
      <c r="B3" s="4">
        <v>3006</v>
      </c>
      <c r="C3" s="3" t="s">
        <v>7</v>
      </c>
      <c r="D3" s="1" t="s">
        <v>8</v>
      </c>
      <c r="E3" s="1">
        <v>1051</v>
      </c>
      <c r="F3" s="1">
        <v>1051</v>
      </c>
      <c r="G3" s="1">
        <v>11100</v>
      </c>
      <c r="H3" s="1" t="s">
        <v>76</v>
      </c>
      <c r="I3" s="1" t="s">
        <v>8</v>
      </c>
      <c r="J3" s="3"/>
      <c r="K3" s="3"/>
      <c r="L3" s="3" t="s">
        <v>86</v>
      </c>
      <c r="M3" s="3"/>
      <c r="N3" s="1"/>
      <c r="O3" s="3"/>
      <c r="P3" s="3" t="s">
        <v>92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97</v>
      </c>
      <c r="AB3" s="3"/>
      <c r="AC3" s="3"/>
      <c r="AD3" s="3"/>
      <c r="AE3" s="3"/>
      <c r="AF3" s="3"/>
      <c r="AG3" s="3">
        <v>1</v>
      </c>
      <c r="AH3" s="3">
        <v>1</v>
      </c>
      <c r="AI3" s="3">
        <v>1</v>
      </c>
      <c r="AJ3" s="3">
        <v>1</v>
      </c>
      <c r="AK3" s="3">
        <v>1051</v>
      </c>
      <c r="AL3" s="3">
        <v>330000000</v>
      </c>
      <c r="AM3" s="3">
        <v>330000000</v>
      </c>
      <c r="AN3" s="3">
        <v>330000000</v>
      </c>
      <c r="AO3" s="3">
        <v>1051</v>
      </c>
      <c r="AP3" s="3">
        <v>6900000</v>
      </c>
      <c r="AQ3" s="3">
        <v>6900000</v>
      </c>
      <c r="AR3" s="3">
        <v>6900000</v>
      </c>
      <c r="AS3" s="3">
        <v>1051</v>
      </c>
      <c r="AT3" s="3">
        <v>5</v>
      </c>
      <c r="AU3" s="3">
        <v>5</v>
      </c>
      <c r="AV3" s="3">
        <v>5</v>
      </c>
    </row>
    <row r="4" spans="1:48" s="14" customFormat="1">
      <c r="A4" s="3" t="s">
        <v>2</v>
      </c>
      <c r="B4" s="4">
        <v>1021</v>
      </c>
      <c r="C4" s="3" t="s">
        <v>9</v>
      </c>
      <c r="D4" s="1" t="s">
        <v>10</v>
      </c>
      <c r="E4" s="1">
        <v>1051</v>
      </c>
      <c r="F4" s="1">
        <v>1051</v>
      </c>
      <c r="G4" s="1">
        <v>28487</v>
      </c>
      <c r="H4" s="1" t="s">
        <v>76</v>
      </c>
      <c r="I4" s="1" t="s">
        <v>10</v>
      </c>
      <c r="J4" s="3"/>
      <c r="K4" s="3"/>
      <c r="L4" s="3" t="s">
        <v>87</v>
      </c>
      <c r="M4" s="3"/>
      <c r="N4" s="1"/>
      <c r="O4" s="3"/>
      <c r="P4" s="3" t="s">
        <v>92</v>
      </c>
      <c r="Q4" s="3"/>
      <c r="R4" s="3"/>
      <c r="S4" s="3"/>
      <c r="T4" s="3"/>
      <c r="U4" s="1"/>
      <c r="V4" s="3"/>
      <c r="W4" s="3"/>
      <c r="X4" s="3"/>
      <c r="Y4" s="1"/>
      <c r="Z4" s="1"/>
      <c r="AA4" s="3" t="s">
        <v>97</v>
      </c>
      <c r="AB4" s="3"/>
      <c r="AC4" s="3"/>
      <c r="AD4" s="3"/>
      <c r="AE4" s="3"/>
      <c r="AF4" s="3"/>
      <c r="AG4" s="3">
        <v>425</v>
      </c>
      <c r="AH4" s="3">
        <v>425</v>
      </c>
      <c r="AI4" s="3">
        <v>425</v>
      </c>
      <c r="AJ4" s="3">
        <v>425</v>
      </c>
      <c r="AK4" s="3">
        <v>1051</v>
      </c>
      <c r="AL4" s="3">
        <v>330000000</v>
      </c>
      <c r="AM4" s="3">
        <v>330000000</v>
      </c>
      <c r="AN4" s="3">
        <v>330000000</v>
      </c>
      <c r="AO4" s="3">
        <v>1051</v>
      </c>
      <c r="AP4" s="3">
        <v>6900000</v>
      </c>
      <c r="AQ4" s="3">
        <v>6900000</v>
      </c>
      <c r="AR4" s="3">
        <v>6900000</v>
      </c>
      <c r="AS4" s="3">
        <v>1051</v>
      </c>
      <c r="AT4" s="3">
        <v>5</v>
      </c>
      <c r="AU4" s="3">
        <v>5</v>
      </c>
      <c r="AV4" s="3">
        <v>5</v>
      </c>
    </row>
    <row r="5" spans="1:48" s="14" customFormat="1">
      <c r="A5" s="3" t="s">
        <v>3</v>
      </c>
      <c r="B5" s="4">
        <v>1032</v>
      </c>
      <c r="C5" s="3" t="s">
        <v>11</v>
      </c>
      <c r="D5" s="1" t="s">
        <v>10</v>
      </c>
      <c r="E5" s="1">
        <v>1051</v>
      </c>
      <c r="F5" s="1">
        <v>1051</v>
      </c>
      <c r="G5" s="1">
        <v>28721</v>
      </c>
      <c r="H5" s="1" t="s">
        <v>76</v>
      </c>
      <c r="I5" s="1" t="s">
        <v>10</v>
      </c>
      <c r="J5" s="3"/>
      <c r="K5" s="3"/>
      <c r="L5" s="3" t="s">
        <v>88</v>
      </c>
      <c r="M5" s="3"/>
      <c r="N5" s="1"/>
      <c r="O5" s="3"/>
      <c r="P5" s="3" t="s">
        <v>92</v>
      </c>
      <c r="Q5" s="3"/>
      <c r="R5" s="3"/>
      <c r="S5" s="3"/>
      <c r="T5" s="3"/>
      <c r="U5" s="1"/>
      <c r="V5" s="3"/>
      <c r="W5" s="3"/>
      <c r="X5" s="3"/>
      <c r="Y5" s="1"/>
      <c r="Z5" s="1"/>
      <c r="AA5" s="3" t="s">
        <v>97</v>
      </c>
      <c r="AB5" s="3"/>
      <c r="AC5" s="3"/>
      <c r="AD5" s="3"/>
      <c r="AE5" s="3"/>
      <c r="AF5" s="3"/>
      <c r="AG5" s="3">
        <v>564</v>
      </c>
      <c r="AH5" s="3">
        <v>564</v>
      </c>
      <c r="AI5" s="3">
        <v>564</v>
      </c>
      <c r="AJ5" s="3">
        <v>564</v>
      </c>
      <c r="AK5" s="3">
        <v>1051</v>
      </c>
      <c r="AL5" s="3">
        <v>330000000</v>
      </c>
      <c r="AM5" s="3">
        <v>330000000</v>
      </c>
      <c r="AN5" s="3">
        <v>330000000</v>
      </c>
      <c r="AO5" s="3">
        <v>1051</v>
      </c>
      <c r="AP5" s="3">
        <v>6900000</v>
      </c>
      <c r="AQ5" s="3">
        <v>6900000</v>
      </c>
      <c r="AR5" s="3">
        <v>6900000</v>
      </c>
      <c r="AS5" s="3">
        <v>1051</v>
      </c>
      <c r="AT5" s="3">
        <v>5</v>
      </c>
      <c r="AU5" s="3">
        <v>5</v>
      </c>
      <c r="AV5" s="3">
        <v>5</v>
      </c>
    </row>
    <row r="6" spans="1:48" s="14" customFormat="1">
      <c r="A6" s="3" t="s">
        <v>4</v>
      </c>
      <c r="B6" s="4">
        <v>1028</v>
      </c>
      <c r="C6" s="3" t="s">
        <v>12</v>
      </c>
      <c r="D6" s="1" t="s">
        <v>10</v>
      </c>
      <c r="E6" s="1">
        <v>1051</v>
      </c>
      <c r="F6" s="1">
        <v>1051</v>
      </c>
      <c r="G6" s="1">
        <v>28722</v>
      </c>
      <c r="H6" s="1" t="s">
        <v>76</v>
      </c>
      <c r="I6" s="1" t="s">
        <v>10</v>
      </c>
      <c r="J6" s="3"/>
      <c r="K6" s="3"/>
      <c r="L6" s="3" t="s">
        <v>89</v>
      </c>
      <c r="M6" s="3"/>
      <c r="N6" s="1"/>
      <c r="O6" s="3"/>
      <c r="P6" s="3" t="s">
        <v>92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97</v>
      </c>
      <c r="AB6" s="3"/>
      <c r="AC6" s="3"/>
      <c r="AD6" s="3"/>
      <c r="AE6" s="3"/>
      <c r="AF6" s="3"/>
      <c r="AG6" s="3">
        <v>508</v>
      </c>
      <c r="AH6" s="3">
        <v>508</v>
      </c>
      <c r="AI6" s="3">
        <v>508</v>
      </c>
      <c r="AJ6" s="3">
        <v>508</v>
      </c>
      <c r="AK6" s="3">
        <v>1051</v>
      </c>
      <c r="AL6" s="3">
        <v>330000000</v>
      </c>
      <c r="AM6" s="3">
        <v>330000000</v>
      </c>
      <c r="AN6" s="3">
        <v>330000000</v>
      </c>
      <c r="AO6" s="3">
        <v>1051</v>
      </c>
      <c r="AP6" s="3">
        <v>6900000</v>
      </c>
      <c r="AQ6" s="3">
        <v>6900000</v>
      </c>
      <c r="AR6" s="3">
        <v>6900000</v>
      </c>
      <c r="AS6" s="3">
        <v>1051</v>
      </c>
      <c r="AT6" s="3">
        <v>5</v>
      </c>
      <c r="AU6" s="3">
        <v>5</v>
      </c>
      <c r="AV6" s="3">
        <v>5</v>
      </c>
    </row>
    <row r="7" spans="1:48" s="14" customFormat="1">
      <c r="A7" s="3" t="s">
        <v>5</v>
      </c>
      <c r="B7" s="4">
        <v>1003</v>
      </c>
      <c r="C7" s="3" t="s">
        <v>13</v>
      </c>
      <c r="D7" s="1" t="s">
        <v>10</v>
      </c>
      <c r="E7" s="1">
        <v>1051</v>
      </c>
      <c r="F7" s="1">
        <v>1051</v>
      </c>
      <c r="G7" s="1">
        <v>28724</v>
      </c>
      <c r="H7" s="1" t="s">
        <v>76</v>
      </c>
      <c r="I7" s="1" t="s">
        <v>10</v>
      </c>
      <c r="J7" s="3"/>
      <c r="K7" s="3"/>
      <c r="L7" s="3" t="s">
        <v>90</v>
      </c>
      <c r="M7" s="3"/>
      <c r="N7" s="1"/>
      <c r="O7" s="3"/>
      <c r="P7" s="3" t="s">
        <v>92</v>
      </c>
      <c r="Q7" s="3"/>
      <c r="R7" s="3"/>
      <c r="S7" s="3"/>
      <c r="T7" s="3"/>
      <c r="U7" s="1"/>
      <c r="V7" s="3"/>
      <c r="W7" s="3"/>
      <c r="X7" s="3"/>
      <c r="Y7" s="1"/>
      <c r="Z7" s="1"/>
      <c r="AA7" s="3" t="s">
        <v>97</v>
      </c>
      <c r="AB7" s="3"/>
      <c r="AC7" s="3"/>
      <c r="AD7" s="3"/>
      <c r="AE7" s="3"/>
      <c r="AF7" s="3"/>
      <c r="AG7" s="3">
        <v>310</v>
      </c>
      <c r="AH7" s="3">
        <v>310</v>
      </c>
      <c r="AI7" s="3">
        <v>310</v>
      </c>
      <c r="AJ7" s="3">
        <v>310</v>
      </c>
      <c r="AK7" s="3">
        <v>1051</v>
      </c>
      <c r="AL7" s="3">
        <v>330000000</v>
      </c>
      <c r="AM7" s="3">
        <v>330000000</v>
      </c>
      <c r="AN7" s="3">
        <v>330000000</v>
      </c>
      <c r="AO7" s="3">
        <v>1051</v>
      </c>
      <c r="AP7" s="3">
        <v>6900000</v>
      </c>
      <c r="AQ7" s="3">
        <v>6900000</v>
      </c>
      <c r="AR7" s="3">
        <v>6900000</v>
      </c>
      <c r="AS7" s="3">
        <v>1051</v>
      </c>
      <c r="AT7" s="3">
        <v>5</v>
      </c>
      <c r="AU7" s="3">
        <v>5</v>
      </c>
      <c r="AV7" s="3">
        <v>5</v>
      </c>
    </row>
    <row r="8" spans="1:48" s="14" customFormat="1">
      <c r="A8" s="3" t="s">
        <v>6</v>
      </c>
      <c r="B8" s="4">
        <v>1024</v>
      </c>
      <c r="C8" s="3" t="s">
        <v>14</v>
      </c>
      <c r="D8" s="1" t="s">
        <v>10</v>
      </c>
      <c r="E8" s="1">
        <v>1051</v>
      </c>
      <c r="F8" s="1">
        <v>1051</v>
      </c>
      <c r="G8" s="1">
        <v>28725</v>
      </c>
      <c r="H8" s="1" t="s">
        <v>76</v>
      </c>
      <c r="I8" s="1" t="s">
        <v>10</v>
      </c>
      <c r="J8" s="3"/>
      <c r="K8" s="3"/>
      <c r="L8" s="3" t="s">
        <v>91</v>
      </c>
      <c r="M8" s="3"/>
      <c r="N8" s="1"/>
      <c r="O8" s="3"/>
      <c r="P8" s="3" t="s">
        <v>92</v>
      </c>
      <c r="Q8" s="3"/>
      <c r="R8" s="3"/>
      <c r="S8" s="3"/>
      <c r="T8" s="3"/>
      <c r="U8" s="1"/>
      <c r="V8" s="3"/>
      <c r="W8" s="3"/>
      <c r="X8" s="3"/>
      <c r="Y8" s="1"/>
      <c r="Z8" s="1"/>
      <c r="AA8" s="3" t="s">
        <v>97</v>
      </c>
      <c r="AB8" s="3"/>
      <c r="AC8" s="3"/>
      <c r="AD8" s="3"/>
      <c r="AE8" s="3"/>
      <c r="AF8" s="3"/>
      <c r="AG8" s="3">
        <v>561</v>
      </c>
      <c r="AH8" s="3">
        <v>561</v>
      </c>
      <c r="AI8" s="3">
        <v>561</v>
      </c>
      <c r="AJ8" s="3">
        <v>561</v>
      </c>
      <c r="AK8" s="3">
        <v>1051</v>
      </c>
      <c r="AL8" s="3">
        <v>330000000</v>
      </c>
      <c r="AM8" s="3">
        <v>330000000</v>
      </c>
      <c r="AN8" s="3">
        <v>330000000</v>
      </c>
      <c r="AO8" s="3">
        <v>1051</v>
      </c>
      <c r="AP8" s="3">
        <v>6900000</v>
      </c>
      <c r="AQ8" s="3">
        <v>6900000</v>
      </c>
      <c r="AR8" s="3">
        <v>6900000</v>
      </c>
      <c r="AS8" s="3">
        <v>1051</v>
      </c>
      <c r="AT8" s="3">
        <v>5</v>
      </c>
      <c r="AU8" s="3">
        <v>5</v>
      </c>
      <c r="AV8" s="3">
        <v>5</v>
      </c>
    </row>
  </sheetData>
  <autoFilter ref="A2:AV2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"/>
    </sheetView>
  </sheetViews>
  <sheetFormatPr baseColWidth="10" defaultColWidth="10.7109375" defaultRowHeight="15"/>
  <cols>
    <col min="1" max="1" width="38" bestFit="1" customWidth="1"/>
    <col min="2" max="2" width="11.140625" bestFit="1" customWidth="1"/>
    <col min="3" max="3" width="25.85546875" bestFit="1" customWidth="1"/>
    <col min="4" max="4" width="25" bestFit="1" customWidth="1"/>
  </cols>
  <sheetData>
    <row r="1" spans="1:4">
      <c r="A1" t="s">
        <v>101</v>
      </c>
      <c r="B1" t="s">
        <v>153</v>
      </c>
      <c r="C1" t="s">
        <v>103</v>
      </c>
      <c r="D1" t="s">
        <v>104</v>
      </c>
    </row>
    <row r="2" spans="1:4">
      <c r="A2" s="13" t="s">
        <v>152</v>
      </c>
      <c r="B2" s="13"/>
      <c r="C2" s="13">
        <v>100018</v>
      </c>
      <c r="D2" s="14"/>
    </row>
    <row r="3" spans="1:4">
      <c r="A3" s="13" t="s">
        <v>152</v>
      </c>
      <c r="B3" s="13"/>
      <c r="C3" s="13">
        <v>100019</v>
      </c>
      <c r="D3" s="14"/>
    </row>
    <row r="4" spans="1:4">
      <c r="A4" s="14"/>
      <c r="B4" s="14"/>
      <c r="C4" s="14"/>
      <c r="D4" s="14"/>
    </row>
    <row r="5" spans="1:4">
      <c r="A5" s="14"/>
      <c r="B5" s="14"/>
      <c r="C5" s="14"/>
      <c r="D5" s="14"/>
    </row>
    <row r="6" spans="1:4">
      <c r="A6" s="14"/>
      <c r="B6" s="14"/>
      <c r="C6" s="14"/>
      <c r="D6" s="1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58" workbookViewId="0">
      <selection activeCell="C2" sqref="C2"/>
    </sheetView>
  </sheetViews>
  <sheetFormatPr baseColWidth="10" defaultColWidth="10.7109375" defaultRowHeight="15"/>
  <cols>
    <col min="1" max="1" width="16.28515625" bestFit="1" customWidth="1"/>
    <col min="2" max="2" width="23.140625" bestFit="1" customWidth="1"/>
    <col min="3" max="3" width="11.7109375" bestFit="1" customWidth="1"/>
    <col min="4" max="4" width="25.28515625" bestFit="1" customWidth="1"/>
    <col min="7" max="7" width="27" bestFit="1" customWidth="1"/>
  </cols>
  <sheetData>
    <row r="1" spans="1:7">
      <c r="A1" s="2" t="s">
        <v>105</v>
      </c>
      <c r="B1" s="2" t="s">
        <v>106</v>
      </c>
      <c r="C1" s="2" t="s">
        <v>98</v>
      </c>
      <c r="D1" s="2" t="s">
        <v>113</v>
      </c>
      <c r="E1" s="2" t="s">
        <v>115</v>
      </c>
    </row>
    <row r="2" spans="1:7">
      <c r="A2" t="s">
        <v>100</v>
      </c>
      <c r="B2" t="s">
        <v>100</v>
      </c>
      <c r="C2" s="19">
        <v>1850000000</v>
      </c>
      <c r="D2" s="14" t="str">
        <f>CONCATENATE("crid://vtr.tv/",A2)</f>
        <v>crid://vtr.tv/LinearTestProduct</v>
      </c>
      <c r="E2" t="s">
        <v>114</v>
      </c>
    </row>
    <row r="3" spans="1:7">
      <c r="A3" t="s">
        <v>107</v>
      </c>
      <c r="B3" t="s">
        <v>107</v>
      </c>
      <c r="C3">
        <v>100018</v>
      </c>
      <c r="D3" s="14" t="str">
        <f>CONCATENATE("crid://vtr.tv/",A3)</f>
        <v>crid://vtr.tv/ReplayTestProduct</v>
      </c>
      <c r="E3" s="14" t="s">
        <v>114</v>
      </c>
      <c r="F3" s="14" t="s">
        <v>152</v>
      </c>
      <c r="G3" s="14"/>
    </row>
    <row r="4" spans="1:7" s="14" customFormat="1">
      <c r="A4" s="14" t="s">
        <v>107</v>
      </c>
      <c r="B4" s="14" t="s">
        <v>107</v>
      </c>
      <c r="C4" s="14">
        <v>100019</v>
      </c>
      <c r="D4" s="14" t="str">
        <f>CONCATENATE("crid://vtr.tv/",A4)</f>
        <v>crid://vtr.tv/ReplayTestProduct</v>
      </c>
      <c r="E4" s="14" t="s">
        <v>114</v>
      </c>
      <c r="F4" s="14" t="s">
        <v>152</v>
      </c>
    </row>
    <row r="5" spans="1:7">
      <c r="A5" t="s">
        <v>112</v>
      </c>
      <c r="B5" t="s">
        <v>151</v>
      </c>
      <c r="C5">
        <v>30300100</v>
      </c>
      <c r="D5" s="14" t="str">
        <f>CONCATENATE("crid://vtr.tv/",A5)</f>
        <v>crid://vtr.tv/VOD</v>
      </c>
      <c r="E5" s="14" t="s">
        <v>114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50" zoomScaleNormal="150" workbookViewId="0">
      <selection activeCell="B12" sqref="B12"/>
    </sheetView>
  </sheetViews>
  <sheetFormatPr baseColWidth="10" defaultColWidth="11.28515625" defaultRowHeight="15"/>
  <cols>
    <col min="1" max="1" width="21.140625" bestFit="1" customWidth="1"/>
    <col min="2" max="2" width="9" bestFit="1" customWidth="1"/>
  </cols>
  <sheetData>
    <row r="1" spans="1:3">
      <c r="A1" t="s">
        <v>99</v>
      </c>
      <c r="B1" t="s">
        <v>142</v>
      </c>
      <c r="C1" t="s">
        <v>143</v>
      </c>
    </row>
    <row r="2" spans="1:3">
      <c r="A2" s="14" t="s">
        <v>129</v>
      </c>
      <c r="B2" s="14">
        <v>10101</v>
      </c>
      <c r="C2" s="19">
        <v>1850000000</v>
      </c>
    </row>
    <row r="3" spans="1:3">
      <c r="A3" s="14" t="s">
        <v>130</v>
      </c>
      <c r="B3" s="14">
        <v>10102</v>
      </c>
      <c r="C3" s="19">
        <v>1850000000</v>
      </c>
    </row>
    <row r="4" spans="1:3">
      <c r="A4" s="14" t="s">
        <v>131</v>
      </c>
      <c r="B4" s="14">
        <v>10202</v>
      </c>
      <c r="C4" s="19">
        <v>1850000000</v>
      </c>
    </row>
    <row r="5" spans="1:3">
      <c r="A5" s="14" t="s">
        <v>132</v>
      </c>
      <c r="B5" s="14">
        <v>10103</v>
      </c>
      <c r="C5" s="19">
        <v>1850000000</v>
      </c>
    </row>
    <row r="6" spans="1:3">
      <c r="A6" s="14" t="s">
        <v>133</v>
      </c>
      <c r="B6" s="14">
        <v>10203</v>
      </c>
      <c r="C6" s="19">
        <v>1850000000</v>
      </c>
    </row>
    <row r="7" spans="1:3">
      <c r="A7" s="14" t="s">
        <v>134</v>
      </c>
      <c r="B7" s="14">
        <v>10104</v>
      </c>
      <c r="C7" s="19">
        <v>1850000000</v>
      </c>
    </row>
    <row r="8" spans="1:3">
      <c r="A8" s="14" t="s">
        <v>135</v>
      </c>
      <c r="B8" s="14">
        <v>10204</v>
      </c>
      <c r="C8" s="19">
        <v>1850000000</v>
      </c>
    </row>
    <row r="9" spans="1:3">
      <c r="A9" s="14" t="s">
        <v>136</v>
      </c>
      <c r="B9" s="14">
        <v>10105</v>
      </c>
      <c r="C9" s="19">
        <v>1850000000</v>
      </c>
    </row>
    <row r="10" spans="1:3">
      <c r="A10" s="14" t="s">
        <v>137</v>
      </c>
      <c r="B10" s="14">
        <v>110001</v>
      </c>
      <c r="C10" s="19">
        <v>1850000000</v>
      </c>
    </row>
    <row r="11" spans="1:3">
      <c r="A11" s="14" t="s">
        <v>138</v>
      </c>
      <c r="B11" s="14">
        <v>10201</v>
      </c>
      <c r="C11" s="19">
        <v>1850000000</v>
      </c>
    </row>
    <row r="12" spans="1:3">
      <c r="A12" s="14" t="s">
        <v>139</v>
      </c>
      <c r="B12" s="14">
        <v>10205</v>
      </c>
      <c r="C12" s="19">
        <v>1850000000</v>
      </c>
    </row>
    <row r="13" spans="1:3">
      <c r="A13" s="14" t="s">
        <v>140</v>
      </c>
      <c r="B13" s="14">
        <v>10106</v>
      </c>
      <c r="C13" s="19">
        <v>1850000000</v>
      </c>
    </row>
    <row r="14" spans="1:3">
      <c r="A14" s="14" t="s">
        <v>141</v>
      </c>
      <c r="B14" s="14">
        <v>10107</v>
      </c>
      <c r="C14" s="19">
        <v>1850000000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3" sqref="C3"/>
    </sheetView>
  </sheetViews>
  <sheetFormatPr baseColWidth="10" defaultColWidth="10.7109375" defaultRowHeight="15"/>
  <cols>
    <col min="1" max="1" width="24.28515625" bestFit="1" customWidth="1"/>
    <col min="2" max="2" width="18.28515625" bestFit="1" customWidth="1"/>
    <col min="3" max="3" width="19.85546875" bestFit="1" customWidth="1"/>
  </cols>
  <sheetData>
    <row r="1" spans="1:3">
      <c r="A1" s="14" t="s">
        <v>116</v>
      </c>
      <c r="B1" s="15" t="s">
        <v>117</v>
      </c>
      <c r="C1" s="14" t="s">
        <v>118</v>
      </c>
    </row>
    <row r="2" spans="1:3">
      <c r="A2" s="14" t="s">
        <v>144</v>
      </c>
      <c r="B2" s="15" t="s">
        <v>144</v>
      </c>
      <c r="C2" s="14" t="s">
        <v>144</v>
      </c>
    </row>
    <row r="3" spans="1:3">
      <c r="A3" s="14"/>
      <c r="B3" s="15"/>
      <c r="C3" s="14"/>
    </row>
    <row r="4" spans="1:3">
      <c r="A4" s="14"/>
      <c r="B4" s="15"/>
      <c r="C4" s="14"/>
    </row>
    <row r="5" spans="1:3">
      <c r="A5" s="14"/>
      <c r="B5" s="15"/>
      <c r="C5" s="14"/>
    </row>
    <row r="6" spans="1:3">
      <c r="A6" s="14"/>
      <c r="B6" s="15"/>
      <c r="C6" s="14"/>
    </row>
    <row r="7" spans="1:3">
      <c r="A7" s="14"/>
      <c r="B7" s="15"/>
      <c r="C7" s="14"/>
    </row>
    <row r="8" spans="1:3">
      <c r="A8" s="14"/>
      <c r="B8" s="15"/>
      <c r="C8" s="14"/>
    </row>
    <row r="9" spans="1:3">
      <c r="A9" s="14"/>
      <c r="B9" s="15"/>
      <c r="C9" s="14"/>
    </row>
    <row r="10" spans="1:3">
      <c r="A10" s="14"/>
      <c r="B10" s="15"/>
      <c r="C10" s="14"/>
    </row>
    <row r="11" spans="1:3">
      <c r="A11" s="14"/>
      <c r="B11" s="15"/>
      <c r="C11" s="14"/>
    </row>
    <row r="12" spans="1:3">
      <c r="A12" s="14"/>
      <c r="B12" s="15"/>
      <c r="C12" s="14"/>
    </row>
    <row r="13" spans="1:3">
      <c r="A13" s="14"/>
      <c r="B13" s="15"/>
      <c r="C13" s="14"/>
    </row>
    <row r="14" spans="1:3">
      <c r="A14" s="14"/>
      <c r="B14" s="15"/>
      <c r="C14" s="14"/>
    </row>
    <row r="15" spans="1:3">
      <c r="A15" s="14"/>
      <c r="B15" s="15"/>
      <c r="C15" s="14"/>
    </row>
    <row r="16" spans="1:3">
      <c r="A16" s="14"/>
      <c r="B16" s="15"/>
      <c r="C16" s="14"/>
    </row>
    <row r="17" spans="1:3">
      <c r="A17" s="14"/>
      <c r="B17" s="15"/>
      <c r="C17" s="14"/>
    </row>
    <row r="18" spans="1:3">
      <c r="A18" s="14"/>
      <c r="B18" s="15"/>
      <c r="C18" s="14"/>
    </row>
    <row r="19" spans="1:3">
      <c r="A19" s="14"/>
      <c r="B19" s="15"/>
      <c r="C19" s="14"/>
    </row>
    <row r="20" spans="1:3">
      <c r="A20" s="14"/>
      <c r="B20" s="15"/>
      <c r="C20" s="14"/>
    </row>
    <row r="21" spans="1:3">
      <c r="A21" s="14"/>
      <c r="B21" s="15"/>
      <c r="C21" s="14"/>
    </row>
    <row r="22" spans="1:3">
      <c r="A22" s="14"/>
      <c r="B22" s="15"/>
      <c r="C22" s="14"/>
    </row>
    <row r="23" spans="1:3">
      <c r="A23" s="14"/>
      <c r="B23" s="15"/>
      <c r="C23" s="14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" sqref="C3"/>
    </sheetView>
  </sheetViews>
  <sheetFormatPr baseColWidth="10" defaultColWidth="10.7109375" defaultRowHeight="15"/>
  <cols>
    <col min="1" max="1" width="24.28515625" bestFit="1" customWidth="1"/>
    <col min="2" max="2" width="18.28515625" bestFit="1" customWidth="1"/>
    <col min="3" max="3" width="12.140625" bestFit="1" customWidth="1"/>
  </cols>
  <sheetData>
    <row r="1" spans="1:3">
      <c r="A1" s="16" t="s">
        <v>116</v>
      </c>
      <c r="B1" s="16" t="s">
        <v>117</v>
      </c>
      <c r="C1" s="16" t="s">
        <v>118</v>
      </c>
    </row>
    <row r="2" spans="1:3">
      <c r="A2" s="16" t="s">
        <v>144</v>
      </c>
      <c r="B2" s="16" t="s">
        <v>144</v>
      </c>
      <c r="C2" s="16" t="s">
        <v>144</v>
      </c>
    </row>
    <row r="3" spans="1:3">
      <c r="A3" s="16"/>
      <c r="B3" s="16"/>
      <c r="C3" s="16"/>
    </row>
    <row r="4" spans="1:3">
      <c r="A4" s="16"/>
      <c r="B4" s="16"/>
      <c r="C4" s="16"/>
    </row>
    <row r="5" spans="1:3">
      <c r="A5" s="16"/>
      <c r="B5" s="16"/>
      <c r="C5" s="16"/>
    </row>
    <row r="6" spans="1:3">
      <c r="A6" s="16"/>
      <c r="B6" s="16"/>
      <c r="C6" s="16"/>
    </row>
    <row r="7" spans="1:3">
      <c r="A7" s="16"/>
      <c r="B7" s="16"/>
      <c r="C7" s="16"/>
    </row>
    <row r="8" spans="1:3">
      <c r="A8" s="16"/>
      <c r="B8" s="16"/>
      <c r="C8" s="16"/>
    </row>
    <row r="9" spans="1:3">
      <c r="A9" s="16"/>
      <c r="B9" s="16"/>
      <c r="C9" s="16"/>
    </row>
    <row r="10" spans="1:3">
      <c r="A10" s="17"/>
      <c r="B10" s="17"/>
      <c r="C10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"/>
  <sheetViews>
    <sheetView workbookViewId="0">
      <selection activeCell="C19" sqref="C19"/>
    </sheetView>
  </sheetViews>
  <sheetFormatPr baseColWidth="10" defaultColWidth="10.7109375" defaultRowHeight="15"/>
  <cols>
    <col min="1" max="1" width="11.28515625" bestFit="1" customWidth="1"/>
    <col min="2" max="2" width="7.85546875" bestFit="1" customWidth="1"/>
    <col min="3" max="3" width="12.28515625" bestFit="1" customWidth="1"/>
    <col min="4" max="11" width="7.85546875" bestFit="1" customWidth="1"/>
    <col min="12" max="12" width="55.7109375" bestFit="1" customWidth="1"/>
    <col min="13" max="15" width="7.85546875" bestFit="1" customWidth="1"/>
    <col min="16" max="16" width="28.140625" bestFit="1" customWidth="1"/>
    <col min="17" max="17" width="14.85546875" bestFit="1" customWidth="1"/>
    <col min="18" max="26" width="7.85546875" bestFit="1" customWidth="1"/>
    <col min="27" max="27" width="24.85546875" bestFit="1" customWidth="1"/>
    <col min="28" max="28" width="11.28515625" bestFit="1" customWidth="1"/>
    <col min="29" max="32" width="7.85546875" bestFit="1" customWidth="1"/>
    <col min="33" max="41" width="9.140625" bestFit="1" customWidth="1"/>
    <col min="42" max="42" width="11.140625" bestFit="1" customWidth="1"/>
    <col min="43" max="45" width="9.140625" bestFit="1" customWidth="1"/>
    <col min="46" max="46" width="25.7109375" bestFit="1" customWidth="1"/>
    <col min="47" max="48" width="9.140625" bestFit="1" customWidth="1"/>
  </cols>
  <sheetData>
    <row r="1" spans="1:48" s="14" customFormat="1">
      <c r="A1" s="3"/>
      <c r="B1" s="4"/>
      <c r="C1" s="3"/>
      <c r="D1" s="1"/>
      <c r="E1" s="1" t="s">
        <v>33</v>
      </c>
      <c r="F1" s="1"/>
      <c r="G1" s="1"/>
      <c r="H1" s="1"/>
      <c r="I1" s="1"/>
      <c r="J1" s="3"/>
      <c r="K1" s="3"/>
      <c r="L1" s="3" t="s">
        <v>34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35</v>
      </c>
      <c r="AB1" s="3"/>
      <c r="AC1" s="3"/>
      <c r="AD1" s="3"/>
      <c r="AE1" s="3"/>
      <c r="AF1" s="3"/>
      <c r="AG1" s="3"/>
      <c r="AH1" s="3" t="s">
        <v>36</v>
      </c>
      <c r="AI1" s="3" t="s">
        <v>37</v>
      </c>
      <c r="AJ1" s="3" t="s">
        <v>38</v>
      </c>
      <c r="AK1" s="3"/>
      <c r="AL1" s="3" t="s">
        <v>39</v>
      </c>
      <c r="AM1" s="3" t="s">
        <v>40</v>
      </c>
      <c r="AN1" s="3" t="s">
        <v>41</v>
      </c>
      <c r="AO1" s="3"/>
      <c r="AP1" s="3" t="s">
        <v>42</v>
      </c>
      <c r="AQ1" s="3"/>
      <c r="AR1" s="3"/>
      <c r="AS1" s="3"/>
      <c r="AT1" s="3" t="s">
        <v>43</v>
      </c>
      <c r="AU1" s="3"/>
      <c r="AV1" s="3"/>
    </row>
    <row r="2" spans="1:48" s="14" customFormat="1" ht="94.5">
      <c r="A2" s="5" t="s">
        <v>44</v>
      </c>
      <c r="B2" s="6" t="s">
        <v>45</v>
      </c>
      <c r="C2" s="7" t="s">
        <v>46</v>
      </c>
      <c r="D2" s="5" t="s">
        <v>47</v>
      </c>
      <c r="E2" s="5" t="s">
        <v>48</v>
      </c>
      <c r="F2" s="5" t="s">
        <v>0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8" t="s">
        <v>69</v>
      </c>
      <c r="AB2" s="8" t="s">
        <v>70</v>
      </c>
      <c r="AC2" s="8" t="s">
        <v>71</v>
      </c>
      <c r="AD2" s="8" t="s">
        <v>72</v>
      </c>
      <c r="AE2" s="8" t="s">
        <v>73</v>
      </c>
      <c r="AF2" s="8" t="s">
        <v>74</v>
      </c>
      <c r="AG2" s="9" t="s">
        <v>75</v>
      </c>
      <c r="AH2" s="9" t="s">
        <v>119</v>
      </c>
      <c r="AI2" s="9" t="s">
        <v>120</v>
      </c>
      <c r="AJ2" s="9" t="s">
        <v>121</v>
      </c>
      <c r="AK2" s="10" t="s">
        <v>48</v>
      </c>
      <c r="AL2" s="11" t="s">
        <v>109</v>
      </c>
      <c r="AM2" s="11" t="s">
        <v>110</v>
      </c>
      <c r="AN2" s="11" t="s">
        <v>111</v>
      </c>
      <c r="AO2" s="10" t="s">
        <v>48</v>
      </c>
      <c r="AP2" s="12" t="s">
        <v>109</v>
      </c>
      <c r="AQ2" s="12" t="s">
        <v>110</v>
      </c>
      <c r="AR2" s="12" t="s">
        <v>111</v>
      </c>
      <c r="AS2" s="10" t="s">
        <v>48</v>
      </c>
      <c r="AT2" s="12" t="s">
        <v>109</v>
      </c>
      <c r="AU2" s="12" t="s">
        <v>110</v>
      </c>
      <c r="AV2" s="12" t="s">
        <v>111</v>
      </c>
    </row>
    <row r="3" spans="1:48" s="14" customFormat="1">
      <c r="A3" s="3" t="s">
        <v>16</v>
      </c>
      <c r="B3" s="4">
        <v>1079</v>
      </c>
      <c r="C3" s="3" t="s">
        <v>15</v>
      </c>
      <c r="D3" s="1" t="s">
        <v>10</v>
      </c>
      <c r="E3" s="1">
        <v>131</v>
      </c>
      <c r="F3" s="1">
        <v>131</v>
      </c>
      <c r="G3" s="1">
        <v>13102</v>
      </c>
      <c r="H3" s="1" t="s">
        <v>76</v>
      </c>
      <c r="I3" s="1" t="s">
        <v>10</v>
      </c>
      <c r="J3" s="3"/>
      <c r="K3" s="3"/>
      <c r="L3" s="3" t="s">
        <v>77</v>
      </c>
      <c r="M3" s="3"/>
      <c r="N3" s="1"/>
      <c r="O3" s="3"/>
      <c r="P3" s="3" t="s">
        <v>92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97</v>
      </c>
      <c r="AB3" s="3"/>
      <c r="AC3" s="3"/>
      <c r="AD3" s="3"/>
      <c r="AE3" s="3"/>
      <c r="AF3" s="3"/>
      <c r="AG3" s="3">
        <v>443</v>
      </c>
      <c r="AH3" s="3">
        <v>443</v>
      </c>
      <c r="AI3" s="3">
        <v>443</v>
      </c>
      <c r="AJ3" s="3">
        <v>443</v>
      </c>
      <c r="AK3" s="3">
        <v>131</v>
      </c>
      <c r="AL3" s="3">
        <v>346000000</v>
      </c>
      <c r="AM3" s="3">
        <v>346000000</v>
      </c>
      <c r="AN3" s="3">
        <v>346000000</v>
      </c>
      <c r="AO3" s="3">
        <v>131</v>
      </c>
      <c r="AP3" s="3">
        <v>6900000</v>
      </c>
      <c r="AQ3" s="3">
        <v>6900000</v>
      </c>
      <c r="AR3" s="3">
        <v>6900000</v>
      </c>
      <c r="AS3" s="3">
        <v>131</v>
      </c>
      <c r="AT3" s="3">
        <v>5</v>
      </c>
      <c r="AU3" s="3">
        <v>5</v>
      </c>
      <c r="AV3" s="3">
        <v>5</v>
      </c>
    </row>
    <row r="4" spans="1:48" s="14" customFormat="1">
      <c r="A4" s="3" t="s">
        <v>18</v>
      </c>
      <c r="B4" s="4">
        <v>1084</v>
      </c>
      <c r="C4" s="3" t="s">
        <v>17</v>
      </c>
      <c r="D4" s="1" t="s">
        <v>10</v>
      </c>
      <c r="E4" s="1">
        <v>131</v>
      </c>
      <c r="F4" s="1">
        <v>131</v>
      </c>
      <c r="G4" s="1">
        <v>13107</v>
      </c>
      <c r="H4" s="1" t="s">
        <v>76</v>
      </c>
      <c r="I4" s="1" t="s">
        <v>10</v>
      </c>
      <c r="J4" s="3"/>
      <c r="K4" s="3"/>
      <c r="L4" s="3" t="s">
        <v>78</v>
      </c>
      <c r="M4" s="3"/>
      <c r="N4" s="1"/>
      <c r="O4" s="3"/>
      <c r="P4" s="3" t="s">
        <v>92</v>
      </c>
      <c r="Q4" s="3" t="s">
        <v>93</v>
      </c>
      <c r="R4" s="3">
        <v>300000</v>
      </c>
      <c r="S4" s="3">
        <v>300000</v>
      </c>
      <c r="T4" s="3"/>
      <c r="U4" s="1"/>
      <c r="V4" s="3">
        <v>300000</v>
      </c>
      <c r="W4" s="3">
        <v>300000</v>
      </c>
      <c r="X4" s="3">
        <v>7</v>
      </c>
      <c r="Y4" s="1">
        <v>1</v>
      </c>
      <c r="Z4" s="1">
        <v>1</v>
      </c>
      <c r="AA4" s="3" t="s">
        <v>97</v>
      </c>
      <c r="AB4" s="3" t="s">
        <v>18</v>
      </c>
      <c r="AC4" s="3"/>
      <c r="AD4" s="3"/>
      <c r="AE4" s="3"/>
      <c r="AF4" s="3"/>
      <c r="AG4" s="3">
        <v>527</v>
      </c>
      <c r="AH4" s="3">
        <v>527</v>
      </c>
      <c r="AI4" s="3">
        <v>527</v>
      </c>
      <c r="AJ4" s="3">
        <v>527</v>
      </c>
      <c r="AK4" s="3">
        <v>131</v>
      </c>
      <c r="AL4" s="3">
        <v>346000000</v>
      </c>
      <c r="AM4" s="3">
        <v>346000000</v>
      </c>
      <c r="AN4" s="3">
        <v>346000000</v>
      </c>
      <c r="AO4" s="3">
        <v>131</v>
      </c>
      <c r="AP4" s="3">
        <v>6900000</v>
      </c>
      <c r="AQ4" s="3">
        <v>6900000</v>
      </c>
      <c r="AR4" s="3">
        <v>6900000</v>
      </c>
      <c r="AS4" s="3">
        <v>131</v>
      </c>
      <c r="AT4" s="3">
        <v>5</v>
      </c>
      <c r="AU4" s="3">
        <v>5</v>
      </c>
      <c r="AV4" s="3">
        <v>5</v>
      </c>
    </row>
    <row r="5" spans="1:48" s="14" customFormat="1">
      <c r="A5" s="3" t="s">
        <v>20</v>
      </c>
      <c r="B5" s="4">
        <v>1315</v>
      </c>
      <c r="C5" s="3" t="s">
        <v>19</v>
      </c>
      <c r="D5" s="1" t="s">
        <v>10</v>
      </c>
      <c r="E5" s="1">
        <v>131</v>
      </c>
      <c r="F5" s="1">
        <v>131</v>
      </c>
      <c r="G5" s="1">
        <v>13109</v>
      </c>
      <c r="H5" s="1" t="s">
        <v>76</v>
      </c>
      <c r="I5" s="1" t="s">
        <v>10</v>
      </c>
      <c r="J5" s="3"/>
      <c r="K5" s="3"/>
      <c r="L5" s="3" t="s">
        <v>79</v>
      </c>
      <c r="M5" s="3"/>
      <c r="N5" s="1"/>
      <c r="O5" s="3"/>
      <c r="P5" s="3" t="s">
        <v>92</v>
      </c>
      <c r="Q5" s="3" t="s">
        <v>94</v>
      </c>
      <c r="R5" s="3">
        <v>300000</v>
      </c>
      <c r="S5" s="3">
        <v>300000</v>
      </c>
      <c r="T5" s="3"/>
      <c r="U5" s="1"/>
      <c r="V5" s="3">
        <v>300000</v>
      </c>
      <c r="W5" s="3">
        <v>300000</v>
      </c>
      <c r="X5" s="3">
        <v>7</v>
      </c>
      <c r="Y5" s="1">
        <v>1</v>
      </c>
      <c r="Z5" s="1">
        <v>1</v>
      </c>
      <c r="AA5" s="3" t="s">
        <v>97</v>
      </c>
      <c r="AB5" s="3" t="s">
        <v>20</v>
      </c>
      <c r="AC5" s="3"/>
      <c r="AD5" s="3"/>
      <c r="AE5" s="3"/>
      <c r="AF5" s="3"/>
      <c r="AG5" s="3">
        <v>528</v>
      </c>
      <c r="AH5" s="3">
        <v>528</v>
      </c>
      <c r="AI5" s="3">
        <v>528</v>
      </c>
      <c r="AJ5" s="3">
        <v>528</v>
      </c>
      <c r="AK5" s="3">
        <v>131</v>
      </c>
      <c r="AL5" s="3">
        <v>346000000</v>
      </c>
      <c r="AM5" s="3">
        <v>346000000</v>
      </c>
      <c r="AN5" s="3">
        <v>346000000</v>
      </c>
      <c r="AO5" s="3">
        <v>131</v>
      </c>
      <c r="AP5" s="3">
        <v>6900000</v>
      </c>
      <c r="AQ5" s="3">
        <v>6900000</v>
      </c>
      <c r="AR5" s="3">
        <v>6900000</v>
      </c>
      <c r="AS5" s="3">
        <v>131</v>
      </c>
      <c r="AT5" s="3">
        <v>5</v>
      </c>
      <c r="AU5" s="3">
        <v>5</v>
      </c>
      <c r="AV5" s="3">
        <v>5</v>
      </c>
    </row>
    <row r="6" spans="1:48" s="14" customFormat="1">
      <c r="A6" s="3" t="s">
        <v>22</v>
      </c>
      <c r="B6" s="4">
        <v>1078</v>
      </c>
      <c r="C6" s="3" t="s">
        <v>21</v>
      </c>
      <c r="D6" s="1" t="s">
        <v>10</v>
      </c>
      <c r="E6" s="1">
        <v>131</v>
      </c>
      <c r="F6" s="1">
        <v>131</v>
      </c>
      <c r="G6" s="1">
        <v>13111</v>
      </c>
      <c r="H6" s="1" t="s">
        <v>76</v>
      </c>
      <c r="I6" s="1" t="s">
        <v>10</v>
      </c>
      <c r="J6" s="3"/>
      <c r="K6" s="3"/>
      <c r="L6" s="3" t="s">
        <v>80</v>
      </c>
      <c r="M6" s="3"/>
      <c r="N6" s="1"/>
      <c r="O6" s="3"/>
      <c r="P6" s="3" t="s">
        <v>92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97</v>
      </c>
      <c r="AB6" s="3"/>
      <c r="AC6" s="3"/>
      <c r="AD6" s="3"/>
      <c r="AE6" s="3"/>
      <c r="AF6" s="3"/>
      <c r="AG6" s="3">
        <v>475</v>
      </c>
      <c r="AH6" s="3">
        <v>475</v>
      </c>
      <c r="AI6" s="3">
        <v>475</v>
      </c>
      <c r="AJ6" s="3">
        <v>475</v>
      </c>
      <c r="AK6" s="3">
        <v>131</v>
      </c>
      <c r="AL6" s="3">
        <v>346000000</v>
      </c>
      <c r="AM6" s="3">
        <v>346000000</v>
      </c>
      <c r="AN6" s="3">
        <v>346000000</v>
      </c>
      <c r="AO6" s="3">
        <v>131</v>
      </c>
      <c r="AP6" s="3">
        <v>6900000</v>
      </c>
      <c r="AQ6" s="3">
        <v>6900000</v>
      </c>
      <c r="AR6" s="3">
        <v>6900000</v>
      </c>
      <c r="AS6" s="3">
        <v>131</v>
      </c>
      <c r="AT6" s="3">
        <v>5</v>
      </c>
      <c r="AU6" s="3">
        <v>5</v>
      </c>
      <c r="AV6" s="3">
        <v>5</v>
      </c>
    </row>
    <row r="7" spans="1:48" s="14" customFormat="1">
      <c r="A7" s="3" t="s">
        <v>24</v>
      </c>
      <c r="B7" s="4">
        <v>4524</v>
      </c>
      <c r="C7" s="3" t="s">
        <v>23</v>
      </c>
      <c r="D7" s="1" t="s">
        <v>10</v>
      </c>
      <c r="E7" s="1">
        <v>131</v>
      </c>
      <c r="F7" s="1">
        <v>131</v>
      </c>
      <c r="G7" s="1">
        <v>13112</v>
      </c>
      <c r="H7" s="1" t="s">
        <v>76</v>
      </c>
      <c r="I7" s="1" t="s">
        <v>10</v>
      </c>
      <c r="J7" s="3"/>
      <c r="K7" s="3"/>
      <c r="L7" s="3" t="s">
        <v>81</v>
      </c>
      <c r="M7" s="3"/>
      <c r="N7" s="1"/>
      <c r="O7" s="3"/>
      <c r="P7" s="3" t="s">
        <v>92</v>
      </c>
      <c r="Q7" s="3" t="s">
        <v>95</v>
      </c>
      <c r="R7" s="3">
        <v>300000</v>
      </c>
      <c r="S7" s="3">
        <v>300000</v>
      </c>
      <c r="T7" s="3"/>
      <c r="U7" s="1"/>
      <c r="V7" s="3">
        <v>300000</v>
      </c>
      <c r="W7" s="3">
        <v>300000</v>
      </c>
      <c r="X7" s="3">
        <v>7</v>
      </c>
      <c r="Y7" s="1">
        <v>1</v>
      </c>
      <c r="Z7" s="1">
        <v>1</v>
      </c>
      <c r="AA7" s="3" t="s">
        <v>97</v>
      </c>
      <c r="AB7" s="3" t="s">
        <v>24</v>
      </c>
      <c r="AC7" s="3"/>
      <c r="AD7" s="3"/>
      <c r="AE7" s="3"/>
      <c r="AF7" s="3"/>
      <c r="AG7" s="3">
        <v>525</v>
      </c>
      <c r="AH7" s="3">
        <v>525</v>
      </c>
      <c r="AI7" s="3">
        <v>525</v>
      </c>
      <c r="AJ7" s="3">
        <v>525</v>
      </c>
      <c r="AK7" s="3">
        <v>131</v>
      </c>
      <c r="AL7" s="3">
        <v>346000000</v>
      </c>
      <c r="AM7" s="3">
        <v>346000000</v>
      </c>
      <c r="AN7" s="3">
        <v>346000000</v>
      </c>
      <c r="AO7" s="3">
        <v>131</v>
      </c>
      <c r="AP7" s="3">
        <v>6900000</v>
      </c>
      <c r="AQ7" s="3">
        <v>6900000</v>
      </c>
      <c r="AR7" s="3">
        <v>6900000</v>
      </c>
      <c r="AS7" s="3">
        <v>131</v>
      </c>
      <c r="AT7" s="3">
        <v>5</v>
      </c>
      <c r="AU7" s="3">
        <v>5</v>
      </c>
      <c r="AV7" s="3">
        <v>5</v>
      </c>
    </row>
    <row r="8" spans="1:48" s="14" customFormat="1">
      <c r="A8" s="3" t="s">
        <v>26</v>
      </c>
      <c r="B8" s="4">
        <v>1211</v>
      </c>
      <c r="C8" s="3" t="s">
        <v>25</v>
      </c>
      <c r="D8" s="1" t="s">
        <v>10</v>
      </c>
      <c r="E8" s="1">
        <v>131</v>
      </c>
      <c r="F8" s="1">
        <v>131</v>
      </c>
      <c r="G8" s="1">
        <v>13113</v>
      </c>
      <c r="H8" s="1" t="s">
        <v>76</v>
      </c>
      <c r="I8" s="1" t="s">
        <v>10</v>
      </c>
      <c r="J8" s="3"/>
      <c r="K8" s="3"/>
      <c r="L8" s="3" t="s">
        <v>82</v>
      </c>
      <c r="M8" s="3"/>
      <c r="N8" s="1"/>
      <c r="O8" s="3"/>
      <c r="P8" s="3" t="s">
        <v>92</v>
      </c>
      <c r="Q8" s="3" t="s">
        <v>96</v>
      </c>
      <c r="R8" s="3">
        <v>300000</v>
      </c>
      <c r="S8" s="3">
        <v>300000</v>
      </c>
      <c r="T8" s="3"/>
      <c r="U8" s="1"/>
      <c r="V8" s="3">
        <v>300000</v>
      </c>
      <c r="W8" s="3">
        <v>300000</v>
      </c>
      <c r="X8" s="3">
        <v>7</v>
      </c>
      <c r="Y8" s="1">
        <v>1</v>
      </c>
      <c r="Z8" s="1">
        <v>1</v>
      </c>
      <c r="AA8" s="3" t="s">
        <v>97</v>
      </c>
      <c r="AB8" s="3" t="s">
        <v>26</v>
      </c>
      <c r="AC8" s="3"/>
      <c r="AD8" s="3"/>
      <c r="AE8" s="3"/>
      <c r="AF8" s="3"/>
      <c r="AG8" s="3">
        <v>532</v>
      </c>
      <c r="AH8" s="3">
        <v>532</v>
      </c>
      <c r="AI8" s="3">
        <v>532</v>
      </c>
      <c r="AJ8" s="3">
        <v>532</v>
      </c>
      <c r="AK8" s="3">
        <v>131</v>
      </c>
      <c r="AL8" s="3">
        <v>346000000</v>
      </c>
      <c r="AM8" s="3">
        <v>346000000</v>
      </c>
      <c r="AN8" s="3">
        <v>346000000</v>
      </c>
      <c r="AO8" s="3">
        <v>131</v>
      </c>
      <c r="AP8" s="3">
        <v>6900000</v>
      </c>
      <c r="AQ8" s="3">
        <v>6900000</v>
      </c>
      <c r="AR8" s="3">
        <v>6900000</v>
      </c>
      <c r="AS8" s="3">
        <v>131</v>
      </c>
      <c r="AT8" s="3">
        <v>5</v>
      </c>
      <c r="AU8" s="3">
        <v>5</v>
      </c>
      <c r="AV8" s="3">
        <v>5</v>
      </c>
    </row>
    <row r="9" spans="1:48" s="14" customFormat="1">
      <c r="A9" s="3" t="s">
        <v>28</v>
      </c>
      <c r="B9" s="4">
        <v>1076</v>
      </c>
      <c r="C9" s="3" t="s">
        <v>27</v>
      </c>
      <c r="D9" s="1" t="s">
        <v>10</v>
      </c>
      <c r="E9" s="1">
        <v>131</v>
      </c>
      <c r="F9" s="1">
        <v>131</v>
      </c>
      <c r="G9" s="1">
        <v>25104</v>
      </c>
      <c r="H9" s="1" t="s">
        <v>76</v>
      </c>
      <c r="I9" s="1" t="s">
        <v>10</v>
      </c>
      <c r="J9" s="3"/>
      <c r="K9" s="3"/>
      <c r="L9" s="3" t="s">
        <v>83</v>
      </c>
      <c r="M9" s="3"/>
      <c r="N9" s="1"/>
      <c r="O9" s="3"/>
      <c r="P9" s="3" t="s">
        <v>92</v>
      </c>
      <c r="Q9" s="3"/>
      <c r="R9" s="3"/>
      <c r="S9" s="3"/>
      <c r="T9" s="3"/>
      <c r="U9" s="1"/>
      <c r="V9" s="3"/>
      <c r="W9" s="3"/>
      <c r="X9" s="3"/>
      <c r="Y9" s="1"/>
      <c r="Z9" s="1"/>
      <c r="AA9" s="3" t="s">
        <v>97</v>
      </c>
      <c r="AB9" s="3"/>
      <c r="AC9" s="3"/>
      <c r="AD9" s="3"/>
      <c r="AE9" s="3"/>
      <c r="AF9" s="3"/>
      <c r="AG9" s="3">
        <v>448</v>
      </c>
      <c r="AH9" s="3">
        <v>448</v>
      </c>
      <c r="AI9" s="3">
        <v>448</v>
      </c>
      <c r="AJ9" s="3">
        <v>448</v>
      </c>
      <c r="AK9" s="3">
        <v>131</v>
      </c>
      <c r="AL9" s="3">
        <v>346000000</v>
      </c>
      <c r="AM9" s="3">
        <v>346000000</v>
      </c>
      <c r="AN9" s="3">
        <v>346000000</v>
      </c>
      <c r="AO9" s="3">
        <v>131</v>
      </c>
      <c r="AP9" s="3">
        <v>6900000</v>
      </c>
      <c r="AQ9" s="3">
        <v>6900000</v>
      </c>
      <c r="AR9" s="3">
        <v>6900000</v>
      </c>
      <c r="AS9" s="3">
        <v>131</v>
      </c>
      <c r="AT9" s="3">
        <v>5</v>
      </c>
      <c r="AU9" s="3">
        <v>5</v>
      </c>
      <c r="AV9" s="3">
        <v>5</v>
      </c>
    </row>
    <row r="10" spans="1:48" s="14" customFormat="1">
      <c r="A10" s="3" t="s">
        <v>30</v>
      </c>
      <c r="B10" s="4">
        <v>8277</v>
      </c>
      <c r="C10" s="3" t="s">
        <v>29</v>
      </c>
      <c r="D10" s="1" t="s">
        <v>10</v>
      </c>
      <c r="E10" s="1">
        <v>131</v>
      </c>
      <c r="F10" s="1">
        <v>131</v>
      </c>
      <c r="G10" s="1">
        <v>25105</v>
      </c>
      <c r="H10" s="1" t="s">
        <v>76</v>
      </c>
      <c r="I10" s="1" t="s">
        <v>10</v>
      </c>
      <c r="J10" s="3"/>
      <c r="K10" s="3"/>
      <c r="L10" s="3" t="s">
        <v>84</v>
      </c>
      <c r="M10" s="3"/>
      <c r="N10" s="1"/>
      <c r="O10" s="3"/>
      <c r="P10" s="3" t="s">
        <v>92</v>
      </c>
      <c r="Q10" s="3"/>
      <c r="R10" s="3"/>
      <c r="S10" s="3"/>
      <c r="T10" s="3"/>
      <c r="U10" s="1"/>
      <c r="V10" s="3"/>
      <c r="W10" s="3"/>
      <c r="X10" s="3"/>
      <c r="Y10" s="1"/>
      <c r="Z10" s="1"/>
      <c r="AA10" s="3" t="s">
        <v>97</v>
      </c>
      <c r="AB10" s="3"/>
      <c r="AC10" s="3"/>
      <c r="AD10" s="3"/>
      <c r="AE10" s="3"/>
      <c r="AF10" s="3"/>
      <c r="AG10" s="3">
        <v>483</v>
      </c>
      <c r="AH10" s="3">
        <v>483</v>
      </c>
      <c r="AI10" s="3">
        <v>483</v>
      </c>
      <c r="AJ10" s="3">
        <v>483</v>
      </c>
      <c r="AK10" s="3">
        <v>131</v>
      </c>
      <c r="AL10" s="3">
        <v>346000000</v>
      </c>
      <c r="AM10" s="3">
        <v>346000000</v>
      </c>
      <c r="AN10" s="3">
        <v>346000000</v>
      </c>
      <c r="AO10" s="3">
        <v>131</v>
      </c>
      <c r="AP10" s="3">
        <v>6900000</v>
      </c>
      <c r="AQ10" s="3">
        <v>6900000</v>
      </c>
      <c r="AR10" s="3">
        <v>6900000</v>
      </c>
      <c r="AS10" s="3">
        <v>131</v>
      </c>
      <c r="AT10" s="3">
        <v>5</v>
      </c>
      <c r="AU10" s="3">
        <v>5</v>
      </c>
      <c r="AV10" s="3">
        <v>5</v>
      </c>
    </row>
    <row r="11" spans="1:48" s="14" customFormat="1">
      <c r="A11" s="3" t="s">
        <v>32</v>
      </c>
      <c r="B11" s="4">
        <v>4556</v>
      </c>
      <c r="C11" s="3" t="s">
        <v>31</v>
      </c>
      <c r="D11" s="1" t="s">
        <v>10</v>
      </c>
      <c r="E11" s="1">
        <v>131</v>
      </c>
      <c r="F11" s="1">
        <v>131</v>
      </c>
      <c r="G11" s="1">
        <v>25111</v>
      </c>
      <c r="H11" s="1" t="s">
        <v>76</v>
      </c>
      <c r="I11" s="1" t="s">
        <v>10</v>
      </c>
      <c r="J11" s="3"/>
      <c r="K11" s="3"/>
      <c r="L11" s="3" t="s">
        <v>85</v>
      </c>
      <c r="M11" s="3"/>
      <c r="N11" s="1"/>
      <c r="O11" s="3"/>
      <c r="P11" s="3" t="s">
        <v>92</v>
      </c>
      <c r="Q11" s="3"/>
      <c r="R11" s="3"/>
      <c r="S11" s="3"/>
      <c r="T11" s="3"/>
      <c r="U11" s="1"/>
      <c r="V11" s="3"/>
      <c r="W11" s="3"/>
      <c r="X11" s="3"/>
      <c r="Y11" s="1"/>
      <c r="Z11" s="1"/>
      <c r="AA11" s="3" t="s">
        <v>97</v>
      </c>
      <c r="AB11" s="3"/>
      <c r="AC11" s="3"/>
      <c r="AD11" s="3"/>
      <c r="AE11" s="3"/>
      <c r="AF11" s="3"/>
      <c r="AG11" s="3">
        <v>551</v>
      </c>
      <c r="AH11" s="3">
        <v>551</v>
      </c>
      <c r="AI11" s="3">
        <v>551</v>
      </c>
      <c r="AJ11" s="3">
        <v>551</v>
      </c>
      <c r="AK11" s="3">
        <v>131</v>
      </c>
      <c r="AL11" s="3">
        <v>346000000</v>
      </c>
      <c r="AM11" s="3">
        <v>346000000</v>
      </c>
      <c r="AN11" s="3">
        <v>346000000</v>
      </c>
      <c r="AO11" s="3">
        <v>131</v>
      </c>
      <c r="AP11" s="3">
        <v>6900000</v>
      </c>
      <c r="AQ11" s="3">
        <v>6900000</v>
      </c>
      <c r="AR11" s="3">
        <v>6900000</v>
      </c>
      <c r="AS11" s="3">
        <v>131</v>
      </c>
      <c r="AT11" s="3">
        <v>5</v>
      </c>
      <c r="AU11" s="3">
        <v>5</v>
      </c>
      <c r="AV11" s="3">
        <v>5</v>
      </c>
    </row>
    <row r="12" spans="1:48" s="14" customFormat="1">
      <c r="A12" s="3" t="s">
        <v>1</v>
      </c>
      <c r="B12" s="4">
        <v>3006</v>
      </c>
      <c r="C12" s="3" t="s">
        <v>7</v>
      </c>
      <c r="D12" s="1" t="s">
        <v>8</v>
      </c>
      <c r="E12" s="1">
        <v>1051</v>
      </c>
      <c r="F12" s="1">
        <v>1051</v>
      </c>
      <c r="G12" s="1">
        <v>11100</v>
      </c>
      <c r="H12" s="1" t="s">
        <v>76</v>
      </c>
      <c r="I12" s="1" t="s">
        <v>8</v>
      </c>
      <c r="J12" s="3"/>
      <c r="K12" s="3"/>
      <c r="L12" s="3" t="s">
        <v>86</v>
      </c>
      <c r="M12" s="3"/>
      <c r="N12" s="1"/>
      <c r="O12" s="3"/>
      <c r="P12" s="3" t="s">
        <v>92</v>
      </c>
      <c r="Q12" s="3"/>
      <c r="R12" s="3"/>
      <c r="S12" s="3"/>
      <c r="T12" s="3"/>
      <c r="U12" s="1"/>
      <c r="V12" s="3"/>
      <c r="W12" s="3"/>
      <c r="X12" s="3"/>
      <c r="Y12" s="1"/>
      <c r="Z12" s="1"/>
      <c r="AA12" s="3" t="s">
        <v>97</v>
      </c>
      <c r="AB12" s="3"/>
      <c r="AC12" s="3"/>
      <c r="AD12" s="3"/>
      <c r="AE12" s="3"/>
      <c r="AF12" s="3"/>
      <c r="AG12" s="3">
        <v>1</v>
      </c>
      <c r="AH12" s="3">
        <v>1</v>
      </c>
      <c r="AI12" s="3">
        <v>1</v>
      </c>
      <c r="AJ12" s="3">
        <v>1</v>
      </c>
      <c r="AK12" s="3">
        <v>1051</v>
      </c>
      <c r="AL12" s="3">
        <v>330000000</v>
      </c>
      <c r="AM12" s="3">
        <v>330000000</v>
      </c>
      <c r="AN12" s="3">
        <v>330000000</v>
      </c>
      <c r="AO12" s="3">
        <v>1051</v>
      </c>
      <c r="AP12" s="3">
        <v>6900000</v>
      </c>
      <c r="AQ12" s="3">
        <v>6900000</v>
      </c>
      <c r="AR12" s="3">
        <v>6900000</v>
      </c>
      <c r="AS12" s="3">
        <v>1051</v>
      </c>
      <c r="AT12" s="3">
        <v>5</v>
      </c>
      <c r="AU12" s="3">
        <v>5</v>
      </c>
      <c r="AV12" s="3">
        <v>5</v>
      </c>
    </row>
    <row r="13" spans="1:48" s="14" customFormat="1">
      <c r="A13" s="3" t="s">
        <v>2</v>
      </c>
      <c r="B13" s="4">
        <v>1021</v>
      </c>
      <c r="C13" s="3" t="s">
        <v>9</v>
      </c>
      <c r="D13" s="1" t="s">
        <v>10</v>
      </c>
      <c r="E13" s="1">
        <v>1051</v>
      </c>
      <c r="F13" s="1">
        <v>1051</v>
      </c>
      <c r="G13" s="1">
        <v>28487</v>
      </c>
      <c r="H13" s="1" t="s">
        <v>76</v>
      </c>
      <c r="I13" s="1" t="s">
        <v>10</v>
      </c>
      <c r="J13" s="3"/>
      <c r="K13" s="3"/>
      <c r="L13" s="3" t="s">
        <v>87</v>
      </c>
      <c r="M13" s="3"/>
      <c r="N13" s="1"/>
      <c r="O13" s="3"/>
      <c r="P13" s="3" t="s">
        <v>92</v>
      </c>
      <c r="Q13" s="3"/>
      <c r="R13" s="3"/>
      <c r="S13" s="3"/>
      <c r="T13" s="3"/>
      <c r="U13" s="1"/>
      <c r="V13" s="3"/>
      <c r="W13" s="3"/>
      <c r="X13" s="3"/>
      <c r="Y13" s="1"/>
      <c r="Z13" s="1"/>
      <c r="AA13" s="3" t="s">
        <v>97</v>
      </c>
      <c r="AB13" s="3"/>
      <c r="AC13" s="3"/>
      <c r="AD13" s="3"/>
      <c r="AE13" s="3"/>
      <c r="AF13" s="3"/>
      <c r="AG13" s="3">
        <v>425</v>
      </c>
      <c r="AH13" s="3">
        <v>425</v>
      </c>
      <c r="AI13" s="3">
        <v>425</v>
      </c>
      <c r="AJ13" s="3">
        <v>425</v>
      </c>
      <c r="AK13" s="3">
        <v>1051</v>
      </c>
      <c r="AL13" s="3">
        <v>330000000</v>
      </c>
      <c r="AM13" s="3">
        <v>330000000</v>
      </c>
      <c r="AN13" s="3">
        <v>330000000</v>
      </c>
      <c r="AO13" s="3">
        <v>1051</v>
      </c>
      <c r="AP13" s="3">
        <v>6900000</v>
      </c>
      <c r="AQ13" s="3">
        <v>6900000</v>
      </c>
      <c r="AR13" s="3">
        <v>6900000</v>
      </c>
      <c r="AS13" s="3">
        <v>1051</v>
      </c>
      <c r="AT13" s="3">
        <v>5</v>
      </c>
      <c r="AU13" s="3">
        <v>5</v>
      </c>
      <c r="AV13" s="3">
        <v>5</v>
      </c>
    </row>
    <row r="14" spans="1:48" s="14" customFormat="1">
      <c r="A14" s="3" t="s">
        <v>3</v>
      </c>
      <c r="B14" s="4">
        <v>1032</v>
      </c>
      <c r="C14" s="3" t="s">
        <v>11</v>
      </c>
      <c r="D14" s="1" t="s">
        <v>10</v>
      </c>
      <c r="E14" s="1">
        <v>1051</v>
      </c>
      <c r="F14" s="1">
        <v>1051</v>
      </c>
      <c r="G14" s="1">
        <v>28721</v>
      </c>
      <c r="H14" s="1" t="s">
        <v>76</v>
      </c>
      <c r="I14" s="1" t="s">
        <v>10</v>
      </c>
      <c r="J14" s="3"/>
      <c r="K14" s="3"/>
      <c r="L14" s="3" t="s">
        <v>88</v>
      </c>
      <c r="M14" s="3"/>
      <c r="N14" s="1"/>
      <c r="O14" s="3"/>
      <c r="P14" s="3" t="s">
        <v>92</v>
      </c>
      <c r="Q14" s="3"/>
      <c r="R14" s="3"/>
      <c r="S14" s="3"/>
      <c r="T14" s="3"/>
      <c r="U14" s="1"/>
      <c r="V14" s="3"/>
      <c r="W14" s="3"/>
      <c r="X14" s="3"/>
      <c r="Y14" s="1"/>
      <c r="Z14" s="1"/>
      <c r="AA14" s="3" t="s">
        <v>97</v>
      </c>
      <c r="AB14" s="3"/>
      <c r="AC14" s="3"/>
      <c r="AD14" s="3"/>
      <c r="AE14" s="3"/>
      <c r="AF14" s="3"/>
      <c r="AG14" s="3">
        <v>564</v>
      </c>
      <c r="AH14" s="3">
        <v>564</v>
      </c>
      <c r="AI14" s="3">
        <v>564</v>
      </c>
      <c r="AJ14" s="3">
        <v>564</v>
      </c>
      <c r="AK14" s="3">
        <v>1051</v>
      </c>
      <c r="AL14" s="3">
        <v>330000000</v>
      </c>
      <c r="AM14" s="3">
        <v>330000000</v>
      </c>
      <c r="AN14" s="3">
        <v>330000000</v>
      </c>
      <c r="AO14" s="3">
        <v>1051</v>
      </c>
      <c r="AP14" s="3">
        <v>6900000</v>
      </c>
      <c r="AQ14" s="3">
        <v>6900000</v>
      </c>
      <c r="AR14" s="3">
        <v>6900000</v>
      </c>
      <c r="AS14" s="3">
        <v>1051</v>
      </c>
      <c r="AT14" s="3">
        <v>5</v>
      </c>
      <c r="AU14" s="3">
        <v>5</v>
      </c>
      <c r="AV14" s="3">
        <v>5</v>
      </c>
    </row>
    <row r="15" spans="1:48" s="14" customFormat="1">
      <c r="A15" s="3" t="s">
        <v>4</v>
      </c>
      <c r="B15" s="4">
        <v>1028</v>
      </c>
      <c r="C15" s="3" t="s">
        <v>12</v>
      </c>
      <c r="D15" s="1" t="s">
        <v>10</v>
      </c>
      <c r="E15" s="1">
        <v>1051</v>
      </c>
      <c r="F15" s="1">
        <v>1051</v>
      </c>
      <c r="G15" s="1">
        <v>28722</v>
      </c>
      <c r="H15" s="1" t="s">
        <v>76</v>
      </c>
      <c r="I15" s="1" t="s">
        <v>10</v>
      </c>
      <c r="J15" s="3"/>
      <c r="K15" s="3"/>
      <c r="L15" s="3" t="s">
        <v>89</v>
      </c>
      <c r="M15" s="3"/>
      <c r="N15" s="1"/>
      <c r="O15" s="3"/>
      <c r="P15" s="3" t="s">
        <v>92</v>
      </c>
      <c r="Q15" s="3"/>
      <c r="R15" s="3"/>
      <c r="S15" s="3"/>
      <c r="T15" s="3"/>
      <c r="U15" s="1"/>
      <c r="V15" s="3"/>
      <c r="W15" s="3"/>
      <c r="X15" s="3"/>
      <c r="Y15" s="1"/>
      <c r="Z15" s="1"/>
      <c r="AA15" s="3" t="s">
        <v>97</v>
      </c>
      <c r="AB15" s="3"/>
      <c r="AC15" s="3"/>
      <c r="AD15" s="3"/>
      <c r="AE15" s="3"/>
      <c r="AF15" s="3"/>
      <c r="AG15" s="3">
        <v>508</v>
      </c>
      <c r="AH15" s="3">
        <v>508</v>
      </c>
      <c r="AI15" s="3">
        <v>508</v>
      </c>
      <c r="AJ15" s="3">
        <v>508</v>
      </c>
      <c r="AK15" s="3">
        <v>1051</v>
      </c>
      <c r="AL15" s="3">
        <v>330000000</v>
      </c>
      <c r="AM15" s="3">
        <v>330000000</v>
      </c>
      <c r="AN15" s="3">
        <v>330000000</v>
      </c>
      <c r="AO15" s="3">
        <v>1051</v>
      </c>
      <c r="AP15" s="3">
        <v>6900000</v>
      </c>
      <c r="AQ15" s="3">
        <v>6900000</v>
      </c>
      <c r="AR15" s="3">
        <v>6900000</v>
      </c>
      <c r="AS15" s="3">
        <v>1051</v>
      </c>
      <c r="AT15" s="3">
        <v>5</v>
      </c>
      <c r="AU15" s="3">
        <v>5</v>
      </c>
      <c r="AV15" s="3">
        <v>5</v>
      </c>
    </row>
    <row r="16" spans="1:48" s="14" customFormat="1">
      <c r="A16" s="3" t="s">
        <v>5</v>
      </c>
      <c r="B16" s="4">
        <v>1003</v>
      </c>
      <c r="C16" s="3" t="s">
        <v>13</v>
      </c>
      <c r="D16" s="1" t="s">
        <v>10</v>
      </c>
      <c r="E16" s="1">
        <v>1051</v>
      </c>
      <c r="F16" s="1">
        <v>1051</v>
      </c>
      <c r="G16" s="1">
        <v>28724</v>
      </c>
      <c r="H16" s="1" t="s">
        <v>76</v>
      </c>
      <c r="I16" s="1" t="s">
        <v>10</v>
      </c>
      <c r="J16" s="3"/>
      <c r="K16" s="3"/>
      <c r="L16" s="3" t="s">
        <v>90</v>
      </c>
      <c r="M16" s="3"/>
      <c r="N16" s="1"/>
      <c r="O16" s="3"/>
      <c r="P16" s="3" t="s">
        <v>92</v>
      </c>
      <c r="Q16" s="3"/>
      <c r="R16" s="3"/>
      <c r="S16" s="3"/>
      <c r="T16" s="3"/>
      <c r="U16" s="1"/>
      <c r="V16" s="3"/>
      <c r="W16" s="3"/>
      <c r="X16" s="3"/>
      <c r="Y16" s="1"/>
      <c r="Z16" s="1"/>
      <c r="AA16" s="3" t="s">
        <v>97</v>
      </c>
      <c r="AB16" s="3"/>
      <c r="AC16" s="3"/>
      <c r="AD16" s="3"/>
      <c r="AE16" s="3"/>
      <c r="AF16" s="3"/>
      <c r="AG16" s="3">
        <v>310</v>
      </c>
      <c r="AH16" s="3">
        <v>310</v>
      </c>
      <c r="AI16" s="3">
        <v>310</v>
      </c>
      <c r="AJ16" s="3">
        <v>310</v>
      </c>
      <c r="AK16" s="3">
        <v>1051</v>
      </c>
      <c r="AL16" s="3">
        <v>330000000</v>
      </c>
      <c r="AM16" s="3">
        <v>330000000</v>
      </c>
      <c r="AN16" s="3">
        <v>330000000</v>
      </c>
      <c r="AO16" s="3">
        <v>1051</v>
      </c>
      <c r="AP16" s="3">
        <v>6900000</v>
      </c>
      <c r="AQ16" s="3">
        <v>6900000</v>
      </c>
      <c r="AR16" s="3">
        <v>6900000</v>
      </c>
      <c r="AS16" s="3">
        <v>1051</v>
      </c>
      <c r="AT16" s="3">
        <v>5</v>
      </c>
      <c r="AU16" s="3">
        <v>5</v>
      </c>
      <c r="AV16" s="3">
        <v>5</v>
      </c>
    </row>
    <row r="17" spans="1:48" s="14" customFormat="1">
      <c r="A17" s="3" t="s">
        <v>6</v>
      </c>
      <c r="B17" s="4">
        <v>1024</v>
      </c>
      <c r="C17" s="3" t="s">
        <v>14</v>
      </c>
      <c r="D17" s="1" t="s">
        <v>10</v>
      </c>
      <c r="E17" s="1">
        <v>1051</v>
      </c>
      <c r="F17" s="1">
        <v>1051</v>
      </c>
      <c r="G17" s="1">
        <v>28725</v>
      </c>
      <c r="H17" s="1" t="s">
        <v>76</v>
      </c>
      <c r="I17" s="1" t="s">
        <v>10</v>
      </c>
      <c r="J17" s="3"/>
      <c r="K17" s="3"/>
      <c r="L17" s="3" t="s">
        <v>91</v>
      </c>
      <c r="M17" s="3"/>
      <c r="N17" s="1"/>
      <c r="O17" s="3"/>
      <c r="P17" s="3" t="s">
        <v>92</v>
      </c>
      <c r="Q17" s="3"/>
      <c r="R17" s="3"/>
      <c r="S17" s="3"/>
      <c r="T17" s="3"/>
      <c r="U17" s="1"/>
      <c r="V17" s="3"/>
      <c r="W17" s="3"/>
      <c r="X17" s="3"/>
      <c r="Y17" s="1"/>
      <c r="Z17" s="1"/>
      <c r="AA17" s="3" t="s">
        <v>97</v>
      </c>
      <c r="AB17" s="3"/>
      <c r="AC17" s="3"/>
      <c r="AD17" s="3"/>
      <c r="AE17" s="3"/>
      <c r="AF17" s="3"/>
      <c r="AG17" s="3">
        <v>561</v>
      </c>
      <c r="AH17" s="3">
        <v>561</v>
      </c>
      <c r="AI17" s="3">
        <v>561</v>
      </c>
      <c r="AJ17" s="3">
        <v>561</v>
      </c>
      <c r="AK17" s="3">
        <v>1051</v>
      </c>
      <c r="AL17" s="3">
        <v>330000000</v>
      </c>
      <c r="AM17" s="3">
        <v>330000000</v>
      </c>
      <c r="AN17" s="3">
        <v>330000000</v>
      </c>
      <c r="AO17" s="3">
        <v>1051</v>
      </c>
      <c r="AP17" s="3">
        <v>6900000</v>
      </c>
      <c r="AQ17" s="3">
        <v>6900000</v>
      </c>
      <c r="AR17" s="3">
        <v>6900000</v>
      </c>
      <c r="AS17" s="3">
        <v>1051</v>
      </c>
      <c r="AT17" s="3">
        <v>5</v>
      </c>
      <c r="AU17" s="3">
        <v>5</v>
      </c>
      <c r="AV17" s="3">
        <v>5</v>
      </c>
    </row>
  </sheetData>
  <autoFilter ref="A2:AV2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2"/>
  <sheetViews>
    <sheetView tabSelected="1" zoomScale="115" zoomScaleNormal="115" workbookViewId="0"/>
  </sheetViews>
  <sheetFormatPr baseColWidth="10" defaultColWidth="11.28515625" defaultRowHeight="15"/>
  <cols>
    <col min="1" max="1" width="29" style="18" bestFit="1" customWidth="1"/>
    <col min="2" max="2" width="15.42578125" style="18" bestFit="1" customWidth="1"/>
    <col min="3" max="3" width="42.85546875" style="18" customWidth="1"/>
    <col min="4" max="4" width="11" style="18" customWidth="1"/>
    <col min="5" max="5" width="6" style="19" customWidth="1"/>
    <col min="6" max="6" width="5.28515625" style="18" customWidth="1"/>
    <col min="7" max="7" width="14.28515625" style="18" customWidth="1"/>
    <col min="8" max="8" width="5" style="18" customWidth="1"/>
    <col min="9" max="9" width="7.42578125" style="18" customWidth="1"/>
    <col min="10" max="11" width="5" style="18" customWidth="1"/>
    <col min="12" max="12" width="109.140625" style="18" customWidth="1"/>
    <col min="13" max="13" width="5" style="18" customWidth="1"/>
    <col min="14" max="14" width="5" style="19" customWidth="1"/>
    <col min="15" max="15" width="5" style="18" customWidth="1"/>
    <col min="16" max="16" width="90" style="18" customWidth="1"/>
    <col min="17" max="17" width="5" style="18" customWidth="1"/>
    <col min="18" max="19" width="8.140625" style="18" customWidth="1"/>
    <col min="20" max="21" width="4.7109375" style="18" customWidth="1"/>
    <col min="22" max="23" width="8.140625" style="18" customWidth="1"/>
    <col min="24" max="24" width="8.28515625" style="18" customWidth="1"/>
    <col min="25" max="26" width="5" style="18" customWidth="1"/>
    <col min="27" max="32" width="4.7109375" style="18" customWidth="1"/>
    <col min="33" max="33" width="5.5703125" style="18" bestFit="1" customWidth="1"/>
    <col min="34" max="34" width="7.7109375" style="18" customWidth="1"/>
    <col min="35" max="35" width="7.28515625" style="18" customWidth="1"/>
    <col min="36" max="36" width="8.28515625" style="18" customWidth="1"/>
    <col min="37" max="37" width="6" style="18" customWidth="1"/>
    <col min="38" max="38" width="11.28515625" style="18" bestFit="1" customWidth="1"/>
    <col min="39" max="39" width="11.28515625" style="18" customWidth="1"/>
    <col min="40" max="40" width="11.42578125" style="18" bestFit="1" customWidth="1"/>
    <col min="41" max="41" width="6" style="18" bestFit="1" customWidth="1"/>
    <col min="42" max="44" width="11.28515625" style="18" customWidth="1"/>
    <col min="45" max="45" width="7" style="18" customWidth="1"/>
    <col min="46" max="46" width="5" style="18" bestFit="1" customWidth="1"/>
    <col min="47" max="47" width="4.7109375" style="18" customWidth="1"/>
    <col min="48" max="48" width="5" style="18" bestFit="1" customWidth="1"/>
    <col min="49" max="16384" width="11.28515625" style="18"/>
  </cols>
  <sheetData>
    <row r="1" spans="1:48" s="40" customFormat="1" ht="169.5">
      <c r="A1" s="34" t="s">
        <v>44</v>
      </c>
      <c r="B1" s="35" t="s">
        <v>45</v>
      </c>
      <c r="C1" s="36" t="s">
        <v>46</v>
      </c>
      <c r="D1" s="34" t="s">
        <v>47</v>
      </c>
      <c r="E1" s="34" t="s">
        <v>48</v>
      </c>
      <c r="F1" s="34" t="s">
        <v>0</v>
      </c>
      <c r="G1" s="34" t="s">
        <v>49</v>
      </c>
      <c r="H1" s="34" t="s">
        <v>50</v>
      </c>
      <c r="I1" s="34" t="s">
        <v>51</v>
      </c>
      <c r="J1" s="34" t="s">
        <v>52</v>
      </c>
      <c r="K1" s="34" t="s">
        <v>53</v>
      </c>
      <c r="L1" s="34" t="s">
        <v>54</v>
      </c>
      <c r="M1" s="34" t="s">
        <v>55</v>
      </c>
      <c r="N1" s="34" t="s">
        <v>56</v>
      </c>
      <c r="O1" s="34" t="s">
        <v>57</v>
      </c>
      <c r="P1" s="34" t="s">
        <v>58</v>
      </c>
      <c r="Q1" s="34" t="s">
        <v>59</v>
      </c>
      <c r="R1" s="34" t="s">
        <v>60</v>
      </c>
      <c r="S1" s="34" t="s">
        <v>61</v>
      </c>
      <c r="T1" s="34" t="s">
        <v>62</v>
      </c>
      <c r="U1" s="34" t="s">
        <v>63</v>
      </c>
      <c r="V1" s="34" t="s">
        <v>64</v>
      </c>
      <c r="W1" s="34" t="s">
        <v>65</v>
      </c>
      <c r="X1" s="34" t="s">
        <v>145</v>
      </c>
      <c r="Y1" s="34" t="s">
        <v>67</v>
      </c>
      <c r="Z1" s="34" t="s">
        <v>68</v>
      </c>
      <c r="AA1" s="37" t="s">
        <v>69</v>
      </c>
      <c r="AB1" s="37" t="s">
        <v>70</v>
      </c>
      <c r="AC1" s="37" t="s">
        <v>71</v>
      </c>
      <c r="AD1" s="37" t="s">
        <v>72</v>
      </c>
      <c r="AE1" s="37" t="s">
        <v>73</v>
      </c>
      <c r="AF1" s="37" t="s">
        <v>74</v>
      </c>
      <c r="AG1" s="38" t="s">
        <v>75</v>
      </c>
      <c r="AH1" s="38">
        <v>13</v>
      </c>
      <c r="AI1" s="39" t="s">
        <v>502</v>
      </c>
      <c r="AJ1" s="38">
        <v>1320</v>
      </c>
      <c r="AK1" s="41" t="s">
        <v>48</v>
      </c>
      <c r="AL1" s="42" t="s">
        <v>128</v>
      </c>
      <c r="AM1" s="42" t="s">
        <v>1039</v>
      </c>
      <c r="AN1" s="42" t="s">
        <v>1040</v>
      </c>
      <c r="AO1" s="41" t="s">
        <v>48</v>
      </c>
      <c r="AP1" s="42" t="s">
        <v>128</v>
      </c>
      <c r="AQ1" s="42" t="s">
        <v>1039</v>
      </c>
      <c r="AR1" s="42" t="s">
        <v>1040</v>
      </c>
      <c r="AS1" s="41" t="s">
        <v>48</v>
      </c>
      <c r="AT1" s="42" t="s">
        <v>128</v>
      </c>
      <c r="AU1" s="42" t="s">
        <v>1039</v>
      </c>
      <c r="AV1" s="42" t="s">
        <v>1040</v>
      </c>
    </row>
    <row r="2" spans="1:48" ht="15" customHeight="1">
      <c r="A2" s="29" t="s">
        <v>503</v>
      </c>
      <c r="B2" s="29">
        <v>69047716</v>
      </c>
      <c r="C2" s="33" t="s">
        <v>686</v>
      </c>
      <c r="D2" s="26" t="s">
        <v>125</v>
      </c>
      <c r="E2" s="26" t="s">
        <v>126</v>
      </c>
      <c r="F2" s="29">
        <v>101</v>
      </c>
      <c r="G2" s="26" t="s">
        <v>328</v>
      </c>
      <c r="H2" s="26" t="s">
        <v>1044</v>
      </c>
      <c r="I2" s="26" t="s">
        <v>10</v>
      </c>
      <c r="J2" s="25"/>
      <c r="K2" s="25"/>
      <c r="L2" s="25" t="s">
        <v>813</v>
      </c>
      <c r="M2" s="25"/>
      <c r="N2" s="27"/>
      <c r="O2" s="25"/>
      <c r="P2" s="43" t="s">
        <v>1000</v>
      </c>
      <c r="Q2" s="25" t="str">
        <f>IF(Y2=1,1,"")</f>
        <v/>
      </c>
      <c r="R2" s="25"/>
      <c r="S2" s="25"/>
      <c r="T2" s="25"/>
      <c r="U2" s="27"/>
      <c r="V2" s="25"/>
      <c r="W2" s="25"/>
      <c r="X2" s="25"/>
      <c r="Y2" s="27"/>
      <c r="Z2" s="27"/>
      <c r="AA2" s="78"/>
      <c r="AB2" s="78"/>
      <c r="AC2" s="78"/>
      <c r="AD2" s="78"/>
      <c r="AE2" s="78"/>
      <c r="AF2" s="78"/>
      <c r="AG2" s="27">
        <v>68</v>
      </c>
      <c r="AH2" s="26"/>
      <c r="AI2" s="26">
        <v>847</v>
      </c>
      <c r="AJ2" s="26"/>
      <c r="AK2" s="26" t="str">
        <f t="shared" ref="AK2:AK33" si="0">E2</f>
        <v>TS01</v>
      </c>
      <c r="AL2" s="32"/>
      <c r="AM2" s="32">
        <v>730000000</v>
      </c>
      <c r="AN2" s="32"/>
      <c r="AO2" s="26" t="str">
        <f t="shared" ref="AO2:AO33" si="1">E2</f>
        <v>TS01</v>
      </c>
      <c r="AP2" s="27"/>
      <c r="AQ2" s="27">
        <v>6952000</v>
      </c>
      <c r="AR2" s="27"/>
      <c r="AS2" s="26" t="str">
        <f t="shared" ref="AS2:AS33" si="2">E2</f>
        <v>TS01</v>
      </c>
      <c r="AT2" s="27"/>
      <c r="AU2" s="27">
        <v>5</v>
      </c>
      <c r="AV2" s="27"/>
    </row>
    <row r="3" spans="1:48" ht="15" customHeight="1">
      <c r="A3" s="29" t="s">
        <v>504</v>
      </c>
      <c r="B3" s="29">
        <v>69033852</v>
      </c>
      <c r="C3" s="33" t="s">
        <v>268</v>
      </c>
      <c r="D3" s="26" t="s">
        <v>125</v>
      </c>
      <c r="E3" s="26" t="s">
        <v>126</v>
      </c>
      <c r="F3" s="29">
        <v>101</v>
      </c>
      <c r="G3" s="26" t="s">
        <v>329</v>
      </c>
      <c r="H3" s="26" t="s">
        <v>1044</v>
      </c>
      <c r="I3" s="26" t="s">
        <v>10</v>
      </c>
      <c r="J3" s="25"/>
      <c r="K3" s="25"/>
      <c r="L3" s="25" t="s">
        <v>814</v>
      </c>
      <c r="M3" s="25"/>
      <c r="N3" s="27"/>
      <c r="O3" s="25"/>
      <c r="P3" s="44" t="s">
        <v>999</v>
      </c>
      <c r="Q3" s="25" t="str">
        <f t="shared" ref="Q3:Q40" si="3">IF(Y3=1,1,"")</f>
        <v/>
      </c>
      <c r="R3" s="25"/>
      <c r="S3" s="25"/>
      <c r="T3" s="25"/>
      <c r="U3" s="27"/>
      <c r="V3" s="25"/>
      <c r="W3" s="25"/>
      <c r="X3" s="25"/>
      <c r="Y3" s="27"/>
      <c r="Z3" s="27"/>
      <c r="AA3" s="78"/>
      <c r="AB3" s="78"/>
      <c r="AC3" s="78"/>
      <c r="AD3" s="78"/>
      <c r="AE3" s="78"/>
      <c r="AF3" s="78"/>
      <c r="AG3" s="27">
        <v>251</v>
      </c>
      <c r="AH3" s="26"/>
      <c r="AI3" s="26">
        <v>781</v>
      </c>
      <c r="AJ3" s="26"/>
      <c r="AK3" s="26" t="str">
        <f t="shared" si="0"/>
        <v>TS01</v>
      </c>
      <c r="AL3" s="32"/>
      <c r="AM3" s="32">
        <v>730000000</v>
      </c>
      <c r="AN3" s="32"/>
      <c r="AO3" s="26" t="str">
        <f t="shared" si="1"/>
        <v>TS01</v>
      </c>
      <c r="AP3" s="27"/>
      <c r="AQ3" s="27">
        <v>6952000</v>
      </c>
      <c r="AR3" s="27"/>
      <c r="AS3" s="26" t="str">
        <f t="shared" si="2"/>
        <v>TS01</v>
      </c>
      <c r="AT3" s="27"/>
      <c r="AU3" s="27">
        <v>5</v>
      </c>
      <c r="AV3" s="27"/>
    </row>
    <row r="4" spans="1:48" ht="15.95" customHeight="1">
      <c r="A4" s="29" t="s">
        <v>505</v>
      </c>
      <c r="B4" s="29">
        <v>69043946</v>
      </c>
      <c r="C4" s="33" t="s">
        <v>687</v>
      </c>
      <c r="D4" s="26" t="s">
        <v>125</v>
      </c>
      <c r="E4" s="26" t="s">
        <v>126</v>
      </c>
      <c r="F4" s="29">
        <v>101</v>
      </c>
      <c r="G4" s="26" t="s">
        <v>330</v>
      </c>
      <c r="H4" s="26" t="s">
        <v>1044</v>
      </c>
      <c r="I4" s="26" t="s">
        <v>10</v>
      </c>
      <c r="J4" s="25"/>
      <c r="K4" s="25"/>
      <c r="L4" s="25" t="s">
        <v>815</v>
      </c>
      <c r="M4" s="25"/>
      <c r="N4" s="27"/>
      <c r="O4" s="25"/>
      <c r="P4" s="44" t="s">
        <v>1034</v>
      </c>
      <c r="Q4" s="25" t="str">
        <f t="shared" si="3"/>
        <v/>
      </c>
      <c r="R4" s="25"/>
      <c r="S4" s="25"/>
      <c r="T4" s="25"/>
      <c r="U4" s="27"/>
      <c r="V4" s="25"/>
      <c r="W4" s="25"/>
      <c r="X4" s="25"/>
      <c r="Y4" s="27"/>
      <c r="Z4" s="27"/>
      <c r="AA4" s="78"/>
      <c r="AB4" s="78"/>
      <c r="AC4" s="78"/>
      <c r="AD4" s="78"/>
      <c r="AE4" s="78"/>
      <c r="AF4" s="78"/>
      <c r="AG4" s="27">
        <v>2</v>
      </c>
      <c r="AH4" s="26"/>
      <c r="AI4" s="26">
        <v>872</v>
      </c>
      <c r="AJ4" s="26"/>
      <c r="AK4" s="26" t="str">
        <f t="shared" si="0"/>
        <v>TS01</v>
      </c>
      <c r="AL4" s="32"/>
      <c r="AM4" s="32">
        <v>730000000</v>
      </c>
      <c r="AN4" s="32"/>
      <c r="AO4" s="26" t="str">
        <f t="shared" si="1"/>
        <v>TS01</v>
      </c>
      <c r="AP4" s="27"/>
      <c r="AQ4" s="27">
        <v>6952000</v>
      </c>
      <c r="AR4" s="27"/>
      <c r="AS4" s="26" t="str">
        <f t="shared" si="2"/>
        <v>TS01</v>
      </c>
      <c r="AT4" s="27"/>
      <c r="AU4" s="27">
        <v>5</v>
      </c>
      <c r="AV4" s="27"/>
    </row>
    <row r="5" spans="1:48" ht="15" customHeight="1">
      <c r="A5" s="29" t="s">
        <v>506</v>
      </c>
      <c r="B5" s="29">
        <v>69039812</v>
      </c>
      <c r="C5" s="33" t="s">
        <v>688</v>
      </c>
      <c r="D5" s="26" t="s">
        <v>125</v>
      </c>
      <c r="E5" s="26" t="s">
        <v>126</v>
      </c>
      <c r="F5" s="29">
        <v>101</v>
      </c>
      <c r="G5" s="26" t="s">
        <v>331</v>
      </c>
      <c r="H5" s="26" t="s">
        <v>1044</v>
      </c>
      <c r="I5" s="26" t="s">
        <v>10</v>
      </c>
      <c r="J5" s="25"/>
      <c r="K5" s="25"/>
      <c r="L5" s="25" t="s">
        <v>816</v>
      </c>
      <c r="M5" s="25"/>
      <c r="N5" s="27"/>
      <c r="O5" s="25"/>
      <c r="P5" s="44" t="s">
        <v>1001</v>
      </c>
      <c r="Q5" s="25"/>
      <c r="R5" s="25"/>
      <c r="S5" s="25"/>
      <c r="T5" s="25"/>
      <c r="U5" s="27"/>
      <c r="V5" s="25"/>
      <c r="W5" s="25"/>
      <c r="X5" s="25"/>
      <c r="Y5" s="27"/>
      <c r="Z5" s="27"/>
      <c r="AA5" s="78"/>
      <c r="AB5" s="78"/>
      <c r="AC5" s="78"/>
      <c r="AD5" s="78"/>
      <c r="AE5" s="78"/>
      <c r="AF5" s="78"/>
      <c r="AG5" s="27">
        <v>73</v>
      </c>
      <c r="AH5" s="26"/>
      <c r="AI5" s="26">
        <v>602</v>
      </c>
      <c r="AJ5" s="26"/>
      <c r="AK5" s="26" t="str">
        <f t="shared" si="0"/>
        <v>TS01</v>
      </c>
      <c r="AL5" s="32"/>
      <c r="AM5" s="32">
        <v>730000000</v>
      </c>
      <c r="AN5" s="32"/>
      <c r="AO5" s="26" t="str">
        <f t="shared" si="1"/>
        <v>TS01</v>
      </c>
      <c r="AP5" s="27"/>
      <c r="AQ5" s="27">
        <v>6952000</v>
      </c>
      <c r="AR5" s="27"/>
      <c r="AS5" s="26" t="str">
        <f t="shared" si="2"/>
        <v>TS01</v>
      </c>
      <c r="AT5" s="27"/>
      <c r="AU5" s="27">
        <v>5</v>
      </c>
      <c r="AV5" s="27"/>
    </row>
    <row r="6" spans="1:48" ht="15" customHeight="1">
      <c r="A6" s="29" t="s">
        <v>507</v>
      </c>
      <c r="B6" s="29">
        <v>69023927</v>
      </c>
      <c r="C6" s="33" t="s">
        <v>689</v>
      </c>
      <c r="D6" s="26" t="s">
        <v>125</v>
      </c>
      <c r="E6" s="26" t="s">
        <v>126</v>
      </c>
      <c r="F6" s="29">
        <v>101</v>
      </c>
      <c r="G6" s="26" t="s">
        <v>332</v>
      </c>
      <c r="H6" s="26" t="s">
        <v>1044</v>
      </c>
      <c r="I6" s="26" t="s">
        <v>10</v>
      </c>
      <c r="J6" s="25"/>
      <c r="K6" s="25"/>
      <c r="L6" s="25" t="s">
        <v>817</v>
      </c>
      <c r="M6" s="25"/>
      <c r="N6" s="27"/>
      <c r="O6" s="25"/>
      <c r="P6" s="44" t="s">
        <v>1002</v>
      </c>
      <c r="Q6" s="25"/>
      <c r="R6" s="25"/>
      <c r="S6" s="25"/>
      <c r="T6" s="25"/>
      <c r="U6" s="27"/>
      <c r="V6" s="25"/>
      <c r="W6" s="25"/>
      <c r="X6" s="25"/>
      <c r="Y6" s="27"/>
      <c r="Z6" s="27"/>
      <c r="AA6" s="78"/>
      <c r="AB6" s="78"/>
      <c r="AC6" s="78"/>
      <c r="AD6" s="78"/>
      <c r="AE6" s="78"/>
      <c r="AF6" s="78"/>
      <c r="AG6" s="27">
        <v>558</v>
      </c>
      <c r="AH6" s="26"/>
      <c r="AI6" s="26">
        <v>861</v>
      </c>
      <c r="AJ6" s="26"/>
      <c r="AK6" s="26" t="str">
        <f t="shared" si="0"/>
        <v>TS01</v>
      </c>
      <c r="AL6" s="32"/>
      <c r="AM6" s="32">
        <v>730000000</v>
      </c>
      <c r="AN6" s="32"/>
      <c r="AO6" s="26" t="str">
        <f t="shared" si="1"/>
        <v>TS01</v>
      </c>
      <c r="AP6" s="27"/>
      <c r="AQ6" s="27">
        <v>6952000</v>
      </c>
      <c r="AR6" s="27"/>
      <c r="AS6" s="26" t="str">
        <f t="shared" si="2"/>
        <v>TS01</v>
      </c>
      <c r="AT6" s="27"/>
      <c r="AU6" s="27">
        <v>5</v>
      </c>
      <c r="AV6" s="27"/>
    </row>
    <row r="7" spans="1:48" ht="15" customHeight="1">
      <c r="A7" s="29" t="s">
        <v>508</v>
      </c>
      <c r="B7" s="29">
        <v>69039831</v>
      </c>
      <c r="C7" s="33" t="s">
        <v>690</v>
      </c>
      <c r="D7" s="26" t="s">
        <v>125</v>
      </c>
      <c r="E7" s="26" t="s">
        <v>126</v>
      </c>
      <c r="F7" s="29">
        <v>101</v>
      </c>
      <c r="G7" s="26" t="s">
        <v>333</v>
      </c>
      <c r="H7" s="26" t="s">
        <v>1044</v>
      </c>
      <c r="I7" s="26" t="s">
        <v>10</v>
      </c>
      <c r="J7" s="25"/>
      <c r="K7" s="25"/>
      <c r="L7" s="25" t="s">
        <v>818</v>
      </c>
      <c r="M7" s="25"/>
      <c r="N7" s="27"/>
      <c r="O7" s="25"/>
      <c r="P7" s="44" t="s">
        <v>1001</v>
      </c>
      <c r="Q7" s="25" t="str">
        <f t="shared" si="3"/>
        <v/>
      </c>
      <c r="R7" s="25"/>
      <c r="S7" s="25"/>
      <c r="T7" s="25"/>
      <c r="U7" s="27"/>
      <c r="V7" s="25"/>
      <c r="W7" s="25"/>
      <c r="X7" s="25"/>
      <c r="Y7" s="27"/>
      <c r="Z7" s="27"/>
      <c r="AA7" s="78"/>
      <c r="AB7" s="78"/>
      <c r="AC7" s="78"/>
      <c r="AD7" s="78"/>
      <c r="AE7" s="78"/>
      <c r="AF7" s="78"/>
      <c r="AG7" s="27">
        <v>46</v>
      </c>
      <c r="AH7" s="26"/>
      <c r="AI7" s="26">
        <v>754</v>
      </c>
      <c r="AJ7" s="26"/>
      <c r="AK7" s="26" t="str">
        <f t="shared" si="0"/>
        <v>TS01</v>
      </c>
      <c r="AL7" s="32"/>
      <c r="AM7" s="32">
        <v>730000000</v>
      </c>
      <c r="AN7" s="32"/>
      <c r="AO7" s="26" t="str">
        <f t="shared" si="1"/>
        <v>TS01</v>
      </c>
      <c r="AP7" s="27"/>
      <c r="AQ7" s="27">
        <v>6952000</v>
      </c>
      <c r="AR7" s="27"/>
      <c r="AS7" s="26" t="str">
        <f t="shared" si="2"/>
        <v>TS01</v>
      </c>
      <c r="AT7" s="27"/>
      <c r="AU7" s="27">
        <v>5</v>
      </c>
      <c r="AV7" s="27"/>
    </row>
    <row r="8" spans="1:48" ht="15" customHeight="1">
      <c r="A8" s="29" t="s">
        <v>509</v>
      </c>
      <c r="B8" s="29">
        <v>1506873534</v>
      </c>
      <c r="C8" s="33" t="s">
        <v>691</v>
      </c>
      <c r="D8" s="26" t="s">
        <v>125</v>
      </c>
      <c r="E8" s="26" t="s">
        <v>126</v>
      </c>
      <c r="F8" s="29">
        <v>101</v>
      </c>
      <c r="G8" s="26" t="s">
        <v>335</v>
      </c>
      <c r="H8" s="26" t="s">
        <v>1044</v>
      </c>
      <c r="I8" s="26" t="s">
        <v>10</v>
      </c>
      <c r="J8" s="25"/>
      <c r="K8" s="25"/>
      <c r="L8" s="25" t="s">
        <v>819</v>
      </c>
      <c r="M8" s="25"/>
      <c r="N8" s="27"/>
      <c r="O8" s="25"/>
      <c r="P8" s="44" t="s">
        <v>1003</v>
      </c>
      <c r="Q8" s="25" t="str">
        <f t="shared" si="3"/>
        <v/>
      </c>
      <c r="R8" s="25"/>
      <c r="S8" s="25"/>
      <c r="T8" s="25"/>
      <c r="U8" s="27"/>
      <c r="V8" s="25"/>
      <c r="W8" s="25"/>
      <c r="X8" s="25"/>
      <c r="Y8" s="27"/>
      <c r="Z8" s="27"/>
      <c r="AA8" s="78"/>
      <c r="AB8" s="78"/>
      <c r="AC8" s="78"/>
      <c r="AD8" s="78"/>
      <c r="AE8" s="78"/>
      <c r="AF8" s="78"/>
      <c r="AG8" s="27">
        <v>36</v>
      </c>
      <c r="AH8" s="26"/>
      <c r="AI8" s="26">
        <v>705</v>
      </c>
      <c r="AJ8" s="26"/>
      <c r="AK8" s="26" t="str">
        <f t="shared" si="0"/>
        <v>TS01</v>
      </c>
      <c r="AL8" s="32"/>
      <c r="AM8" s="32">
        <v>730000000</v>
      </c>
      <c r="AN8" s="32"/>
      <c r="AO8" s="26" t="str">
        <f t="shared" si="1"/>
        <v>TS01</v>
      </c>
      <c r="AP8" s="27"/>
      <c r="AQ8" s="27">
        <v>6952000</v>
      </c>
      <c r="AR8" s="27"/>
      <c r="AS8" s="26" t="str">
        <f t="shared" si="2"/>
        <v>TS01</v>
      </c>
      <c r="AT8" s="27"/>
      <c r="AU8" s="27">
        <v>5</v>
      </c>
      <c r="AV8" s="27"/>
    </row>
    <row r="9" spans="1:48" ht="15" customHeight="1">
      <c r="A9" s="29" t="s">
        <v>510</v>
      </c>
      <c r="B9" s="29">
        <v>69034697</v>
      </c>
      <c r="C9" s="33" t="s">
        <v>692</v>
      </c>
      <c r="D9" s="26" t="s">
        <v>125</v>
      </c>
      <c r="E9" s="26" t="s">
        <v>126</v>
      </c>
      <c r="F9" s="29">
        <v>101</v>
      </c>
      <c r="G9" s="26" t="s">
        <v>337</v>
      </c>
      <c r="H9" s="26" t="s">
        <v>1044</v>
      </c>
      <c r="I9" s="26" t="s">
        <v>10</v>
      </c>
      <c r="J9" s="25"/>
      <c r="K9" s="25"/>
      <c r="L9" s="25" t="s">
        <v>820</v>
      </c>
      <c r="M9" s="25"/>
      <c r="N9" s="27"/>
      <c r="O9" s="25"/>
      <c r="P9" s="44" t="s">
        <v>1000</v>
      </c>
      <c r="Q9" s="25" t="str">
        <f t="shared" si="3"/>
        <v/>
      </c>
      <c r="R9" s="25"/>
      <c r="S9" s="25"/>
      <c r="T9" s="25"/>
      <c r="U9" s="27"/>
      <c r="V9" s="25"/>
      <c r="W9" s="25"/>
      <c r="X9" s="25"/>
      <c r="Y9" s="27"/>
      <c r="Z9" s="27"/>
      <c r="AA9" s="78"/>
      <c r="AB9" s="78"/>
      <c r="AC9" s="78"/>
      <c r="AD9" s="78"/>
      <c r="AE9" s="78"/>
      <c r="AF9" s="78"/>
      <c r="AG9" s="27">
        <v>71</v>
      </c>
      <c r="AH9" s="26"/>
      <c r="AI9" s="26">
        <v>870</v>
      </c>
      <c r="AJ9" s="26"/>
      <c r="AK9" s="26" t="str">
        <f t="shared" si="0"/>
        <v>TS01</v>
      </c>
      <c r="AL9" s="32"/>
      <c r="AM9" s="32">
        <v>730000000</v>
      </c>
      <c r="AN9" s="32"/>
      <c r="AO9" s="26" t="str">
        <f t="shared" si="1"/>
        <v>TS01</v>
      </c>
      <c r="AP9" s="27"/>
      <c r="AQ9" s="27">
        <v>6952000</v>
      </c>
      <c r="AR9" s="27"/>
      <c r="AS9" s="26" t="str">
        <f t="shared" si="2"/>
        <v>TS01</v>
      </c>
      <c r="AT9" s="27"/>
      <c r="AU9" s="27">
        <v>5</v>
      </c>
      <c r="AV9" s="27"/>
    </row>
    <row r="10" spans="1:48" ht="15" customHeight="1">
      <c r="A10" s="29" t="s">
        <v>511</v>
      </c>
      <c r="B10" s="29">
        <v>69032483</v>
      </c>
      <c r="C10" s="33" t="s">
        <v>693</v>
      </c>
      <c r="D10" s="26" t="s">
        <v>125</v>
      </c>
      <c r="E10" s="26" t="s">
        <v>126</v>
      </c>
      <c r="F10" s="29">
        <v>101</v>
      </c>
      <c r="G10" s="26" t="s">
        <v>338</v>
      </c>
      <c r="H10" s="26" t="s">
        <v>1044</v>
      </c>
      <c r="I10" s="26" t="s">
        <v>10</v>
      </c>
      <c r="J10" s="25"/>
      <c r="K10" s="25"/>
      <c r="L10" s="25" t="s">
        <v>821</v>
      </c>
      <c r="M10" s="25"/>
      <c r="N10" s="27"/>
      <c r="O10" s="25"/>
      <c r="P10" s="44" t="s">
        <v>1000</v>
      </c>
      <c r="Q10" s="25" t="str">
        <f t="shared" si="3"/>
        <v/>
      </c>
      <c r="R10" s="25"/>
      <c r="S10" s="25"/>
      <c r="T10" s="25"/>
      <c r="U10" s="27"/>
      <c r="V10" s="25"/>
      <c r="W10" s="25"/>
      <c r="X10" s="25"/>
      <c r="Y10" s="27"/>
      <c r="Z10" s="27"/>
      <c r="AA10" s="78"/>
      <c r="AB10" s="78"/>
      <c r="AC10" s="78"/>
      <c r="AD10" s="78"/>
      <c r="AE10" s="78"/>
      <c r="AF10" s="78"/>
      <c r="AG10" s="27">
        <v>351</v>
      </c>
      <c r="AH10" s="26"/>
      <c r="AI10" s="26">
        <v>871</v>
      </c>
      <c r="AJ10" s="26"/>
      <c r="AK10" s="26" t="str">
        <f t="shared" si="0"/>
        <v>TS01</v>
      </c>
      <c r="AL10" s="32"/>
      <c r="AM10" s="32">
        <v>730000000</v>
      </c>
      <c r="AN10" s="32"/>
      <c r="AO10" s="26" t="str">
        <f t="shared" si="1"/>
        <v>TS01</v>
      </c>
      <c r="AP10" s="27"/>
      <c r="AQ10" s="27">
        <v>6952000</v>
      </c>
      <c r="AR10" s="27"/>
      <c r="AS10" s="26" t="str">
        <f t="shared" si="2"/>
        <v>TS01</v>
      </c>
      <c r="AT10" s="27"/>
      <c r="AU10" s="27">
        <v>5</v>
      </c>
      <c r="AV10" s="27"/>
    </row>
    <row r="11" spans="1:48" ht="15" customHeight="1">
      <c r="A11" s="29" t="s">
        <v>512</v>
      </c>
      <c r="B11" s="29">
        <v>69026918</v>
      </c>
      <c r="C11" s="33" t="s">
        <v>694</v>
      </c>
      <c r="D11" s="26" t="s">
        <v>125</v>
      </c>
      <c r="E11" s="26" t="s">
        <v>126</v>
      </c>
      <c r="F11" s="29">
        <v>101</v>
      </c>
      <c r="G11" s="26" t="s">
        <v>340</v>
      </c>
      <c r="H11" s="26" t="s">
        <v>1044</v>
      </c>
      <c r="I11" s="26" t="s">
        <v>10</v>
      </c>
      <c r="J11" s="25"/>
      <c r="K11" s="25"/>
      <c r="L11" s="25" t="s">
        <v>822</v>
      </c>
      <c r="M11" s="25"/>
      <c r="N11" s="27"/>
      <c r="O11" s="25"/>
      <c r="P11" s="44" t="s">
        <v>1010</v>
      </c>
      <c r="Q11" s="25"/>
      <c r="R11" s="25"/>
      <c r="S11" s="25"/>
      <c r="T11" s="25"/>
      <c r="U11" s="27"/>
      <c r="V11" s="25"/>
      <c r="W11" s="25"/>
      <c r="X11" s="25"/>
      <c r="Y11" s="27"/>
      <c r="Z11" s="27"/>
      <c r="AA11" s="78"/>
      <c r="AB11" s="78"/>
      <c r="AC11" s="78"/>
      <c r="AD11" s="78"/>
      <c r="AE11" s="78"/>
      <c r="AF11" s="78"/>
      <c r="AG11" s="27">
        <v>209</v>
      </c>
      <c r="AH11" s="26"/>
      <c r="AI11" s="26">
        <v>810</v>
      </c>
      <c r="AJ11" s="26"/>
      <c r="AK11" s="26" t="str">
        <f t="shared" si="0"/>
        <v>TS01</v>
      </c>
      <c r="AL11" s="32"/>
      <c r="AM11" s="32">
        <v>730000000</v>
      </c>
      <c r="AN11" s="32"/>
      <c r="AO11" s="26" t="str">
        <f t="shared" si="1"/>
        <v>TS01</v>
      </c>
      <c r="AP11" s="27"/>
      <c r="AQ11" s="27">
        <v>6952000</v>
      </c>
      <c r="AR11" s="27"/>
      <c r="AS11" s="26" t="str">
        <f t="shared" si="2"/>
        <v>TS01</v>
      </c>
      <c r="AT11" s="27"/>
      <c r="AU11" s="27">
        <v>5</v>
      </c>
      <c r="AV11" s="27"/>
    </row>
    <row r="12" spans="1:48" ht="14.45" customHeight="1">
      <c r="A12" s="29" t="s">
        <v>513</v>
      </c>
      <c r="B12" s="29">
        <v>291843710</v>
      </c>
      <c r="C12" s="33" t="s">
        <v>695</v>
      </c>
      <c r="D12" s="26" t="s">
        <v>125</v>
      </c>
      <c r="E12" s="26" t="s">
        <v>126</v>
      </c>
      <c r="F12" s="29">
        <v>101</v>
      </c>
      <c r="G12" s="26" t="s">
        <v>341</v>
      </c>
      <c r="H12" s="26" t="s">
        <v>1044</v>
      </c>
      <c r="I12" s="26" t="s">
        <v>10</v>
      </c>
      <c r="J12" s="25"/>
      <c r="K12" s="25"/>
      <c r="L12" s="25" t="s">
        <v>823</v>
      </c>
      <c r="M12" s="25"/>
      <c r="N12" s="27"/>
      <c r="O12" s="25"/>
      <c r="P12" s="44" t="s">
        <v>1034</v>
      </c>
      <c r="Q12" s="25" t="str">
        <f t="shared" si="3"/>
        <v/>
      </c>
      <c r="R12" s="25"/>
      <c r="S12" s="25"/>
      <c r="T12" s="25"/>
      <c r="U12" s="27"/>
      <c r="V12" s="25"/>
      <c r="W12" s="25"/>
      <c r="X12" s="25"/>
      <c r="Y12" s="27"/>
      <c r="Z12" s="27"/>
      <c r="AA12" s="78"/>
      <c r="AB12" s="78"/>
      <c r="AC12" s="78"/>
      <c r="AD12" s="78"/>
      <c r="AE12" s="78"/>
      <c r="AF12" s="78"/>
      <c r="AG12" s="27">
        <v>59</v>
      </c>
      <c r="AH12" s="26"/>
      <c r="AI12" s="26">
        <v>824</v>
      </c>
      <c r="AJ12" s="26"/>
      <c r="AK12" s="26" t="str">
        <f t="shared" si="0"/>
        <v>TS01</v>
      </c>
      <c r="AL12" s="32"/>
      <c r="AM12" s="32">
        <v>730000000</v>
      </c>
      <c r="AN12" s="32"/>
      <c r="AO12" s="26" t="str">
        <f t="shared" si="1"/>
        <v>TS01</v>
      </c>
      <c r="AP12" s="27"/>
      <c r="AQ12" s="27">
        <v>6952000</v>
      </c>
      <c r="AR12" s="27"/>
      <c r="AS12" s="26" t="str">
        <f t="shared" si="2"/>
        <v>TS01</v>
      </c>
      <c r="AT12" s="27"/>
      <c r="AU12" s="27">
        <v>5</v>
      </c>
      <c r="AV12" s="27"/>
    </row>
    <row r="13" spans="1:48" ht="13.5" customHeight="1">
      <c r="A13" s="29" t="s">
        <v>514</v>
      </c>
      <c r="B13" s="29">
        <v>3930373124</v>
      </c>
      <c r="C13" s="33" t="s">
        <v>696</v>
      </c>
      <c r="D13" s="26" t="s">
        <v>125</v>
      </c>
      <c r="E13" s="26" t="s">
        <v>126</v>
      </c>
      <c r="F13" s="29">
        <v>101</v>
      </c>
      <c r="G13" s="26" t="s">
        <v>342</v>
      </c>
      <c r="H13" s="26" t="s">
        <v>1044</v>
      </c>
      <c r="I13" s="26" t="s">
        <v>10</v>
      </c>
      <c r="J13" s="25"/>
      <c r="K13" s="25"/>
      <c r="L13" s="25" t="s">
        <v>824</v>
      </c>
      <c r="M13" s="25"/>
      <c r="N13" s="27"/>
      <c r="O13" s="25"/>
      <c r="P13" s="44" t="s">
        <v>1034</v>
      </c>
      <c r="Q13" s="25"/>
      <c r="R13" s="25"/>
      <c r="S13" s="25"/>
      <c r="T13" s="25"/>
      <c r="U13" s="27"/>
      <c r="V13" s="25"/>
      <c r="W13" s="25"/>
      <c r="X13" s="25"/>
      <c r="Y13" s="27"/>
      <c r="Z13" s="27"/>
      <c r="AA13" s="78"/>
      <c r="AB13" s="78"/>
      <c r="AC13" s="78"/>
      <c r="AD13" s="78"/>
      <c r="AE13" s="78"/>
      <c r="AF13" s="78"/>
      <c r="AG13" s="27">
        <v>10</v>
      </c>
      <c r="AH13" s="26"/>
      <c r="AI13" s="26">
        <v>786</v>
      </c>
      <c r="AJ13" s="26"/>
      <c r="AK13" s="26" t="str">
        <f t="shared" si="0"/>
        <v>TS01</v>
      </c>
      <c r="AL13" s="32"/>
      <c r="AM13" s="32">
        <v>730000000</v>
      </c>
      <c r="AN13" s="32"/>
      <c r="AO13" s="26" t="str">
        <f t="shared" si="1"/>
        <v>TS01</v>
      </c>
      <c r="AP13" s="27"/>
      <c r="AQ13" s="27">
        <v>6952000</v>
      </c>
      <c r="AR13" s="27"/>
      <c r="AS13" s="26" t="str">
        <f t="shared" si="2"/>
        <v>TS01</v>
      </c>
      <c r="AT13" s="27"/>
      <c r="AU13" s="27">
        <v>5</v>
      </c>
      <c r="AV13" s="27"/>
    </row>
    <row r="14" spans="1:48" ht="15" customHeight="1">
      <c r="A14" s="29" t="s">
        <v>515</v>
      </c>
      <c r="B14" s="29">
        <v>69026919</v>
      </c>
      <c r="C14" s="33" t="s">
        <v>697</v>
      </c>
      <c r="D14" s="26" t="s">
        <v>125</v>
      </c>
      <c r="E14" s="26" t="s">
        <v>126</v>
      </c>
      <c r="F14" s="29">
        <v>101</v>
      </c>
      <c r="G14" s="26" t="s">
        <v>343</v>
      </c>
      <c r="H14" s="26" t="s">
        <v>1044</v>
      </c>
      <c r="I14" s="26" t="s">
        <v>10</v>
      </c>
      <c r="J14" s="25"/>
      <c r="K14" s="25"/>
      <c r="L14" s="25" t="s">
        <v>825</v>
      </c>
      <c r="M14" s="25"/>
      <c r="N14" s="27"/>
      <c r="O14" s="25"/>
      <c r="P14" s="44" t="s">
        <v>1010</v>
      </c>
      <c r="Q14" s="25" t="str">
        <f t="shared" si="3"/>
        <v/>
      </c>
      <c r="R14" s="25"/>
      <c r="S14" s="25"/>
      <c r="T14" s="25"/>
      <c r="U14" s="27"/>
      <c r="V14" s="25"/>
      <c r="W14" s="25"/>
      <c r="X14" s="25"/>
      <c r="Y14" s="27"/>
      <c r="Z14" s="27"/>
      <c r="AA14" s="78"/>
      <c r="AB14" s="78"/>
      <c r="AC14" s="78"/>
      <c r="AD14" s="78"/>
      <c r="AE14" s="78"/>
      <c r="AF14" s="78"/>
      <c r="AG14" s="27">
        <v>208</v>
      </c>
      <c r="AH14" s="26"/>
      <c r="AI14" s="26">
        <v>809</v>
      </c>
      <c r="AJ14" s="26"/>
      <c r="AK14" s="26" t="str">
        <f t="shared" si="0"/>
        <v>TS01</v>
      </c>
      <c r="AL14" s="32"/>
      <c r="AM14" s="32">
        <v>730000000</v>
      </c>
      <c r="AN14" s="32"/>
      <c r="AO14" s="26" t="str">
        <f t="shared" si="1"/>
        <v>TS01</v>
      </c>
      <c r="AP14" s="27"/>
      <c r="AQ14" s="27">
        <v>6952000</v>
      </c>
      <c r="AR14" s="27"/>
      <c r="AS14" s="26" t="str">
        <f t="shared" si="2"/>
        <v>TS01</v>
      </c>
      <c r="AT14" s="27"/>
      <c r="AU14" s="27">
        <v>5</v>
      </c>
      <c r="AV14" s="27"/>
    </row>
    <row r="15" spans="1:48" ht="15" customHeight="1">
      <c r="A15" s="29" t="s">
        <v>516</v>
      </c>
      <c r="B15" s="29">
        <v>69049647</v>
      </c>
      <c r="C15" s="33" t="s">
        <v>698</v>
      </c>
      <c r="D15" s="26" t="s">
        <v>125</v>
      </c>
      <c r="E15" s="26" t="s">
        <v>126</v>
      </c>
      <c r="F15" s="29">
        <v>101</v>
      </c>
      <c r="G15" s="26" t="s">
        <v>344</v>
      </c>
      <c r="H15" s="26" t="s">
        <v>1044</v>
      </c>
      <c r="I15" s="26" t="s">
        <v>10</v>
      </c>
      <c r="J15" s="25"/>
      <c r="K15" s="25"/>
      <c r="L15" s="25" t="s">
        <v>826</v>
      </c>
      <c r="M15" s="25"/>
      <c r="N15" s="27"/>
      <c r="O15" s="25"/>
      <c r="P15" s="44" t="s">
        <v>1000</v>
      </c>
      <c r="Q15" s="25" t="str">
        <f t="shared" si="3"/>
        <v/>
      </c>
      <c r="R15" s="25"/>
      <c r="S15" s="25"/>
      <c r="T15" s="25"/>
      <c r="U15" s="27"/>
      <c r="V15" s="25"/>
      <c r="W15" s="25"/>
      <c r="X15" s="25"/>
      <c r="Y15" s="27"/>
      <c r="Z15" s="27"/>
      <c r="AA15" s="78"/>
      <c r="AB15" s="78"/>
      <c r="AC15" s="78"/>
      <c r="AD15" s="78"/>
      <c r="AE15" s="78"/>
      <c r="AF15" s="78"/>
      <c r="AG15" s="27">
        <v>39</v>
      </c>
      <c r="AH15" s="26"/>
      <c r="AI15" s="26">
        <v>821</v>
      </c>
      <c r="AJ15" s="26"/>
      <c r="AK15" s="26" t="str">
        <f t="shared" si="0"/>
        <v>TS01</v>
      </c>
      <c r="AL15" s="32"/>
      <c r="AM15" s="32">
        <v>730000000</v>
      </c>
      <c r="AN15" s="32"/>
      <c r="AO15" s="26" t="str">
        <f t="shared" si="1"/>
        <v>TS01</v>
      </c>
      <c r="AP15" s="27"/>
      <c r="AQ15" s="27">
        <v>6952000</v>
      </c>
      <c r="AR15" s="27"/>
      <c r="AS15" s="26" t="str">
        <f t="shared" si="2"/>
        <v>TS01</v>
      </c>
      <c r="AT15" s="27"/>
      <c r="AU15" s="27">
        <v>5</v>
      </c>
      <c r="AV15" s="27"/>
    </row>
    <row r="16" spans="1:48" ht="15.6" customHeight="1">
      <c r="A16" s="29" t="s">
        <v>517</v>
      </c>
      <c r="B16" s="29">
        <v>69039829</v>
      </c>
      <c r="C16" s="33" t="s">
        <v>699</v>
      </c>
      <c r="D16" s="26" t="s">
        <v>125</v>
      </c>
      <c r="E16" s="26" t="s">
        <v>126</v>
      </c>
      <c r="F16" s="29">
        <v>101</v>
      </c>
      <c r="G16" s="26" t="s">
        <v>345</v>
      </c>
      <c r="H16" s="26" t="s">
        <v>1044</v>
      </c>
      <c r="I16" s="26" t="s">
        <v>10</v>
      </c>
      <c r="J16" s="25"/>
      <c r="K16" s="25"/>
      <c r="L16" s="25" t="s">
        <v>827</v>
      </c>
      <c r="M16" s="25"/>
      <c r="N16" s="27"/>
      <c r="O16" s="25"/>
      <c r="P16" s="44" t="s">
        <v>1034</v>
      </c>
      <c r="Q16" s="25" t="str">
        <f t="shared" si="3"/>
        <v/>
      </c>
      <c r="R16" s="25"/>
      <c r="S16" s="25"/>
      <c r="T16" s="25"/>
      <c r="U16" s="27"/>
      <c r="V16" s="25"/>
      <c r="W16" s="25"/>
      <c r="X16" s="25"/>
      <c r="Y16" s="27"/>
      <c r="Z16" s="27"/>
      <c r="AA16" s="78"/>
      <c r="AB16" s="78"/>
      <c r="AC16" s="78"/>
      <c r="AD16" s="78"/>
      <c r="AE16" s="78"/>
      <c r="AF16" s="78"/>
      <c r="AG16" s="27">
        <v>8</v>
      </c>
      <c r="AH16" s="26"/>
      <c r="AI16" s="26">
        <v>787</v>
      </c>
      <c r="AJ16" s="26"/>
      <c r="AK16" s="26" t="str">
        <f t="shared" si="0"/>
        <v>TS01</v>
      </c>
      <c r="AL16" s="32"/>
      <c r="AM16" s="32">
        <v>730000000</v>
      </c>
      <c r="AN16" s="32"/>
      <c r="AO16" s="26" t="str">
        <f t="shared" si="1"/>
        <v>TS01</v>
      </c>
      <c r="AP16" s="27"/>
      <c r="AQ16" s="27">
        <v>6952000</v>
      </c>
      <c r="AR16" s="27"/>
      <c r="AS16" s="26" t="str">
        <f t="shared" si="2"/>
        <v>TS01</v>
      </c>
      <c r="AT16" s="27"/>
      <c r="AU16" s="27">
        <v>5</v>
      </c>
      <c r="AV16" s="27"/>
    </row>
    <row r="17" spans="1:48" ht="15" customHeight="1">
      <c r="A17" s="29" t="s">
        <v>518</v>
      </c>
      <c r="B17" s="29">
        <v>1489286137</v>
      </c>
      <c r="C17" s="33" t="s">
        <v>700</v>
      </c>
      <c r="D17" s="26" t="s">
        <v>125</v>
      </c>
      <c r="E17" s="26" t="s">
        <v>126</v>
      </c>
      <c r="F17" s="29">
        <v>101</v>
      </c>
      <c r="G17" s="26" t="s">
        <v>346</v>
      </c>
      <c r="H17" s="26" t="s">
        <v>1044</v>
      </c>
      <c r="I17" s="26" t="s">
        <v>10</v>
      </c>
      <c r="J17" s="25"/>
      <c r="K17" s="25"/>
      <c r="L17" s="25" t="s">
        <v>828</v>
      </c>
      <c r="M17" s="25"/>
      <c r="N17" s="27"/>
      <c r="O17" s="25"/>
      <c r="P17" s="44" t="s">
        <v>1000</v>
      </c>
      <c r="Q17" s="25" t="str">
        <f t="shared" si="3"/>
        <v/>
      </c>
      <c r="R17" s="25"/>
      <c r="S17" s="25"/>
      <c r="T17" s="25"/>
      <c r="U17" s="27"/>
      <c r="V17" s="25"/>
      <c r="W17" s="25"/>
      <c r="X17" s="25"/>
      <c r="Y17" s="27"/>
      <c r="Z17" s="27"/>
      <c r="AA17" s="78"/>
      <c r="AB17" s="78"/>
      <c r="AC17" s="78"/>
      <c r="AD17" s="78"/>
      <c r="AE17" s="78"/>
      <c r="AF17" s="78"/>
      <c r="AG17" s="27">
        <v>255</v>
      </c>
      <c r="AH17" s="26"/>
      <c r="AI17" s="26">
        <v>782</v>
      </c>
      <c r="AJ17" s="26"/>
      <c r="AK17" s="26" t="str">
        <f t="shared" si="0"/>
        <v>TS01</v>
      </c>
      <c r="AL17" s="32"/>
      <c r="AM17" s="32">
        <v>730000000</v>
      </c>
      <c r="AN17" s="32"/>
      <c r="AO17" s="26" t="str">
        <f t="shared" si="1"/>
        <v>TS01</v>
      </c>
      <c r="AP17" s="27"/>
      <c r="AQ17" s="27">
        <v>6952000</v>
      </c>
      <c r="AR17" s="27"/>
      <c r="AS17" s="26" t="str">
        <f t="shared" si="2"/>
        <v>TS01</v>
      </c>
      <c r="AT17" s="27"/>
      <c r="AU17" s="27">
        <v>5</v>
      </c>
      <c r="AV17" s="27"/>
    </row>
    <row r="18" spans="1:48" ht="15" customHeight="1">
      <c r="A18" s="29" t="s">
        <v>519</v>
      </c>
      <c r="B18" s="29">
        <v>3484540998</v>
      </c>
      <c r="C18" s="33" t="s">
        <v>701</v>
      </c>
      <c r="D18" s="26" t="s">
        <v>125</v>
      </c>
      <c r="E18" s="26" t="s">
        <v>126</v>
      </c>
      <c r="F18" s="29">
        <v>101</v>
      </c>
      <c r="G18" s="26" t="s">
        <v>348</v>
      </c>
      <c r="H18" s="26" t="s">
        <v>1044</v>
      </c>
      <c r="I18" s="26" t="s">
        <v>10</v>
      </c>
      <c r="J18" s="25"/>
      <c r="K18" s="25"/>
      <c r="L18" s="25" t="s">
        <v>829</v>
      </c>
      <c r="M18" s="25"/>
      <c r="N18" s="27"/>
      <c r="O18" s="25"/>
      <c r="P18" s="44" t="s">
        <v>1010</v>
      </c>
      <c r="Q18" s="25"/>
      <c r="R18" s="25"/>
      <c r="S18" s="25"/>
      <c r="T18" s="25"/>
      <c r="U18" s="27"/>
      <c r="V18" s="25"/>
      <c r="W18" s="25"/>
      <c r="X18" s="25"/>
      <c r="Y18" s="27"/>
      <c r="Z18" s="27"/>
      <c r="AA18" s="78"/>
      <c r="AB18" s="78"/>
      <c r="AC18" s="78"/>
      <c r="AD18" s="78"/>
      <c r="AE18" s="78"/>
      <c r="AF18" s="78"/>
      <c r="AG18" s="27">
        <v>151</v>
      </c>
      <c r="AH18" s="26"/>
      <c r="AI18" s="26">
        <v>751</v>
      </c>
      <c r="AJ18" s="26"/>
      <c r="AK18" s="26" t="str">
        <f t="shared" si="0"/>
        <v>TS01</v>
      </c>
      <c r="AL18" s="32"/>
      <c r="AM18" s="32">
        <v>730000000</v>
      </c>
      <c r="AN18" s="32"/>
      <c r="AO18" s="26" t="str">
        <f t="shared" si="1"/>
        <v>TS01</v>
      </c>
      <c r="AP18" s="27"/>
      <c r="AQ18" s="27">
        <v>6952000</v>
      </c>
      <c r="AR18" s="27"/>
      <c r="AS18" s="26" t="str">
        <f t="shared" si="2"/>
        <v>TS01</v>
      </c>
      <c r="AT18" s="27"/>
      <c r="AU18" s="27">
        <v>5</v>
      </c>
      <c r="AV18" s="27"/>
    </row>
    <row r="19" spans="1:48" ht="15" customHeight="1">
      <c r="A19" s="29" t="s">
        <v>520</v>
      </c>
      <c r="B19" s="29">
        <v>69030184</v>
      </c>
      <c r="C19" s="33" t="s">
        <v>273</v>
      </c>
      <c r="D19" s="26" t="s">
        <v>125</v>
      </c>
      <c r="E19" s="26" t="s">
        <v>126</v>
      </c>
      <c r="F19" s="29">
        <v>101</v>
      </c>
      <c r="G19" s="26" t="s">
        <v>349</v>
      </c>
      <c r="H19" s="26" t="s">
        <v>1044</v>
      </c>
      <c r="I19" s="26" t="s">
        <v>10</v>
      </c>
      <c r="J19" s="25"/>
      <c r="K19" s="25"/>
      <c r="L19" s="25" t="s">
        <v>830</v>
      </c>
      <c r="M19" s="25"/>
      <c r="N19" s="27"/>
      <c r="O19" s="25"/>
      <c r="P19" s="44" t="s">
        <v>1010</v>
      </c>
      <c r="Q19" s="25" t="str">
        <f t="shared" si="3"/>
        <v/>
      </c>
      <c r="R19" s="25"/>
      <c r="S19" s="25"/>
      <c r="T19" s="25"/>
      <c r="U19" s="27"/>
      <c r="V19" s="25"/>
      <c r="W19" s="25"/>
      <c r="X19" s="25"/>
      <c r="Y19" s="27"/>
      <c r="Z19" s="27"/>
      <c r="AA19" s="78"/>
      <c r="AB19" s="78"/>
      <c r="AC19" s="78"/>
      <c r="AD19" s="78"/>
      <c r="AE19" s="78"/>
      <c r="AF19" s="78"/>
      <c r="AG19" s="27">
        <v>37</v>
      </c>
      <c r="AH19" s="26"/>
      <c r="AI19" s="26">
        <v>831</v>
      </c>
      <c r="AJ19" s="26"/>
      <c r="AK19" s="26" t="str">
        <f t="shared" si="0"/>
        <v>TS01</v>
      </c>
      <c r="AL19" s="32"/>
      <c r="AM19" s="32">
        <v>730000000</v>
      </c>
      <c r="AN19" s="32"/>
      <c r="AO19" s="26" t="str">
        <f t="shared" si="1"/>
        <v>TS01</v>
      </c>
      <c r="AP19" s="27"/>
      <c r="AQ19" s="27">
        <v>6952000</v>
      </c>
      <c r="AR19" s="27"/>
      <c r="AS19" s="26" t="str">
        <f t="shared" si="2"/>
        <v>TS01</v>
      </c>
      <c r="AT19" s="27"/>
      <c r="AU19" s="27">
        <v>5</v>
      </c>
      <c r="AV19" s="27"/>
    </row>
    <row r="20" spans="1:48" ht="15" customHeight="1">
      <c r="A20" s="29" t="s">
        <v>521</v>
      </c>
      <c r="B20" s="29">
        <v>69045385</v>
      </c>
      <c r="C20" s="33" t="s">
        <v>702</v>
      </c>
      <c r="D20" s="26" t="s">
        <v>125</v>
      </c>
      <c r="E20" s="26" t="s">
        <v>126</v>
      </c>
      <c r="F20" s="29">
        <v>101</v>
      </c>
      <c r="G20" s="26" t="s">
        <v>350</v>
      </c>
      <c r="H20" s="26" t="s">
        <v>1044</v>
      </c>
      <c r="I20" s="26" t="s">
        <v>10</v>
      </c>
      <c r="J20" s="25"/>
      <c r="K20" s="25"/>
      <c r="L20" s="25" t="s">
        <v>831</v>
      </c>
      <c r="M20" s="25"/>
      <c r="N20" s="27"/>
      <c r="O20" s="25"/>
      <c r="P20" s="44" t="s">
        <v>1006</v>
      </c>
      <c r="Q20" s="25" t="str">
        <f t="shared" si="3"/>
        <v/>
      </c>
      <c r="R20" s="25"/>
      <c r="S20" s="25"/>
      <c r="T20" s="25"/>
      <c r="U20" s="27"/>
      <c r="V20" s="25"/>
      <c r="W20" s="25"/>
      <c r="X20" s="25"/>
      <c r="Y20" s="27"/>
      <c r="Z20" s="27"/>
      <c r="AA20" s="78"/>
      <c r="AB20" s="78"/>
      <c r="AC20" s="78"/>
      <c r="AD20" s="78"/>
      <c r="AE20" s="78"/>
      <c r="AF20" s="78"/>
      <c r="AG20" s="27">
        <v>469</v>
      </c>
      <c r="AH20" s="26"/>
      <c r="AI20" s="26">
        <v>733</v>
      </c>
      <c r="AJ20" s="26"/>
      <c r="AK20" s="26" t="str">
        <f t="shared" si="0"/>
        <v>TS01</v>
      </c>
      <c r="AL20" s="32"/>
      <c r="AM20" s="32">
        <v>730000000</v>
      </c>
      <c r="AN20" s="32"/>
      <c r="AO20" s="26" t="str">
        <f t="shared" si="1"/>
        <v>TS01</v>
      </c>
      <c r="AP20" s="27"/>
      <c r="AQ20" s="27">
        <v>6952000</v>
      </c>
      <c r="AR20" s="27"/>
      <c r="AS20" s="26" t="str">
        <f t="shared" si="2"/>
        <v>TS01</v>
      </c>
      <c r="AT20" s="27"/>
      <c r="AU20" s="27">
        <v>5</v>
      </c>
      <c r="AV20" s="27"/>
    </row>
    <row r="21" spans="1:48" ht="15" customHeight="1">
      <c r="A21" s="29" t="s">
        <v>522</v>
      </c>
      <c r="B21" s="29">
        <v>69046963</v>
      </c>
      <c r="C21" s="33" t="s">
        <v>703</v>
      </c>
      <c r="D21" s="26" t="s">
        <v>125</v>
      </c>
      <c r="E21" s="26" t="s">
        <v>126</v>
      </c>
      <c r="F21" s="29">
        <v>101</v>
      </c>
      <c r="G21" s="26" t="s">
        <v>351</v>
      </c>
      <c r="H21" s="26" t="s">
        <v>1044</v>
      </c>
      <c r="I21" s="26" t="s">
        <v>10</v>
      </c>
      <c r="J21" s="25"/>
      <c r="K21" s="25"/>
      <c r="L21" s="25" t="s">
        <v>832</v>
      </c>
      <c r="M21" s="25"/>
      <c r="N21" s="27"/>
      <c r="O21" s="25"/>
      <c r="P21" s="44" t="s">
        <v>1006</v>
      </c>
      <c r="Q21" s="25" t="str">
        <f t="shared" si="3"/>
        <v/>
      </c>
      <c r="R21" s="25"/>
      <c r="S21" s="25"/>
      <c r="T21" s="25"/>
      <c r="U21" s="27"/>
      <c r="V21" s="25"/>
      <c r="W21" s="25"/>
      <c r="X21" s="25"/>
      <c r="Y21" s="27"/>
      <c r="Z21" s="27"/>
      <c r="AA21" s="78"/>
      <c r="AB21" s="78"/>
      <c r="AC21" s="78"/>
      <c r="AD21" s="78"/>
      <c r="AE21" s="78"/>
      <c r="AF21" s="78"/>
      <c r="AG21" s="27">
        <v>471</v>
      </c>
      <c r="AH21" s="26"/>
      <c r="AI21" s="26">
        <v>735</v>
      </c>
      <c r="AJ21" s="26"/>
      <c r="AK21" s="26" t="str">
        <f t="shared" si="0"/>
        <v>TS01</v>
      </c>
      <c r="AL21" s="32"/>
      <c r="AM21" s="32">
        <v>730000000</v>
      </c>
      <c r="AN21" s="32"/>
      <c r="AO21" s="26" t="str">
        <f t="shared" si="1"/>
        <v>TS01</v>
      </c>
      <c r="AP21" s="27"/>
      <c r="AQ21" s="27">
        <v>6952000</v>
      </c>
      <c r="AR21" s="27"/>
      <c r="AS21" s="26" t="str">
        <f t="shared" si="2"/>
        <v>TS01</v>
      </c>
      <c r="AT21" s="27"/>
      <c r="AU21" s="27">
        <v>5</v>
      </c>
      <c r="AV21" s="27"/>
    </row>
    <row r="22" spans="1:48" ht="15" customHeight="1">
      <c r="A22" s="29" t="s">
        <v>523</v>
      </c>
      <c r="B22" s="29">
        <v>69046073</v>
      </c>
      <c r="C22" s="33" t="s">
        <v>704</v>
      </c>
      <c r="D22" s="26" t="s">
        <v>125</v>
      </c>
      <c r="E22" s="26" t="s">
        <v>126</v>
      </c>
      <c r="F22" s="29">
        <v>101</v>
      </c>
      <c r="G22" s="26" t="s">
        <v>352</v>
      </c>
      <c r="H22" s="26" t="s">
        <v>1044</v>
      </c>
      <c r="I22" s="26" t="s">
        <v>10</v>
      </c>
      <c r="J22" s="25"/>
      <c r="K22" s="25"/>
      <c r="L22" s="25" t="s">
        <v>833</v>
      </c>
      <c r="M22" s="25"/>
      <c r="N22" s="27"/>
      <c r="O22" s="25"/>
      <c r="P22" s="44" t="s">
        <v>1006</v>
      </c>
      <c r="Q22" s="25"/>
      <c r="R22" s="25"/>
      <c r="S22" s="25"/>
      <c r="T22" s="25"/>
      <c r="U22" s="27"/>
      <c r="V22" s="25"/>
      <c r="W22" s="25"/>
      <c r="X22" s="25"/>
      <c r="Y22" s="27"/>
      <c r="Z22" s="27"/>
      <c r="AA22" s="78"/>
      <c r="AB22" s="78"/>
      <c r="AC22" s="78"/>
      <c r="AD22" s="78"/>
      <c r="AE22" s="78"/>
      <c r="AF22" s="78"/>
      <c r="AG22" s="27">
        <v>468</v>
      </c>
      <c r="AH22" s="26"/>
      <c r="AI22" s="26">
        <v>732</v>
      </c>
      <c r="AJ22" s="26"/>
      <c r="AK22" s="26" t="str">
        <f t="shared" si="0"/>
        <v>TS01</v>
      </c>
      <c r="AL22" s="32"/>
      <c r="AM22" s="32">
        <v>730000000</v>
      </c>
      <c r="AN22" s="32"/>
      <c r="AO22" s="26" t="str">
        <f t="shared" si="1"/>
        <v>TS01</v>
      </c>
      <c r="AP22" s="27"/>
      <c r="AQ22" s="27">
        <v>6952000</v>
      </c>
      <c r="AR22" s="27"/>
      <c r="AS22" s="26" t="str">
        <f t="shared" si="2"/>
        <v>TS01</v>
      </c>
      <c r="AT22" s="27"/>
      <c r="AU22" s="27">
        <v>5</v>
      </c>
      <c r="AV22" s="27"/>
    </row>
    <row r="23" spans="1:48" ht="15" customHeight="1">
      <c r="A23" s="29" t="s">
        <v>524</v>
      </c>
      <c r="B23" s="29">
        <v>69024037</v>
      </c>
      <c r="C23" s="33" t="s">
        <v>705</v>
      </c>
      <c r="D23" s="26" t="s">
        <v>125</v>
      </c>
      <c r="E23" s="26" t="s">
        <v>126</v>
      </c>
      <c r="F23" s="29">
        <v>101</v>
      </c>
      <c r="G23" s="26" t="s">
        <v>353</v>
      </c>
      <c r="H23" s="26" t="s">
        <v>1044</v>
      </c>
      <c r="I23" s="26" t="s">
        <v>10</v>
      </c>
      <c r="J23" s="25"/>
      <c r="K23" s="25"/>
      <c r="L23" s="25" t="s">
        <v>834</v>
      </c>
      <c r="M23" s="25"/>
      <c r="N23" s="27"/>
      <c r="O23" s="25"/>
      <c r="P23" s="44" t="s">
        <v>1006</v>
      </c>
      <c r="Q23" s="25" t="str">
        <f t="shared" si="3"/>
        <v/>
      </c>
      <c r="R23" s="25"/>
      <c r="S23" s="25"/>
      <c r="T23" s="25"/>
      <c r="U23" s="27"/>
      <c r="V23" s="25"/>
      <c r="W23" s="25"/>
      <c r="X23" s="25"/>
      <c r="Y23" s="27"/>
      <c r="Z23" s="27"/>
      <c r="AA23" s="78"/>
      <c r="AB23" s="78"/>
      <c r="AC23" s="78"/>
      <c r="AD23" s="78"/>
      <c r="AE23" s="78"/>
      <c r="AF23" s="78"/>
      <c r="AG23" s="27">
        <v>470</v>
      </c>
      <c r="AH23" s="26"/>
      <c r="AI23" s="26">
        <v>734</v>
      </c>
      <c r="AJ23" s="26"/>
      <c r="AK23" s="26" t="str">
        <f t="shared" si="0"/>
        <v>TS01</v>
      </c>
      <c r="AL23" s="32"/>
      <c r="AM23" s="32">
        <v>730000000</v>
      </c>
      <c r="AN23" s="32"/>
      <c r="AO23" s="26" t="str">
        <f t="shared" si="1"/>
        <v>TS01</v>
      </c>
      <c r="AP23" s="27"/>
      <c r="AQ23" s="27">
        <v>6952000</v>
      </c>
      <c r="AR23" s="27"/>
      <c r="AS23" s="26" t="str">
        <f t="shared" si="2"/>
        <v>TS01</v>
      </c>
      <c r="AT23" s="27"/>
      <c r="AU23" s="27">
        <v>5</v>
      </c>
      <c r="AV23" s="27"/>
    </row>
    <row r="24" spans="1:48" ht="15" customHeight="1">
      <c r="A24" s="29" t="s">
        <v>525</v>
      </c>
      <c r="B24" s="29">
        <v>69034104</v>
      </c>
      <c r="C24" s="33" t="s">
        <v>706</v>
      </c>
      <c r="D24" s="26" t="s">
        <v>125</v>
      </c>
      <c r="E24" s="26" t="s">
        <v>126</v>
      </c>
      <c r="F24" s="29">
        <v>101</v>
      </c>
      <c r="G24" s="26" t="s">
        <v>355</v>
      </c>
      <c r="H24" s="26" t="s">
        <v>1044</v>
      </c>
      <c r="I24" s="26" t="s">
        <v>10</v>
      </c>
      <c r="J24" s="25"/>
      <c r="K24" s="25"/>
      <c r="L24" s="25" t="s">
        <v>835</v>
      </c>
      <c r="M24" s="25"/>
      <c r="N24" s="27"/>
      <c r="O24" s="25"/>
      <c r="P24" s="25" t="s">
        <v>1001</v>
      </c>
      <c r="Q24" s="25" t="str">
        <f t="shared" si="3"/>
        <v/>
      </c>
      <c r="R24" s="25"/>
      <c r="S24" s="25"/>
      <c r="T24" s="25"/>
      <c r="U24" s="27"/>
      <c r="V24" s="25"/>
      <c r="W24" s="25"/>
      <c r="X24" s="25"/>
      <c r="Y24" s="27"/>
      <c r="Z24" s="27"/>
      <c r="AA24" s="78"/>
      <c r="AB24" s="78"/>
      <c r="AC24" s="78"/>
      <c r="AD24" s="78"/>
      <c r="AE24" s="78"/>
      <c r="AF24" s="78"/>
      <c r="AG24" s="27">
        <v>53</v>
      </c>
      <c r="AH24" s="26"/>
      <c r="AI24" s="26">
        <v>716</v>
      </c>
      <c r="AJ24" s="26"/>
      <c r="AK24" s="26" t="str">
        <f t="shared" si="0"/>
        <v>TS01</v>
      </c>
      <c r="AL24" s="32"/>
      <c r="AM24" s="32">
        <v>730000000</v>
      </c>
      <c r="AN24" s="32"/>
      <c r="AO24" s="26" t="str">
        <f t="shared" si="1"/>
        <v>TS01</v>
      </c>
      <c r="AP24" s="27"/>
      <c r="AQ24" s="27">
        <v>6952000</v>
      </c>
      <c r="AR24" s="27"/>
      <c r="AS24" s="26" t="str">
        <f t="shared" si="2"/>
        <v>TS01</v>
      </c>
      <c r="AT24" s="27"/>
      <c r="AU24" s="27">
        <v>5</v>
      </c>
      <c r="AV24" s="27"/>
    </row>
    <row r="25" spans="1:48" ht="15" customHeight="1">
      <c r="A25" s="29" t="s">
        <v>526</v>
      </c>
      <c r="B25" s="29">
        <v>302050858</v>
      </c>
      <c r="C25" s="33" t="s">
        <v>707</v>
      </c>
      <c r="D25" s="26" t="s">
        <v>125</v>
      </c>
      <c r="E25" s="26" t="s">
        <v>126</v>
      </c>
      <c r="F25" s="29">
        <v>101</v>
      </c>
      <c r="G25" s="26" t="s">
        <v>358</v>
      </c>
      <c r="H25" s="26" t="s">
        <v>1044</v>
      </c>
      <c r="I25" s="26" t="s">
        <v>10</v>
      </c>
      <c r="J25" s="25"/>
      <c r="K25" s="25"/>
      <c r="L25" s="25" t="s">
        <v>836</v>
      </c>
      <c r="M25" s="25"/>
      <c r="N25" s="27"/>
      <c r="O25" s="25"/>
      <c r="P25" s="25" t="s">
        <v>1011</v>
      </c>
      <c r="Q25" s="25" t="str">
        <f t="shared" si="3"/>
        <v/>
      </c>
      <c r="R25" s="25"/>
      <c r="S25" s="25"/>
      <c r="T25" s="25"/>
      <c r="U25" s="27"/>
      <c r="V25" s="25"/>
      <c r="W25" s="25"/>
      <c r="X25" s="25"/>
      <c r="Y25" s="27"/>
      <c r="Z25" s="27"/>
      <c r="AA25" s="78"/>
      <c r="AB25" s="78"/>
      <c r="AC25" s="78"/>
      <c r="AD25" s="78"/>
      <c r="AE25" s="78"/>
      <c r="AF25" s="78"/>
      <c r="AG25" s="27">
        <v>312</v>
      </c>
      <c r="AH25" s="26"/>
      <c r="AI25" s="26">
        <v>838</v>
      </c>
      <c r="AJ25" s="26"/>
      <c r="AK25" s="26" t="str">
        <f t="shared" si="0"/>
        <v>TS01</v>
      </c>
      <c r="AL25" s="32"/>
      <c r="AM25" s="32">
        <v>730000000</v>
      </c>
      <c r="AN25" s="32"/>
      <c r="AO25" s="26" t="str">
        <f t="shared" si="1"/>
        <v>TS01</v>
      </c>
      <c r="AP25" s="27"/>
      <c r="AQ25" s="27">
        <v>6952000</v>
      </c>
      <c r="AR25" s="27"/>
      <c r="AS25" s="26" t="str">
        <f t="shared" si="2"/>
        <v>TS01</v>
      </c>
      <c r="AT25" s="27"/>
      <c r="AU25" s="27">
        <v>5</v>
      </c>
      <c r="AV25" s="27"/>
    </row>
    <row r="26" spans="1:48" ht="15" customHeight="1">
      <c r="A26" s="29" t="s">
        <v>527</v>
      </c>
      <c r="B26" s="29">
        <v>69046797</v>
      </c>
      <c r="C26" s="33" t="s">
        <v>708</v>
      </c>
      <c r="D26" s="26" t="s">
        <v>125</v>
      </c>
      <c r="E26" s="26" t="s">
        <v>126</v>
      </c>
      <c r="F26" s="29">
        <v>101</v>
      </c>
      <c r="G26" s="26" t="s">
        <v>360</v>
      </c>
      <c r="H26" s="26" t="s">
        <v>1044</v>
      </c>
      <c r="I26" s="26" t="s">
        <v>10</v>
      </c>
      <c r="J26" s="25"/>
      <c r="K26" s="25"/>
      <c r="L26" s="25" t="s">
        <v>837</v>
      </c>
      <c r="M26" s="25"/>
      <c r="N26" s="27"/>
      <c r="O26" s="25"/>
      <c r="P26" s="44" t="s">
        <v>1007</v>
      </c>
      <c r="Q26" s="25"/>
      <c r="R26" s="25"/>
      <c r="S26" s="25"/>
      <c r="T26" s="25"/>
      <c r="U26" s="27"/>
      <c r="V26" s="25"/>
      <c r="W26" s="25"/>
      <c r="X26" s="25"/>
      <c r="Y26" s="27"/>
      <c r="Z26" s="27"/>
      <c r="AA26" s="78"/>
      <c r="AB26" s="78"/>
      <c r="AC26" s="78"/>
      <c r="AD26" s="78"/>
      <c r="AE26" s="78"/>
      <c r="AF26" s="78"/>
      <c r="AG26" s="27">
        <v>565</v>
      </c>
      <c r="AH26" s="26"/>
      <c r="AI26" s="26">
        <v>862</v>
      </c>
      <c r="AJ26" s="26"/>
      <c r="AK26" s="26" t="str">
        <f t="shared" si="0"/>
        <v>TS01</v>
      </c>
      <c r="AL26" s="32"/>
      <c r="AM26" s="32">
        <v>730000000</v>
      </c>
      <c r="AN26" s="32"/>
      <c r="AO26" s="26" t="str">
        <f t="shared" si="1"/>
        <v>TS01</v>
      </c>
      <c r="AP26" s="27"/>
      <c r="AQ26" s="27">
        <v>6952000</v>
      </c>
      <c r="AR26" s="27"/>
      <c r="AS26" s="26" t="str">
        <f t="shared" si="2"/>
        <v>TS01</v>
      </c>
      <c r="AT26" s="27"/>
      <c r="AU26" s="27">
        <v>5</v>
      </c>
      <c r="AV26" s="27"/>
    </row>
    <row r="27" spans="1:48" ht="16.5" customHeight="1">
      <c r="A27" s="29" t="s">
        <v>528</v>
      </c>
      <c r="B27" s="29">
        <v>69043497</v>
      </c>
      <c r="C27" s="33" t="s">
        <v>709</v>
      </c>
      <c r="D27" s="26" t="s">
        <v>125</v>
      </c>
      <c r="E27" s="26" t="s">
        <v>126</v>
      </c>
      <c r="F27" s="29">
        <v>101</v>
      </c>
      <c r="G27" s="26" t="s">
        <v>370</v>
      </c>
      <c r="H27" s="26" t="s">
        <v>1044</v>
      </c>
      <c r="I27" s="26" t="s">
        <v>10</v>
      </c>
      <c r="J27" s="25"/>
      <c r="K27" s="25"/>
      <c r="L27" s="25" t="s">
        <v>838</v>
      </c>
      <c r="M27" s="25"/>
      <c r="N27" s="27"/>
      <c r="O27" s="25"/>
      <c r="P27" s="44" t="s">
        <v>1034</v>
      </c>
      <c r="Q27" s="25"/>
      <c r="R27" s="25"/>
      <c r="S27" s="25"/>
      <c r="T27" s="25"/>
      <c r="U27" s="27"/>
      <c r="V27" s="25"/>
      <c r="W27" s="25"/>
      <c r="X27" s="25"/>
      <c r="Y27" s="27"/>
      <c r="Z27" s="27"/>
      <c r="AA27" s="78"/>
      <c r="AB27" s="78"/>
      <c r="AC27" s="78"/>
      <c r="AD27" s="78"/>
      <c r="AE27" s="78"/>
      <c r="AF27" s="78"/>
      <c r="AG27" s="27">
        <v>110</v>
      </c>
      <c r="AH27" s="26"/>
      <c r="AI27" s="26">
        <v>711</v>
      </c>
      <c r="AJ27" s="26"/>
      <c r="AK27" s="26" t="str">
        <f t="shared" si="0"/>
        <v>TS01</v>
      </c>
      <c r="AL27" s="32"/>
      <c r="AM27" s="32">
        <v>730000000</v>
      </c>
      <c r="AN27" s="32"/>
      <c r="AO27" s="26" t="str">
        <f t="shared" si="1"/>
        <v>TS01</v>
      </c>
      <c r="AP27" s="27"/>
      <c r="AQ27" s="27">
        <v>6952000</v>
      </c>
      <c r="AR27" s="27"/>
      <c r="AS27" s="26" t="str">
        <f t="shared" si="2"/>
        <v>TS01</v>
      </c>
      <c r="AT27" s="27"/>
      <c r="AU27" s="27">
        <v>5</v>
      </c>
      <c r="AV27" s="27"/>
    </row>
    <row r="28" spans="1:48" ht="15" customHeight="1">
      <c r="A28" s="29" t="s">
        <v>529</v>
      </c>
      <c r="B28" s="29">
        <v>69021976</v>
      </c>
      <c r="C28" s="33" t="s">
        <v>710</v>
      </c>
      <c r="D28" s="26" t="s">
        <v>125</v>
      </c>
      <c r="E28" s="26" t="s">
        <v>126</v>
      </c>
      <c r="F28" s="29">
        <v>101</v>
      </c>
      <c r="G28" s="26" t="s">
        <v>372</v>
      </c>
      <c r="H28" s="26" t="s">
        <v>1044</v>
      </c>
      <c r="I28" s="26" t="s">
        <v>10</v>
      </c>
      <c r="J28" s="25"/>
      <c r="K28" s="25"/>
      <c r="L28" s="25" t="s">
        <v>839</v>
      </c>
      <c r="M28" s="25"/>
      <c r="N28" s="27"/>
      <c r="O28" s="25"/>
      <c r="P28" s="25" t="s">
        <v>1001</v>
      </c>
      <c r="Q28" s="25" t="str">
        <f t="shared" si="3"/>
        <v/>
      </c>
      <c r="R28" s="25"/>
      <c r="S28" s="25"/>
      <c r="T28" s="25"/>
      <c r="U28" s="27"/>
      <c r="V28" s="25"/>
      <c r="W28" s="25"/>
      <c r="X28" s="25"/>
      <c r="Y28" s="27"/>
      <c r="Z28" s="27"/>
      <c r="AA28" s="78"/>
      <c r="AB28" s="78"/>
      <c r="AC28" s="78"/>
      <c r="AD28" s="78"/>
      <c r="AE28" s="78"/>
      <c r="AF28" s="78"/>
      <c r="AG28" s="27">
        <v>72</v>
      </c>
      <c r="AH28" s="26"/>
      <c r="AI28" s="26">
        <v>601</v>
      </c>
      <c r="AJ28" s="26"/>
      <c r="AK28" s="26" t="str">
        <f t="shared" si="0"/>
        <v>TS01</v>
      </c>
      <c r="AL28" s="32"/>
      <c r="AM28" s="32">
        <v>730000000</v>
      </c>
      <c r="AN28" s="32"/>
      <c r="AO28" s="26" t="str">
        <f t="shared" si="1"/>
        <v>TS01</v>
      </c>
      <c r="AP28" s="27"/>
      <c r="AQ28" s="27">
        <v>6952000</v>
      </c>
      <c r="AR28" s="27"/>
      <c r="AS28" s="26" t="str">
        <f t="shared" si="2"/>
        <v>TS01</v>
      </c>
      <c r="AT28" s="27"/>
      <c r="AU28" s="27">
        <v>5</v>
      </c>
      <c r="AV28" s="27"/>
    </row>
    <row r="29" spans="1:48" ht="15" customHeight="1">
      <c r="A29" s="29" t="s">
        <v>530</v>
      </c>
      <c r="B29" s="29">
        <v>69047760</v>
      </c>
      <c r="C29" s="33" t="s">
        <v>711</v>
      </c>
      <c r="D29" s="26" t="s">
        <v>125</v>
      </c>
      <c r="E29" s="26" t="s">
        <v>126</v>
      </c>
      <c r="F29" s="29">
        <v>101</v>
      </c>
      <c r="G29" s="26" t="s">
        <v>373</v>
      </c>
      <c r="H29" s="26" t="s">
        <v>1044</v>
      </c>
      <c r="I29" s="26" t="s">
        <v>10</v>
      </c>
      <c r="J29" s="25"/>
      <c r="K29" s="25"/>
      <c r="L29" s="25" t="s">
        <v>840</v>
      </c>
      <c r="M29" s="25"/>
      <c r="N29" s="27"/>
      <c r="O29" s="25"/>
      <c r="P29" s="44" t="s">
        <v>1000</v>
      </c>
      <c r="Q29" s="25" t="str">
        <f t="shared" si="3"/>
        <v/>
      </c>
      <c r="R29" s="25"/>
      <c r="S29" s="25"/>
      <c r="T29" s="25"/>
      <c r="U29" s="27"/>
      <c r="V29" s="25"/>
      <c r="W29" s="25"/>
      <c r="X29" s="25"/>
      <c r="Y29" s="27"/>
      <c r="Z29" s="27"/>
      <c r="AA29" s="78"/>
      <c r="AB29" s="78"/>
      <c r="AC29" s="78"/>
      <c r="AD29" s="78"/>
      <c r="AE29" s="78"/>
      <c r="AF29" s="78"/>
      <c r="AG29" s="27">
        <v>66</v>
      </c>
      <c r="AH29" s="26"/>
      <c r="AI29" s="26">
        <v>852</v>
      </c>
      <c r="AJ29" s="26"/>
      <c r="AK29" s="26" t="str">
        <f t="shared" si="0"/>
        <v>TS01</v>
      </c>
      <c r="AL29" s="32"/>
      <c r="AM29" s="32">
        <v>730000000</v>
      </c>
      <c r="AN29" s="32"/>
      <c r="AO29" s="26" t="str">
        <f t="shared" si="1"/>
        <v>TS01</v>
      </c>
      <c r="AP29" s="27"/>
      <c r="AQ29" s="27">
        <v>6952000</v>
      </c>
      <c r="AR29" s="27"/>
      <c r="AS29" s="26" t="str">
        <f t="shared" si="2"/>
        <v>TS01</v>
      </c>
      <c r="AT29" s="27"/>
      <c r="AU29" s="27">
        <v>5</v>
      </c>
      <c r="AV29" s="27"/>
    </row>
    <row r="30" spans="1:48" ht="15" customHeight="1">
      <c r="A30" s="29" t="s">
        <v>531</v>
      </c>
      <c r="B30" s="29">
        <v>69047766</v>
      </c>
      <c r="C30" s="33" t="s">
        <v>712</v>
      </c>
      <c r="D30" s="26" t="s">
        <v>125</v>
      </c>
      <c r="E30" s="26" t="s">
        <v>126</v>
      </c>
      <c r="F30" s="29">
        <v>101</v>
      </c>
      <c r="G30" s="26" t="s">
        <v>374</v>
      </c>
      <c r="H30" s="26" t="s">
        <v>1044</v>
      </c>
      <c r="I30" s="26" t="s">
        <v>10</v>
      </c>
      <c r="J30" s="25"/>
      <c r="K30" s="25"/>
      <c r="L30" s="25" t="s">
        <v>841</v>
      </c>
      <c r="M30" s="25"/>
      <c r="N30" s="27">
        <v>1</v>
      </c>
      <c r="O30" s="25"/>
      <c r="P30" s="44" t="s">
        <v>1012</v>
      </c>
      <c r="Q30" s="25" t="str">
        <f t="shared" si="3"/>
        <v/>
      </c>
      <c r="R30" s="25"/>
      <c r="S30" s="25"/>
      <c r="T30" s="25"/>
      <c r="U30" s="27"/>
      <c r="V30" s="25"/>
      <c r="W30" s="25"/>
      <c r="X30" s="25"/>
      <c r="Y30" s="27"/>
      <c r="Z30" s="27"/>
      <c r="AA30" s="78"/>
      <c r="AB30" s="78"/>
      <c r="AC30" s="78"/>
      <c r="AD30" s="78"/>
      <c r="AE30" s="78"/>
      <c r="AF30" s="78"/>
      <c r="AG30" s="27">
        <v>502</v>
      </c>
      <c r="AH30" s="26"/>
      <c r="AI30" s="26">
        <v>881</v>
      </c>
      <c r="AJ30" s="26"/>
      <c r="AK30" s="26" t="str">
        <f t="shared" si="0"/>
        <v>TS01</v>
      </c>
      <c r="AL30" s="32"/>
      <c r="AM30" s="32">
        <v>730000000</v>
      </c>
      <c r="AN30" s="32"/>
      <c r="AO30" s="26" t="str">
        <f t="shared" si="1"/>
        <v>TS01</v>
      </c>
      <c r="AP30" s="27"/>
      <c r="AQ30" s="27">
        <v>6952000</v>
      </c>
      <c r="AR30" s="27"/>
      <c r="AS30" s="26" t="str">
        <f t="shared" si="2"/>
        <v>TS01</v>
      </c>
      <c r="AT30" s="27"/>
      <c r="AU30" s="27">
        <v>5</v>
      </c>
      <c r="AV30" s="27"/>
    </row>
    <row r="31" spans="1:48" ht="15" customHeight="1">
      <c r="A31" s="29" t="s">
        <v>532</v>
      </c>
      <c r="B31" s="29">
        <v>69039819</v>
      </c>
      <c r="C31" s="30" t="s">
        <v>713</v>
      </c>
      <c r="D31" s="26" t="s">
        <v>125</v>
      </c>
      <c r="E31" s="26" t="s">
        <v>126</v>
      </c>
      <c r="F31" s="29">
        <v>101</v>
      </c>
      <c r="G31" s="26" t="s">
        <v>375</v>
      </c>
      <c r="H31" s="26" t="s">
        <v>1044</v>
      </c>
      <c r="I31" s="26" t="s">
        <v>10</v>
      </c>
      <c r="J31" s="25"/>
      <c r="K31" s="25"/>
      <c r="L31" s="25" t="s">
        <v>842</v>
      </c>
      <c r="M31" s="25"/>
      <c r="N31" s="27"/>
      <c r="O31" s="25"/>
      <c r="P31" s="44" t="s">
        <v>1001</v>
      </c>
      <c r="Q31" s="25" t="str">
        <f t="shared" si="3"/>
        <v/>
      </c>
      <c r="R31" s="25"/>
      <c r="S31" s="25"/>
      <c r="T31" s="25"/>
      <c r="U31" s="27"/>
      <c r="V31" s="25"/>
      <c r="W31" s="25"/>
      <c r="X31" s="25"/>
      <c r="Y31" s="27"/>
      <c r="Z31" s="27"/>
      <c r="AA31" s="78"/>
      <c r="AB31" s="78"/>
      <c r="AC31" s="78"/>
      <c r="AD31" s="78"/>
      <c r="AE31" s="78"/>
      <c r="AF31" s="78"/>
      <c r="AG31" s="27">
        <v>47</v>
      </c>
      <c r="AH31" s="26"/>
      <c r="AI31" s="26">
        <v>833</v>
      </c>
      <c r="AJ31" s="26"/>
      <c r="AK31" s="26" t="str">
        <f t="shared" si="0"/>
        <v>TS01</v>
      </c>
      <c r="AL31" s="32"/>
      <c r="AM31" s="32">
        <v>730000000</v>
      </c>
      <c r="AN31" s="32"/>
      <c r="AO31" s="26" t="str">
        <f t="shared" si="1"/>
        <v>TS01</v>
      </c>
      <c r="AP31" s="27"/>
      <c r="AQ31" s="27">
        <v>6952000</v>
      </c>
      <c r="AR31" s="27"/>
      <c r="AS31" s="26" t="str">
        <f t="shared" si="2"/>
        <v>TS01</v>
      </c>
      <c r="AT31" s="27"/>
      <c r="AU31" s="27">
        <v>5</v>
      </c>
      <c r="AV31" s="27"/>
    </row>
    <row r="32" spans="1:48" ht="15" customHeight="1">
      <c r="A32" s="29" t="s">
        <v>533</v>
      </c>
      <c r="B32" s="29">
        <v>69040070</v>
      </c>
      <c r="C32" s="30" t="s">
        <v>266</v>
      </c>
      <c r="D32" s="26" t="s">
        <v>812</v>
      </c>
      <c r="E32" s="26" t="s">
        <v>126</v>
      </c>
      <c r="F32" s="29">
        <v>101</v>
      </c>
      <c r="G32" s="26" t="s">
        <v>326</v>
      </c>
      <c r="H32" s="26" t="s">
        <v>1044</v>
      </c>
      <c r="I32" s="26" t="s">
        <v>812</v>
      </c>
      <c r="J32" s="25"/>
      <c r="K32" s="31">
        <v>1</v>
      </c>
      <c r="L32" s="25" t="s">
        <v>843</v>
      </c>
      <c r="M32" s="25"/>
      <c r="N32" s="27"/>
      <c r="O32" s="25"/>
      <c r="P32" s="44" t="s">
        <v>1023</v>
      </c>
      <c r="Q32" s="25" t="str">
        <f t="shared" si="3"/>
        <v/>
      </c>
      <c r="R32" s="25"/>
      <c r="S32" s="25"/>
      <c r="T32" s="25"/>
      <c r="U32" s="27"/>
      <c r="V32" s="25"/>
      <c r="W32" s="25"/>
      <c r="X32" s="25"/>
      <c r="Y32" s="27"/>
      <c r="Z32" s="27"/>
      <c r="AA32" s="78"/>
      <c r="AB32" s="78"/>
      <c r="AC32" s="78"/>
      <c r="AD32" s="78"/>
      <c r="AE32" s="78"/>
      <c r="AF32" s="78"/>
      <c r="AG32" s="27">
        <v>605</v>
      </c>
      <c r="AH32" s="26"/>
      <c r="AI32" s="26">
        <v>555</v>
      </c>
      <c r="AJ32" s="26"/>
      <c r="AK32" s="26" t="str">
        <f t="shared" si="0"/>
        <v>TS01</v>
      </c>
      <c r="AL32" s="32"/>
      <c r="AM32" s="32">
        <v>730000000</v>
      </c>
      <c r="AN32" s="32"/>
      <c r="AO32" s="26" t="str">
        <f t="shared" si="1"/>
        <v>TS01</v>
      </c>
      <c r="AP32" s="27"/>
      <c r="AQ32" s="27">
        <v>6952000</v>
      </c>
      <c r="AR32" s="27"/>
      <c r="AS32" s="26" t="str">
        <f t="shared" si="2"/>
        <v>TS01</v>
      </c>
      <c r="AT32" s="27"/>
      <c r="AU32" s="27">
        <v>5</v>
      </c>
      <c r="AV32" s="27"/>
    </row>
    <row r="33" spans="1:48" ht="15" customHeight="1">
      <c r="A33" s="29" t="s">
        <v>534</v>
      </c>
      <c r="B33" s="29">
        <v>69040076</v>
      </c>
      <c r="C33" s="30" t="s">
        <v>267</v>
      </c>
      <c r="D33" s="26" t="s">
        <v>812</v>
      </c>
      <c r="E33" s="26" t="s">
        <v>126</v>
      </c>
      <c r="F33" s="29">
        <v>101</v>
      </c>
      <c r="G33" s="26" t="s">
        <v>327</v>
      </c>
      <c r="H33" s="26" t="s">
        <v>1044</v>
      </c>
      <c r="I33" s="26" t="s">
        <v>812</v>
      </c>
      <c r="J33" s="25"/>
      <c r="K33" s="31">
        <v>1</v>
      </c>
      <c r="L33" s="25" t="s">
        <v>844</v>
      </c>
      <c r="M33" s="25"/>
      <c r="N33" s="27"/>
      <c r="O33" s="25"/>
      <c r="P33" s="44" t="s">
        <v>1023</v>
      </c>
      <c r="Q33" s="25" t="str">
        <f t="shared" si="3"/>
        <v/>
      </c>
      <c r="R33" s="25"/>
      <c r="S33" s="25"/>
      <c r="T33" s="25"/>
      <c r="U33" s="27"/>
      <c r="V33" s="25"/>
      <c r="W33" s="25"/>
      <c r="X33" s="25"/>
      <c r="Y33" s="27"/>
      <c r="Z33" s="27"/>
      <c r="AA33" s="78"/>
      <c r="AB33" s="78"/>
      <c r="AC33" s="78"/>
      <c r="AD33" s="78"/>
      <c r="AE33" s="78"/>
      <c r="AF33" s="78"/>
      <c r="AG33" s="27">
        <v>611</v>
      </c>
      <c r="AH33" s="26"/>
      <c r="AI33" s="26">
        <v>561</v>
      </c>
      <c r="AJ33" s="26"/>
      <c r="AK33" s="26" t="str">
        <f t="shared" si="0"/>
        <v>TS01</v>
      </c>
      <c r="AL33" s="32"/>
      <c r="AM33" s="32">
        <v>730000000</v>
      </c>
      <c r="AN33" s="32"/>
      <c r="AO33" s="26" t="str">
        <f t="shared" si="1"/>
        <v>TS01</v>
      </c>
      <c r="AP33" s="27"/>
      <c r="AQ33" s="27">
        <v>6952000</v>
      </c>
      <c r="AR33" s="27"/>
      <c r="AS33" s="26" t="str">
        <f t="shared" si="2"/>
        <v>TS01</v>
      </c>
      <c r="AT33" s="27"/>
      <c r="AU33" s="27">
        <v>5</v>
      </c>
      <c r="AV33" s="27"/>
    </row>
    <row r="34" spans="1:48" ht="15" customHeight="1">
      <c r="A34" s="29" t="s">
        <v>535</v>
      </c>
      <c r="B34" s="29">
        <v>69040084</v>
      </c>
      <c r="C34" s="30" t="s">
        <v>269</v>
      </c>
      <c r="D34" s="26" t="s">
        <v>812</v>
      </c>
      <c r="E34" s="26" t="s">
        <v>126</v>
      </c>
      <c r="F34" s="29">
        <v>101</v>
      </c>
      <c r="G34" s="26" t="s">
        <v>334</v>
      </c>
      <c r="H34" s="26" t="s">
        <v>1044</v>
      </c>
      <c r="I34" s="26" t="s">
        <v>812</v>
      </c>
      <c r="J34" s="25"/>
      <c r="K34" s="31">
        <v>1</v>
      </c>
      <c r="L34" s="25" t="s">
        <v>845</v>
      </c>
      <c r="M34" s="25"/>
      <c r="N34" s="27"/>
      <c r="O34" s="25"/>
      <c r="P34" s="44" t="s">
        <v>1023</v>
      </c>
      <c r="Q34" s="25" t="str">
        <f t="shared" si="3"/>
        <v/>
      </c>
      <c r="R34" s="25"/>
      <c r="S34" s="25"/>
      <c r="T34" s="25"/>
      <c r="U34" s="27"/>
      <c r="V34" s="25"/>
      <c r="W34" s="25"/>
      <c r="X34" s="25"/>
      <c r="Y34" s="27"/>
      <c r="Z34" s="27"/>
      <c r="AA34" s="78"/>
      <c r="AB34" s="78"/>
      <c r="AC34" s="78"/>
      <c r="AD34" s="78"/>
      <c r="AE34" s="78"/>
      <c r="AF34" s="78"/>
      <c r="AG34" s="27">
        <v>618</v>
      </c>
      <c r="AH34" s="26"/>
      <c r="AI34" s="26">
        <v>568</v>
      </c>
      <c r="AJ34" s="26"/>
      <c r="AK34" s="26" t="str">
        <f t="shared" ref="AK34:AK65" si="4">E34</f>
        <v>TS01</v>
      </c>
      <c r="AL34" s="32"/>
      <c r="AM34" s="32">
        <v>730000000</v>
      </c>
      <c r="AN34" s="32"/>
      <c r="AO34" s="26" t="str">
        <f t="shared" ref="AO34:AO65" si="5">E34</f>
        <v>TS01</v>
      </c>
      <c r="AP34" s="27"/>
      <c r="AQ34" s="27">
        <v>6952000</v>
      </c>
      <c r="AR34" s="27"/>
      <c r="AS34" s="26" t="str">
        <f t="shared" ref="AS34:AS65" si="6">E34</f>
        <v>TS01</v>
      </c>
      <c r="AT34" s="27"/>
      <c r="AU34" s="27">
        <v>5</v>
      </c>
      <c r="AV34" s="27"/>
    </row>
    <row r="35" spans="1:48" ht="15" customHeight="1">
      <c r="A35" s="29" t="s">
        <v>536</v>
      </c>
      <c r="B35" s="29">
        <v>69040078</v>
      </c>
      <c r="C35" s="30" t="s">
        <v>270</v>
      </c>
      <c r="D35" s="26" t="s">
        <v>812</v>
      </c>
      <c r="E35" s="26" t="s">
        <v>126</v>
      </c>
      <c r="F35" s="29">
        <v>101</v>
      </c>
      <c r="G35" s="26" t="s">
        <v>336</v>
      </c>
      <c r="H35" s="26" t="s">
        <v>1044</v>
      </c>
      <c r="I35" s="26" t="s">
        <v>812</v>
      </c>
      <c r="J35" s="25"/>
      <c r="K35" s="31">
        <v>1</v>
      </c>
      <c r="L35" s="25" t="s">
        <v>846</v>
      </c>
      <c r="M35" s="25"/>
      <c r="N35" s="27"/>
      <c r="O35" s="25"/>
      <c r="P35" s="44" t="s">
        <v>1023</v>
      </c>
      <c r="Q35" s="25"/>
      <c r="R35" s="25"/>
      <c r="S35" s="25"/>
      <c r="T35" s="25"/>
      <c r="U35" s="27"/>
      <c r="V35" s="25"/>
      <c r="W35" s="25"/>
      <c r="X35" s="25"/>
      <c r="Y35" s="27"/>
      <c r="Z35" s="27"/>
      <c r="AA35" s="78"/>
      <c r="AB35" s="78"/>
      <c r="AC35" s="78"/>
      <c r="AD35" s="78"/>
      <c r="AE35" s="78"/>
      <c r="AF35" s="78"/>
      <c r="AG35" s="27">
        <v>613</v>
      </c>
      <c r="AH35" s="26"/>
      <c r="AI35" s="26">
        <v>563</v>
      </c>
      <c r="AJ35" s="26"/>
      <c r="AK35" s="26" t="str">
        <f t="shared" si="4"/>
        <v>TS01</v>
      </c>
      <c r="AL35" s="32"/>
      <c r="AM35" s="32">
        <v>730000000</v>
      </c>
      <c r="AN35" s="32"/>
      <c r="AO35" s="26" t="str">
        <f t="shared" si="5"/>
        <v>TS01</v>
      </c>
      <c r="AP35" s="27"/>
      <c r="AQ35" s="27">
        <v>6952000</v>
      </c>
      <c r="AR35" s="27"/>
      <c r="AS35" s="26" t="str">
        <f t="shared" si="6"/>
        <v>TS01</v>
      </c>
      <c r="AT35" s="27"/>
      <c r="AU35" s="27">
        <v>5</v>
      </c>
      <c r="AV35" s="27"/>
    </row>
    <row r="36" spans="1:48" s="45" customFormat="1" ht="15" customHeight="1">
      <c r="A36" s="29" t="s">
        <v>537</v>
      </c>
      <c r="B36" s="29">
        <v>69040075</v>
      </c>
      <c r="C36" s="30" t="s">
        <v>271</v>
      </c>
      <c r="D36" s="26" t="s">
        <v>812</v>
      </c>
      <c r="E36" s="26" t="s">
        <v>126</v>
      </c>
      <c r="F36" s="29">
        <v>101</v>
      </c>
      <c r="G36" s="26" t="s">
        <v>339</v>
      </c>
      <c r="H36" s="26" t="s">
        <v>1044</v>
      </c>
      <c r="I36" s="26" t="s">
        <v>812</v>
      </c>
      <c r="J36" s="25"/>
      <c r="K36" s="31">
        <v>1</v>
      </c>
      <c r="L36" s="25" t="s">
        <v>847</v>
      </c>
      <c r="M36" s="25"/>
      <c r="N36" s="27"/>
      <c r="O36" s="25"/>
      <c r="P36" s="44" t="s">
        <v>1023</v>
      </c>
      <c r="Q36" s="25"/>
      <c r="R36" s="25"/>
      <c r="S36" s="25"/>
      <c r="T36" s="25"/>
      <c r="U36" s="27"/>
      <c r="V36" s="25"/>
      <c r="W36" s="25"/>
      <c r="X36" s="25"/>
      <c r="Y36" s="27"/>
      <c r="Z36" s="27"/>
      <c r="AA36" s="78"/>
      <c r="AB36" s="78"/>
      <c r="AC36" s="78"/>
      <c r="AD36" s="78"/>
      <c r="AE36" s="78"/>
      <c r="AF36" s="78"/>
      <c r="AG36" s="27">
        <v>610</v>
      </c>
      <c r="AH36" s="26"/>
      <c r="AI36" s="26">
        <v>560</v>
      </c>
      <c r="AJ36" s="26"/>
      <c r="AK36" s="26" t="str">
        <f t="shared" si="4"/>
        <v>TS01</v>
      </c>
      <c r="AL36" s="32"/>
      <c r="AM36" s="32">
        <v>730000000</v>
      </c>
      <c r="AN36" s="32"/>
      <c r="AO36" s="26" t="str">
        <f t="shared" si="5"/>
        <v>TS01</v>
      </c>
      <c r="AP36" s="27"/>
      <c r="AQ36" s="27">
        <v>6952000</v>
      </c>
      <c r="AR36" s="27"/>
      <c r="AS36" s="26" t="str">
        <f t="shared" si="6"/>
        <v>TS01</v>
      </c>
      <c r="AT36" s="27"/>
      <c r="AU36" s="27">
        <v>5</v>
      </c>
      <c r="AV36" s="27"/>
    </row>
    <row r="37" spans="1:48" ht="15" customHeight="1">
      <c r="A37" s="29" t="s">
        <v>538</v>
      </c>
      <c r="B37" s="29">
        <v>69040074</v>
      </c>
      <c r="C37" s="30" t="s">
        <v>272</v>
      </c>
      <c r="D37" s="26" t="s">
        <v>812</v>
      </c>
      <c r="E37" s="26" t="s">
        <v>126</v>
      </c>
      <c r="F37" s="29">
        <v>101</v>
      </c>
      <c r="G37" s="26" t="s">
        <v>347</v>
      </c>
      <c r="H37" s="26" t="s">
        <v>1044</v>
      </c>
      <c r="I37" s="26" t="s">
        <v>812</v>
      </c>
      <c r="J37" s="25"/>
      <c r="K37" s="31">
        <v>1</v>
      </c>
      <c r="L37" s="25" t="s">
        <v>848</v>
      </c>
      <c r="M37" s="25"/>
      <c r="N37" s="27"/>
      <c r="O37" s="25"/>
      <c r="P37" s="44" t="s">
        <v>1023</v>
      </c>
      <c r="Q37" s="25" t="str">
        <f t="shared" si="3"/>
        <v/>
      </c>
      <c r="R37" s="25"/>
      <c r="S37" s="25"/>
      <c r="T37" s="25"/>
      <c r="U37" s="27"/>
      <c r="V37" s="25"/>
      <c r="W37" s="25"/>
      <c r="X37" s="25"/>
      <c r="Y37" s="27"/>
      <c r="Z37" s="27"/>
      <c r="AA37" s="78"/>
      <c r="AB37" s="78"/>
      <c r="AC37" s="78"/>
      <c r="AD37" s="78"/>
      <c r="AE37" s="78"/>
      <c r="AF37" s="78"/>
      <c r="AG37" s="27">
        <v>609</v>
      </c>
      <c r="AH37" s="26"/>
      <c r="AI37" s="26">
        <v>559</v>
      </c>
      <c r="AJ37" s="26"/>
      <c r="AK37" s="26" t="str">
        <f t="shared" si="4"/>
        <v>TS01</v>
      </c>
      <c r="AL37" s="32"/>
      <c r="AM37" s="32">
        <v>730000000</v>
      </c>
      <c r="AN37" s="32"/>
      <c r="AO37" s="26" t="str">
        <f t="shared" si="5"/>
        <v>TS01</v>
      </c>
      <c r="AP37" s="27"/>
      <c r="AQ37" s="27">
        <v>6952000</v>
      </c>
      <c r="AR37" s="27"/>
      <c r="AS37" s="26" t="str">
        <f t="shared" si="6"/>
        <v>TS01</v>
      </c>
      <c r="AT37" s="27"/>
      <c r="AU37" s="27">
        <v>5</v>
      </c>
      <c r="AV37" s="27"/>
    </row>
    <row r="38" spans="1:48" ht="15" customHeight="1">
      <c r="A38" s="29" t="s">
        <v>539</v>
      </c>
      <c r="B38" s="29">
        <v>69040073</v>
      </c>
      <c r="C38" s="30" t="s">
        <v>274</v>
      </c>
      <c r="D38" s="26" t="s">
        <v>812</v>
      </c>
      <c r="E38" s="26" t="s">
        <v>126</v>
      </c>
      <c r="F38" s="29">
        <v>101</v>
      </c>
      <c r="G38" s="26" t="s">
        <v>354</v>
      </c>
      <c r="H38" s="26" t="s">
        <v>1044</v>
      </c>
      <c r="I38" s="26" t="s">
        <v>812</v>
      </c>
      <c r="J38" s="25"/>
      <c r="K38" s="31">
        <v>1</v>
      </c>
      <c r="L38" s="25" t="s">
        <v>849</v>
      </c>
      <c r="M38" s="25"/>
      <c r="N38" s="27"/>
      <c r="O38" s="25"/>
      <c r="P38" s="44" t="s">
        <v>1023</v>
      </c>
      <c r="Q38" s="25"/>
      <c r="R38" s="25"/>
      <c r="S38" s="25"/>
      <c r="T38" s="25"/>
      <c r="U38" s="27"/>
      <c r="V38" s="25"/>
      <c r="W38" s="25"/>
      <c r="X38" s="25"/>
      <c r="Y38" s="27"/>
      <c r="Z38" s="27"/>
      <c r="AA38" s="78"/>
      <c r="AB38" s="78"/>
      <c r="AC38" s="78"/>
      <c r="AD38" s="78"/>
      <c r="AE38" s="78"/>
      <c r="AF38" s="78"/>
      <c r="AG38" s="27">
        <v>608</v>
      </c>
      <c r="AH38" s="26"/>
      <c r="AI38" s="26">
        <v>558</v>
      </c>
      <c r="AJ38" s="26"/>
      <c r="AK38" s="26" t="str">
        <f t="shared" si="4"/>
        <v>TS01</v>
      </c>
      <c r="AL38" s="32"/>
      <c r="AM38" s="32">
        <v>730000000</v>
      </c>
      <c r="AN38" s="32"/>
      <c r="AO38" s="26" t="str">
        <f t="shared" si="5"/>
        <v>TS01</v>
      </c>
      <c r="AP38" s="27"/>
      <c r="AQ38" s="27">
        <v>6952000</v>
      </c>
      <c r="AR38" s="27"/>
      <c r="AS38" s="26" t="str">
        <f t="shared" si="6"/>
        <v>TS01</v>
      </c>
      <c r="AT38" s="27"/>
      <c r="AU38" s="27">
        <v>5</v>
      </c>
      <c r="AV38" s="27"/>
    </row>
    <row r="39" spans="1:48" ht="15" customHeight="1">
      <c r="A39" s="29" t="s">
        <v>540</v>
      </c>
      <c r="B39" s="29">
        <v>69040082</v>
      </c>
      <c r="C39" s="30" t="s">
        <v>275</v>
      </c>
      <c r="D39" s="26" t="s">
        <v>812</v>
      </c>
      <c r="E39" s="26" t="s">
        <v>126</v>
      </c>
      <c r="F39" s="29">
        <v>101</v>
      </c>
      <c r="G39" s="26" t="s">
        <v>356</v>
      </c>
      <c r="H39" s="26" t="s">
        <v>1044</v>
      </c>
      <c r="I39" s="26" t="s">
        <v>812</v>
      </c>
      <c r="J39" s="25"/>
      <c r="K39" s="31">
        <v>1</v>
      </c>
      <c r="L39" s="25" t="s">
        <v>850</v>
      </c>
      <c r="M39" s="25"/>
      <c r="N39" s="27"/>
      <c r="O39" s="25"/>
      <c r="P39" s="44" t="s">
        <v>1023</v>
      </c>
      <c r="Q39" s="25"/>
      <c r="R39" s="25"/>
      <c r="S39" s="25"/>
      <c r="T39" s="25"/>
      <c r="U39" s="27"/>
      <c r="V39" s="25"/>
      <c r="W39" s="25"/>
      <c r="X39" s="25"/>
      <c r="Y39" s="27"/>
      <c r="Z39" s="27"/>
      <c r="AA39" s="78"/>
      <c r="AB39" s="78"/>
      <c r="AC39" s="78"/>
      <c r="AD39" s="78"/>
      <c r="AE39" s="78"/>
      <c r="AF39" s="78"/>
      <c r="AG39" s="27">
        <v>616</v>
      </c>
      <c r="AH39" s="26"/>
      <c r="AI39" s="26">
        <v>566</v>
      </c>
      <c r="AJ39" s="26"/>
      <c r="AK39" s="26" t="str">
        <f t="shared" si="4"/>
        <v>TS01</v>
      </c>
      <c r="AL39" s="32"/>
      <c r="AM39" s="32">
        <v>730000000</v>
      </c>
      <c r="AN39" s="32"/>
      <c r="AO39" s="26" t="str">
        <f t="shared" si="5"/>
        <v>TS01</v>
      </c>
      <c r="AP39" s="27"/>
      <c r="AQ39" s="27">
        <v>6952000</v>
      </c>
      <c r="AR39" s="27"/>
      <c r="AS39" s="26" t="str">
        <f t="shared" si="6"/>
        <v>TS01</v>
      </c>
      <c r="AT39" s="27"/>
      <c r="AU39" s="27">
        <v>5</v>
      </c>
      <c r="AV39" s="27"/>
    </row>
    <row r="40" spans="1:48" ht="15" customHeight="1">
      <c r="A40" s="29" t="s">
        <v>541</v>
      </c>
      <c r="B40" s="29">
        <v>69040077</v>
      </c>
      <c r="C40" s="30" t="s">
        <v>276</v>
      </c>
      <c r="D40" s="26" t="s">
        <v>812</v>
      </c>
      <c r="E40" s="26" t="s">
        <v>126</v>
      </c>
      <c r="F40" s="29">
        <v>101</v>
      </c>
      <c r="G40" s="26" t="s">
        <v>357</v>
      </c>
      <c r="H40" s="26" t="s">
        <v>1044</v>
      </c>
      <c r="I40" s="26" t="s">
        <v>812</v>
      </c>
      <c r="J40" s="25"/>
      <c r="K40" s="31">
        <v>1</v>
      </c>
      <c r="L40" s="25" t="s">
        <v>851</v>
      </c>
      <c r="M40" s="25"/>
      <c r="N40" s="27"/>
      <c r="O40" s="25"/>
      <c r="P40" s="44" t="s">
        <v>1023</v>
      </c>
      <c r="Q40" s="25" t="str">
        <f t="shared" si="3"/>
        <v/>
      </c>
      <c r="R40" s="25"/>
      <c r="S40" s="25"/>
      <c r="T40" s="25"/>
      <c r="U40" s="27"/>
      <c r="V40" s="25"/>
      <c r="W40" s="25"/>
      <c r="X40" s="25"/>
      <c r="Y40" s="27"/>
      <c r="Z40" s="27"/>
      <c r="AA40" s="78"/>
      <c r="AB40" s="78"/>
      <c r="AC40" s="78"/>
      <c r="AD40" s="78"/>
      <c r="AE40" s="78"/>
      <c r="AF40" s="78"/>
      <c r="AG40" s="27">
        <v>612</v>
      </c>
      <c r="AH40" s="26"/>
      <c r="AI40" s="26">
        <v>562</v>
      </c>
      <c r="AJ40" s="26"/>
      <c r="AK40" s="26" t="str">
        <f t="shared" si="4"/>
        <v>TS01</v>
      </c>
      <c r="AL40" s="32"/>
      <c r="AM40" s="32">
        <v>730000000</v>
      </c>
      <c r="AN40" s="32"/>
      <c r="AO40" s="26" t="str">
        <f t="shared" si="5"/>
        <v>TS01</v>
      </c>
      <c r="AP40" s="27"/>
      <c r="AQ40" s="27">
        <v>6952000</v>
      </c>
      <c r="AR40" s="27"/>
      <c r="AS40" s="26" t="str">
        <f t="shared" si="6"/>
        <v>TS01</v>
      </c>
      <c r="AT40" s="27"/>
      <c r="AU40" s="27">
        <v>5</v>
      </c>
      <c r="AV40" s="27"/>
    </row>
    <row r="41" spans="1:48" ht="15" customHeight="1">
      <c r="A41" s="29" t="s">
        <v>542</v>
      </c>
      <c r="B41" s="29">
        <v>69040083</v>
      </c>
      <c r="C41" s="30" t="s">
        <v>277</v>
      </c>
      <c r="D41" s="26" t="s">
        <v>812</v>
      </c>
      <c r="E41" s="26" t="s">
        <v>126</v>
      </c>
      <c r="F41" s="29">
        <v>101</v>
      </c>
      <c r="G41" s="26" t="s">
        <v>359</v>
      </c>
      <c r="H41" s="26" t="s">
        <v>1044</v>
      </c>
      <c r="I41" s="26" t="s">
        <v>812</v>
      </c>
      <c r="J41" s="25"/>
      <c r="K41" s="31">
        <v>1</v>
      </c>
      <c r="L41" s="25" t="s">
        <v>852</v>
      </c>
      <c r="M41" s="25"/>
      <c r="N41" s="27"/>
      <c r="O41" s="25"/>
      <c r="P41" s="44" t="s">
        <v>1023</v>
      </c>
      <c r="Q41" s="25"/>
      <c r="R41" s="25"/>
      <c r="S41" s="25"/>
      <c r="T41" s="25"/>
      <c r="U41" s="27"/>
      <c r="V41" s="25"/>
      <c r="W41" s="25"/>
      <c r="X41" s="25"/>
      <c r="Y41" s="27"/>
      <c r="Z41" s="27"/>
      <c r="AA41" s="78"/>
      <c r="AB41" s="78"/>
      <c r="AC41" s="78"/>
      <c r="AD41" s="78"/>
      <c r="AE41" s="78"/>
      <c r="AF41" s="78"/>
      <c r="AG41" s="27">
        <v>617</v>
      </c>
      <c r="AH41" s="26"/>
      <c r="AI41" s="26">
        <v>567</v>
      </c>
      <c r="AJ41" s="26"/>
      <c r="AK41" s="26" t="str">
        <f t="shared" si="4"/>
        <v>TS01</v>
      </c>
      <c r="AL41" s="32"/>
      <c r="AM41" s="32">
        <v>730000000</v>
      </c>
      <c r="AN41" s="32"/>
      <c r="AO41" s="26" t="str">
        <f t="shared" si="5"/>
        <v>TS01</v>
      </c>
      <c r="AP41" s="27"/>
      <c r="AQ41" s="27">
        <v>6952000</v>
      </c>
      <c r="AR41" s="27"/>
      <c r="AS41" s="26" t="str">
        <f t="shared" si="6"/>
        <v>TS01</v>
      </c>
      <c r="AT41" s="27"/>
      <c r="AU41" s="27">
        <v>5</v>
      </c>
      <c r="AV41" s="27"/>
    </row>
    <row r="42" spans="1:48" ht="15" customHeight="1">
      <c r="A42" s="29" t="s">
        <v>543</v>
      </c>
      <c r="B42" s="29">
        <v>69040071</v>
      </c>
      <c r="C42" s="30" t="s">
        <v>278</v>
      </c>
      <c r="D42" s="26" t="s">
        <v>812</v>
      </c>
      <c r="E42" s="26" t="s">
        <v>126</v>
      </c>
      <c r="F42" s="29">
        <v>101</v>
      </c>
      <c r="G42" s="25" t="s">
        <v>361</v>
      </c>
      <c r="H42" s="26" t="s">
        <v>1044</v>
      </c>
      <c r="I42" s="26" t="s">
        <v>812</v>
      </c>
      <c r="J42" s="25"/>
      <c r="K42" s="31">
        <v>1</v>
      </c>
      <c r="L42" s="25" t="s">
        <v>853</v>
      </c>
      <c r="M42" s="25"/>
      <c r="N42" s="25"/>
      <c r="O42" s="25"/>
      <c r="P42" s="44" t="s">
        <v>1023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78"/>
      <c r="AB42" s="78"/>
      <c r="AC42" s="78"/>
      <c r="AD42" s="78"/>
      <c r="AE42" s="78"/>
      <c r="AF42" s="78"/>
      <c r="AG42" s="27">
        <v>606</v>
      </c>
      <c r="AH42" s="26"/>
      <c r="AI42" s="26">
        <v>556</v>
      </c>
      <c r="AJ42" s="26"/>
      <c r="AK42" s="26" t="str">
        <f t="shared" si="4"/>
        <v>TS01</v>
      </c>
      <c r="AL42" s="27"/>
      <c r="AM42" s="32">
        <v>730000000</v>
      </c>
      <c r="AN42" s="32"/>
      <c r="AO42" s="26" t="str">
        <f t="shared" si="5"/>
        <v>TS01</v>
      </c>
      <c r="AP42" s="27"/>
      <c r="AQ42" s="27">
        <v>6952000</v>
      </c>
      <c r="AR42" s="27"/>
      <c r="AS42" s="26" t="str">
        <f t="shared" si="6"/>
        <v>TS01</v>
      </c>
      <c r="AT42" s="27"/>
      <c r="AU42" s="27">
        <v>5</v>
      </c>
      <c r="AV42" s="27"/>
    </row>
    <row r="43" spans="1:48" ht="15" customHeight="1">
      <c r="A43" s="29" t="s">
        <v>544</v>
      </c>
      <c r="B43" s="29">
        <v>69040079</v>
      </c>
      <c r="C43" s="30" t="s">
        <v>279</v>
      </c>
      <c r="D43" s="26" t="s">
        <v>812</v>
      </c>
      <c r="E43" s="26" t="s">
        <v>126</v>
      </c>
      <c r="F43" s="29">
        <v>101</v>
      </c>
      <c r="G43" s="31" t="s">
        <v>362</v>
      </c>
      <c r="H43" s="26" t="s">
        <v>1044</v>
      </c>
      <c r="I43" s="26" t="s">
        <v>812</v>
      </c>
      <c r="J43" s="31"/>
      <c r="K43" s="31">
        <v>1</v>
      </c>
      <c r="L43" s="31" t="s">
        <v>854</v>
      </c>
      <c r="M43" s="31"/>
      <c r="N43" s="31"/>
      <c r="O43" s="31"/>
      <c r="P43" s="44" t="s">
        <v>1023</v>
      </c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>
        <v>614</v>
      </c>
      <c r="AH43" s="31"/>
      <c r="AI43" s="31">
        <v>564</v>
      </c>
      <c r="AJ43" s="31"/>
      <c r="AK43" s="31" t="str">
        <f t="shared" si="4"/>
        <v>TS01</v>
      </c>
      <c r="AL43" s="31"/>
      <c r="AM43" s="31">
        <v>730000000</v>
      </c>
      <c r="AN43" s="32"/>
      <c r="AO43" s="26" t="str">
        <f t="shared" si="5"/>
        <v>TS01</v>
      </c>
      <c r="AP43" s="27"/>
      <c r="AQ43" s="27">
        <v>6952000</v>
      </c>
      <c r="AR43" s="27"/>
      <c r="AS43" s="26" t="str">
        <f t="shared" si="6"/>
        <v>TS01</v>
      </c>
      <c r="AT43" s="27"/>
      <c r="AU43" s="27">
        <v>5</v>
      </c>
      <c r="AV43" s="27"/>
    </row>
    <row r="44" spans="1:48" ht="15" customHeight="1">
      <c r="A44" s="29" t="s">
        <v>545</v>
      </c>
      <c r="B44" s="29">
        <v>69040080</v>
      </c>
      <c r="C44" s="30" t="s">
        <v>280</v>
      </c>
      <c r="D44" s="26" t="s">
        <v>812</v>
      </c>
      <c r="E44" s="26" t="s">
        <v>126</v>
      </c>
      <c r="F44" s="29">
        <v>101</v>
      </c>
      <c r="G44" s="31" t="s">
        <v>363</v>
      </c>
      <c r="H44" s="26" t="s">
        <v>1044</v>
      </c>
      <c r="I44" s="26" t="s">
        <v>812</v>
      </c>
      <c r="J44" s="31"/>
      <c r="K44" s="31">
        <v>1</v>
      </c>
      <c r="L44" s="31" t="s">
        <v>855</v>
      </c>
      <c r="M44" s="31"/>
      <c r="N44" s="31"/>
      <c r="O44" s="31"/>
      <c r="P44" s="44" t="s">
        <v>1023</v>
      </c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>
        <v>615</v>
      </c>
      <c r="AH44" s="31"/>
      <c r="AI44" s="31">
        <v>565</v>
      </c>
      <c r="AJ44" s="31"/>
      <c r="AK44" s="31" t="str">
        <f t="shared" si="4"/>
        <v>TS01</v>
      </c>
      <c r="AL44" s="31"/>
      <c r="AM44" s="31">
        <v>730000000</v>
      </c>
      <c r="AN44" s="32"/>
      <c r="AO44" s="26" t="str">
        <f t="shared" si="5"/>
        <v>TS01</v>
      </c>
      <c r="AP44" s="27"/>
      <c r="AQ44" s="27">
        <v>6952000</v>
      </c>
      <c r="AR44" s="27"/>
      <c r="AS44" s="26" t="str">
        <f t="shared" si="6"/>
        <v>TS01</v>
      </c>
      <c r="AT44" s="27"/>
      <c r="AU44" s="27">
        <v>5</v>
      </c>
      <c r="AV44" s="27"/>
    </row>
    <row r="45" spans="1:48" ht="15" customHeight="1">
      <c r="A45" s="29" t="s">
        <v>546</v>
      </c>
      <c r="B45" s="29">
        <v>69040048</v>
      </c>
      <c r="C45" s="30" t="s">
        <v>281</v>
      </c>
      <c r="D45" s="26" t="s">
        <v>812</v>
      </c>
      <c r="E45" s="26" t="s">
        <v>126</v>
      </c>
      <c r="F45" s="29">
        <v>101</v>
      </c>
      <c r="G45" s="31" t="s">
        <v>364</v>
      </c>
      <c r="H45" s="26" t="s">
        <v>1044</v>
      </c>
      <c r="I45" s="26" t="s">
        <v>812</v>
      </c>
      <c r="J45" s="31"/>
      <c r="K45" s="31">
        <v>1</v>
      </c>
      <c r="L45" s="31" t="s">
        <v>856</v>
      </c>
      <c r="M45" s="31"/>
      <c r="N45" s="31"/>
      <c r="O45" s="31"/>
      <c r="P45" s="44" t="s">
        <v>1023</v>
      </c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>
        <v>601</v>
      </c>
      <c r="AH45" s="31"/>
      <c r="AI45" s="31">
        <v>551</v>
      </c>
      <c r="AJ45" s="31"/>
      <c r="AK45" s="31" t="str">
        <f t="shared" si="4"/>
        <v>TS01</v>
      </c>
      <c r="AL45" s="31"/>
      <c r="AM45" s="31">
        <v>730000000</v>
      </c>
      <c r="AN45" s="32"/>
      <c r="AO45" s="26" t="str">
        <f t="shared" si="5"/>
        <v>TS01</v>
      </c>
      <c r="AP45" s="27"/>
      <c r="AQ45" s="27">
        <v>6952000</v>
      </c>
      <c r="AR45" s="27"/>
      <c r="AS45" s="26" t="str">
        <f t="shared" si="6"/>
        <v>TS01</v>
      </c>
      <c r="AT45" s="27"/>
      <c r="AU45" s="27">
        <v>5</v>
      </c>
      <c r="AV45" s="27"/>
    </row>
    <row r="46" spans="1:48" ht="15" customHeight="1">
      <c r="A46" s="29" t="s">
        <v>547</v>
      </c>
      <c r="B46" s="29">
        <v>69040068</v>
      </c>
      <c r="C46" s="30" t="s">
        <v>282</v>
      </c>
      <c r="D46" s="26" t="s">
        <v>812</v>
      </c>
      <c r="E46" s="26" t="s">
        <v>126</v>
      </c>
      <c r="F46" s="29">
        <v>101</v>
      </c>
      <c r="G46" s="31" t="s">
        <v>365</v>
      </c>
      <c r="H46" s="26" t="s">
        <v>1044</v>
      </c>
      <c r="I46" s="26" t="s">
        <v>812</v>
      </c>
      <c r="J46" s="31"/>
      <c r="K46" s="31">
        <v>1</v>
      </c>
      <c r="L46" s="31" t="s">
        <v>857</v>
      </c>
      <c r="M46" s="31"/>
      <c r="N46" s="31"/>
      <c r="O46" s="31"/>
      <c r="P46" s="44" t="s">
        <v>1023</v>
      </c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>
        <v>603</v>
      </c>
      <c r="AH46" s="31"/>
      <c r="AI46" s="31">
        <v>553</v>
      </c>
      <c r="AJ46" s="31"/>
      <c r="AK46" s="31" t="str">
        <f t="shared" si="4"/>
        <v>TS01</v>
      </c>
      <c r="AL46" s="31"/>
      <c r="AM46" s="31">
        <v>730000000</v>
      </c>
      <c r="AN46" s="32"/>
      <c r="AO46" s="26" t="str">
        <f t="shared" si="5"/>
        <v>TS01</v>
      </c>
      <c r="AP46" s="27"/>
      <c r="AQ46" s="27">
        <v>6952000</v>
      </c>
      <c r="AR46" s="27"/>
      <c r="AS46" s="26" t="str">
        <f t="shared" si="6"/>
        <v>TS01</v>
      </c>
      <c r="AT46" s="27"/>
      <c r="AU46" s="27">
        <v>5</v>
      </c>
      <c r="AV46" s="27"/>
    </row>
    <row r="47" spans="1:48" ht="15" customHeight="1">
      <c r="A47" s="29" t="s">
        <v>548</v>
      </c>
      <c r="B47" s="29">
        <v>69040085</v>
      </c>
      <c r="C47" s="30" t="s">
        <v>283</v>
      </c>
      <c r="D47" s="26" t="s">
        <v>812</v>
      </c>
      <c r="E47" s="26" t="s">
        <v>126</v>
      </c>
      <c r="F47" s="29">
        <v>101</v>
      </c>
      <c r="G47" s="31" t="s">
        <v>366</v>
      </c>
      <c r="H47" s="26" t="s">
        <v>1044</v>
      </c>
      <c r="I47" s="26" t="s">
        <v>812</v>
      </c>
      <c r="J47" s="31"/>
      <c r="K47" s="31">
        <v>1</v>
      </c>
      <c r="L47" s="31" t="s">
        <v>858</v>
      </c>
      <c r="M47" s="31"/>
      <c r="N47" s="31"/>
      <c r="O47" s="31"/>
      <c r="P47" s="44" t="s">
        <v>1023</v>
      </c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>
        <v>619</v>
      </c>
      <c r="AH47" s="31"/>
      <c r="AI47" s="31">
        <v>569</v>
      </c>
      <c r="AJ47" s="31"/>
      <c r="AK47" s="31" t="str">
        <f t="shared" si="4"/>
        <v>TS01</v>
      </c>
      <c r="AL47" s="31"/>
      <c r="AM47" s="31">
        <v>730000000</v>
      </c>
      <c r="AN47" s="32"/>
      <c r="AO47" s="26" t="str">
        <f t="shared" si="5"/>
        <v>TS01</v>
      </c>
      <c r="AP47" s="27"/>
      <c r="AQ47" s="27">
        <v>6952000</v>
      </c>
      <c r="AR47" s="27"/>
      <c r="AS47" s="26" t="str">
        <f t="shared" si="6"/>
        <v>TS01</v>
      </c>
      <c r="AT47" s="27"/>
      <c r="AU47" s="27">
        <v>5</v>
      </c>
      <c r="AV47" s="27"/>
    </row>
    <row r="48" spans="1:48" ht="15" customHeight="1">
      <c r="A48" s="29" t="s">
        <v>549</v>
      </c>
      <c r="B48" s="29">
        <v>69040069</v>
      </c>
      <c r="C48" s="30" t="s">
        <v>284</v>
      </c>
      <c r="D48" s="26" t="s">
        <v>812</v>
      </c>
      <c r="E48" s="26" t="s">
        <v>126</v>
      </c>
      <c r="F48" s="29">
        <v>101</v>
      </c>
      <c r="G48" s="31" t="s">
        <v>367</v>
      </c>
      <c r="H48" s="26" t="s">
        <v>1044</v>
      </c>
      <c r="I48" s="26" t="s">
        <v>812</v>
      </c>
      <c r="J48" s="31"/>
      <c r="K48" s="31">
        <v>1</v>
      </c>
      <c r="L48" s="31" t="s">
        <v>859</v>
      </c>
      <c r="M48" s="31"/>
      <c r="N48" s="31"/>
      <c r="O48" s="31"/>
      <c r="P48" s="44" t="s">
        <v>1023</v>
      </c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>
        <v>604</v>
      </c>
      <c r="AH48" s="31"/>
      <c r="AI48" s="31">
        <v>554</v>
      </c>
      <c r="AJ48" s="31"/>
      <c r="AK48" s="31" t="str">
        <f t="shared" si="4"/>
        <v>TS01</v>
      </c>
      <c r="AL48" s="31"/>
      <c r="AM48" s="31">
        <v>730000000</v>
      </c>
      <c r="AN48" s="32"/>
      <c r="AO48" s="26" t="str">
        <f t="shared" si="5"/>
        <v>TS01</v>
      </c>
      <c r="AP48" s="27"/>
      <c r="AQ48" s="27">
        <v>6952000</v>
      </c>
      <c r="AR48" s="27"/>
      <c r="AS48" s="26" t="str">
        <f t="shared" si="6"/>
        <v>TS01</v>
      </c>
      <c r="AT48" s="27"/>
      <c r="AU48" s="27">
        <v>5</v>
      </c>
      <c r="AV48" s="27"/>
    </row>
    <row r="49" spans="1:48" ht="15" customHeight="1">
      <c r="A49" s="29" t="s">
        <v>550</v>
      </c>
      <c r="B49" s="29">
        <v>69040067</v>
      </c>
      <c r="C49" s="30" t="s">
        <v>285</v>
      </c>
      <c r="D49" s="26" t="s">
        <v>812</v>
      </c>
      <c r="E49" s="26" t="s">
        <v>126</v>
      </c>
      <c r="F49" s="29">
        <v>101</v>
      </c>
      <c r="G49" s="31" t="s">
        <v>368</v>
      </c>
      <c r="H49" s="26" t="s">
        <v>1044</v>
      </c>
      <c r="I49" s="26" t="s">
        <v>812</v>
      </c>
      <c r="J49" s="31"/>
      <c r="K49" s="31">
        <v>1</v>
      </c>
      <c r="L49" s="31" t="s">
        <v>860</v>
      </c>
      <c r="M49" s="31"/>
      <c r="N49" s="31"/>
      <c r="O49" s="31"/>
      <c r="P49" s="44" t="s">
        <v>1023</v>
      </c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>
        <v>602</v>
      </c>
      <c r="AH49" s="31"/>
      <c r="AI49" s="31">
        <v>552</v>
      </c>
      <c r="AJ49" s="31"/>
      <c r="AK49" s="31" t="str">
        <f t="shared" si="4"/>
        <v>TS01</v>
      </c>
      <c r="AL49" s="31"/>
      <c r="AM49" s="31">
        <v>730000000</v>
      </c>
      <c r="AN49" s="32"/>
      <c r="AO49" s="26" t="str">
        <f t="shared" si="5"/>
        <v>TS01</v>
      </c>
      <c r="AP49" s="27"/>
      <c r="AQ49" s="27">
        <v>6952000</v>
      </c>
      <c r="AR49" s="27"/>
      <c r="AS49" s="26" t="str">
        <f t="shared" si="6"/>
        <v>TS01</v>
      </c>
      <c r="AT49" s="27"/>
      <c r="AU49" s="27">
        <v>5</v>
      </c>
      <c r="AV49" s="27"/>
    </row>
    <row r="50" spans="1:48" ht="15" customHeight="1">
      <c r="A50" s="29" t="s">
        <v>551</v>
      </c>
      <c r="B50" s="29">
        <v>69040072</v>
      </c>
      <c r="C50" s="30" t="s">
        <v>286</v>
      </c>
      <c r="D50" s="26" t="s">
        <v>812</v>
      </c>
      <c r="E50" s="26" t="s">
        <v>126</v>
      </c>
      <c r="F50" s="29">
        <v>101</v>
      </c>
      <c r="G50" s="31" t="s">
        <v>369</v>
      </c>
      <c r="H50" s="26" t="s">
        <v>1044</v>
      </c>
      <c r="I50" s="26" t="s">
        <v>812</v>
      </c>
      <c r="J50" s="31"/>
      <c r="K50" s="31">
        <v>1</v>
      </c>
      <c r="L50" s="31" t="s">
        <v>861</v>
      </c>
      <c r="M50" s="31"/>
      <c r="N50" s="31"/>
      <c r="O50" s="31"/>
      <c r="P50" s="44" t="s">
        <v>1023</v>
      </c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>
        <v>607</v>
      </c>
      <c r="AH50" s="31"/>
      <c r="AI50" s="31">
        <v>557</v>
      </c>
      <c r="AJ50" s="31"/>
      <c r="AK50" s="31" t="str">
        <f t="shared" si="4"/>
        <v>TS01</v>
      </c>
      <c r="AL50" s="31"/>
      <c r="AM50" s="31">
        <v>730000000</v>
      </c>
      <c r="AN50" s="32"/>
      <c r="AO50" s="26" t="str">
        <f t="shared" si="5"/>
        <v>TS01</v>
      </c>
      <c r="AP50" s="27"/>
      <c r="AQ50" s="27">
        <v>6952000</v>
      </c>
      <c r="AR50" s="27"/>
      <c r="AS50" s="26" t="str">
        <f t="shared" si="6"/>
        <v>TS01</v>
      </c>
      <c r="AT50" s="27"/>
      <c r="AU50" s="27">
        <v>5</v>
      </c>
      <c r="AV50" s="27"/>
    </row>
    <row r="51" spans="1:48" ht="15" customHeight="1">
      <c r="A51" s="29" t="s">
        <v>552</v>
      </c>
      <c r="B51" s="29">
        <v>69040086</v>
      </c>
      <c r="C51" s="30" t="s">
        <v>287</v>
      </c>
      <c r="D51" s="26" t="s">
        <v>812</v>
      </c>
      <c r="E51" s="26" t="s">
        <v>126</v>
      </c>
      <c r="F51" s="29">
        <v>101</v>
      </c>
      <c r="G51" s="31" t="s">
        <v>371</v>
      </c>
      <c r="H51" s="26" t="s">
        <v>1044</v>
      </c>
      <c r="I51" s="26" t="s">
        <v>812</v>
      </c>
      <c r="J51" s="31"/>
      <c r="K51" s="31">
        <v>1</v>
      </c>
      <c r="L51" s="31" t="s">
        <v>862</v>
      </c>
      <c r="M51" s="31"/>
      <c r="N51" s="31"/>
      <c r="O51" s="31"/>
      <c r="P51" s="44" t="s">
        <v>1023</v>
      </c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>
        <v>620</v>
      </c>
      <c r="AH51" s="31"/>
      <c r="AI51" s="31">
        <v>570</v>
      </c>
      <c r="AJ51" s="31"/>
      <c r="AK51" s="31" t="str">
        <f t="shared" si="4"/>
        <v>TS01</v>
      </c>
      <c r="AL51" s="31"/>
      <c r="AM51" s="31">
        <v>730000000</v>
      </c>
      <c r="AN51" s="32"/>
      <c r="AO51" s="26" t="str">
        <f t="shared" si="5"/>
        <v>TS01</v>
      </c>
      <c r="AP51" s="27"/>
      <c r="AQ51" s="27">
        <v>6952000</v>
      </c>
      <c r="AR51" s="27"/>
      <c r="AS51" s="26" t="str">
        <f t="shared" si="6"/>
        <v>TS01</v>
      </c>
      <c r="AT51" s="27"/>
      <c r="AU51" s="27">
        <v>5</v>
      </c>
      <c r="AV51" s="27"/>
    </row>
    <row r="52" spans="1:48" ht="15" customHeight="1">
      <c r="A52" s="29" t="s">
        <v>553</v>
      </c>
      <c r="B52" s="29">
        <v>69047609</v>
      </c>
      <c r="C52" s="30" t="s">
        <v>288</v>
      </c>
      <c r="D52" s="26" t="s">
        <v>125</v>
      </c>
      <c r="E52" s="26" t="s">
        <v>127</v>
      </c>
      <c r="F52" s="29">
        <v>102</v>
      </c>
      <c r="G52" s="31" t="s">
        <v>376</v>
      </c>
      <c r="H52" s="26" t="s">
        <v>1044</v>
      </c>
      <c r="I52" s="26" t="s">
        <v>10</v>
      </c>
      <c r="J52" s="31"/>
      <c r="K52" s="31"/>
      <c r="L52" s="31" t="s">
        <v>863</v>
      </c>
      <c r="M52" s="31"/>
      <c r="N52" s="31"/>
      <c r="O52" s="31"/>
      <c r="P52" s="31" t="s">
        <v>1016</v>
      </c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>
        <v>370</v>
      </c>
      <c r="AH52" s="31"/>
      <c r="AI52" s="31">
        <v>874</v>
      </c>
      <c r="AJ52" s="31"/>
      <c r="AK52" s="31" t="str">
        <f t="shared" si="4"/>
        <v>TS02</v>
      </c>
      <c r="AL52" s="31"/>
      <c r="AM52" s="31">
        <v>738000000</v>
      </c>
      <c r="AN52" s="32"/>
      <c r="AO52" s="26" t="str">
        <f t="shared" si="5"/>
        <v>TS02</v>
      </c>
      <c r="AP52" s="27"/>
      <c r="AQ52" s="27">
        <v>6952000</v>
      </c>
      <c r="AR52" s="27"/>
      <c r="AS52" s="26" t="str">
        <f t="shared" si="6"/>
        <v>TS02</v>
      </c>
      <c r="AT52" s="27"/>
      <c r="AU52" s="27">
        <v>5</v>
      </c>
      <c r="AV52" s="27"/>
    </row>
    <row r="53" spans="1:48" ht="15" customHeight="1">
      <c r="A53" s="29" t="s">
        <v>554</v>
      </c>
      <c r="B53" s="29">
        <v>69039832</v>
      </c>
      <c r="C53" s="30" t="s">
        <v>714</v>
      </c>
      <c r="D53" s="26" t="s">
        <v>125</v>
      </c>
      <c r="E53" s="31" t="s">
        <v>127</v>
      </c>
      <c r="F53" s="29">
        <v>102</v>
      </c>
      <c r="G53" s="31" t="s">
        <v>377</v>
      </c>
      <c r="H53" s="26" t="s">
        <v>1044</v>
      </c>
      <c r="I53" s="26" t="s">
        <v>10</v>
      </c>
      <c r="J53" s="31"/>
      <c r="K53" s="31"/>
      <c r="L53" s="31" t="s">
        <v>864</v>
      </c>
      <c r="M53" s="31"/>
      <c r="N53" s="31"/>
      <c r="O53" s="31"/>
      <c r="P53" s="31" t="s">
        <v>1018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>
        <v>165</v>
      </c>
      <c r="AH53" s="31"/>
      <c r="AI53" s="31">
        <v>774</v>
      </c>
      <c r="AJ53" s="31"/>
      <c r="AK53" s="31" t="str">
        <f t="shared" si="4"/>
        <v>TS02</v>
      </c>
      <c r="AL53" s="31"/>
      <c r="AM53" s="31">
        <v>738000000</v>
      </c>
      <c r="AN53" s="32"/>
      <c r="AO53" s="26" t="str">
        <f t="shared" si="5"/>
        <v>TS02</v>
      </c>
      <c r="AP53" s="27"/>
      <c r="AQ53" s="27">
        <v>6952000</v>
      </c>
      <c r="AR53" s="27"/>
      <c r="AS53" s="26" t="str">
        <f t="shared" si="6"/>
        <v>TS02</v>
      </c>
      <c r="AT53" s="27"/>
      <c r="AU53" s="27">
        <v>5</v>
      </c>
      <c r="AV53" s="27"/>
    </row>
    <row r="54" spans="1:48" ht="15" customHeight="1">
      <c r="A54" s="29" t="s">
        <v>555</v>
      </c>
      <c r="B54" s="29">
        <v>69044848</v>
      </c>
      <c r="C54" s="30" t="s">
        <v>715</v>
      </c>
      <c r="D54" s="26" t="s">
        <v>125</v>
      </c>
      <c r="E54" s="26" t="s">
        <v>127</v>
      </c>
      <c r="F54" s="29">
        <v>102</v>
      </c>
      <c r="G54" s="31" t="s">
        <v>379</v>
      </c>
      <c r="H54" s="26" t="s">
        <v>1044</v>
      </c>
      <c r="I54" s="26" t="s">
        <v>10</v>
      </c>
      <c r="J54" s="31"/>
      <c r="K54" s="31"/>
      <c r="L54" s="31" t="s">
        <v>865</v>
      </c>
      <c r="M54" s="31"/>
      <c r="N54" s="31"/>
      <c r="O54" s="31"/>
      <c r="P54" s="31" t="s">
        <v>1000</v>
      </c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>
        <v>352</v>
      </c>
      <c r="AH54" s="31"/>
      <c r="AI54" s="31">
        <v>854</v>
      </c>
      <c r="AJ54" s="31"/>
      <c r="AK54" s="31" t="str">
        <f t="shared" si="4"/>
        <v>TS02</v>
      </c>
      <c r="AL54" s="31"/>
      <c r="AM54" s="31">
        <v>738000000</v>
      </c>
      <c r="AN54" s="32"/>
      <c r="AO54" s="26" t="str">
        <f t="shared" si="5"/>
        <v>TS02</v>
      </c>
      <c r="AP54" s="27"/>
      <c r="AQ54" s="27">
        <v>6952000</v>
      </c>
      <c r="AR54" s="27"/>
      <c r="AS54" s="26" t="str">
        <f t="shared" si="6"/>
        <v>TS02</v>
      </c>
      <c r="AT54" s="27"/>
      <c r="AU54" s="27">
        <v>5</v>
      </c>
      <c r="AV54" s="27"/>
    </row>
    <row r="55" spans="1:48" ht="15" customHeight="1">
      <c r="A55" s="29" t="s">
        <v>556</v>
      </c>
      <c r="B55" s="29">
        <v>69026916</v>
      </c>
      <c r="C55" s="30" t="s">
        <v>716</v>
      </c>
      <c r="D55" s="26" t="s">
        <v>125</v>
      </c>
      <c r="E55" s="26" t="s">
        <v>127</v>
      </c>
      <c r="F55" s="29">
        <v>102</v>
      </c>
      <c r="G55" s="31" t="s">
        <v>380</v>
      </c>
      <c r="H55" s="26" t="s">
        <v>1044</v>
      </c>
      <c r="I55" s="26" t="s">
        <v>10</v>
      </c>
      <c r="J55" s="31"/>
      <c r="K55" s="31"/>
      <c r="L55" s="31" t="s">
        <v>866</v>
      </c>
      <c r="M55" s="31"/>
      <c r="N55" s="31"/>
      <c r="O55" s="31"/>
      <c r="P55" s="44" t="s">
        <v>1010</v>
      </c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>
        <v>210</v>
      </c>
      <c r="AH55" s="31"/>
      <c r="AI55" s="31">
        <v>767</v>
      </c>
      <c r="AJ55" s="31"/>
      <c r="AK55" s="31" t="str">
        <f t="shared" si="4"/>
        <v>TS02</v>
      </c>
      <c r="AL55" s="31"/>
      <c r="AM55" s="31">
        <v>738000000</v>
      </c>
      <c r="AN55" s="32"/>
      <c r="AO55" s="26" t="str">
        <f t="shared" si="5"/>
        <v>TS02</v>
      </c>
      <c r="AP55" s="27"/>
      <c r="AQ55" s="27">
        <v>6952000</v>
      </c>
      <c r="AR55" s="27"/>
      <c r="AS55" s="26" t="str">
        <f t="shared" si="6"/>
        <v>TS02</v>
      </c>
      <c r="AT55" s="27"/>
      <c r="AU55" s="27">
        <v>5</v>
      </c>
      <c r="AV55" s="27"/>
    </row>
    <row r="56" spans="1:48" ht="15" customHeight="1">
      <c r="A56" s="29" t="s">
        <v>557</v>
      </c>
      <c r="B56" s="29">
        <v>69031329</v>
      </c>
      <c r="C56" s="30" t="s">
        <v>717</v>
      </c>
      <c r="D56" s="26" t="s">
        <v>125</v>
      </c>
      <c r="E56" s="26" t="s">
        <v>127</v>
      </c>
      <c r="F56" s="29">
        <v>102</v>
      </c>
      <c r="G56" s="31" t="s">
        <v>381</v>
      </c>
      <c r="H56" s="26" t="s">
        <v>1044</v>
      </c>
      <c r="I56" s="26" t="s">
        <v>10</v>
      </c>
      <c r="J56" s="31"/>
      <c r="K56" s="31"/>
      <c r="L56" s="31" t="s">
        <v>867</v>
      </c>
      <c r="M56" s="31"/>
      <c r="N56" s="31"/>
      <c r="O56" s="31"/>
      <c r="P56" s="44" t="s">
        <v>1000</v>
      </c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>
        <v>7</v>
      </c>
      <c r="AH56" s="31"/>
      <c r="AI56" s="31">
        <v>788</v>
      </c>
      <c r="AJ56" s="31"/>
      <c r="AK56" s="31" t="str">
        <f t="shared" si="4"/>
        <v>TS02</v>
      </c>
      <c r="AL56" s="31"/>
      <c r="AM56" s="31">
        <v>738000000</v>
      </c>
      <c r="AN56" s="32"/>
      <c r="AO56" s="26" t="str">
        <f t="shared" si="5"/>
        <v>TS02</v>
      </c>
      <c r="AP56" s="27"/>
      <c r="AQ56" s="27">
        <v>6952000</v>
      </c>
      <c r="AR56" s="27"/>
      <c r="AS56" s="26" t="str">
        <f t="shared" si="6"/>
        <v>TS02</v>
      </c>
      <c r="AT56" s="27"/>
      <c r="AU56" s="27">
        <v>5</v>
      </c>
      <c r="AV56" s="27"/>
    </row>
    <row r="57" spans="1:48" ht="15" customHeight="1">
      <c r="A57" s="29" t="s">
        <v>558</v>
      </c>
      <c r="B57" s="29">
        <v>69039815</v>
      </c>
      <c r="C57" s="30" t="s">
        <v>290</v>
      </c>
      <c r="D57" s="26" t="s">
        <v>125</v>
      </c>
      <c r="E57" s="26" t="s">
        <v>127</v>
      </c>
      <c r="F57" s="29">
        <v>102</v>
      </c>
      <c r="G57" s="31" t="s">
        <v>382</v>
      </c>
      <c r="H57" s="26" t="s">
        <v>1044</v>
      </c>
      <c r="I57" s="26" t="s">
        <v>10</v>
      </c>
      <c r="J57" s="31"/>
      <c r="K57" s="31"/>
      <c r="L57" s="31" t="s">
        <v>868</v>
      </c>
      <c r="M57" s="31"/>
      <c r="N57" s="31"/>
      <c r="O57" s="31"/>
      <c r="P57" s="44" t="s">
        <v>1000</v>
      </c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>
        <v>13</v>
      </c>
      <c r="AH57" s="31"/>
      <c r="AI57" s="31">
        <v>793</v>
      </c>
      <c r="AJ57" s="31"/>
      <c r="AK57" s="31" t="str">
        <f t="shared" si="4"/>
        <v>TS02</v>
      </c>
      <c r="AL57" s="31"/>
      <c r="AM57" s="31">
        <v>738000000</v>
      </c>
      <c r="AN57" s="32"/>
      <c r="AO57" s="26" t="str">
        <f t="shared" si="5"/>
        <v>TS02</v>
      </c>
      <c r="AP57" s="27"/>
      <c r="AQ57" s="27">
        <v>6952000</v>
      </c>
      <c r="AR57" s="27"/>
      <c r="AS57" s="26" t="str">
        <f t="shared" si="6"/>
        <v>TS02</v>
      </c>
      <c r="AT57" s="27"/>
      <c r="AU57" s="27">
        <v>5</v>
      </c>
      <c r="AV57" s="27"/>
    </row>
    <row r="58" spans="1:48" ht="15" customHeight="1">
      <c r="A58" s="29" t="s">
        <v>559</v>
      </c>
      <c r="B58" s="29">
        <v>69047733</v>
      </c>
      <c r="C58" s="30" t="s">
        <v>718</v>
      </c>
      <c r="D58" s="26" t="s">
        <v>125</v>
      </c>
      <c r="E58" s="26" t="s">
        <v>127</v>
      </c>
      <c r="F58" s="29">
        <v>102</v>
      </c>
      <c r="G58" s="31" t="s">
        <v>383</v>
      </c>
      <c r="H58" s="26" t="s">
        <v>1044</v>
      </c>
      <c r="I58" s="26" t="s">
        <v>10</v>
      </c>
      <c r="J58" s="31"/>
      <c r="K58" s="31"/>
      <c r="L58" s="31" t="s">
        <v>869</v>
      </c>
      <c r="M58" s="31"/>
      <c r="N58" s="31"/>
      <c r="O58" s="31"/>
      <c r="P58" s="44" t="s">
        <v>1000</v>
      </c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>
        <v>38</v>
      </c>
      <c r="AH58" s="31"/>
      <c r="AI58" s="31">
        <v>811</v>
      </c>
      <c r="AJ58" s="31"/>
      <c r="AK58" s="31" t="str">
        <f t="shared" si="4"/>
        <v>TS02</v>
      </c>
      <c r="AL58" s="31"/>
      <c r="AM58" s="31">
        <v>738000000</v>
      </c>
      <c r="AN58" s="32"/>
      <c r="AO58" s="26" t="str">
        <f t="shared" si="5"/>
        <v>TS02</v>
      </c>
      <c r="AP58" s="27"/>
      <c r="AQ58" s="27">
        <v>6952000</v>
      </c>
      <c r="AR58" s="27"/>
      <c r="AS58" s="26" t="str">
        <f t="shared" si="6"/>
        <v>TS02</v>
      </c>
      <c r="AT58" s="27"/>
      <c r="AU58" s="27">
        <v>5</v>
      </c>
      <c r="AV58" s="27"/>
    </row>
    <row r="59" spans="1:48" ht="15" customHeight="1">
      <c r="A59" s="29" t="s">
        <v>560</v>
      </c>
      <c r="B59" s="29">
        <v>69047256</v>
      </c>
      <c r="C59" s="30" t="s">
        <v>719</v>
      </c>
      <c r="D59" s="26" t="s">
        <v>125</v>
      </c>
      <c r="E59" s="26" t="s">
        <v>127</v>
      </c>
      <c r="F59" s="29">
        <v>102</v>
      </c>
      <c r="G59" s="31" t="s">
        <v>385</v>
      </c>
      <c r="H59" s="26" t="s">
        <v>1044</v>
      </c>
      <c r="I59" s="26" t="s">
        <v>10</v>
      </c>
      <c r="J59" s="31"/>
      <c r="K59" s="31"/>
      <c r="L59" s="31" t="s">
        <v>870</v>
      </c>
      <c r="M59" s="31"/>
      <c r="N59" s="31"/>
      <c r="O59" s="31"/>
      <c r="P59" s="31" t="s">
        <v>1011</v>
      </c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>
        <v>372</v>
      </c>
      <c r="AH59" s="31"/>
      <c r="AI59" s="31">
        <v>873</v>
      </c>
      <c r="AJ59" s="31"/>
      <c r="AK59" s="31" t="str">
        <f t="shared" si="4"/>
        <v>TS02</v>
      </c>
      <c r="AL59" s="31"/>
      <c r="AM59" s="31">
        <v>738000000</v>
      </c>
      <c r="AN59" s="32"/>
      <c r="AO59" s="26" t="str">
        <f t="shared" si="5"/>
        <v>TS02</v>
      </c>
      <c r="AP59" s="27"/>
      <c r="AQ59" s="27">
        <v>6952000</v>
      </c>
      <c r="AR59" s="27"/>
      <c r="AS59" s="26" t="str">
        <f t="shared" si="6"/>
        <v>TS02</v>
      </c>
      <c r="AT59" s="27"/>
      <c r="AU59" s="27">
        <v>5</v>
      </c>
      <c r="AV59" s="27"/>
    </row>
    <row r="60" spans="1:48" ht="15" customHeight="1">
      <c r="A60" s="29" t="s">
        <v>561</v>
      </c>
      <c r="B60" s="29">
        <v>69039971</v>
      </c>
      <c r="C60" s="30" t="s">
        <v>720</v>
      </c>
      <c r="D60" s="26" t="s">
        <v>125</v>
      </c>
      <c r="E60" s="26" t="s">
        <v>127</v>
      </c>
      <c r="F60" s="29">
        <v>102</v>
      </c>
      <c r="G60" s="31" t="s">
        <v>386</v>
      </c>
      <c r="H60" s="26" t="s">
        <v>1044</v>
      </c>
      <c r="I60" s="26" t="s">
        <v>10</v>
      </c>
      <c r="J60" s="31"/>
      <c r="K60" s="31"/>
      <c r="L60" s="31" t="s">
        <v>871</v>
      </c>
      <c r="M60" s="31"/>
      <c r="N60" s="31"/>
      <c r="O60" s="31"/>
      <c r="P60" s="31" t="s">
        <v>1019</v>
      </c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>
        <v>477</v>
      </c>
      <c r="AH60" s="31"/>
      <c r="AI60" s="31">
        <v>744</v>
      </c>
      <c r="AJ60" s="31"/>
      <c r="AK60" s="31" t="str">
        <f t="shared" si="4"/>
        <v>TS02</v>
      </c>
      <c r="AL60" s="31"/>
      <c r="AM60" s="31">
        <v>738000000</v>
      </c>
      <c r="AN60" s="32"/>
      <c r="AO60" s="26" t="str">
        <f t="shared" si="5"/>
        <v>TS02</v>
      </c>
      <c r="AP60" s="27"/>
      <c r="AQ60" s="27">
        <v>6952000</v>
      </c>
      <c r="AR60" s="27"/>
      <c r="AS60" s="26" t="str">
        <f t="shared" si="6"/>
        <v>TS02</v>
      </c>
      <c r="AT60" s="27"/>
      <c r="AU60" s="27">
        <v>5</v>
      </c>
      <c r="AV60" s="27"/>
    </row>
    <row r="61" spans="1:48" ht="15" customHeight="1">
      <c r="A61" s="29" t="s">
        <v>562</v>
      </c>
      <c r="B61" s="29">
        <v>941646796</v>
      </c>
      <c r="C61" s="30" t="s">
        <v>721</v>
      </c>
      <c r="D61" s="26" t="s">
        <v>125</v>
      </c>
      <c r="E61" s="26" t="s">
        <v>127</v>
      </c>
      <c r="F61" s="29">
        <v>102</v>
      </c>
      <c r="G61" s="31" t="s">
        <v>387</v>
      </c>
      <c r="H61" s="26" t="s">
        <v>1044</v>
      </c>
      <c r="I61" s="26" t="s">
        <v>10</v>
      </c>
      <c r="J61" s="31"/>
      <c r="K61" s="31"/>
      <c r="L61" s="31" t="s">
        <v>872</v>
      </c>
      <c r="M61" s="31"/>
      <c r="N61" s="31"/>
      <c r="O61" s="31"/>
      <c r="P61" s="31" t="s">
        <v>1019</v>
      </c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>
        <v>476</v>
      </c>
      <c r="AH61" s="31"/>
      <c r="AI61" s="31">
        <v>745</v>
      </c>
      <c r="AJ61" s="31"/>
      <c r="AK61" s="31" t="str">
        <f t="shared" si="4"/>
        <v>TS02</v>
      </c>
      <c r="AL61" s="31"/>
      <c r="AM61" s="31">
        <v>738000000</v>
      </c>
      <c r="AN61" s="32"/>
      <c r="AO61" s="26" t="str">
        <f t="shared" si="5"/>
        <v>TS02</v>
      </c>
      <c r="AP61" s="27"/>
      <c r="AQ61" s="27">
        <v>6952000</v>
      </c>
      <c r="AR61" s="27"/>
      <c r="AS61" s="26" t="str">
        <f t="shared" si="6"/>
        <v>TS02</v>
      </c>
      <c r="AT61" s="27"/>
      <c r="AU61" s="27">
        <v>5</v>
      </c>
      <c r="AV61" s="27"/>
    </row>
    <row r="62" spans="1:48" ht="15" customHeight="1">
      <c r="A62" s="29" t="s">
        <v>563</v>
      </c>
      <c r="B62" s="29">
        <v>1251360445</v>
      </c>
      <c r="C62" s="30" t="s">
        <v>722</v>
      </c>
      <c r="D62" s="26" t="s">
        <v>125</v>
      </c>
      <c r="E62" s="26" t="s">
        <v>127</v>
      </c>
      <c r="F62" s="29">
        <v>102</v>
      </c>
      <c r="G62" s="31" t="s">
        <v>388</v>
      </c>
      <c r="H62" s="26" t="s">
        <v>1044</v>
      </c>
      <c r="I62" s="26" t="s">
        <v>10</v>
      </c>
      <c r="J62" s="31"/>
      <c r="K62" s="31"/>
      <c r="L62" s="31" t="s">
        <v>873</v>
      </c>
      <c r="M62" s="31"/>
      <c r="N62" s="31"/>
      <c r="O62" s="31"/>
      <c r="P62" s="31" t="s">
        <v>1019</v>
      </c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>
        <v>481</v>
      </c>
      <c r="AH62" s="31"/>
      <c r="AI62" s="31">
        <v>743</v>
      </c>
      <c r="AJ62" s="31"/>
      <c r="AK62" s="31" t="str">
        <f t="shared" si="4"/>
        <v>TS02</v>
      </c>
      <c r="AL62" s="31"/>
      <c r="AM62" s="31">
        <v>738000000</v>
      </c>
      <c r="AN62" s="32"/>
      <c r="AO62" s="26" t="str">
        <f t="shared" si="5"/>
        <v>TS02</v>
      </c>
      <c r="AP62" s="27"/>
      <c r="AQ62" s="27">
        <v>6952000</v>
      </c>
      <c r="AR62" s="27"/>
      <c r="AS62" s="26" t="str">
        <f t="shared" si="6"/>
        <v>TS02</v>
      </c>
      <c r="AT62" s="27"/>
      <c r="AU62" s="27">
        <v>5</v>
      </c>
      <c r="AV62" s="27"/>
    </row>
    <row r="63" spans="1:48" ht="15" customHeight="1">
      <c r="A63" s="29" t="s">
        <v>564</v>
      </c>
      <c r="B63" s="29">
        <v>69046811</v>
      </c>
      <c r="C63" s="30" t="s">
        <v>723</v>
      </c>
      <c r="D63" s="26" t="s">
        <v>125</v>
      </c>
      <c r="E63" s="26" t="s">
        <v>127</v>
      </c>
      <c r="F63" s="29">
        <v>102</v>
      </c>
      <c r="G63" s="31" t="s">
        <v>389</v>
      </c>
      <c r="H63" s="26" t="s">
        <v>1044</v>
      </c>
      <c r="I63" s="26" t="s">
        <v>10</v>
      </c>
      <c r="J63" s="31"/>
      <c r="K63" s="31"/>
      <c r="L63" s="31" t="s">
        <v>874</v>
      </c>
      <c r="M63" s="31"/>
      <c r="N63" s="31"/>
      <c r="O63" s="31"/>
      <c r="P63" s="46" t="s">
        <v>1000</v>
      </c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>
        <v>407</v>
      </c>
      <c r="AH63" s="31"/>
      <c r="AI63" s="31">
        <v>717</v>
      </c>
      <c r="AJ63" s="31"/>
      <c r="AK63" s="31" t="str">
        <f t="shared" si="4"/>
        <v>TS02</v>
      </c>
      <c r="AL63" s="31"/>
      <c r="AM63" s="31">
        <v>738000000</v>
      </c>
      <c r="AN63" s="32"/>
      <c r="AO63" s="26" t="str">
        <f t="shared" si="5"/>
        <v>TS02</v>
      </c>
      <c r="AP63" s="27"/>
      <c r="AQ63" s="27">
        <v>6952000</v>
      </c>
      <c r="AR63" s="27"/>
      <c r="AS63" s="26" t="str">
        <f t="shared" si="6"/>
        <v>TS02</v>
      </c>
      <c r="AT63" s="27"/>
      <c r="AU63" s="27">
        <v>5</v>
      </c>
      <c r="AV63" s="27"/>
    </row>
    <row r="64" spans="1:48" ht="15" customHeight="1">
      <c r="A64" s="29" t="s">
        <v>565</v>
      </c>
      <c r="B64" s="29">
        <v>69047859</v>
      </c>
      <c r="C64" s="30" t="s">
        <v>292</v>
      </c>
      <c r="D64" s="26" t="s">
        <v>125</v>
      </c>
      <c r="E64" s="26" t="s">
        <v>127</v>
      </c>
      <c r="F64" s="29">
        <v>102</v>
      </c>
      <c r="G64" s="31" t="s">
        <v>390</v>
      </c>
      <c r="H64" s="26" t="s">
        <v>1044</v>
      </c>
      <c r="I64" s="26" t="s">
        <v>10</v>
      </c>
      <c r="J64" s="31"/>
      <c r="K64" s="31"/>
      <c r="L64" s="31" t="s">
        <v>875</v>
      </c>
      <c r="M64" s="31"/>
      <c r="N64" s="31"/>
      <c r="O64" s="31"/>
      <c r="P64" s="46" t="s">
        <v>1000</v>
      </c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>
        <v>315</v>
      </c>
      <c r="AH64" s="31"/>
      <c r="AI64" s="31">
        <v>843</v>
      </c>
      <c r="AJ64" s="31"/>
      <c r="AK64" s="31" t="str">
        <f t="shared" si="4"/>
        <v>TS02</v>
      </c>
      <c r="AL64" s="31"/>
      <c r="AM64" s="31">
        <v>738000000</v>
      </c>
      <c r="AN64" s="32"/>
      <c r="AO64" s="26" t="str">
        <f t="shared" si="5"/>
        <v>TS02</v>
      </c>
      <c r="AP64" s="27"/>
      <c r="AQ64" s="27">
        <v>6952000</v>
      </c>
      <c r="AR64" s="27"/>
      <c r="AS64" s="26" t="str">
        <f t="shared" si="6"/>
        <v>TS02</v>
      </c>
      <c r="AT64" s="27"/>
      <c r="AU64" s="27">
        <v>5</v>
      </c>
      <c r="AV64" s="27"/>
    </row>
    <row r="65" spans="1:48" ht="15" customHeight="1">
      <c r="A65" s="29" t="s">
        <v>566</v>
      </c>
      <c r="B65" s="29">
        <v>69039818</v>
      </c>
      <c r="C65" s="30" t="s">
        <v>293</v>
      </c>
      <c r="D65" s="26" t="s">
        <v>125</v>
      </c>
      <c r="E65" s="26" t="s">
        <v>127</v>
      </c>
      <c r="F65" s="29">
        <v>102</v>
      </c>
      <c r="G65" s="31" t="s">
        <v>391</v>
      </c>
      <c r="H65" s="26" t="s">
        <v>1044</v>
      </c>
      <c r="I65" s="26" t="s">
        <v>10</v>
      </c>
      <c r="J65" s="31"/>
      <c r="K65" s="31"/>
      <c r="L65" s="31" t="s">
        <v>876</v>
      </c>
      <c r="M65" s="31"/>
      <c r="N65" s="31"/>
      <c r="O65" s="31"/>
      <c r="P65" s="31" t="s">
        <v>1001</v>
      </c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>
        <v>17</v>
      </c>
      <c r="AH65" s="31"/>
      <c r="AI65" s="31">
        <v>604</v>
      </c>
      <c r="AJ65" s="31"/>
      <c r="AK65" s="31" t="str">
        <f t="shared" si="4"/>
        <v>TS02</v>
      </c>
      <c r="AL65" s="31"/>
      <c r="AM65" s="31">
        <v>738000000</v>
      </c>
      <c r="AN65" s="32"/>
      <c r="AO65" s="26" t="str">
        <f t="shared" si="5"/>
        <v>TS02</v>
      </c>
      <c r="AP65" s="27"/>
      <c r="AQ65" s="27">
        <v>6952000</v>
      </c>
      <c r="AR65" s="27"/>
      <c r="AS65" s="26" t="str">
        <f t="shared" si="6"/>
        <v>TS02</v>
      </c>
      <c r="AT65" s="27"/>
      <c r="AU65" s="27">
        <v>5</v>
      </c>
      <c r="AV65" s="27"/>
    </row>
    <row r="66" spans="1:48" ht="15" customHeight="1">
      <c r="A66" s="29" t="s">
        <v>567</v>
      </c>
      <c r="B66" s="29">
        <v>69037700</v>
      </c>
      <c r="C66" s="33" t="s">
        <v>724</v>
      </c>
      <c r="D66" s="26" t="s">
        <v>125</v>
      </c>
      <c r="E66" s="26" t="s">
        <v>127</v>
      </c>
      <c r="F66" s="29">
        <v>102</v>
      </c>
      <c r="G66" s="31" t="s">
        <v>392</v>
      </c>
      <c r="H66" s="26" t="s">
        <v>1044</v>
      </c>
      <c r="I66" s="26" t="s">
        <v>10</v>
      </c>
      <c r="J66" s="31"/>
      <c r="K66" s="31"/>
      <c r="L66" s="31" t="s">
        <v>877</v>
      </c>
      <c r="M66" s="31"/>
      <c r="N66" s="31"/>
      <c r="O66" s="31"/>
      <c r="P66" s="31" t="s">
        <v>1006</v>
      </c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>
        <v>472</v>
      </c>
      <c r="AH66" s="31"/>
      <c r="AI66" s="31">
        <v>736</v>
      </c>
      <c r="AJ66" s="31"/>
      <c r="AK66" s="31" t="str">
        <f t="shared" ref="AK66:AK97" si="7">E66</f>
        <v>TS02</v>
      </c>
      <c r="AL66" s="31"/>
      <c r="AM66" s="31">
        <v>738000000</v>
      </c>
      <c r="AN66" s="32"/>
      <c r="AO66" s="26" t="str">
        <f t="shared" ref="AO66:AO97" si="8">E66</f>
        <v>TS02</v>
      </c>
      <c r="AP66" s="27"/>
      <c r="AQ66" s="27">
        <v>6952000</v>
      </c>
      <c r="AR66" s="27"/>
      <c r="AS66" s="26" t="str">
        <f t="shared" ref="AS66:AS97" si="9">E66</f>
        <v>TS02</v>
      </c>
      <c r="AT66" s="27"/>
      <c r="AU66" s="27">
        <v>5</v>
      </c>
      <c r="AV66" s="27"/>
    </row>
    <row r="67" spans="1:48" ht="15" customHeight="1">
      <c r="A67" s="29" t="s">
        <v>568</v>
      </c>
      <c r="B67" s="29">
        <v>444852025</v>
      </c>
      <c r="C67" s="30" t="s">
        <v>725</v>
      </c>
      <c r="D67" s="26" t="s">
        <v>125</v>
      </c>
      <c r="E67" s="26" t="s">
        <v>127</v>
      </c>
      <c r="F67" s="29">
        <v>102</v>
      </c>
      <c r="G67" s="31" t="s">
        <v>393</v>
      </c>
      <c r="H67" s="26" t="s">
        <v>1044</v>
      </c>
      <c r="I67" s="26" t="s">
        <v>10</v>
      </c>
      <c r="J67" s="31"/>
      <c r="K67" s="31"/>
      <c r="L67" s="31" t="s">
        <v>878</v>
      </c>
      <c r="M67" s="31"/>
      <c r="N67" s="31"/>
      <c r="O67" s="31"/>
      <c r="P67" s="31" t="s">
        <v>1005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>
        <v>474</v>
      </c>
      <c r="AH67" s="31"/>
      <c r="AI67" s="31">
        <v>738</v>
      </c>
      <c r="AJ67" s="31"/>
      <c r="AK67" s="31" t="str">
        <f t="shared" si="7"/>
        <v>TS02</v>
      </c>
      <c r="AL67" s="31"/>
      <c r="AM67" s="31">
        <v>738000000</v>
      </c>
      <c r="AN67" s="32"/>
      <c r="AO67" s="26" t="str">
        <f t="shared" si="8"/>
        <v>TS02</v>
      </c>
      <c r="AP67" s="27"/>
      <c r="AQ67" s="27">
        <v>6952000</v>
      </c>
      <c r="AR67" s="27"/>
      <c r="AS67" s="26" t="str">
        <f t="shared" si="9"/>
        <v>TS02</v>
      </c>
      <c r="AT67" s="27"/>
      <c r="AU67" s="27">
        <v>5</v>
      </c>
      <c r="AV67" s="27"/>
    </row>
    <row r="68" spans="1:48" ht="15" customHeight="1">
      <c r="A68" s="29" t="s">
        <v>569</v>
      </c>
      <c r="B68" s="29">
        <v>1921617259</v>
      </c>
      <c r="C68" s="30" t="s">
        <v>726</v>
      </c>
      <c r="D68" s="26" t="s">
        <v>125</v>
      </c>
      <c r="E68" s="26" t="s">
        <v>127</v>
      </c>
      <c r="F68" s="29">
        <v>102</v>
      </c>
      <c r="G68" s="31" t="s">
        <v>394</v>
      </c>
      <c r="H68" s="26" t="s">
        <v>1044</v>
      </c>
      <c r="I68" s="26" t="s">
        <v>10</v>
      </c>
      <c r="J68" s="31"/>
      <c r="K68" s="31"/>
      <c r="L68" s="31" t="s">
        <v>879</v>
      </c>
      <c r="M68" s="31"/>
      <c r="N68" s="31"/>
      <c r="O68" s="31"/>
      <c r="P68" s="31" t="s">
        <v>1011</v>
      </c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>
        <v>313</v>
      </c>
      <c r="AH68" s="31"/>
      <c r="AI68" s="31">
        <v>839</v>
      </c>
      <c r="AJ68" s="31"/>
      <c r="AK68" s="31" t="str">
        <f t="shared" si="7"/>
        <v>TS02</v>
      </c>
      <c r="AL68" s="31"/>
      <c r="AM68" s="31">
        <v>738000000</v>
      </c>
      <c r="AN68" s="32"/>
      <c r="AO68" s="26" t="str">
        <f t="shared" si="8"/>
        <v>TS02</v>
      </c>
      <c r="AP68" s="27"/>
      <c r="AQ68" s="27">
        <v>6952000</v>
      </c>
      <c r="AR68" s="27"/>
      <c r="AS68" s="26" t="str">
        <f t="shared" si="9"/>
        <v>TS02</v>
      </c>
      <c r="AT68" s="27"/>
      <c r="AU68" s="27">
        <v>5</v>
      </c>
      <c r="AV68" s="27"/>
    </row>
    <row r="69" spans="1:48" ht="15" customHeight="1">
      <c r="A69" s="29" t="s">
        <v>570</v>
      </c>
      <c r="B69" s="29">
        <v>69035040</v>
      </c>
      <c r="C69" s="30" t="s">
        <v>727</v>
      </c>
      <c r="D69" s="26" t="s">
        <v>125</v>
      </c>
      <c r="E69" s="26" t="s">
        <v>127</v>
      </c>
      <c r="F69" s="29">
        <v>102</v>
      </c>
      <c r="G69" s="31" t="s">
        <v>395</v>
      </c>
      <c r="H69" s="26" t="s">
        <v>1044</v>
      </c>
      <c r="I69" s="26" t="s">
        <v>10</v>
      </c>
      <c r="J69" s="31"/>
      <c r="K69" s="31"/>
      <c r="L69" s="31" t="s">
        <v>880</v>
      </c>
      <c r="M69" s="31"/>
      <c r="N69" s="31"/>
      <c r="O69" s="31"/>
      <c r="P69" s="44" t="s">
        <v>1000</v>
      </c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>
        <v>111</v>
      </c>
      <c r="AH69" s="31"/>
      <c r="AI69" s="31">
        <v>840</v>
      </c>
      <c r="AJ69" s="31"/>
      <c r="AK69" s="31" t="str">
        <f t="shared" si="7"/>
        <v>TS02</v>
      </c>
      <c r="AL69" s="31"/>
      <c r="AM69" s="31">
        <v>738000000</v>
      </c>
      <c r="AN69" s="32"/>
      <c r="AO69" s="26" t="str">
        <f t="shared" si="8"/>
        <v>TS02</v>
      </c>
      <c r="AP69" s="27"/>
      <c r="AQ69" s="27">
        <v>6952000</v>
      </c>
      <c r="AR69" s="27"/>
      <c r="AS69" s="26" t="str">
        <f t="shared" si="9"/>
        <v>TS02</v>
      </c>
      <c r="AT69" s="27"/>
      <c r="AU69" s="27">
        <v>5</v>
      </c>
      <c r="AV69" s="27"/>
    </row>
    <row r="70" spans="1:48" ht="15" customHeight="1">
      <c r="A70" s="29" t="s">
        <v>571</v>
      </c>
      <c r="B70" s="29">
        <v>69047751</v>
      </c>
      <c r="C70" s="30" t="s">
        <v>728</v>
      </c>
      <c r="D70" s="26" t="s">
        <v>125</v>
      </c>
      <c r="E70" s="26" t="s">
        <v>127</v>
      </c>
      <c r="F70" s="29">
        <v>102</v>
      </c>
      <c r="G70" s="31" t="s">
        <v>413</v>
      </c>
      <c r="H70" s="26" t="s">
        <v>1044</v>
      </c>
      <c r="I70" s="26" t="s">
        <v>10</v>
      </c>
      <c r="J70" s="31"/>
      <c r="K70" s="31"/>
      <c r="L70" s="31" t="s">
        <v>881</v>
      </c>
      <c r="M70" s="31"/>
      <c r="N70" s="31"/>
      <c r="O70" s="31"/>
      <c r="P70" s="44" t="s">
        <v>1000</v>
      </c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>
        <v>354</v>
      </c>
      <c r="AH70" s="31"/>
      <c r="AI70" s="31">
        <v>856</v>
      </c>
      <c r="AJ70" s="31"/>
      <c r="AK70" s="31" t="str">
        <f t="shared" si="7"/>
        <v>TS02</v>
      </c>
      <c r="AL70" s="31"/>
      <c r="AM70" s="31">
        <v>738000000</v>
      </c>
      <c r="AN70" s="32"/>
      <c r="AO70" s="26" t="str">
        <f t="shared" si="8"/>
        <v>TS02</v>
      </c>
      <c r="AP70" s="27"/>
      <c r="AQ70" s="27">
        <v>6952000</v>
      </c>
      <c r="AR70" s="27"/>
      <c r="AS70" s="26" t="str">
        <f t="shared" si="9"/>
        <v>TS02</v>
      </c>
      <c r="AT70" s="27"/>
      <c r="AU70" s="27">
        <v>5</v>
      </c>
      <c r="AV70" s="27"/>
    </row>
    <row r="71" spans="1:48" ht="15" customHeight="1">
      <c r="A71" s="29" t="s">
        <v>572</v>
      </c>
      <c r="B71" s="29">
        <v>896327375</v>
      </c>
      <c r="C71" s="30" t="s">
        <v>729</v>
      </c>
      <c r="D71" s="26" t="s">
        <v>125</v>
      </c>
      <c r="E71" s="26" t="s">
        <v>127</v>
      </c>
      <c r="F71" s="29">
        <v>102</v>
      </c>
      <c r="G71" s="31" t="s">
        <v>414</v>
      </c>
      <c r="H71" s="26" t="s">
        <v>1044</v>
      </c>
      <c r="I71" s="26" t="s">
        <v>10</v>
      </c>
      <c r="J71" s="31"/>
      <c r="K71" s="31"/>
      <c r="L71" s="31" t="s">
        <v>882</v>
      </c>
      <c r="M71" s="31"/>
      <c r="N71" s="26">
        <v>1</v>
      </c>
      <c r="O71" s="31"/>
      <c r="P71" s="31" t="s">
        <v>1008</v>
      </c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>
        <v>503</v>
      </c>
      <c r="AH71" s="31"/>
      <c r="AI71" s="31">
        <v>882</v>
      </c>
      <c r="AJ71" s="31"/>
      <c r="AK71" s="31" t="str">
        <f t="shared" si="7"/>
        <v>TS02</v>
      </c>
      <c r="AL71" s="31"/>
      <c r="AM71" s="31">
        <v>738000000</v>
      </c>
      <c r="AN71" s="32"/>
      <c r="AO71" s="26" t="str">
        <f t="shared" si="8"/>
        <v>TS02</v>
      </c>
      <c r="AP71" s="27"/>
      <c r="AQ71" s="27">
        <v>6952000</v>
      </c>
      <c r="AR71" s="27"/>
      <c r="AS71" s="26" t="str">
        <f t="shared" si="9"/>
        <v>TS02</v>
      </c>
      <c r="AT71" s="27"/>
      <c r="AU71" s="27">
        <v>5</v>
      </c>
      <c r="AV71" s="27"/>
    </row>
    <row r="72" spans="1:48" ht="15" customHeight="1">
      <c r="A72" s="29" t="s">
        <v>573</v>
      </c>
      <c r="B72" s="29">
        <v>69031724</v>
      </c>
      <c r="C72" s="30" t="s">
        <v>730</v>
      </c>
      <c r="D72" s="26" t="s">
        <v>125</v>
      </c>
      <c r="E72" s="26" t="s">
        <v>127</v>
      </c>
      <c r="F72" s="29">
        <v>102</v>
      </c>
      <c r="G72" s="31" t="s">
        <v>415</v>
      </c>
      <c r="H72" s="26" t="s">
        <v>1044</v>
      </c>
      <c r="I72" s="26" t="s">
        <v>10</v>
      </c>
      <c r="J72" s="31"/>
      <c r="K72" s="31"/>
      <c r="L72" s="31" t="s">
        <v>883</v>
      </c>
      <c r="M72" s="31"/>
      <c r="N72" s="31"/>
      <c r="O72" s="31"/>
      <c r="P72" s="31" t="s">
        <v>1022</v>
      </c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>
        <v>402</v>
      </c>
      <c r="AH72" s="31"/>
      <c r="AI72" s="31">
        <v>728</v>
      </c>
      <c r="AJ72" s="31"/>
      <c r="AK72" s="31" t="str">
        <f t="shared" si="7"/>
        <v>TS02</v>
      </c>
      <c r="AL72" s="31"/>
      <c r="AM72" s="31">
        <v>738000000</v>
      </c>
      <c r="AN72" s="32"/>
      <c r="AO72" s="26" t="str">
        <f t="shared" si="8"/>
        <v>TS02</v>
      </c>
      <c r="AP72" s="27"/>
      <c r="AQ72" s="27">
        <v>6952000</v>
      </c>
      <c r="AR72" s="27"/>
      <c r="AS72" s="26" t="str">
        <f t="shared" si="9"/>
        <v>TS02</v>
      </c>
      <c r="AT72" s="27"/>
      <c r="AU72" s="27">
        <v>5</v>
      </c>
      <c r="AV72" s="27"/>
    </row>
    <row r="73" spans="1:48" ht="15" customHeight="1">
      <c r="A73" s="29" t="s">
        <v>574</v>
      </c>
      <c r="B73" s="29">
        <v>69033612</v>
      </c>
      <c r="C73" s="30" t="s">
        <v>731</v>
      </c>
      <c r="D73" s="26" t="s">
        <v>125</v>
      </c>
      <c r="E73" s="26" t="s">
        <v>127</v>
      </c>
      <c r="F73" s="29">
        <v>102</v>
      </c>
      <c r="G73" s="31" t="s">
        <v>416</v>
      </c>
      <c r="H73" s="26" t="s">
        <v>1044</v>
      </c>
      <c r="I73" s="26" t="s">
        <v>10</v>
      </c>
      <c r="J73" s="31"/>
      <c r="K73" s="31"/>
      <c r="L73" s="31" t="s">
        <v>884</v>
      </c>
      <c r="M73" s="31"/>
      <c r="N73" s="31"/>
      <c r="O73" s="31"/>
      <c r="P73" s="44" t="s">
        <v>1001</v>
      </c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>
        <v>52</v>
      </c>
      <c r="AH73" s="31"/>
      <c r="AI73" s="31">
        <v>727</v>
      </c>
      <c r="AJ73" s="31"/>
      <c r="AK73" s="31" t="str">
        <f t="shared" si="7"/>
        <v>TS02</v>
      </c>
      <c r="AL73" s="31"/>
      <c r="AM73" s="31">
        <v>738000000</v>
      </c>
      <c r="AN73" s="32"/>
      <c r="AO73" s="26" t="str">
        <f t="shared" si="8"/>
        <v>TS02</v>
      </c>
      <c r="AP73" s="27"/>
      <c r="AQ73" s="27">
        <v>6952000</v>
      </c>
      <c r="AR73" s="27"/>
      <c r="AS73" s="26" t="str">
        <f t="shared" si="9"/>
        <v>TS02</v>
      </c>
      <c r="AT73" s="27"/>
      <c r="AU73" s="27">
        <v>5</v>
      </c>
      <c r="AV73" s="27"/>
    </row>
    <row r="74" spans="1:48" ht="15" customHeight="1">
      <c r="A74" s="29" t="s">
        <v>575</v>
      </c>
      <c r="B74" s="29">
        <v>69039817</v>
      </c>
      <c r="C74" s="30" t="s">
        <v>312</v>
      </c>
      <c r="D74" s="26" t="s">
        <v>125</v>
      </c>
      <c r="E74" s="26" t="s">
        <v>127</v>
      </c>
      <c r="F74" s="29">
        <v>102</v>
      </c>
      <c r="G74" s="31" t="s">
        <v>418</v>
      </c>
      <c r="H74" s="26" t="s">
        <v>1044</v>
      </c>
      <c r="I74" s="26" t="s">
        <v>10</v>
      </c>
      <c r="J74" s="31"/>
      <c r="K74" s="31"/>
      <c r="L74" s="31" t="s">
        <v>885</v>
      </c>
      <c r="M74" s="31"/>
      <c r="N74" s="31"/>
      <c r="O74" s="31"/>
      <c r="P74" s="44" t="s">
        <v>1001</v>
      </c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>
        <v>16</v>
      </c>
      <c r="AH74" s="31"/>
      <c r="AI74" s="31">
        <v>603</v>
      </c>
      <c r="AJ74" s="31"/>
      <c r="AK74" s="31" t="str">
        <f t="shared" si="7"/>
        <v>TS02</v>
      </c>
      <c r="AL74" s="31"/>
      <c r="AM74" s="31">
        <v>738000000</v>
      </c>
      <c r="AN74" s="32"/>
      <c r="AO74" s="26" t="str">
        <f t="shared" si="8"/>
        <v>TS02</v>
      </c>
      <c r="AP74" s="27"/>
      <c r="AQ74" s="27">
        <v>6952000</v>
      </c>
      <c r="AR74" s="27"/>
      <c r="AS74" s="26" t="str">
        <f t="shared" si="9"/>
        <v>TS02</v>
      </c>
      <c r="AT74" s="27"/>
      <c r="AU74" s="27">
        <v>5</v>
      </c>
      <c r="AV74" s="27"/>
    </row>
    <row r="75" spans="1:48" ht="15" customHeight="1">
      <c r="A75" s="29" t="s">
        <v>576</v>
      </c>
      <c r="B75" s="29">
        <v>69039850</v>
      </c>
      <c r="C75" s="30" t="s">
        <v>732</v>
      </c>
      <c r="D75" s="26" t="s">
        <v>125</v>
      </c>
      <c r="E75" s="26" t="s">
        <v>127</v>
      </c>
      <c r="F75" s="29">
        <v>102</v>
      </c>
      <c r="G75" s="31" t="s">
        <v>419</v>
      </c>
      <c r="H75" s="26" t="s">
        <v>1044</v>
      </c>
      <c r="I75" s="26" t="s">
        <v>10</v>
      </c>
      <c r="J75" s="31"/>
      <c r="K75" s="31"/>
      <c r="L75" s="31" t="s">
        <v>886</v>
      </c>
      <c r="M75" s="31"/>
      <c r="N75" s="31"/>
      <c r="O75" s="31"/>
      <c r="P75" s="44" t="s">
        <v>1000</v>
      </c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>
        <v>99</v>
      </c>
      <c r="AH75" s="31"/>
      <c r="AI75" s="31">
        <v>812</v>
      </c>
      <c r="AJ75" s="31"/>
      <c r="AK75" s="31" t="str">
        <f t="shared" si="7"/>
        <v>TS02</v>
      </c>
      <c r="AL75" s="31"/>
      <c r="AM75" s="31">
        <v>738000000</v>
      </c>
      <c r="AN75" s="32"/>
      <c r="AO75" s="26" t="str">
        <f t="shared" si="8"/>
        <v>TS02</v>
      </c>
      <c r="AP75" s="27"/>
      <c r="AQ75" s="27">
        <v>6952000</v>
      </c>
      <c r="AR75" s="27"/>
      <c r="AS75" s="26" t="str">
        <f t="shared" si="9"/>
        <v>TS02</v>
      </c>
      <c r="AT75" s="27"/>
      <c r="AU75" s="27">
        <v>5</v>
      </c>
      <c r="AV75" s="27"/>
    </row>
    <row r="76" spans="1:48" ht="15" customHeight="1">
      <c r="A76" s="29" t="s">
        <v>577</v>
      </c>
      <c r="B76" s="29">
        <v>69033899</v>
      </c>
      <c r="C76" s="30" t="s">
        <v>733</v>
      </c>
      <c r="D76" s="26" t="s">
        <v>125</v>
      </c>
      <c r="E76" s="26" t="s">
        <v>127</v>
      </c>
      <c r="F76" s="29">
        <v>102</v>
      </c>
      <c r="G76" s="31" t="s">
        <v>420</v>
      </c>
      <c r="H76" s="26" t="s">
        <v>1044</v>
      </c>
      <c r="I76" s="26" t="s">
        <v>10</v>
      </c>
      <c r="J76" s="31"/>
      <c r="K76" s="31"/>
      <c r="L76" s="31" t="s">
        <v>887</v>
      </c>
      <c r="M76" s="31"/>
      <c r="N76" s="31"/>
      <c r="O76" s="31"/>
      <c r="P76" s="31" t="s">
        <v>1011</v>
      </c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>
        <v>254</v>
      </c>
      <c r="AH76" s="31"/>
      <c r="AI76" s="31">
        <v>791</v>
      </c>
      <c r="AJ76" s="31"/>
      <c r="AK76" s="31" t="str">
        <f t="shared" si="7"/>
        <v>TS02</v>
      </c>
      <c r="AL76" s="31"/>
      <c r="AM76" s="31">
        <v>738000000</v>
      </c>
      <c r="AN76" s="32"/>
      <c r="AO76" s="26" t="str">
        <f t="shared" si="8"/>
        <v>TS02</v>
      </c>
      <c r="AP76" s="27"/>
      <c r="AQ76" s="27">
        <v>6952000</v>
      </c>
      <c r="AR76" s="27"/>
      <c r="AS76" s="26" t="str">
        <f t="shared" si="9"/>
        <v>TS02</v>
      </c>
      <c r="AT76" s="27"/>
      <c r="AU76" s="27">
        <v>5</v>
      </c>
      <c r="AV76" s="27"/>
    </row>
    <row r="77" spans="1:48" ht="15" customHeight="1">
      <c r="A77" s="29" t="s">
        <v>578</v>
      </c>
      <c r="B77" s="29">
        <v>6114777484</v>
      </c>
      <c r="C77" s="30" t="s">
        <v>734</v>
      </c>
      <c r="D77" s="26" t="s">
        <v>125</v>
      </c>
      <c r="E77" s="26" t="s">
        <v>127</v>
      </c>
      <c r="F77" s="29">
        <v>102</v>
      </c>
      <c r="G77" s="31" t="s">
        <v>421</v>
      </c>
      <c r="H77" s="26" t="s">
        <v>1044</v>
      </c>
      <c r="I77" s="26" t="s">
        <v>10</v>
      </c>
      <c r="J77" s="31"/>
      <c r="K77" s="31"/>
      <c r="L77" s="31" t="s">
        <v>888</v>
      </c>
      <c r="M77" s="31"/>
      <c r="N77" s="31"/>
      <c r="O77" s="31"/>
      <c r="P77" s="31" t="s">
        <v>1000</v>
      </c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>
        <v>353</v>
      </c>
      <c r="AH77" s="31"/>
      <c r="AI77" s="31">
        <v>855</v>
      </c>
      <c r="AJ77" s="31"/>
      <c r="AK77" s="31" t="str">
        <f t="shared" si="7"/>
        <v>TS02</v>
      </c>
      <c r="AL77" s="31"/>
      <c r="AM77" s="31">
        <v>738000000</v>
      </c>
      <c r="AN77" s="32"/>
      <c r="AO77" s="26" t="str">
        <f t="shared" si="8"/>
        <v>TS02</v>
      </c>
      <c r="AP77" s="27"/>
      <c r="AQ77" s="27">
        <v>6952000</v>
      </c>
      <c r="AR77" s="27"/>
      <c r="AS77" s="26" t="str">
        <f t="shared" si="9"/>
        <v>TS02</v>
      </c>
      <c r="AT77" s="27"/>
      <c r="AU77" s="27">
        <v>5</v>
      </c>
      <c r="AV77" s="27"/>
    </row>
    <row r="78" spans="1:48" ht="15" customHeight="1">
      <c r="A78" s="29" t="s">
        <v>579</v>
      </c>
      <c r="B78" s="29">
        <v>69039837</v>
      </c>
      <c r="C78" s="30" t="s">
        <v>735</v>
      </c>
      <c r="D78" s="26" t="s">
        <v>125</v>
      </c>
      <c r="E78" s="26" t="s">
        <v>127</v>
      </c>
      <c r="F78" s="29">
        <v>102</v>
      </c>
      <c r="G78" s="31" t="s">
        <v>422</v>
      </c>
      <c r="H78" s="26" t="s">
        <v>1044</v>
      </c>
      <c r="I78" s="26" t="s">
        <v>10</v>
      </c>
      <c r="J78" s="31"/>
      <c r="K78" s="31"/>
      <c r="L78" s="31" t="s">
        <v>889</v>
      </c>
      <c r="M78" s="31"/>
      <c r="N78" s="31"/>
      <c r="O78" s="31"/>
      <c r="P78" s="44" t="s">
        <v>1001</v>
      </c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>
        <v>18</v>
      </c>
      <c r="AH78" s="31"/>
      <c r="AI78" s="31">
        <v>605</v>
      </c>
      <c r="AJ78" s="31"/>
      <c r="AK78" s="31" t="str">
        <f t="shared" si="7"/>
        <v>TS02</v>
      </c>
      <c r="AL78" s="31"/>
      <c r="AM78" s="31">
        <v>738000000</v>
      </c>
      <c r="AN78" s="32"/>
      <c r="AO78" s="26" t="str">
        <f t="shared" si="8"/>
        <v>TS02</v>
      </c>
      <c r="AP78" s="27"/>
      <c r="AQ78" s="27">
        <v>6952000</v>
      </c>
      <c r="AR78" s="27"/>
      <c r="AS78" s="26" t="str">
        <f t="shared" si="9"/>
        <v>TS02</v>
      </c>
      <c r="AT78" s="27"/>
      <c r="AU78" s="27">
        <v>5</v>
      </c>
      <c r="AV78" s="27"/>
    </row>
    <row r="79" spans="1:48" ht="15" customHeight="1">
      <c r="A79" s="29" t="s">
        <v>580</v>
      </c>
      <c r="B79" s="29">
        <v>69027442</v>
      </c>
      <c r="C79" s="30" t="s">
        <v>736</v>
      </c>
      <c r="D79" s="26" t="s">
        <v>125</v>
      </c>
      <c r="E79" s="26" t="s">
        <v>127</v>
      </c>
      <c r="F79" s="29">
        <v>102</v>
      </c>
      <c r="G79" s="31" t="s">
        <v>423</v>
      </c>
      <c r="H79" s="26" t="s">
        <v>1044</v>
      </c>
      <c r="I79" s="26" t="s">
        <v>10</v>
      </c>
      <c r="J79" s="31"/>
      <c r="K79" s="31"/>
      <c r="L79" s="31" t="s">
        <v>890</v>
      </c>
      <c r="M79" s="31"/>
      <c r="N79" s="31"/>
      <c r="O79" s="31"/>
      <c r="P79" s="31" t="s">
        <v>1034</v>
      </c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>
        <v>26</v>
      </c>
      <c r="AH79" s="31"/>
      <c r="AI79" s="31">
        <v>841</v>
      </c>
      <c r="AJ79" s="31"/>
      <c r="AK79" s="31" t="str">
        <f t="shared" si="7"/>
        <v>TS02</v>
      </c>
      <c r="AL79" s="31"/>
      <c r="AM79" s="31">
        <v>738000000</v>
      </c>
      <c r="AN79" s="32"/>
      <c r="AO79" s="26" t="str">
        <f t="shared" si="8"/>
        <v>TS02</v>
      </c>
      <c r="AP79" s="27"/>
      <c r="AQ79" s="27">
        <v>6952000</v>
      </c>
      <c r="AR79" s="27"/>
      <c r="AS79" s="26" t="str">
        <f t="shared" si="9"/>
        <v>TS02</v>
      </c>
      <c r="AT79" s="27"/>
      <c r="AU79" s="27">
        <v>5</v>
      </c>
      <c r="AV79" s="27"/>
    </row>
    <row r="80" spans="1:48" ht="15" customHeight="1">
      <c r="A80" s="29" t="s">
        <v>581</v>
      </c>
      <c r="B80" s="29">
        <v>302050887</v>
      </c>
      <c r="C80" s="30" t="s">
        <v>737</v>
      </c>
      <c r="D80" s="26" t="s">
        <v>125</v>
      </c>
      <c r="E80" s="26" t="s">
        <v>127</v>
      </c>
      <c r="F80" s="29">
        <v>102</v>
      </c>
      <c r="G80" s="31" t="s">
        <v>424</v>
      </c>
      <c r="H80" s="26" t="s">
        <v>1044</v>
      </c>
      <c r="I80" s="26" t="s">
        <v>10</v>
      </c>
      <c r="J80" s="31"/>
      <c r="K80" s="31"/>
      <c r="L80" s="31" t="s">
        <v>891</v>
      </c>
      <c r="M80" s="31"/>
      <c r="N80" s="31"/>
      <c r="O80" s="31"/>
      <c r="P80" s="31" t="s">
        <v>1034</v>
      </c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>
        <v>314</v>
      </c>
      <c r="AH80" s="31"/>
      <c r="AI80" s="31">
        <v>842</v>
      </c>
      <c r="AJ80" s="31"/>
      <c r="AK80" s="31" t="str">
        <f t="shared" si="7"/>
        <v>TS02</v>
      </c>
      <c r="AL80" s="31"/>
      <c r="AM80" s="31">
        <v>738000000</v>
      </c>
      <c r="AN80" s="32"/>
      <c r="AO80" s="26" t="str">
        <f t="shared" si="8"/>
        <v>TS02</v>
      </c>
      <c r="AP80" s="27"/>
      <c r="AQ80" s="27">
        <v>6952000</v>
      </c>
      <c r="AR80" s="27"/>
      <c r="AS80" s="26" t="str">
        <f t="shared" si="9"/>
        <v>TS02</v>
      </c>
      <c r="AT80" s="27"/>
      <c r="AU80" s="27">
        <v>5</v>
      </c>
      <c r="AV80" s="27"/>
    </row>
    <row r="81" spans="1:48" ht="15" customHeight="1">
      <c r="A81" s="29" t="s">
        <v>582</v>
      </c>
      <c r="B81" s="29">
        <v>69047115</v>
      </c>
      <c r="C81" s="30" t="s">
        <v>738</v>
      </c>
      <c r="D81" s="26" t="s">
        <v>125</v>
      </c>
      <c r="E81" s="26" t="s">
        <v>127</v>
      </c>
      <c r="F81" s="29">
        <v>102</v>
      </c>
      <c r="G81" s="31" t="s">
        <v>425</v>
      </c>
      <c r="H81" s="26" t="s">
        <v>1044</v>
      </c>
      <c r="I81" s="26" t="s">
        <v>10</v>
      </c>
      <c r="J81" s="31"/>
      <c r="K81" s="31"/>
      <c r="L81" s="31" t="s">
        <v>892</v>
      </c>
      <c r="M81" s="31"/>
      <c r="N81" s="31"/>
      <c r="O81" s="31"/>
      <c r="P81" s="31" t="s">
        <v>1015</v>
      </c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>
        <v>371</v>
      </c>
      <c r="AH81" s="31"/>
      <c r="AI81" s="31">
        <v>875</v>
      </c>
      <c r="AJ81" s="31"/>
      <c r="AK81" s="31" t="str">
        <f t="shared" si="7"/>
        <v>TS02</v>
      </c>
      <c r="AL81" s="31"/>
      <c r="AM81" s="31">
        <v>738000000</v>
      </c>
      <c r="AN81" s="32"/>
      <c r="AO81" s="26" t="str">
        <f t="shared" si="8"/>
        <v>TS02</v>
      </c>
      <c r="AP81" s="27"/>
      <c r="AQ81" s="27">
        <v>6952000</v>
      </c>
      <c r="AR81" s="27"/>
      <c r="AS81" s="26" t="str">
        <f t="shared" si="9"/>
        <v>TS02</v>
      </c>
      <c r="AT81" s="27"/>
      <c r="AU81" s="27">
        <v>5</v>
      </c>
      <c r="AV81" s="27"/>
    </row>
    <row r="82" spans="1:48" ht="15" customHeight="1">
      <c r="A82" s="29" t="s">
        <v>583</v>
      </c>
      <c r="B82" s="29">
        <v>69040097</v>
      </c>
      <c r="C82" s="30" t="s">
        <v>289</v>
      </c>
      <c r="D82" s="26" t="s">
        <v>812</v>
      </c>
      <c r="E82" s="26" t="s">
        <v>127</v>
      </c>
      <c r="F82" s="29">
        <v>102</v>
      </c>
      <c r="G82" s="31" t="s">
        <v>378</v>
      </c>
      <c r="H82" s="26" t="s">
        <v>1044</v>
      </c>
      <c r="I82" s="31" t="s">
        <v>812</v>
      </c>
      <c r="J82" s="31"/>
      <c r="K82" s="31">
        <v>1</v>
      </c>
      <c r="L82" s="31" t="s">
        <v>893</v>
      </c>
      <c r="M82" s="31"/>
      <c r="N82" s="31"/>
      <c r="O82" s="31"/>
      <c r="P82" s="31" t="s">
        <v>1013</v>
      </c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>
        <v>659</v>
      </c>
      <c r="AH82" s="31"/>
      <c r="AI82" s="31">
        <v>579</v>
      </c>
      <c r="AJ82" s="31"/>
      <c r="AK82" s="31" t="str">
        <f t="shared" si="7"/>
        <v>TS02</v>
      </c>
      <c r="AL82" s="31"/>
      <c r="AM82" s="31">
        <v>738000000</v>
      </c>
      <c r="AN82" s="32"/>
      <c r="AO82" s="26" t="str">
        <f t="shared" si="8"/>
        <v>TS02</v>
      </c>
      <c r="AP82" s="27"/>
      <c r="AQ82" s="27">
        <v>6952000</v>
      </c>
      <c r="AR82" s="27"/>
      <c r="AS82" s="26" t="str">
        <f t="shared" si="9"/>
        <v>TS02</v>
      </c>
      <c r="AT82" s="27"/>
      <c r="AU82" s="27">
        <v>5</v>
      </c>
      <c r="AV82" s="27"/>
    </row>
    <row r="83" spans="1:48" ht="15" customHeight="1">
      <c r="A83" s="29" t="s">
        <v>584</v>
      </c>
      <c r="B83" s="29">
        <v>69040094</v>
      </c>
      <c r="C83" s="30" t="s">
        <v>291</v>
      </c>
      <c r="D83" s="26" t="s">
        <v>812</v>
      </c>
      <c r="E83" s="26" t="s">
        <v>127</v>
      </c>
      <c r="F83" s="29">
        <v>102</v>
      </c>
      <c r="G83" s="31" t="s">
        <v>384</v>
      </c>
      <c r="H83" s="26" t="s">
        <v>1044</v>
      </c>
      <c r="I83" s="31" t="s">
        <v>812</v>
      </c>
      <c r="J83" s="31"/>
      <c r="K83" s="31">
        <v>1</v>
      </c>
      <c r="L83" s="31" t="s">
        <v>894</v>
      </c>
      <c r="M83" s="31"/>
      <c r="N83" s="31"/>
      <c r="O83" s="31"/>
      <c r="P83" s="31" t="s">
        <v>1013</v>
      </c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>
        <v>656</v>
      </c>
      <c r="AH83" s="31"/>
      <c r="AI83" s="31">
        <v>576</v>
      </c>
      <c r="AJ83" s="31"/>
      <c r="AK83" s="31" t="str">
        <f t="shared" si="7"/>
        <v>TS02</v>
      </c>
      <c r="AL83" s="31"/>
      <c r="AM83" s="31">
        <v>738000000</v>
      </c>
      <c r="AN83" s="32"/>
      <c r="AO83" s="26" t="str">
        <f t="shared" si="8"/>
        <v>TS02</v>
      </c>
      <c r="AP83" s="27"/>
      <c r="AQ83" s="27">
        <v>6952000</v>
      </c>
      <c r="AR83" s="27"/>
      <c r="AS83" s="26" t="str">
        <f t="shared" si="9"/>
        <v>TS02</v>
      </c>
      <c r="AT83" s="27"/>
      <c r="AU83" s="27">
        <v>5</v>
      </c>
      <c r="AV83" s="27"/>
    </row>
    <row r="84" spans="1:48" ht="15" customHeight="1">
      <c r="A84" s="29" t="s">
        <v>585</v>
      </c>
      <c r="B84" s="29">
        <v>69040089</v>
      </c>
      <c r="C84" s="30" t="s">
        <v>294</v>
      </c>
      <c r="D84" s="26" t="s">
        <v>812</v>
      </c>
      <c r="E84" s="26" t="s">
        <v>127</v>
      </c>
      <c r="F84" s="29">
        <v>102</v>
      </c>
      <c r="G84" s="31" t="s">
        <v>396</v>
      </c>
      <c r="H84" s="26" t="s">
        <v>1044</v>
      </c>
      <c r="I84" s="31" t="s">
        <v>812</v>
      </c>
      <c r="J84" s="31"/>
      <c r="K84" s="31">
        <v>1</v>
      </c>
      <c r="L84" s="31" t="s">
        <v>895</v>
      </c>
      <c r="M84" s="31"/>
      <c r="N84" s="31"/>
      <c r="O84" s="31"/>
      <c r="P84" s="31" t="s">
        <v>1013</v>
      </c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>
        <v>652</v>
      </c>
      <c r="AH84" s="31"/>
      <c r="AI84" s="31">
        <v>572</v>
      </c>
      <c r="AJ84" s="31"/>
      <c r="AK84" s="31" t="str">
        <f t="shared" si="7"/>
        <v>TS02</v>
      </c>
      <c r="AL84" s="31"/>
      <c r="AM84" s="31">
        <v>738000000</v>
      </c>
      <c r="AN84" s="32"/>
      <c r="AO84" s="26" t="str">
        <f t="shared" si="8"/>
        <v>TS02</v>
      </c>
      <c r="AP84" s="27"/>
      <c r="AQ84" s="27">
        <v>6952000</v>
      </c>
      <c r="AR84" s="27"/>
      <c r="AS84" s="26" t="str">
        <f t="shared" si="9"/>
        <v>TS02</v>
      </c>
      <c r="AT84" s="27"/>
      <c r="AU84" s="27">
        <v>5</v>
      </c>
      <c r="AV84" s="27"/>
    </row>
    <row r="85" spans="1:48" ht="15" customHeight="1">
      <c r="A85" s="29" t="s">
        <v>586</v>
      </c>
      <c r="B85" s="29">
        <v>69040108</v>
      </c>
      <c r="C85" s="30" t="s">
        <v>295</v>
      </c>
      <c r="D85" s="26" t="s">
        <v>812</v>
      </c>
      <c r="E85" s="26" t="s">
        <v>127</v>
      </c>
      <c r="F85" s="29">
        <v>102</v>
      </c>
      <c r="G85" s="31" t="s">
        <v>397</v>
      </c>
      <c r="H85" s="26" t="s">
        <v>1044</v>
      </c>
      <c r="I85" s="31" t="s">
        <v>812</v>
      </c>
      <c r="J85" s="31"/>
      <c r="K85" s="31">
        <v>1</v>
      </c>
      <c r="L85" s="31" t="s">
        <v>896</v>
      </c>
      <c r="M85" s="31"/>
      <c r="N85" s="31"/>
      <c r="O85" s="31"/>
      <c r="P85" s="31" t="s">
        <v>1013</v>
      </c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>
        <v>669</v>
      </c>
      <c r="AH85" s="31"/>
      <c r="AI85" s="31">
        <v>589</v>
      </c>
      <c r="AJ85" s="31"/>
      <c r="AK85" s="31" t="str">
        <f t="shared" si="7"/>
        <v>TS02</v>
      </c>
      <c r="AL85" s="31"/>
      <c r="AM85" s="31">
        <v>738000000</v>
      </c>
      <c r="AN85" s="32"/>
      <c r="AO85" s="26" t="str">
        <f t="shared" si="8"/>
        <v>TS02</v>
      </c>
      <c r="AP85" s="27"/>
      <c r="AQ85" s="27">
        <v>6952000</v>
      </c>
      <c r="AR85" s="27"/>
      <c r="AS85" s="26" t="str">
        <f t="shared" si="9"/>
        <v>TS02</v>
      </c>
      <c r="AT85" s="27"/>
      <c r="AU85" s="27">
        <v>5</v>
      </c>
      <c r="AV85" s="27"/>
    </row>
    <row r="86" spans="1:48" ht="15" customHeight="1">
      <c r="A86" s="29" t="s">
        <v>587</v>
      </c>
      <c r="B86" s="29">
        <v>69040087</v>
      </c>
      <c r="C86" s="30" t="s">
        <v>296</v>
      </c>
      <c r="D86" s="26" t="s">
        <v>812</v>
      </c>
      <c r="E86" s="26" t="s">
        <v>127</v>
      </c>
      <c r="F86" s="29">
        <v>102</v>
      </c>
      <c r="G86" s="31" t="s">
        <v>398</v>
      </c>
      <c r="H86" s="26" t="s">
        <v>1044</v>
      </c>
      <c r="I86" s="31" t="s">
        <v>812</v>
      </c>
      <c r="J86" s="31"/>
      <c r="K86" s="31">
        <v>1</v>
      </c>
      <c r="L86" s="31" t="s">
        <v>897</v>
      </c>
      <c r="M86" s="31"/>
      <c r="N86" s="31"/>
      <c r="O86" s="31"/>
      <c r="P86" s="31" t="s">
        <v>1013</v>
      </c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>
        <v>651</v>
      </c>
      <c r="AH86" s="31"/>
      <c r="AI86" s="31">
        <v>571</v>
      </c>
      <c r="AJ86" s="31"/>
      <c r="AK86" s="31" t="str">
        <f t="shared" si="7"/>
        <v>TS02</v>
      </c>
      <c r="AL86" s="31"/>
      <c r="AM86" s="31">
        <v>738000000</v>
      </c>
      <c r="AN86" s="32"/>
      <c r="AO86" s="26" t="str">
        <f t="shared" si="8"/>
        <v>TS02</v>
      </c>
      <c r="AP86" s="27"/>
      <c r="AQ86" s="27">
        <v>6952000</v>
      </c>
      <c r="AR86" s="27"/>
      <c r="AS86" s="26" t="str">
        <f t="shared" si="9"/>
        <v>TS02</v>
      </c>
      <c r="AT86" s="27"/>
      <c r="AU86" s="27">
        <v>5</v>
      </c>
      <c r="AV86" s="27"/>
    </row>
    <row r="87" spans="1:48" ht="15" customHeight="1">
      <c r="A87" s="29" t="s">
        <v>588</v>
      </c>
      <c r="B87" s="29">
        <v>69040093</v>
      </c>
      <c r="C87" s="30" t="s">
        <v>297</v>
      </c>
      <c r="D87" s="26" t="s">
        <v>812</v>
      </c>
      <c r="E87" s="26" t="s">
        <v>127</v>
      </c>
      <c r="F87" s="29">
        <v>102</v>
      </c>
      <c r="G87" s="31" t="s">
        <v>399</v>
      </c>
      <c r="H87" s="26" t="s">
        <v>1044</v>
      </c>
      <c r="I87" s="31" t="s">
        <v>812</v>
      </c>
      <c r="J87" s="31"/>
      <c r="K87" s="31">
        <v>1</v>
      </c>
      <c r="L87" s="31" t="s">
        <v>898</v>
      </c>
      <c r="M87" s="31"/>
      <c r="N87" s="31"/>
      <c r="O87" s="31"/>
      <c r="P87" s="31" t="s">
        <v>1013</v>
      </c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>
        <v>655</v>
      </c>
      <c r="AH87" s="31"/>
      <c r="AI87" s="31">
        <v>575</v>
      </c>
      <c r="AJ87" s="31"/>
      <c r="AK87" s="31" t="str">
        <f t="shared" si="7"/>
        <v>TS02</v>
      </c>
      <c r="AL87" s="31"/>
      <c r="AM87" s="31">
        <v>738000000</v>
      </c>
      <c r="AN87" s="32"/>
      <c r="AO87" s="26" t="str">
        <f t="shared" si="8"/>
        <v>TS02</v>
      </c>
      <c r="AP87" s="27"/>
      <c r="AQ87" s="27">
        <v>6952000</v>
      </c>
      <c r="AR87" s="27"/>
      <c r="AS87" s="26" t="str">
        <f t="shared" si="9"/>
        <v>TS02</v>
      </c>
      <c r="AT87" s="27"/>
      <c r="AU87" s="27">
        <v>5</v>
      </c>
      <c r="AV87" s="27"/>
    </row>
    <row r="88" spans="1:48" ht="15" customHeight="1">
      <c r="A88" s="29" t="s">
        <v>589</v>
      </c>
      <c r="B88" s="29">
        <v>69040103</v>
      </c>
      <c r="C88" s="30" t="s">
        <v>298</v>
      </c>
      <c r="D88" s="26" t="s">
        <v>812</v>
      </c>
      <c r="E88" s="26" t="s">
        <v>127</v>
      </c>
      <c r="F88" s="29">
        <v>102</v>
      </c>
      <c r="G88" s="31" t="s">
        <v>400</v>
      </c>
      <c r="H88" s="26" t="s">
        <v>1044</v>
      </c>
      <c r="I88" s="31" t="s">
        <v>812</v>
      </c>
      <c r="J88" s="31"/>
      <c r="K88" s="31">
        <v>1</v>
      </c>
      <c r="L88" s="31" t="s">
        <v>899</v>
      </c>
      <c r="M88" s="31"/>
      <c r="N88" s="31"/>
      <c r="O88" s="31"/>
      <c r="P88" s="31" t="s">
        <v>1013</v>
      </c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>
        <v>665</v>
      </c>
      <c r="AH88" s="31"/>
      <c r="AI88" s="31">
        <v>585</v>
      </c>
      <c r="AJ88" s="31"/>
      <c r="AK88" s="31" t="str">
        <f t="shared" si="7"/>
        <v>TS02</v>
      </c>
      <c r="AL88" s="31"/>
      <c r="AM88" s="31">
        <v>738000000</v>
      </c>
      <c r="AN88" s="32"/>
      <c r="AO88" s="26" t="str">
        <f t="shared" si="8"/>
        <v>TS02</v>
      </c>
      <c r="AP88" s="27"/>
      <c r="AQ88" s="27">
        <v>6952000</v>
      </c>
      <c r="AR88" s="27"/>
      <c r="AS88" s="26" t="str">
        <f t="shared" si="9"/>
        <v>TS02</v>
      </c>
      <c r="AT88" s="27"/>
      <c r="AU88" s="27">
        <v>5</v>
      </c>
      <c r="AV88" s="27"/>
    </row>
    <row r="89" spans="1:48" ht="15" customHeight="1">
      <c r="A89" s="29" t="s">
        <v>590</v>
      </c>
      <c r="B89" s="29">
        <v>69040109</v>
      </c>
      <c r="C89" s="30" t="s">
        <v>299</v>
      </c>
      <c r="D89" s="26" t="s">
        <v>812</v>
      </c>
      <c r="E89" s="26" t="s">
        <v>127</v>
      </c>
      <c r="F89" s="29">
        <v>102</v>
      </c>
      <c r="G89" s="31" t="s">
        <v>401</v>
      </c>
      <c r="H89" s="26" t="s">
        <v>1044</v>
      </c>
      <c r="I89" s="31" t="s">
        <v>812</v>
      </c>
      <c r="J89" s="31"/>
      <c r="K89" s="31">
        <v>1</v>
      </c>
      <c r="L89" s="31" t="s">
        <v>900</v>
      </c>
      <c r="M89" s="31"/>
      <c r="N89" s="31"/>
      <c r="O89" s="31"/>
      <c r="P89" s="31" t="s">
        <v>1013</v>
      </c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>
        <v>692</v>
      </c>
      <c r="AH89" s="31"/>
      <c r="AI89" s="31">
        <v>590</v>
      </c>
      <c r="AJ89" s="31"/>
      <c r="AK89" s="31" t="str">
        <f t="shared" si="7"/>
        <v>TS02</v>
      </c>
      <c r="AL89" s="31"/>
      <c r="AM89" s="31">
        <v>738000000</v>
      </c>
      <c r="AN89" s="32"/>
      <c r="AO89" s="26" t="str">
        <f t="shared" si="8"/>
        <v>TS02</v>
      </c>
      <c r="AP89" s="27"/>
      <c r="AQ89" s="27">
        <v>6952000</v>
      </c>
      <c r="AR89" s="27"/>
      <c r="AS89" s="26" t="str">
        <f t="shared" si="9"/>
        <v>TS02</v>
      </c>
      <c r="AT89" s="27"/>
      <c r="AU89" s="27">
        <v>5</v>
      </c>
      <c r="AV89" s="27"/>
    </row>
    <row r="90" spans="1:48" ht="15" customHeight="1">
      <c r="A90" s="29" t="s">
        <v>591</v>
      </c>
      <c r="B90" s="29">
        <v>69040096</v>
      </c>
      <c r="C90" s="30" t="s">
        <v>300</v>
      </c>
      <c r="D90" s="26" t="s">
        <v>812</v>
      </c>
      <c r="E90" s="26" t="s">
        <v>127</v>
      </c>
      <c r="F90" s="29">
        <v>102</v>
      </c>
      <c r="G90" s="31" t="s">
        <v>402</v>
      </c>
      <c r="H90" s="26" t="s">
        <v>1044</v>
      </c>
      <c r="I90" s="31" t="s">
        <v>812</v>
      </c>
      <c r="J90" s="31"/>
      <c r="K90" s="31">
        <v>1</v>
      </c>
      <c r="L90" s="31" t="s">
        <v>901</v>
      </c>
      <c r="M90" s="31"/>
      <c r="N90" s="31"/>
      <c r="O90" s="31"/>
      <c r="P90" s="31" t="s">
        <v>1013</v>
      </c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>
        <v>658</v>
      </c>
      <c r="AH90" s="31"/>
      <c r="AI90" s="31">
        <v>578</v>
      </c>
      <c r="AJ90" s="31"/>
      <c r="AK90" s="31" t="str">
        <f t="shared" si="7"/>
        <v>TS02</v>
      </c>
      <c r="AL90" s="31"/>
      <c r="AM90" s="31">
        <v>738000000</v>
      </c>
      <c r="AN90" s="32"/>
      <c r="AO90" s="26" t="str">
        <f t="shared" si="8"/>
        <v>TS02</v>
      </c>
      <c r="AP90" s="27"/>
      <c r="AQ90" s="27">
        <v>6952000</v>
      </c>
      <c r="AR90" s="27"/>
      <c r="AS90" s="26" t="str">
        <f t="shared" si="9"/>
        <v>TS02</v>
      </c>
      <c r="AT90" s="27"/>
      <c r="AU90" s="27">
        <v>5</v>
      </c>
      <c r="AV90" s="27"/>
    </row>
    <row r="91" spans="1:48" ht="15" customHeight="1">
      <c r="A91" s="29" t="s">
        <v>592</v>
      </c>
      <c r="B91" s="29">
        <v>69040090</v>
      </c>
      <c r="C91" s="30" t="s">
        <v>301</v>
      </c>
      <c r="D91" s="26" t="s">
        <v>812</v>
      </c>
      <c r="E91" s="26" t="s">
        <v>127</v>
      </c>
      <c r="F91" s="29">
        <v>102</v>
      </c>
      <c r="G91" s="31" t="s">
        <v>403</v>
      </c>
      <c r="H91" s="26" t="s">
        <v>1044</v>
      </c>
      <c r="I91" s="31" t="s">
        <v>812</v>
      </c>
      <c r="J91" s="31"/>
      <c r="K91" s="31">
        <v>1</v>
      </c>
      <c r="L91" s="31" t="s">
        <v>902</v>
      </c>
      <c r="M91" s="31"/>
      <c r="N91" s="31"/>
      <c r="O91" s="31"/>
      <c r="P91" s="31" t="s">
        <v>1013</v>
      </c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>
        <v>653</v>
      </c>
      <c r="AH91" s="31"/>
      <c r="AI91" s="31">
        <v>573</v>
      </c>
      <c r="AJ91" s="31"/>
      <c r="AK91" s="31" t="str">
        <f t="shared" si="7"/>
        <v>TS02</v>
      </c>
      <c r="AL91" s="31"/>
      <c r="AM91" s="31">
        <v>738000000</v>
      </c>
      <c r="AN91" s="32"/>
      <c r="AO91" s="26" t="str">
        <f t="shared" si="8"/>
        <v>TS02</v>
      </c>
      <c r="AP91" s="27"/>
      <c r="AQ91" s="27">
        <v>6952000</v>
      </c>
      <c r="AR91" s="27"/>
      <c r="AS91" s="26" t="str">
        <f t="shared" si="9"/>
        <v>TS02</v>
      </c>
      <c r="AT91" s="27"/>
      <c r="AU91" s="27">
        <v>5</v>
      </c>
      <c r="AV91" s="27"/>
    </row>
    <row r="92" spans="1:48" ht="15" customHeight="1">
      <c r="A92" s="29" t="s">
        <v>593</v>
      </c>
      <c r="B92" s="29">
        <v>69040100</v>
      </c>
      <c r="C92" s="30" t="s">
        <v>302</v>
      </c>
      <c r="D92" s="26" t="s">
        <v>812</v>
      </c>
      <c r="E92" s="26" t="s">
        <v>127</v>
      </c>
      <c r="F92" s="29">
        <v>102</v>
      </c>
      <c r="G92" s="31" t="s">
        <v>404</v>
      </c>
      <c r="H92" s="26" t="s">
        <v>1044</v>
      </c>
      <c r="I92" s="31" t="s">
        <v>812</v>
      </c>
      <c r="J92" s="31"/>
      <c r="K92" s="31">
        <v>1</v>
      </c>
      <c r="L92" s="31" t="s">
        <v>903</v>
      </c>
      <c r="M92" s="31"/>
      <c r="N92" s="31"/>
      <c r="O92" s="31"/>
      <c r="P92" s="31" t="s">
        <v>1013</v>
      </c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>
        <v>662</v>
      </c>
      <c r="AH92" s="31"/>
      <c r="AI92" s="31">
        <v>582</v>
      </c>
      <c r="AJ92" s="31"/>
      <c r="AK92" s="31" t="str">
        <f t="shared" si="7"/>
        <v>TS02</v>
      </c>
      <c r="AL92" s="31"/>
      <c r="AM92" s="31">
        <v>738000000</v>
      </c>
      <c r="AN92" s="32"/>
      <c r="AO92" s="26" t="str">
        <f t="shared" si="8"/>
        <v>TS02</v>
      </c>
      <c r="AP92" s="27"/>
      <c r="AQ92" s="27">
        <v>6952000</v>
      </c>
      <c r="AR92" s="27"/>
      <c r="AS92" s="26" t="str">
        <f t="shared" si="9"/>
        <v>TS02</v>
      </c>
      <c r="AT92" s="27"/>
      <c r="AU92" s="27">
        <v>5</v>
      </c>
      <c r="AV92" s="27"/>
    </row>
    <row r="93" spans="1:48" ht="15" customHeight="1">
      <c r="A93" s="29" t="s">
        <v>594</v>
      </c>
      <c r="B93" s="29">
        <v>69040091</v>
      </c>
      <c r="C93" s="30" t="s">
        <v>303</v>
      </c>
      <c r="D93" s="26" t="s">
        <v>812</v>
      </c>
      <c r="E93" s="26" t="s">
        <v>127</v>
      </c>
      <c r="F93" s="29">
        <v>102</v>
      </c>
      <c r="G93" s="31" t="s">
        <v>405</v>
      </c>
      <c r="H93" s="26" t="s">
        <v>1044</v>
      </c>
      <c r="I93" s="31" t="s">
        <v>812</v>
      </c>
      <c r="J93" s="31"/>
      <c r="K93" s="31">
        <v>1</v>
      </c>
      <c r="L93" s="31" t="s">
        <v>904</v>
      </c>
      <c r="M93" s="31"/>
      <c r="N93" s="31"/>
      <c r="O93" s="31"/>
      <c r="P93" s="31" t="s">
        <v>1013</v>
      </c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>
        <v>654</v>
      </c>
      <c r="AH93" s="31"/>
      <c r="AI93" s="31">
        <v>574</v>
      </c>
      <c r="AJ93" s="31"/>
      <c r="AK93" s="31" t="str">
        <f t="shared" si="7"/>
        <v>TS02</v>
      </c>
      <c r="AL93" s="31"/>
      <c r="AM93" s="31">
        <v>738000000</v>
      </c>
      <c r="AN93" s="32"/>
      <c r="AO93" s="26" t="str">
        <f t="shared" si="8"/>
        <v>TS02</v>
      </c>
      <c r="AP93" s="27"/>
      <c r="AQ93" s="27">
        <v>6952000</v>
      </c>
      <c r="AR93" s="27"/>
      <c r="AS93" s="26" t="str">
        <f t="shared" si="9"/>
        <v>TS02</v>
      </c>
      <c r="AT93" s="27"/>
      <c r="AU93" s="27">
        <v>5</v>
      </c>
      <c r="AV93" s="27"/>
    </row>
    <row r="94" spans="1:48" ht="15" customHeight="1">
      <c r="A94" s="29" t="s">
        <v>595</v>
      </c>
      <c r="B94" s="29">
        <v>69040095</v>
      </c>
      <c r="C94" s="30" t="s">
        <v>304</v>
      </c>
      <c r="D94" s="26" t="s">
        <v>812</v>
      </c>
      <c r="E94" s="26" t="s">
        <v>127</v>
      </c>
      <c r="F94" s="29">
        <v>102</v>
      </c>
      <c r="G94" s="31" t="s">
        <v>406</v>
      </c>
      <c r="H94" s="26" t="s">
        <v>1044</v>
      </c>
      <c r="I94" s="31" t="s">
        <v>812</v>
      </c>
      <c r="J94" s="31"/>
      <c r="K94" s="31">
        <v>1</v>
      </c>
      <c r="L94" s="31" t="s">
        <v>905</v>
      </c>
      <c r="M94" s="31"/>
      <c r="N94" s="31"/>
      <c r="O94" s="31"/>
      <c r="P94" s="31" t="s">
        <v>1013</v>
      </c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>
        <v>657</v>
      </c>
      <c r="AH94" s="31"/>
      <c r="AI94" s="31">
        <v>577</v>
      </c>
      <c r="AJ94" s="31"/>
      <c r="AK94" s="31" t="str">
        <f t="shared" si="7"/>
        <v>TS02</v>
      </c>
      <c r="AL94" s="31"/>
      <c r="AM94" s="31">
        <v>738000000</v>
      </c>
      <c r="AN94" s="32"/>
      <c r="AO94" s="26" t="str">
        <f t="shared" si="8"/>
        <v>TS02</v>
      </c>
      <c r="AP94" s="27"/>
      <c r="AQ94" s="27">
        <v>6952000</v>
      </c>
      <c r="AR94" s="27"/>
      <c r="AS94" s="26" t="str">
        <f t="shared" si="9"/>
        <v>TS02</v>
      </c>
      <c r="AT94" s="27"/>
      <c r="AU94" s="27">
        <v>5</v>
      </c>
      <c r="AV94" s="27"/>
    </row>
    <row r="95" spans="1:48" ht="15" customHeight="1">
      <c r="A95" s="29" t="s">
        <v>596</v>
      </c>
      <c r="B95" s="29">
        <v>69040099</v>
      </c>
      <c r="C95" s="30" t="s">
        <v>305</v>
      </c>
      <c r="D95" s="26" t="s">
        <v>812</v>
      </c>
      <c r="E95" s="26" t="s">
        <v>127</v>
      </c>
      <c r="F95" s="29">
        <v>102</v>
      </c>
      <c r="G95" s="31" t="s">
        <v>407</v>
      </c>
      <c r="H95" s="26" t="s">
        <v>1044</v>
      </c>
      <c r="I95" s="31" t="s">
        <v>812</v>
      </c>
      <c r="J95" s="31"/>
      <c r="K95" s="31">
        <v>1</v>
      </c>
      <c r="L95" s="31" t="s">
        <v>906</v>
      </c>
      <c r="M95" s="31"/>
      <c r="N95" s="31"/>
      <c r="O95" s="31"/>
      <c r="P95" s="31" t="s">
        <v>1013</v>
      </c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>
        <v>661</v>
      </c>
      <c r="AH95" s="31"/>
      <c r="AI95" s="31">
        <v>581</v>
      </c>
      <c r="AJ95" s="31"/>
      <c r="AK95" s="31" t="str">
        <f t="shared" si="7"/>
        <v>TS02</v>
      </c>
      <c r="AL95" s="31"/>
      <c r="AM95" s="31">
        <v>738000000</v>
      </c>
      <c r="AN95" s="32"/>
      <c r="AO95" s="26" t="str">
        <f t="shared" si="8"/>
        <v>TS02</v>
      </c>
      <c r="AP95" s="27"/>
      <c r="AQ95" s="27">
        <v>6952000</v>
      </c>
      <c r="AR95" s="27"/>
      <c r="AS95" s="26" t="str">
        <f t="shared" si="9"/>
        <v>TS02</v>
      </c>
      <c r="AT95" s="27"/>
      <c r="AU95" s="27">
        <v>5</v>
      </c>
      <c r="AV95" s="27"/>
    </row>
    <row r="96" spans="1:48" ht="15" customHeight="1">
      <c r="A96" s="29" t="s">
        <v>597</v>
      </c>
      <c r="B96" s="29">
        <v>69040102</v>
      </c>
      <c r="C96" s="30" t="s">
        <v>306</v>
      </c>
      <c r="D96" s="26" t="s">
        <v>812</v>
      </c>
      <c r="E96" s="26" t="s">
        <v>127</v>
      </c>
      <c r="F96" s="29">
        <v>102</v>
      </c>
      <c r="G96" s="31" t="s">
        <v>408</v>
      </c>
      <c r="H96" s="26" t="s">
        <v>1044</v>
      </c>
      <c r="I96" s="31" t="s">
        <v>812</v>
      </c>
      <c r="J96" s="31"/>
      <c r="K96" s="31">
        <v>1</v>
      </c>
      <c r="L96" s="31" t="s">
        <v>907</v>
      </c>
      <c r="M96" s="31"/>
      <c r="N96" s="31"/>
      <c r="O96" s="31"/>
      <c r="P96" s="31" t="s">
        <v>1013</v>
      </c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>
        <v>664</v>
      </c>
      <c r="AH96" s="31"/>
      <c r="AI96" s="31">
        <v>584</v>
      </c>
      <c r="AJ96" s="31"/>
      <c r="AK96" s="31" t="str">
        <f t="shared" si="7"/>
        <v>TS02</v>
      </c>
      <c r="AL96" s="31"/>
      <c r="AM96" s="31">
        <v>738000000</v>
      </c>
      <c r="AN96" s="32"/>
      <c r="AO96" s="26" t="str">
        <f t="shared" si="8"/>
        <v>TS02</v>
      </c>
      <c r="AP96" s="27"/>
      <c r="AQ96" s="27">
        <v>6952000</v>
      </c>
      <c r="AR96" s="27"/>
      <c r="AS96" s="26" t="str">
        <f t="shared" si="9"/>
        <v>TS02</v>
      </c>
      <c r="AT96" s="27"/>
      <c r="AU96" s="27">
        <v>5</v>
      </c>
      <c r="AV96" s="27"/>
    </row>
    <row r="97" spans="1:48" ht="15" customHeight="1">
      <c r="A97" s="29" t="s">
        <v>598</v>
      </c>
      <c r="B97" s="29">
        <v>69040107</v>
      </c>
      <c r="C97" s="30" t="s">
        <v>307</v>
      </c>
      <c r="D97" s="26" t="s">
        <v>812</v>
      </c>
      <c r="E97" s="26" t="s">
        <v>127</v>
      </c>
      <c r="F97" s="29">
        <v>102</v>
      </c>
      <c r="G97" s="31" t="s">
        <v>409</v>
      </c>
      <c r="H97" s="26" t="s">
        <v>1044</v>
      </c>
      <c r="I97" s="31" t="s">
        <v>812</v>
      </c>
      <c r="J97" s="31"/>
      <c r="K97" s="31">
        <v>1</v>
      </c>
      <c r="L97" s="31" t="s">
        <v>908</v>
      </c>
      <c r="M97" s="31"/>
      <c r="N97" s="31"/>
      <c r="O97" s="31"/>
      <c r="P97" s="31" t="s">
        <v>1013</v>
      </c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>
        <v>668</v>
      </c>
      <c r="AH97" s="31"/>
      <c r="AI97" s="31">
        <v>588</v>
      </c>
      <c r="AJ97" s="31"/>
      <c r="AK97" s="31" t="str">
        <f t="shared" si="7"/>
        <v>TS02</v>
      </c>
      <c r="AL97" s="31"/>
      <c r="AM97" s="31">
        <v>738000000</v>
      </c>
      <c r="AN97" s="32"/>
      <c r="AO97" s="26" t="str">
        <f t="shared" si="8"/>
        <v>TS02</v>
      </c>
      <c r="AP97" s="27"/>
      <c r="AQ97" s="27">
        <v>6952000</v>
      </c>
      <c r="AR97" s="27"/>
      <c r="AS97" s="26" t="str">
        <f t="shared" si="9"/>
        <v>TS02</v>
      </c>
      <c r="AT97" s="27"/>
      <c r="AU97" s="27">
        <v>5</v>
      </c>
      <c r="AV97" s="27"/>
    </row>
    <row r="98" spans="1:48" ht="15" customHeight="1">
      <c r="A98" s="29" t="s">
        <v>599</v>
      </c>
      <c r="B98" s="29">
        <v>69040101</v>
      </c>
      <c r="C98" s="30" t="s">
        <v>308</v>
      </c>
      <c r="D98" s="26" t="s">
        <v>812</v>
      </c>
      <c r="E98" s="26" t="s">
        <v>127</v>
      </c>
      <c r="F98" s="29">
        <v>102</v>
      </c>
      <c r="G98" s="31" t="s">
        <v>410</v>
      </c>
      <c r="H98" s="26" t="s">
        <v>1044</v>
      </c>
      <c r="I98" s="31" t="s">
        <v>812</v>
      </c>
      <c r="J98" s="31"/>
      <c r="K98" s="31">
        <v>1</v>
      </c>
      <c r="L98" s="31" t="s">
        <v>909</v>
      </c>
      <c r="M98" s="31"/>
      <c r="N98" s="31"/>
      <c r="O98" s="31"/>
      <c r="P98" s="31" t="s">
        <v>1013</v>
      </c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>
        <v>663</v>
      </c>
      <c r="AH98" s="31"/>
      <c r="AI98" s="31">
        <v>583</v>
      </c>
      <c r="AJ98" s="31"/>
      <c r="AK98" s="31" t="str">
        <f t="shared" ref="AK98:AK129" si="10">E98</f>
        <v>TS02</v>
      </c>
      <c r="AL98" s="31"/>
      <c r="AM98" s="31">
        <v>738000000</v>
      </c>
      <c r="AN98" s="32"/>
      <c r="AO98" s="26" t="str">
        <f t="shared" ref="AO98:AO129" si="11">E98</f>
        <v>TS02</v>
      </c>
      <c r="AP98" s="27"/>
      <c r="AQ98" s="27">
        <v>6952000</v>
      </c>
      <c r="AR98" s="27"/>
      <c r="AS98" s="26" t="str">
        <f t="shared" ref="AS98:AS129" si="12">E98</f>
        <v>TS02</v>
      </c>
      <c r="AT98" s="27"/>
      <c r="AU98" s="27">
        <v>5</v>
      </c>
      <c r="AV98" s="27"/>
    </row>
    <row r="99" spans="1:48" ht="15" customHeight="1">
      <c r="A99" s="29" t="s">
        <v>600</v>
      </c>
      <c r="B99" s="29">
        <v>69040104</v>
      </c>
      <c r="C99" s="30" t="s">
        <v>309</v>
      </c>
      <c r="D99" s="26" t="s">
        <v>812</v>
      </c>
      <c r="E99" s="26" t="s">
        <v>127</v>
      </c>
      <c r="F99" s="29">
        <v>102</v>
      </c>
      <c r="G99" s="31" t="s">
        <v>411</v>
      </c>
      <c r="H99" s="26" t="s">
        <v>1044</v>
      </c>
      <c r="I99" s="31" t="s">
        <v>812</v>
      </c>
      <c r="J99" s="31"/>
      <c r="K99" s="31">
        <v>1</v>
      </c>
      <c r="L99" s="31" t="s">
        <v>910</v>
      </c>
      <c r="M99" s="31"/>
      <c r="N99" s="31"/>
      <c r="O99" s="31"/>
      <c r="P99" s="31" t="s">
        <v>1013</v>
      </c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>
        <v>666</v>
      </c>
      <c r="AH99" s="31"/>
      <c r="AI99" s="31">
        <v>586</v>
      </c>
      <c r="AJ99" s="31"/>
      <c r="AK99" s="31" t="str">
        <f t="shared" si="10"/>
        <v>TS02</v>
      </c>
      <c r="AL99" s="31"/>
      <c r="AM99" s="31">
        <v>738000000</v>
      </c>
      <c r="AN99" s="32"/>
      <c r="AO99" s="26" t="str">
        <f t="shared" si="11"/>
        <v>TS02</v>
      </c>
      <c r="AP99" s="27"/>
      <c r="AQ99" s="27">
        <v>6952000</v>
      </c>
      <c r="AR99" s="27"/>
      <c r="AS99" s="26" t="str">
        <f t="shared" si="12"/>
        <v>TS02</v>
      </c>
      <c r="AT99" s="27"/>
      <c r="AU99" s="27">
        <v>5</v>
      </c>
      <c r="AV99" s="27"/>
    </row>
    <row r="100" spans="1:48" ht="15" customHeight="1">
      <c r="A100" s="29" t="s">
        <v>601</v>
      </c>
      <c r="B100" s="29">
        <v>69040098</v>
      </c>
      <c r="C100" s="30" t="s">
        <v>310</v>
      </c>
      <c r="D100" s="26" t="s">
        <v>812</v>
      </c>
      <c r="E100" s="26" t="s">
        <v>127</v>
      </c>
      <c r="F100" s="29">
        <v>102</v>
      </c>
      <c r="G100" s="31" t="s">
        <v>412</v>
      </c>
      <c r="H100" s="26" t="s">
        <v>1044</v>
      </c>
      <c r="I100" s="31" t="s">
        <v>812</v>
      </c>
      <c r="J100" s="31"/>
      <c r="K100" s="31">
        <v>1</v>
      </c>
      <c r="L100" s="31" t="s">
        <v>911</v>
      </c>
      <c r="M100" s="31"/>
      <c r="N100" s="31"/>
      <c r="O100" s="31"/>
      <c r="P100" s="31" t="s">
        <v>1013</v>
      </c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>
        <v>660</v>
      </c>
      <c r="AH100" s="31"/>
      <c r="AI100" s="31">
        <v>580</v>
      </c>
      <c r="AJ100" s="31"/>
      <c r="AK100" s="31" t="str">
        <f t="shared" si="10"/>
        <v>TS02</v>
      </c>
      <c r="AL100" s="31"/>
      <c r="AM100" s="31">
        <v>738000000</v>
      </c>
      <c r="AN100" s="32"/>
      <c r="AO100" s="26" t="str">
        <f t="shared" si="11"/>
        <v>TS02</v>
      </c>
      <c r="AP100" s="27"/>
      <c r="AQ100" s="27">
        <v>6952000</v>
      </c>
      <c r="AR100" s="27"/>
      <c r="AS100" s="26" t="str">
        <f t="shared" si="12"/>
        <v>TS02</v>
      </c>
      <c r="AT100" s="27"/>
      <c r="AU100" s="27">
        <v>5</v>
      </c>
      <c r="AV100" s="27"/>
    </row>
    <row r="101" spans="1:48" ht="15" customHeight="1">
      <c r="A101" s="29" t="s">
        <v>602</v>
      </c>
      <c r="B101" s="29">
        <v>69040105</v>
      </c>
      <c r="C101" s="30" t="s">
        <v>311</v>
      </c>
      <c r="D101" s="26" t="s">
        <v>812</v>
      </c>
      <c r="E101" s="26" t="s">
        <v>127</v>
      </c>
      <c r="F101" s="29">
        <v>102</v>
      </c>
      <c r="G101" s="31" t="s">
        <v>417</v>
      </c>
      <c r="H101" s="26" t="s">
        <v>1044</v>
      </c>
      <c r="I101" s="31" t="s">
        <v>812</v>
      </c>
      <c r="J101" s="31"/>
      <c r="K101" s="31">
        <v>1</v>
      </c>
      <c r="L101" s="31" t="s">
        <v>912</v>
      </c>
      <c r="M101" s="31"/>
      <c r="N101" s="31"/>
      <c r="O101" s="31"/>
      <c r="P101" s="31" t="s">
        <v>1013</v>
      </c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>
        <v>667</v>
      </c>
      <c r="AH101" s="31"/>
      <c r="AI101" s="31">
        <v>587</v>
      </c>
      <c r="AJ101" s="31"/>
      <c r="AK101" s="31" t="str">
        <f t="shared" si="10"/>
        <v>TS02</v>
      </c>
      <c r="AL101" s="31"/>
      <c r="AM101" s="31">
        <v>738000000</v>
      </c>
      <c r="AN101" s="32"/>
      <c r="AO101" s="26" t="str">
        <f t="shared" si="11"/>
        <v>TS02</v>
      </c>
      <c r="AP101" s="27"/>
      <c r="AQ101" s="27">
        <v>6952000</v>
      </c>
      <c r="AR101" s="27"/>
      <c r="AS101" s="26" t="str">
        <f t="shared" si="12"/>
        <v>TS02</v>
      </c>
      <c r="AT101" s="27"/>
      <c r="AU101" s="27">
        <v>5</v>
      </c>
      <c r="AV101" s="27"/>
    </row>
    <row r="102" spans="1:48" s="77" customFormat="1" ht="15" customHeight="1">
      <c r="A102" s="73" t="s">
        <v>1057</v>
      </c>
      <c r="B102" s="73">
        <v>69043386</v>
      </c>
      <c r="C102" s="74" t="s">
        <v>1056</v>
      </c>
      <c r="D102" s="63" t="s">
        <v>125</v>
      </c>
      <c r="E102" s="57" t="s">
        <v>324</v>
      </c>
      <c r="F102" s="51">
        <v>108</v>
      </c>
      <c r="G102" s="55">
        <v>301</v>
      </c>
      <c r="H102" s="63" t="s">
        <v>1044</v>
      </c>
      <c r="I102" s="55" t="s">
        <v>10</v>
      </c>
      <c r="J102" s="55"/>
      <c r="K102" s="55"/>
      <c r="L102" s="55" t="s">
        <v>1062</v>
      </c>
      <c r="M102" s="55"/>
      <c r="N102" s="55"/>
      <c r="O102" s="55"/>
      <c r="P102" s="75" t="s">
        <v>1001</v>
      </c>
      <c r="Q102" s="55"/>
      <c r="R102" s="55"/>
      <c r="S102" s="55"/>
      <c r="T102" s="55"/>
      <c r="U102" s="76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>
        <v>631</v>
      </c>
      <c r="AJ102" s="55"/>
      <c r="AK102" s="58" t="str">
        <f t="shared" si="10"/>
        <v>TS08</v>
      </c>
      <c r="AL102" s="55"/>
      <c r="AM102" s="57">
        <v>770000000</v>
      </c>
      <c r="AN102" s="64"/>
      <c r="AO102" s="57" t="str">
        <f t="shared" si="11"/>
        <v>TS08</v>
      </c>
      <c r="AP102" s="65"/>
      <c r="AQ102" s="65">
        <v>6952000</v>
      </c>
      <c r="AR102" s="65"/>
      <c r="AS102" s="63" t="str">
        <f t="shared" si="12"/>
        <v>TS08</v>
      </c>
      <c r="AT102" s="65"/>
      <c r="AU102" s="65">
        <v>5</v>
      </c>
      <c r="AV102" s="65"/>
    </row>
    <row r="103" spans="1:48" s="77" customFormat="1" ht="15" customHeight="1">
      <c r="A103" s="73" t="s">
        <v>1059</v>
      </c>
      <c r="B103" s="73">
        <v>69043379</v>
      </c>
      <c r="C103" s="74" t="s">
        <v>1058</v>
      </c>
      <c r="D103" s="63" t="s">
        <v>125</v>
      </c>
      <c r="E103" s="57" t="s">
        <v>324</v>
      </c>
      <c r="F103" s="51">
        <v>108</v>
      </c>
      <c r="G103" s="55">
        <v>302</v>
      </c>
      <c r="H103" s="63" t="s">
        <v>1044</v>
      </c>
      <c r="I103" s="55" t="s">
        <v>10</v>
      </c>
      <c r="J103" s="55"/>
      <c r="K103" s="55"/>
      <c r="L103" s="55" t="s">
        <v>1063</v>
      </c>
      <c r="M103" s="55"/>
      <c r="N103" s="55"/>
      <c r="O103" s="55"/>
      <c r="P103" s="75" t="s">
        <v>1001</v>
      </c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>
        <v>652</v>
      </c>
      <c r="AJ103" s="55"/>
      <c r="AK103" s="58" t="str">
        <f t="shared" si="10"/>
        <v>TS08</v>
      </c>
      <c r="AL103" s="55"/>
      <c r="AM103" s="57">
        <v>770000000</v>
      </c>
      <c r="AN103" s="64"/>
      <c r="AO103" s="57" t="str">
        <f t="shared" si="11"/>
        <v>TS08</v>
      </c>
      <c r="AP103" s="65"/>
      <c r="AQ103" s="65">
        <v>6952000</v>
      </c>
      <c r="AR103" s="65"/>
      <c r="AS103" s="63" t="str">
        <f t="shared" si="12"/>
        <v>TS08</v>
      </c>
      <c r="AT103" s="65"/>
      <c r="AU103" s="65">
        <v>5</v>
      </c>
      <c r="AV103" s="65"/>
    </row>
    <row r="104" spans="1:48" s="77" customFormat="1" ht="15" customHeight="1">
      <c r="A104" s="73" t="s">
        <v>1061</v>
      </c>
      <c r="B104" s="73">
        <v>69043385</v>
      </c>
      <c r="C104" s="74" t="s">
        <v>1060</v>
      </c>
      <c r="D104" s="63" t="s">
        <v>125</v>
      </c>
      <c r="E104" s="57" t="s">
        <v>324</v>
      </c>
      <c r="F104" s="51">
        <v>108</v>
      </c>
      <c r="G104" s="55">
        <v>303</v>
      </c>
      <c r="H104" s="63" t="s">
        <v>1044</v>
      </c>
      <c r="I104" s="55" t="s">
        <v>10</v>
      </c>
      <c r="J104" s="55"/>
      <c r="K104" s="55"/>
      <c r="L104" s="55" t="s">
        <v>1064</v>
      </c>
      <c r="M104" s="55"/>
      <c r="N104" s="55"/>
      <c r="O104" s="55"/>
      <c r="P104" s="75" t="s">
        <v>1001</v>
      </c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>
        <v>653</v>
      </c>
      <c r="AJ104" s="55"/>
      <c r="AK104" s="58" t="str">
        <f t="shared" si="10"/>
        <v>TS08</v>
      </c>
      <c r="AL104" s="55"/>
      <c r="AM104" s="57">
        <v>770000000</v>
      </c>
      <c r="AN104" s="64"/>
      <c r="AO104" s="57" t="str">
        <f t="shared" si="11"/>
        <v>TS08</v>
      </c>
      <c r="AP104" s="65"/>
      <c r="AQ104" s="65">
        <v>6952000</v>
      </c>
      <c r="AR104" s="65"/>
      <c r="AS104" s="63" t="str">
        <f t="shared" si="12"/>
        <v>TS08</v>
      </c>
      <c r="AT104" s="65"/>
      <c r="AU104" s="65">
        <v>5</v>
      </c>
      <c r="AV104" s="65"/>
    </row>
    <row r="105" spans="1:48">
      <c r="A105" s="29" t="s">
        <v>603</v>
      </c>
      <c r="B105" s="29">
        <v>1653044099</v>
      </c>
      <c r="C105" s="30" t="s">
        <v>739</v>
      </c>
      <c r="D105" s="26" t="s">
        <v>125</v>
      </c>
      <c r="E105" s="26" t="s">
        <v>321</v>
      </c>
      <c r="F105" s="29">
        <v>105</v>
      </c>
      <c r="G105" s="31" t="s">
        <v>426</v>
      </c>
      <c r="H105" s="26" t="s">
        <v>1044</v>
      </c>
      <c r="I105" s="31" t="s">
        <v>8</v>
      </c>
      <c r="J105" s="31"/>
      <c r="K105" s="31"/>
      <c r="L105" s="31" t="s">
        <v>913</v>
      </c>
      <c r="M105" s="31"/>
      <c r="N105" s="31"/>
      <c r="O105" s="31"/>
      <c r="P105" s="31" t="s">
        <v>1034</v>
      </c>
      <c r="Q105" s="58">
        <v>1</v>
      </c>
      <c r="R105" s="58">
        <v>300000</v>
      </c>
      <c r="S105" s="58">
        <v>300000</v>
      </c>
      <c r="T105" s="58"/>
      <c r="U105" s="58"/>
      <c r="V105" s="58">
        <v>300000</v>
      </c>
      <c r="W105" s="58">
        <v>300000</v>
      </c>
      <c r="X105" s="58">
        <v>180</v>
      </c>
      <c r="Y105" s="58">
        <v>1</v>
      </c>
      <c r="Z105" s="58">
        <v>1</v>
      </c>
      <c r="AA105" s="31"/>
      <c r="AB105" s="31"/>
      <c r="AC105" s="31"/>
      <c r="AD105" s="31"/>
      <c r="AE105" s="31"/>
      <c r="AF105" s="31"/>
      <c r="AG105" s="58">
        <v>737</v>
      </c>
      <c r="AH105" s="58">
        <v>737</v>
      </c>
      <c r="AI105" s="31">
        <v>351</v>
      </c>
      <c r="AJ105" s="58">
        <v>737</v>
      </c>
      <c r="AK105" s="31" t="str">
        <f t="shared" si="10"/>
        <v>TS05</v>
      </c>
      <c r="AL105" s="31">
        <v>778000000</v>
      </c>
      <c r="AM105" s="31">
        <v>746000000</v>
      </c>
      <c r="AN105" s="32">
        <f t="shared" ref="AN105:AN138" si="13">AL105</f>
        <v>778000000</v>
      </c>
      <c r="AO105" s="26" t="str">
        <f t="shared" si="11"/>
        <v>TS05</v>
      </c>
      <c r="AP105" s="27">
        <v>6952000</v>
      </c>
      <c r="AQ105" s="27">
        <v>6952000</v>
      </c>
      <c r="AR105" s="27">
        <v>6952000</v>
      </c>
      <c r="AS105" s="26" t="str">
        <f t="shared" si="12"/>
        <v>TS05</v>
      </c>
      <c r="AT105" s="27">
        <v>5</v>
      </c>
      <c r="AU105" s="27">
        <v>5</v>
      </c>
      <c r="AV105" s="27">
        <v>5</v>
      </c>
    </row>
    <row r="106" spans="1:48" ht="15" customHeight="1">
      <c r="A106" s="29" t="s">
        <v>604</v>
      </c>
      <c r="B106" s="29">
        <v>3631348151</v>
      </c>
      <c r="C106" s="30" t="s">
        <v>740</v>
      </c>
      <c r="D106" s="26" t="s">
        <v>125</v>
      </c>
      <c r="E106" s="26" t="s">
        <v>321</v>
      </c>
      <c r="F106" s="29">
        <v>105</v>
      </c>
      <c r="G106" s="31" t="s">
        <v>427</v>
      </c>
      <c r="H106" s="26" t="s">
        <v>1044</v>
      </c>
      <c r="I106" s="31" t="s">
        <v>8</v>
      </c>
      <c r="J106" s="31"/>
      <c r="K106" s="31"/>
      <c r="L106" s="31" t="s">
        <v>914</v>
      </c>
      <c r="M106" s="31"/>
      <c r="N106" s="31"/>
      <c r="O106" s="31"/>
      <c r="P106" s="31" t="s">
        <v>1034</v>
      </c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58">
        <v>780</v>
      </c>
      <c r="AH106" s="58">
        <v>780</v>
      </c>
      <c r="AI106" s="31">
        <v>203</v>
      </c>
      <c r="AJ106" s="58">
        <v>780</v>
      </c>
      <c r="AK106" s="31" t="str">
        <f t="shared" si="10"/>
        <v>TS05</v>
      </c>
      <c r="AL106" s="31">
        <v>778000000</v>
      </c>
      <c r="AM106" s="31">
        <v>746000000</v>
      </c>
      <c r="AN106" s="32">
        <f t="shared" si="13"/>
        <v>778000000</v>
      </c>
      <c r="AO106" s="26" t="str">
        <f t="shared" si="11"/>
        <v>TS05</v>
      </c>
      <c r="AP106" s="27">
        <v>6952000</v>
      </c>
      <c r="AQ106" s="27">
        <v>6952000</v>
      </c>
      <c r="AR106" s="27">
        <v>6952000</v>
      </c>
      <c r="AS106" s="26" t="str">
        <f t="shared" si="12"/>
        <v>TS05</v>
      </c>
      <c r="AT106" s="27">
        <v>5</v>
      </c>
      <c r="AU106" s="27">
        <v>5</v>
      </c>
      <c r="AV106" s="27">
        <v>5</v>
      </c>
    </row>
    <row r="107" spans="1:48">
      <c r="A107" s="29" t="s">
        <v>605</v>
      </c>
      <c r="B107" s="29">
        <v>1725412410</v>
      </c>
      <c r="C107" s="30" t="s">
        <v>741</v>
      </c>
      <c r="D107" s="26" t="s">
        <v>125</v>
      </c>
      <c r="E107" s="26" t="s">
        <v>321</v>
      </c>
      <c r="F107" s="29">
        <v>105</v>
      </c>
      <c r="G107" s="31" t="s">
        <v>428</v>
      </c>
      <c r="H107" s="26" t="s">
        <v>1044</v>
      </c>
      <c r="I107" s="31" t="s">
        <v>8</v>
      </c>
      <c r="J107" s="31"/>
      <c r="K107" s="31"/>
      <c r="L107" s="31" t="s">
        <v>915</v>
      </c>
      <c r="M107" s="31"/>
      <c r="N107" s="31"/>
      <c r="O107" s="31"/>
      <c r="P107" s="31" t="s">
        <v>1034</v>
      </c>
      <c r="Q107" s="58">
        <v>1</v>
      </c>
      <c r="R107" s="58">
        <v>300000</v>
      </c>
      <c r="S107" s="58">
        <v>300000</v>
      </c>
      <c r="T107" s="58"/>
      <c r="U107" s="58"/>
      <c r="V107" s="58">
        <v>300000</v>
      </c>
      <c r="W107" s="58">
        <v>300000</v>
      </c>
      <c r="X107" s="58">
        <v>1</v>
      </c>
      <c r="Y107" s="58">
        <v>1</v>
      </c>
      <c r="Z107" s="58">
        <v>1</v>
      </c>
      <c r="AA107" s="31"/>
      <c r="AB107" s="31"/>
      <c r="AC107" s="31"/>
      <c r="AD107" s="31"/>
      <c r="AE107" s="31"/>
      <c r="AF107" s="31"/>
      <c r="AG107" s="58">
        <v>746</v>
      </c>
      <c r="AH107" s="58">
        <v>746</v>
      </c>
      <c r="AI107" s="31">
        <v>401</v>
      </c>
      <c r="AJ107" s="58">
        <v>746</v>
      </c>
      <c r="AK107" s="31" t="str">
        <f t="shared" si="10"/>
        <v>TS05</v>
      </c>
      <c r="AL107" s="31">
        <v>778000000</v>
      </c>
      <c r="AM107" s="31">
        <v>746000000</v>
      </c>
      <c r="AN107" s="32">
        <f t="shared" si="13"/>
        <v>778000000</v>
      </c>
      <c r="AO107" s="26" t="str">
        <f t="shared" si="11"/>
        <v>TS05</v>
      </c>
      <c r="AP107" s="27">
        <v>6952000</v>
      </c>
      <c r="AQ107" s="27">
        <v>6952000</v>
      </c>
      <c r="AR107" s="27">
        <v>6952000</v>
      </c>
      <c r="AS107" s="26" t="str">
        <f t="shared" si="12"/>
        <v>TS05</v>
      </c>
      <c r="AT107" s="27">
        <v>5</v>
      </c>
      <c r="AU107" s="27">
        <v>5</v>
      </c>
      <c r="AV107" s="27">
        <v>5</v>
      </c>
    </row>
    <row r="108" spans="1:48">
      <c r="A108" s="29" t="s">
        <v>606</v>
      </c>
      <c r="B108" s="29">
        <v>320915524</v>
      </c>
      <c r="C108" s="30" t="s">
        <v>742</v>
      </c>
      <c r="D108" s="26" t="s">
        <v>125</v>
      </c>
      <c r="E108" s="26" t="s">
        <v>321</v>
      </c>
      <c r="F108" s="29">
        <v>105</v>
      </c>
      <c r="G108" s="31" t="s">
        <v>429</v>
      </c>
      <c r="H108" s="26" t="s">
        <v>1044</v>
      </c>
      <c r="I108" s="31" t="s">
        <v>8</v>
      </c>
      <c r="J108" s="31"/>
      <c r="K108" s="31"/>
      <c r="L108" s="31" t="s">
        <v>916</v>
      </c>
      <c r="M108" s="31"/>
      <c r="N108" s="31"/>
      <c r="O108" s="31"/>
      <c r="P108" s="31" t="s">
        <v>1034</v>
      </c>
      <c r="Q108" s="58">
        <v>1</v>
      </c>
      <c r="R108" s="58">
        <v>300000</v>
      </c>
      <c r="S108" s="58">
        <v>300000</v>
      </c>
      <c r="T108" s="58"/>
      <c r="U108" s="58"/>
      <c r="V108" s="58">
        <v>300000</v>
      </c>
      <c r="W108" s="58">
        <v>300000</v>
      </c>
      <c r="X108" s="58">
        <v>1</v>
      </c>
      <c r="Y108" s="58">
        <v>1</v>
      </c>
      <c r="Z108" s="58">
        <v>1</v>
      </c>
      <c r="AA108" s="31"/>
      <c r="AB108" s="31"/>
      <c r="AC108" s="31"/>
      <c r="AD108" s="31"/>
      <c r="AE108" s="31"/>
      <c r="AF108" s="31"/>
      <c r="AG108" s="58">
        <v>767</v>
      </c>
      <c r="AH108" s="58">
        <v>767</v>
      </c>
      <c r="AI108" s="31">
        <v>405</v>
      </c>
      <c r="AJ108" s="58">
        <v>767</v>
      </c>
      <c r="AK108" s="31" t="str">
        <f t="shared" si="10"/>
        <v>TS05</v>
      </c>
      <c r="AL108" s="31">
        <v>778000000</v>
      </c>
      <c r="AM108" s="31">
        <v>746000000</v>
      </c>
      <c r="AN108" s="32">
        <f t="shared" si="13"/>
        <v>778000000</v>
      </c>
      <c r="AO108" s="26" t="str">
        <f t="shared" si="11"/>
        <v>TS05</v>
      </c>
      <c r="AP108" s="27">
        <v>6952000</v>
      </c>
      <c r="AQ108" s="27">
        <v>6952000</v>
      </c>
      <c r="AR108" s="27">
        <v>6952000</v>
      </c>
      <c r="AS108" s="26" t="str">
        <f t="shared" si="12"/>
        <v>TS05</v>
      </c>
      <c r="AT108" s="27">
        <v>5</v>
      </c>
      <c r="AU108" s="27">
        <v>5</v>
      </c>
      <c r="AV108" s="27">
        <v>5</v>
      </c>
    </row>
    <row r="109" spans="1:48">
      <c r="A109" s="29" t="s">
        <v>1070</v>
      </c>
      <c r="B109" s="29">
        <v>69034756</v>
      </c>
      <c r="C109" s="30" t="s">
        <v>743</v>
      </c>
      <c r="D109" s="26" t="s">
        <v>125</v>
      </c>
      <c r="E109" s="26" t="s">
        <v>321</v>
      </c>
      <c r="F109" s="29">
        <v>105</v>
      </c>
      <c r="G109" s="31" t="s">
        <v>430</v>
      </c>
      <c r="H109" s="26" t="s">
        <v>1044</v>
      </c>
      <c r="I109" s="31" t="s">
        <v>8</v>
      </c>
      <c r="J109" s="31"/>
      <c r="K109" s="31"/>
      <c r="L109" s="31" t="s">
        <v>917</v>
      </c>
      <c r="M109" s="31"/>
      <c r="N109" s="31"/>
      <c r="O109" s="31"/>
      <c r="P109" s="31" t="s">
        <v>1034</v>
      </c>
      <c r="Q109" s="58">
        <v>1</v>
      </c>
      <c r="R109" s="58">
        <v>300000</v>
      </c>
      <c r="S109" s="58">
        <v>300000</v>
      </c>
      <c r="T109" s="58"/>
      <c r="U109" s="58"/>
      <c r="V109" s="58">
        <v>300000</v>
      </c>
      <c r="W109" s="58">
        <v>300000</v>
      </c>
      <c r="X109" s="58">
        <v>1</v>
      </c>
      <c r="Y109" s="58">
        <v>1</v>
      </c>
      <c r="Z109" s="58">
        <v>1</v>
      </c>
      <c r="AA109" s="31"/>
      <c r="AB109" s="31"/>
      <c r="AC109" s="31"/>
      <c r="AD109" s="31"/>
      <c r="AE109" s="31"/>
      <c r="AF109" s="31"/>
      <c r="AG109" s="58">
        <v>840</v>
      </c>
      <c r="AH109" s="58">
        <v>840</v>
      </c>
      <c r="AI109" s="31">
        <v>258</v>
      </c>
      <c r="AJ109" s="58">
        <v>840</v>
      </c>
      <c r="AK109" s="31" t="str">
        <f t="shared" si="10"/>
        <v>TS05</v>
      </c>
      <c r="AL109" s="31">
        <v>778000000</v>
      </c>
      <c r="AM109" s="31">
        <v>746000000</v>
      </c>
      <c r="AN109" s="32">
        <f t="shared" si="13"/>
        <v>778000000</v>
      </c>
      <c r="AO109" s="26" t="str">
        <f t="shared" si="11"/>
        <v>TS05</v>
      </c>
      <c r="AP109" s="27">
        <v>6952000</v>
      </c>
      <c r="AQ109" s="27">
        <v>6952000</v>
      </c>
      <c r="AR109" s="27">
        <v>6952000</v>
      </c>
      <c r="AS109" s="26" t="str">
        <f t="shared" si="12"/>
        <v>TS05</v>
      </c>
      <c r="AT109" s="27">
        <v>5</v>
      </c>
      <c r="AU109" s="27">
        <v>5</v>
      </c>
      <c r="AV109" s="27">
        <v>5</v>
      </c>
    </row>
    <row r="110" spans="1:48" ht="15" customHeight="1">
      <c r="A110" s="29" t="s">
        <v>1041</v>
      </c>
      <c r="B110" s="29">
        <v>4075607817</v>
      </c>
      <c r="C110" s="30" t="s">
        <v>1042</v>
      </c>
      <c r="D110" s="26" t="s">
        <v>125</v>
      </c>
      <c r="E110" s="26" t="s">
        <v>321</v>
      </c>
      <c r="F110" s="29">
        <v>105</v>
      </c>
      <c r="G110" s="31" t="s">
        <v>431</v>
      </c>
      <c r="H110" s="26" t="s">
        <v>1044</v>
      </c>
      <c r="I110" s="31" t="s">
        <v>8</v>
      </c>
      <c r="J110" s="31"/>
      <c r="K110" s="31"/>
      <c r="L110" s="31" t="s">
        <v>1043</v>
      </c>
      <c r="M110" s="31"/>
      <c r="N110" s="31"/>
      <c r="O110" s="31"/>
      <c r="P110" s="31" t="s">
        <v>1034</v>
      </c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58">
        <v>760</v>
      </c>
      <c r="AH110" s="58">
        <v>760</v>
      </c>
      <c r="AI110" s="31">
        <v>201</v>
      </c>
      <c r="AJ110" s="58">
        <v>760</v>
      </c>
      <c r="AK110" s="31" t="str">
        <f t="shared" si="10"/>
        <v>TS05</v>
      </c>
      <c r="AL110" s="31">
        <v>778000000</v>
      </c>
      <c r="AM110" s="31">
        <v>746000000</v>
      </c>
      <c r="AN110" s="32">
        <f t="shared" si="13"/>
        <v>778000000</v>
      </c>
      <c r="AO110" s="26" t="str">
        <f t="shared" si="11"/>
        <v>TS05</v>
      </c>
      <c r="AP110" s="27">
        <v>6952000</v>
      </c>
      <c r="AQ110" s="27">
        <v>6952000</v>
      </c>
      <c r="AR110" s="27">
        <v>6952000</v>
      </c>
      <c r="AS110" s="26" t="str">
        <f t="shared" si="12"/>
        <v>TS05</v>
      </c>
      <c r="AT110" s="27">
        <v>5</v>
      </c>
      <c r="AU110" s="27">
        <v>5</v>
      </c>
      <c r="AV110" s="27">
        <v>5</v>
      </c>
    </row>
    <row r="111" spans="1:48" ht="15" customHeight="1">
      <c r="A111" s="29" t="s">
        <v>607</v>
      </c>
      <c r="B111" s="29">
        <v>4505714780</v>
      </c>
      <c r="C111" s="30" t="s">
        <v>744</v>
      </c>
      <c r="D111" s="26" t="s">
        <v>125</v>
      </c>
      <c r="E111" s="26" t="s">
        <v>321</v>
      </c>
      <c r="F111" s="29">
        <v>105</v>
      </c>
      <c r="G111" s="31" t="s">
        <v>432</v>
      </c>
      <c r="H111" s="26" t="s">
        <v>1044</v>
      </c>
      <c r="I111" s="31" t="s">
        <v>8</v>
      </c>
      <c r="J111" s="31"/>
      <c r="K111" s="31"/>
      <c r="L111" s="31" t="s">
        <v>918</v>
      </c>
      <c r="M111" s="31"/>
      <c r="N111" s="31"/>
      <c r="O111" s="31"/>
      <c r="P111" s="31" t="s">
        <v>1024</v>
      </c>
      <c r="Q111" s="31"/>
      <c r="R111" s="31">
        <v>300000</v>
      </c>
      <c r="S111" s="31">
        <v>300000</v>
      </c>
      <c r="T111" s="31"/>
      <c r="U111" s="31"/>
      <c r="V111" s="31">
        <v>300000</v>
      </c>
      <c r="W111" s="31">
        <v>300000</v>
      </c>
      <c r="X111" s="31"/>
      <c r="Y111" s="31"/>
      <c r="Z111" s="31"/>
      <c r="AA111" s="31"/>
      <c r="AB111" s="31"/>
      <c r="AC111" s="31"/>
      <c r="AD111" s="31"/>
      <c r="AE111" s="31"/>
      <c r="AF111" s="31"/>
      <c r="AG111" s="58">
        <v>859</v>
      </c>
      <c r="AH111" s="58">
        <v>859</v>
      </c>
      <c r="AI111" s="31">
        <v>251</v>
      </c>
      <c r="AJ111" s="58">
        <v>859</v>
      </c>
      <c r="AK111" s="31" t="str">
        <f t="shared" si="10"/>
        <v>TS05</v>
      </c>
      <c r="AL111" s="31">
        <v>778000000</v>
      </c>
      <c r="AM111" s="31">
        <v>746000000</v>
      </c>
      <c r="AN111" s="32">
        <f t="shared" si="13"/>
        <v>778000000</v>
      </c>
      <c r="AO111" s="26" t="str">
        <f t="shared" si="11"/>
        <v>TS05</v>
      </c>
      <c r="AP111" s="27">
        <v>6952000</v>
      </c>
      <c r="AQ111" s="27">
        <v>6952000</v>
      </c>
      <c r="AR111" s="27">
        <v>6952000</v>
      </c>
      <c r="AS111" s="26" t="str">
        <f t="shared" si="12"/>
        <v>TS05</v>
      </c>
      <c r="AT111" s="27">
        <v>5</v>
      </c>
      <c r="AU111" s="27">
        <v>5</v>
      </c>
      <c r="AV111" s="27">
        <v>5</v>
      </c>
    </row>
    <row r="112" spans="1:48" ht="15" customHeight="1">
      <c r="A112" s="29" t="s">
        <v>608</v>
      </c>
      <c r="B112" s="29">
        <v>1093740995</v>
      </c>
      <c r="C112" s="30" t="s">
        <v>745</v>
      </c>
      <c r="D112" s="26" t="s">
        <v>125</v>
      </c>
      <c r="E112" s="26" t="s">
        <v>321</v>
      </c>
      <c r="F112" s="29">
        <v>105</v>
      </c>
      <c r="G112" s="31" t="s">
        <v>433</v>
      </c>
      <c r="H112" s="26" t="s">
        <v>1044</v>
      </c>
      <c r="I112" s="31" t="s">
        <v>8</v>
      </c>
      <c r="J112" s="31"/>
      <c r="K112" s="31"/>
      <c r="L112" s="31" t="s">
        <v>919</v>
      </c>
      <c r="M112" s="31"/>
      <c r="N112" s="31"/>
      <c r="O112" s="31"/>
      <c r="P112" s="31" t="s">
        <v>1034</v>
      </c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58">
        <v>783</v>
      </c>
      <c r="AH112" s="58">
        <v>783</v>
      </c>
      <c r="AI112" s="31">
        <v>213</v>
      </c>
      <c r="AJ112" s="58">
        <v>783</v>
      </c>
      <c r="AK112" s="31" t="str">
        <f t="shared" si="10"/>
        <v>TS05</v>
      </c>
      <c r="AL112" s="31">
        <v>778000000</v>
      </c>
      <c r="AM112" s="31">
        <v>746000000</v>
      </c>
      <c r="AN112" s="32">
        <f t="shared" si="13"/>
        <v>778000000</v>
      </c>
      <c r="AO112" s="26" t="str">
        <f t="shared" si="11"/>
        <v>TS05</v>
      </c>
      <c r="AP112" s="27">
        <v>6952000</v>
      </c>
      <c r="AQ112" s="27">
        <v>6952000</v>
      </c>
      <c r="AR112" s="27">
        <v>6952000</v>
      </c>
      <c r="AS112" s="26" t="str">
        <f t="shared" si="12"/>
        <v>TS05</v>
      </c>
      <c r="AT112" s="27">
        <v>5</v>
      </c>
      <c r="AU112" s="27">
        <v>5</v>
      </c>
      <c r="AV112" s="27">
        <v>5</v>
      </c>
    </row>
    <row r="113" spans="1:48">
      <c r="A113" s="29" t="s">
        <v>609</v>
      </c>
      <c r="B113" s="29">
        <v>1420021070</v>
      </c>
      <c r="C113" s="30" t="s">
        <v>746</v>
      </c>
      <c r="D113" s="26" t="s">
        <v>125</v>
      </c>
      <c r="E113" s="26" t="s">
        <v>321</v>
      </c>
      <c r="F113" s="29">
        <v>105</v>
      </c>
      <c r="G113" s="31" t="s">
        <v>434</v>
      </c>
      <c r="H113" s="26" t="s">
        <v>1044</v>
      </c>
      <c r="I113" s="31" t="s">
        <v>8</v>
      </c>
      <c r="J113" s="31"/>
      <c r="K113" s="31"/>
      <c r="L113" s="31" t="s">
        <v>920</v>
      </c>
      <c r="M113" s="31"/>
      <c r="N113" s="31"/>
      <c r="O113" s="31"/>
      <c r="P113" s="31" t="s">
        <v>1026</v>
      </c>
      <c r="Q113" s="58">
        <v>1</v>
      </c>
      <c r="R113" s="58">
        <v>300000</v>
      </c>
      <c r="S113" s="58">
        <v>300000</v>
      </c>
      <c r="T113" s="58"/>
      <c r="U113" s="58"/>
      <c r="V113" s="58">
        <v>300000</v>
      </c>
      <c r="W113" s="58">
        <v>300000</v>
      </c>
      <c r="X113" s="58">
        <v>1</v>
      </c>
      <c r="Y113" s="58">
        <v>1</v>
      </c>
      <c r="Z113" s="58">
        <v>1</v>
      </c>
      <c r="AA113" s="31"/>
      <c r="AB113" s="31"/>
      <c r="AC113" s="31"/>
      <c r="AD113" s="31"/>
      <c r="AE113" s="31"/>
      <c r="AF113" s="31"/>
      <c r="AG113" s="58">
        <v>740</v>
      </c>
      <c r="AH113" s="58">
        <v>740</v>
      </c>
      <c r="AI113" s="31">
        <v>355</v>
      </c>
      <c r="AJ113" s="58">
        <v>740</v>
      </c>
      <c r="AK113" s="31" t="str">
        <f t="shared" si="10"/>
        <v>TS05</v>
      </c>
      <c r="AL113" s="31">
        <v>778000000</v>
      </c>
      <c r="AM113" s="31">
        <v>746000000</v>
      </c>
      <c r="AN113" s="32">
        <f t="shared" si="13"/>
        <v>778000000</v>
      </c>
      <c r="AO113" s="26" t="str">
        <f t="shared" si="11"/>
        <v>TS05</v>
      </c>
      <c r="AP113" s="27">
        <v>6952000</v>
      </c>
      <c r="AQ113" s="27">
        <v>6952000</v>
      </c>
      <c r="AR113" s="27">
        <v>6952000</v>
      </c>
      <c r="AS113" s="26" t="str">
        <f t="shared" si="12"/>
        <v>TS05</v>
      </c>
      <c r="AT113" s="27">
        <v>5</v>
      </c>
      <c r="AU113" s="27">
        <v>5</v>
      </c>
      <c r="AV113" s="27">
        <v>5</v>
      </c>
    </row>
    <row r="114" spans="1:48" ht="15" customHeight="1">
      <c r="A114" s="29" t="s">
        <v>610</v>
      </c>
      <c r="B114" s="29">
        <v>441697453</v>
      </c>
      <c r="C114" s="30" t="s">
        <v>313</v>
      </c>
      <c r="D114" s="26" t="s">
        <v>125</v>
      </c>
      <c r="E114" s="26" t="s">
        <v>321</v>
      </c>
      <c r="F114" s="29">
        <v>105</v>
      </c>
      <c r="G114" s="31" t="s">
        <v>435</v>
      </c>
      <c r="H114" s="26" t="s">
        <v>1044</v>
      </c>
      <c r="I114" s="31" t="s">
        <v>8</v>
      </c>
      <c r="J114" s="31"/>
      <c r="K114" s="31"/>
      <c r="L114" s="31" t="s">
        <v>921</v>
      </c>
      <c r="M114" s="31"/>
      <c r="N114" s="31"/>
      <c r="O114" s="31"/>
      <c r="P114" s="31" t="s">
        <v>1005</v>
      </c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58">
        <v>802</v>
      </c>
      <c r="AH114" s="58">
        <v>802</v>
      </c>
      <c r="AI114" s="31">
        <v>234</v>
      </c>
      <c r="AJ114" s="58">
        <v>802</v>
      </c>
      <c r="AK114" s="31" t="str">
        <f t="shared" si="10"/>
        <v>TS05</v>
      </c>
      <c r="AL114" s="31">
        <v>778000000</v>
      </c>
      <c r="AM114" s="31">
        <v>746000000</v>
      </c>
      <c r="AN114" s="32">
        <f t="shared" si="13"/>
        <v>778000000</v>
      </c>
      <c r="AO114" s="26" t="str">
        <f t="shared" si="11"/>
        <v>TS05</v>
      </c>
      <c r="AP114" s="27">
        <v>6952000</v>
      </c>
      <c r="AQ114" s="27">
        <v>6952000</v>
      </c>
      <c r="AR114" s="27">
        <v>6952000</v>
      </c>
      <c r="AS114" s="26" t="str">
        <f t="shared" si="12"/>
        <v>TS05</v>
      </c>
      <c r="AT114" s="27">
        <v>5</v>
      </c>
      <c r="AU114" s="27">
        <v>5</v>
      </c>
      <c r="AV114" s="27">
        <v>5</v>
      </c>
    </row>
    <row r="115" spans="1:48">
      <c r="A115" s="29" t="s">
        <v>611</v>
      </c>
      <c r="B115" s="29">
        <v>3272245449</v>
      </c>
      <c r="C115" s="30" t="s">
        <v>747</v>
      </c>
      <c r="D115" s="26" t="s">
        <v>125</v>
      </c>
      <c r="E115" s="26" t="s">
        <v>321</v>
      </c>
      <c r="F115" s="29">
        <v>105</v>
      </c>
      <c r="G115" s="31" t="s">
        <v>436</v>
      </c>
      <c r="H115" s="26" t="s">
        <v>1044</v>
      </c>
      <c r="I115" s="31" t="s">
        <v>8</v>
      </c>
      <c r="J115" s="31"/>
      <c r="K115" s="31"/>
      <c r="L115" s="31" t="s">
        <v>922</v>
      </c>
      <c r="M115" s="31"/>
      <c r="N115" s="31"/>
      <c r="O115" s="31"/>
      <c r="P115" s="31" t="s">
        <v>1034</v>
      </c>
      <c r="Q115" s="58">
        <v>1</v>
      </c>
      <c r="R115" s="58">
        <v>300000</v>
      </c>
      <c r="S115" s="58">
        <v>300000</v>
      </c>
      <c r="T115" s="58"/>
      <c r="U115" s="58"/>
      <c r="V115" s="58">
        <v>300000</v>
      </c>
      <c r="W115" s="58">
        <v>300000</v>
      </c>
      <c r="X115" s="58">
        <v>1</v>
      </c>
      <c r="Y115" s="58">
        <v>1</v>
      </c>
      <c r="Z115" s="58">
        <v>1</v>
      </c>
      <c r="AA115" s="31"/>
      <c r="AB115" s="31"/>
      <c r="AC115" s="31"/>
      <c r="AD115" s="31"/>
      <c r="AE115" s="31"/>
      <c r="AF115" s="31"/>
      <c r="AG115" s="58">
        <v>720</v>
      </c>
      <c r="AH115" s="58">
        <v>720</v>
      </c>
      <c r="AI115" s="31">
        <v>303</v>
      </c>
      <c r="AJ115" s="58">
        <v>720</v>
      </c>
      <c r="AK115" s="31" t="str">
        <f t="shared" si="10"/>
        <v>TS05</v>
      </c>
      <c r="AL115" s="31">
        <v>778000000</v>
      </c>
      <c r="AM115" s="31">
        <v>746000000</v>
      </c>
      <c r="AN115" s="32">
        <f t="shared" si="13"/>
        <v>778000000</v>
      </c>
      <c r="AO115" s="26" t="str">
        <f t="shared" si="11"/>
        <v>TS05</v>
      </c>
      <c r="AP115" s="27">
        <v>6952000</v>
      </c>
      <c r="AQ115" s="27">
        <v>6952000</v>
      </c>
      <c r="AR115" s="27">
        <v>6952000</v>
      </c>
      <c r="AS115" s="26" t="str">
        <f t="shared" si="12"/>
        <v>TS05</v>
      </c>
      <c r="AT115" s="27">
        <v>5</v>
      </c>
      <c r="AU115" s="27">
        <v>5</v>
      </c>
      <c r="AV115" s="27">
        <v>5</v>
      </c>
    </row>
    <row r="116" spans="1:48" ht="15" customHeight="1">
      <c r="A116" s="29" t="s">
        <v>612</v>
      </c>
      <c r="B116" s="29">
        <v>1420934206</v>
      </c>
      <c r="C116" s="30" t="s">
        <v>748</v>
      </c>
      <c r="D116" s="26" t="s">
        <v>125</v>
      </c>
      <c r="E116" s="26" t="s">
        <v>321</v>
      </c>
      <c r="F116" s="29">
        <v>105</v>
      </c>
      <c r="G116" s="31" t="s">
        <v>437</v>
      </c>
      <c r="H116" s="26" t="s">
        <v>1044</v>
      </c>
      <c r="I116" s="31" t="s">
        <v>8</v>
      </c>
      <c r="J116" s="31"/>
      <c r="K116" s="31"/>
      <c r="L116" s="31" t="s">
        <v>923</v>
      </c>
      <c r="M116" s="31"/>
      <c r="N116" s="31"/>
      <c r="O116" s="31"/>
      <c r="P116" s="31" t="s">
        <v>1034</v>
      </c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58">
        <v>820</v>
      </c>
      <c r="AH116" s="58">
        <v>820</v>
      </c>
      <c r="AI116" s="31">
        <v>451</v>
      </c>
      <c r="AJ116" s="58">
        <v>820</v>
      </c>
      <c r="AK116" s="31" t="str">
        <f t="shared" si="10"/>
        <v>TS05</v>
      </c>
      <c r="AL116" s="31">
        <v>778000000</v>
      </c>
      <c r="AM116" s="31">
        <v>746000000</v>
      </c>
      <c r="AN116" s="32">
        <f t="shared" si="13"/>
        <v>778000000</v>
      </c>
      <c r="AO116" s="26" t="str">
        <f t="shared" si="11"/>
        <v>TS05</v>
      </c>
      <c r="AP116" s="27">
        <v>6952000</v>
      </c>
      <c r="AQ116" s="27">
        <v>6952000</v>
      </c>
      <c r="AR116" s="27">
        <v>6952000</v>
      </c>
      <c r="AS116" s="26" t="str">
        <f t="shared" si="12"/>
        <v>TS05</v>
      </c>
      <c r="AT116" s="27">
        <v>5</v>
      </c>
      <c r="AU116" s="27">
        <v>5</v>
      </c>
      <c r="AV116" s="27">
        <v>5</v>
      </c>
    </row>
    <row r="117" spans="1:48">
      <c r="A117" s="29" t="s">
        <v>613</v>
      </c>
      <c r="B117" s="29">
        <v>1419842892</v>
      </c>
      <c r="C117" s="30" t="s">
        <v>749</v>
      </c>
      <c r="D117" s="26" t="s">
        <v>125</v>
      </c>
      <c r="E117" s="26" t="s">
        <v>321</v>
      </c>
      <c r="F117" s="29">
        <v>105</v>
      </c>
      <c r="G117" s="31" t="s">
        <v>438</v>
      </c>
      <c r="H117" s="26" t="s">
        <v>1044</v>
      </c>
      <c r="I117" s="31" t="s">
        <v>8</v>
      </c>
      <c r="J117" s="31"/>
      <c r="K117" s="31"/>
      <c r="L117" s="31" t="s">
        <v>924</v>
      </c>
      <c r="M117" s="31"/>
      <c r="N117" s="31"/>
      <c r="O117" s="31"/>
      <c r="P117" s="31" t="s">
        <v>1034</v>
      </c>
      <c r="Q117" s="31">
        <v>1</v>
      </c>
      <c r="R117" s="31">
        <v>300000</v>
      </c>
      <c r="S117" s="31">
        <v>300000</v>
      </c>
      <c r="T117" s="31"/>
      <c r="U117" s="31"/>
      <c r="V117" s="31">
        <v>300000</v>
      </c>
      <c r="W117" s="31">
        <v>300000</v>
      </c>
      <c r="X117" s="31">
        <v>1</v>
      </c>
      <c r="Y117" s="31">
        <v>1</v>
      </c>
      <c r="Z117" s="31">
        <v>1</v>
      </c>
      <c r="AA117" s="31"/>
      <c r="AB117" s="31"/>
      <c r="AC117" s="31"/>
      <c r="AD117" s="31"/>
      <c r="AE117" s="31"/>
      <c r="AF117" s="31"/>
      <c r="AG117" s="58">
        <v>768</v>
      </c>
      <c r="AH117" s="58">
        <v>768</v>
      </c>
      <c r="AI117" s="31">
        <v>208</v>
      </c>
      <c r="AJ117" s="58">
        <v>768</v>
      </c>
      <c r="AK117" s="31" t="str">
        <f t="shared" si="10"/>
        <v>TS05</v>
      </c>
      <c r="AL117" s="31">
        <v>778000000</v>
      </c>
      <c r="AM117" s="31">
        <v>746000000</v>
      </c>
      <c r="AN117" s="32">
        <f t="shared" si="13"/>
        <v>778000000</v>
      </c>
      <c r="AO117" s="26" t="str">
        <f t="shared" si="11"/>
        <v>TS05</v>
      </c>
      <c r="AP117" s="27">
        <v>6952000</v>
      </c>
      <c r="AQ117" s="27">
        <v>6952000</v>
      </c>
      <c r="AR117" s="27">
        <v>6952000</v>
      </c>
      <c r="AS117" s="26" t="str">
        <f t="shared" si="12"/>
        <v>TS05</v>
      </c>
      <c r="AT117" s="27">
        <v>5</v>
      </c>
      <c r="AU117" s="27">
        <v>5</v>
      </c>
      <c r="AV117" s="27">
        <v>5</v>
      </c>
    </row>
    <row r="118" spans="1:48" ht="15" customHeight="1">
      <c r="A118" s="29" t="s">
        <v>614</v>
      </c>
      <c r="B118" s="29">
        <v>3272249009</v>
      </c>
      <c r="C118" s="30" t="s">
        <v>750</v>
      </c>
      <c r="D118" s="26" t="s">
        <v>125</v>
      </c>
      <c r="E118" s="26" t="s">
        <v>321</v>
      </c>
      <c r="F118" s="29">
        <v>105</v>
      </c>
      <c r="G118" s="31" t="s">
        <v>439</v>
      </c>
      <c r="H118" s="26" t="s">
        <v>1044</v>
      </c>
      <c r="I118" s="31" t="s">
        <v>8</v>
      </c>
      <c r="J118" s="31"/>
      <c r="K118" s="31"/>
      <c r="L118" s="31" t="s">
        <v>925</v>
      </c>
      <c r="M118" s="31"/>
      <c r="N118" s="31"/>
      <c r="O118" s="31"/>
      <c r="P118" s="31" t="s">
        <v>1034</v>
      </c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58">
        <v>824</v>
      </c>
      <c r="AH118" s="58">
        <v>824</v>
      </c>
      <c r="AI118" s="31">
        <v>458</v>
      </c>
      <c r="AJ118" s="58">
        <v>824</v>
      </c>
      <c r="AK118" s="31" t="str">
        <f t="shared" si="10"/>
        <v>TS05</v>
      </c>
      <c r="AL118" s="31">
        <v>778000000</v>
      </c>
      <c r="AM118" s="31">
        <v>746000000</v>
      </c>
      <c r="AN118" s="32">
        <f t="shared" si="13"/>
        <v>778000000</v>
      </c>
      <c r="AO118" s="26" t="str">
        <f t="shared" si="11"/>
        <v>TS05</v>
      </c>
      <c r="AP118" s="27">
        <v>6952000</v>
      </c>
      <c r="AQ118" s="27">
        <v>6952000</v>
      </c>
      <c r="AR118" s="27">
        <v>6952000</v>
      </c>
      <c r="AS118" s="26" t="str">
        <f t="shared" si="12"/>
        <v>TS05</v>
      </c>
      <c r="AT118" s="27">
        <v>5</v>
      </c>
      <c r="AU118" s="27">
        <v>5</v>
      </c>
      <c r="AV118" s="27">
        <v>5</v>
      </c>
    </row>
    <row r="119" spans="1:48" s="77" customFormat="1">
      <c r="A119" s="73" t="s">
        <v>615</v>
      </c>
      <c r="B119" s="73">
        <v>69039813</v>
      </c>
      <c r="C119" s="74" t="s">
        <v>751</v>
      </c>
      <c r="D119" s="63" t="s">
        <v>125</v>
      </c>
      <c r="E119" s="57" t="s">
        <v>1069</v>
      </c>
      <c r="F119" s="51">
        <v>110</v>
      </c>
      <c r="G119" s="55" t="s">
        <v>440</v>
      </c>
      <c r="H119" s="63" t="s">
        <v>1044</v>
      </c>
      <c r="I119" s="55" t="s">
        <v>8</v>
      </c>
      <c r="J119" s="55"/>
      <c r="K119" s="55"/>
      <c r="L119" s="55" t="s">
        <v>926</v>
      </c>
      <c r="M119" s="55"/>
      <c r="N119" s="55"/>
      <c r="O119" s="55"/>
      <c r="P119" s="55" t="s">
        <v>998</v>
      </c>
      <c r="Q119" s="55">
        <v>1</v>
      </c>
      <c r="R119" s="55">
        <v>300000</v>
      </c>
      <c r="S119" s="55">
        <v>300000</v>
      </c>
      <c r="T119" s="55"/>
      <c r="U119" s="55"/>
      <c r="V119" s="55">
        <v>300000</v>
      </c>
      <c r="W119" s="55">
        <v>300000</v>
      </c>
      <c r="X119" s="55">
        <v>180</v>
      </c>
      <c r="Y119" s="55">
        <v>1</v>
      </c>
      <c r="Z119" s="55">
        <v>1</v>
      </c>
      <c r="AA119" s="55"/>
      <c r="AB119" s="55"/>
      <c r="AC119" s="55"/>
      <c r="AD119" s="55"/>
      <c r="AE119" s="55"/>
      <c r="AF119" s="55"/>
      <c r="AG119" s="58">
        <v>707</v>
      </c>
      <c r="AH119" s="58">
        <v>707</v>
      </c>
      <c r="AI119" s="55">
        <v>107</v>
      </c>
      <c r="AJ119" s="58">
        <v>707</v>
      </c>
      <c r="AK119" s="58" t="str">
        <f t="shared" si="10"/>
        <v>TS10</v>
      </c>
      <c r="AL119" s="58">
        <v>802000000</v>
      </c>
      <c r="AM119" s="58">
        <v>802000000</v>
      </c>
      <c r="AN119" s="59">
        <f t="shared" si="13"/>
        <v>802000000</v>
      </c>
      <c r="AO119" s="57" t="str">
        <f t="shared" si="11"/>
        <v>TS10</v>
      </c>
      <c r="AP119" s="65">
        <v>6952000</v>
      </c>
      <c r="AQ119" s="65">
        <v>6952000</v>
      </c>
      <c r="AR119" s="65">
        <v>6952000</v>
      </c>
      <c r="AS119" s="57" t="str">
        <f t="shared" si="12"/>
        <v>TS10</v>
      </c>
      <c r="AT119" s="65">
        <v>5</v>
      </c>
      <c r="AU119" s="65">
        <v>5</v>
      </c>
      <c r="AV119" s="65">
        <v>5</v>
      </c>
    </row>
    <row r="120" spans="1:48">
      <c r="A120" s="29" t="s">
        <v>668</v>
      </c>
      <c r="B120" s="29">
        <v>3965309660</v>
      </c>
      <c r="C120" s="30" t="s">
        <v>318</v>
      </c>
      <c r="D120" s="26" t="s">
        <v>125</v>
      </c>
      <c r="E120" s="26" t="s">
        <v>321</v>
      </c>
      <c r="F120" s="29">
        <v>105</v>
      </c>
      <c r="G120" s="31" t="s">
        <v>1051</v>
      </c>
      <c r="H120" s="26" t="s">
        <v>1044</v>
      </c>
      <c r="I120" s="31" t="s">
        <v>8</v>
      </c>
      <c r="J120" s="31"/>
      <c r="K120" s="31"/>
      <c r="L120" s="31" t="s">
        <v>979</v>
      </c>
      <c r="M120" s="31"/>
      <c r="N120" s="31"/>
      <c r="O120" s="31"/>
      <c r="P120" s="31" t="s">
        <v>1026</v>
      </c>
      <c r="Q120" s="58">
        <v>1</v>
      </c>
      <c r="R120" s="58">
        <v>300000</v>
      </c>
      <c r="S120" s="58">
        <v>300000</v>
      </c>
      <c r="T120" s="58"/>
      <c r="U120" s="58"/>
      <c r="V120" s="58">
        <v>300000</v>
      </c>
      <c r="W120" s="58">
        <v>300000</v>
      </c>
      <c r="X120" s="58">
        <v>1</v>
      </c>
      <c r="Y120" s="58">
        <v>1</v>
      </c>
      <c r="Z120" s="58">
        <v>1</v>
      </c>
      <c r="AA120" s="31"/>
      <c r="AB120" s="31"/>
      <c r="AC120" s="31"/>
      <c r="AD120" s="31"/>
      <c r="AE120" s="31"/>
      <c r="AF120" s="31"/>
      <c r="AG120" s="58">
        <v>792</v>
      </c>
      <c r="AH120" s="58">
        <v>792</v>
      </c>
      <c r="AI120" s="31">
        <v>226</v>
      </c>
      <c r="AJ120" s="58">
        <v>792</v>
      </c>
      <c r="AK120" s="31" t="str">
        <f t="shared" si="10"/>
        <v>TS05</v>
      </c>
      <c r="AL120" s="31">
        <v>778000000</v>
      </c>
      <c r="AM120" s="31">
        <v>746000000</v>
      </c>
      <c r="AN120" s="32">
        <v>778000000</v>
      </c>
      <c r="AO120" s="26" t="str">
        <f t="shared" si="11"/>
        <v>TS05</v>
      </c>
      <c r="AP120" s="27">
        <v>6952000</v>
      </c>
      <c r="AQ120" s="27">
        <v>6952000</v>
      </c>
      <c r="AR120" s="27">
        <v>6952000</v>
      </c>
      <c r="AS120" s="26" t="str">
        <f t="shared" si="12"/>
        <v>TS05</v>
      </c>
      <c r="AT120" s="27">
        <v>5</v>
      </c>
      <c r="AU120" s="27">
        <v>5</v>
      </c>
      <c r="AV120" s="27">
        <v>5</v>
      </c>
    </row>
    <row r="121" spans="1:48">
      <c r="A121" s="29" t="s">
        <v>676</v>
      </c>
      <c r="B121" s="29">
        <v>4892693873</v>
      </c>
      <c r="C121" s="30" t="s">
        <v>804</v>
      </c>
      <c r="D121" s="26" t="s">
        <v>125</v>
      </c>
      <c r="E121" s="26" t="s">
        <v>321</v>
      </c>
      <c r="F121" s="29">
        <v>105</v>
      </c>
      <c r="G121" s="31" t="s">
        <v>1052</v>
      </c>
      <c r="H121" s="26" t="s">
        <v>1044</v>
      </c>
      <c r="I121" s="31" t="s">
        <v>8</v>
      </c>
      <c r="J121" s="31"/>
      <c r="K121" s="31"/>
      <c r="L121" s="31" t="s">
        <v>987</v>
      </c>
      <c r="M121" s="31"/>
      <c r="N121" s="31"/>
      <c r="O121" s="31"/>
      <c r="P121" s="31" t="s">
        <v>1026</v>
      </c>
      <c r="Q121" s="58">
        <v>1</v>
      </c>
      <c r="R121" s="58">
        <v>300000</v>
      </c>
      <c r="S121" s="58">
        <v>300000</v>
      </c>
      <c r="T121" s="58"/>
      <c r="U121" s="58"/>
      <c r="V121" s="58">
        <v>300000</v>
      </c>
      <c r="W121" s="58">
        <v>300000</v>
      </c>
      <c r="X121" s="58">
        <v>1</v>
      </c>
      <c r="Y121" s="58">
        <v>1</v>
      </c>
      <c r="Z121" s="58">
        <v>1</v>
      </c>
      <c r="AA121" s="31"/>
      <c r="AB121" s="31"/>
      <c r="AC121" s="31"/>
      <c r="AD121" s="31"/>
      <c r="AE121" s="31"/>
      <c r="AF121" s="31"/>
      <c r="AG121" s="58">
        <v>762</v>
      </c>
      <c r="AH121" s="58">
        <v>762</v>
      </c>
      <c r="AI121" s="31">
        <v>218</v>
      </c>
      <c r="AJ121" s="58">
        <v>762</v>
      </c>
      <c r="AK121" s="31" t="str">
        <f t="shared" si="10"/>
        <v>TS05</v>
      </c>
      <c r="AL121" s="31">
        <v>778000000</v>
      </c>
      <c r="AM121" s="31">
        <v>746000000</v>
      </c>
      <c r="AN121" s="32">
        <v>778000000</v>
      </c>
      <c r="AO121" s="26" t="str">
        <f t="shared" si="11"/>
        <v>TS05</v>
      </c>
      <c r="AP121" s="27">
        <v>6952000</v>
      </c>
      <c r="AQ121" s="27">
        <v>6952000</v>
      </c>
      <c r="AR121" s="27">
        <v>6952000</v>
      </c>
      <c r="AS121" s="26" t="str">
        <f t="shared" si="12"/>
        <v>TS05</v>
      </c>
      <c r="AT121" s="27">
        <v>5</v>
      </c>
      <c r="AU121" s="27">
        <v>5</v>
      </c>
      <c r="AV121" s="27">
        <v>5</v>
      </c>
    </row>
    <row r="122" spans="1:48">
      <c r="A122" s="29" t="s">
        <v>677</v>
      </c>
      <c r="B122" s="29">
        <v>5546828848</v>
      </c>
      <c r="C122" s="30" t="s">
        <v>805</v>
      </c>
      <c r="D122" s="26" t="s">
        <v>125</v>
      </c>
      <c r="E122" s="26" t="s">
        <v>321</v>
      </c>
      <c r="F122" s="29">
        <v>105</v>
      </c>
      <c r="G122" s="31" t="s">
        <v>1053</v>
      </c>
      <c r="H122" s="26" t="s">
        <v>1044</v>
      </c>
      <c r="I122" s="31" t="s">
        <v>8</v>
      </c>
      <c r="J122" s="31"/>
      <c r="K122" s="31"/>
      <c r="L122" s="31" t="s">
        <v>988</v>
      </c>
      <c r="M122" s="31"/>
      <c r="N122" s="31"/>
      <c r="O122" s="31"/>
      <c r="P122" s="31" t="s">
        <v>1026</v>
      </c>
      <c r="Q122" s="58">
        <v>1</v>
      </c>
      <c r="R122" s="58">
        <v>300000</v>
      </c>
      <c r="S122" s="58">
        <v>300000</v>
      </c>
      <c r="T122" s="58"/>
      <c r="U122" s="58"/>
      <c r="V122" s="58">
        <v>300000</v>
      </c>
      <c r="W122" s="58">
        <v>300000</v>
      </c>
      <c r="X122" s="58">
        <v>1</v>
      </c>
      <c r="Y122" s="58">
        <v>1</v>
      </c>
      <c r="Z122" s="58">
        <v>1</v>
      </c>
      <c r="AA122" s="31"/>
      <c r="AB122" s="31"/>
      <c r="AC122" s="31"/>
      <c r="AD122" s="31"/>
      <c r="AE122" s="31"/>
      <c r="AF122" s="31"/>
      <c r="AG122" s="58">
        <v>763</v>
      </c>
      <c r="AH122" s="58">
        <v>763</v>
      </c>
      <c r="AI122" s="31">
        <v>219</v>
      </c>
      <c r="AJ122" s="58">
        <v>763</v>
      </c>
      <c r="AK122" s="31" t="str">
        <f t="shared" si="10"/>
        <v>TS05</v>
      </c>
      <c r="AL122" s="31">
        <v>778000000</v>
      </c>
      <c r="AM122" s="31">
        <v>746000000</v>
      </c>
      <c r="AN122" s="32">
        <v>778000000</v>
      </c>
      <c r="AO122" s="26" t="str">
        <f t="shared" si="11"/>
        <v>TS05</v>
      </c>
      <c r="AP122" s="27">
        <v>6952000</v>
      </c>
      <c r="AQ122" s="27">
        <v>6952000</v>
      </c>
      <c r="AR122" s="27">
        <v>6952000</v>
      </c>
      <c r="AS122" s="26" t="str">
        <f t="shared" si="12"/>
        <v>TS05</v>
      </c>
      <c r="AT122" s="27">
        <v>5</v>
      </c>
      <c r="AU122" s="27">
        <v>5</v>
      </c>
      <c r="AV122" s="27">
        <v>5</v>
      </c>
    </row>
    <row r="123" spans="1:48">
      <c r="A123" s="29" t="s">
        <v>678</v>
      </c>
      <c r="B123" s="29">
        <v>1442054439</v>
      </c>
      <c r="C123" s="30" t="s">
        <v>806</v>
      </c>
      <c r="D123" s="26" t="s">
        <v>125</v>
      </c>
      <c r="E123" s="26" t="s">
        <v>321</v>
      </c>
      <c r="F123" s="29">
        <v>105</v>
      </c>
      <c r="G123" s="31" t="s">
        <v>1054</v>
      </c>
      <c r="H123" s="26" t="s">
        <v>1044</v>
      </c>
      <c r="I123" s="31" t="s">
        <v>8</v>
      </c>
      <c r="J123" s="31"/>
      <c r="K123" s="31"/>
      <c r="L123" s="31" t="s">
        <v>989</v>
      </c>
      <c r="M123" s="31"/>
      <c r="N123" s="31"/>
      <c r="O123" s="31"/>
      <c r="P123" s="31" t="s">
        <v>1026</v>
      </c>
      <c r="Q123" s="58">
        <v>1</v>
      </c>
      <c r="R123" s="58">
        <v>300000</v>
      </c>
      <c r="S123" s="58">
        <v>300000</v>
      </c>
      <c r="T123" s="58"/>
      <c r="U123" s="58"/>
      <c r="V123" s="58">
        <v>300000</v>
      </c>
      <c r="W123" s="58">
        <v>300000</v>
      </c>
      <c r="X123" s="58">
        <v>1</v>
      </c>
      <c r="Y123" s="58">
        <v>1</v>
      </c>
      <c r="Z123" s="58">
        <v>1</v>
      </c>
      <c r="AA123" s="31"/>
      <c r="AB123" s="31"/>
      <c r="AC123" s="31"/>
      <c r="AD123" s="31"/>
      <c r="AE123" s="31"/>
      <c r="AF123" s="31"/>
      <c r="AG123" s="58">
        <v>757</v>
      </c>
      <c r="AH123" s="58">
        <v>757</v>
      </c>
      <c r="AI123" s="31">
        <v>422</v>
      </c>
      <c r="AJ123" s="58">
        <v>757</v>
      </c>
      <c r="AK123" s="31" t="str">
        <f t="shared" si="10"/>
        <v>TS05</v>
      </c>
      <c r="AL123" s="31">
        <v>778000000</v>
      </c>
      <c r="AM123" s="31">
        <v>746000000</v>
      </c>
      <c r="AN123" s="32">
        <v>778000000</v>
      </c>
      <c r="AO123" s="26" t="str">
        <f t="shared" si="11"/>
        <v>TS05</v>
      </c>
      <c r="AP123" s="27">
        <v>6952000</v>
      </c>
      <c r="AQ123" s="27">
        <v>6952000</v>
      </c>
      <c r="AR123" s="27">
        <v>6952000</v>
      </c>
      <c r="AS123" s="26" t="str">
        <f t="shared" si="12"/>
        <v>TS05</v>
      </c>
      <c r="AT123" s="27">
        <v>5</v>
      </c>
      <c r="AU123" s="27">
        <v>5</v>
      </c>
      <c r="AV123" s="27">
        <v>5</v>
      </c>
    </row>
    <row r="124" spans="1:48">
      <c r="A124" s="29" t="s">
        <v>679</v>
      </c>
      <c r="B124" s="29">
        <v>1423005451</v>
      </c>
      <c r="C124" s="30" t="s">
        <v>807</v>
      </c>
      <c r="D124" s="26" t="s">
        <v>125</v>
      </c>
      <c r="E124" s="26" t="s">
        <v>321</v>
      </c>
      <c r="F124" s="29">
        <v>105</v>
      </c>
      <c r="G124" s="31" t="s">
        <v>1055</v>
      </c>
      <c r="H124" s="26" t="s">
        <v>1044</v>
      </c>
      <c r="I124" s="31" t="s">
        <v>8</v>
      </c>
      <c r="J124" s="31"/>
      <c r="K124" s="31"/>
      <c r="L124" s="31" t="s">
        <v>990</v>
      </c>
      <c r="M124" s="31"/>
      <c r="N124" s="31"/>
      <c r="O124" s="31"/>
      <c r="P124" s="31" t="s">
        <v>1026</v>
      </c>
      <c r="Q124" s="58">
        <v>1</v>
      </c>
      <c r="R124" s="58">
        <v>300000</v>
      </c>
      <c r="S124" s="58">
        <v>300000</v>
      </c>
      <c r="T124" s="58"/>
      <c r="U124" s="58"/>
      <c r="V124" s="58">
        <v>300000</v>
      </c>
      <c r="W124" s="58">
        <v>300000</v>
      </c>
      <c r="X124" s="58">
        <v>1</v>
      </c>
      <c r="Y124" s="58">
        <v>1</v>
      </c>
      <c r="Z124" s="58">
        <v>1</v>
      </c>
      <c r="AA124" s="31"/>
      <c r="AB124" s="31"/>
      <c r="AC124" s="31"/>
      <c r="AD124" s="31"/>
      <c r="AE124" s="31"/>
      <c r="AF124" s="31"/>
      <c r="AG124" s="58">
        <v>846</v>
      </c>
      <c r="AH124" s="58">
        <v>846</v>
      </c>
      <c r="AI124" s="31">
        <v>265</v>
      </c>
      <c r="AJ124" s="58">
        <v>846</v>
      </c>
      <c r="AK124" s="31" t="str">
        <f t="shared" si="10"/>
        <v>TS05</v>
      </c>
      <c r="AL124" s="31">
        <v>778000000</v>
      </c>
      <c r="AM124" s="31">
        <v>746000000</v>
      </c>
      <c r="AN124" s="32">
        <v>778000000</v>
      </c>
      <c r="AO124" s="26" t="str">
        <f t="shared" si="11"/>
        <v>TS05</v>
      </c>
      <c r="AP124" s="27">
        <v>6952000</v>
      </c>
      <c r="AQ124" s="27">
        <v>6952000</v>
      </c>
      <c r="AR124" s="27">
        <v>6952000</v>
      </c>
      <c r="AS124" s="26" t="str">
        <f t="shared" si="12"/>
        <v>TS05</v>
      </c>
      <c r="AT124" s="27">
        <v>5</v>
      </c>
      <c r="AU124" s="27">
        <v>5</v>
      </c>
      <c r="AV124" s="27">
        <v>5</v>
      </c>
    </row>
    <row r="125" spans="1:48">
      <c r="A125" s="29" t="s">
        <v>616</v>
      </c>
      <c r="B125" s="29">
        <v>3272215135</v>
      </c>
      <c r="C125" s="30" t="s">
        <v>752</v>
      </c>
      <c r="D125" s="26" t="s">
        <v>125</v>
      </c>
      <c r="E125" s="26" t="s">
        <v>322</v>
      </c>
      <c r="F125" s="29">
        <v>106</v>
      </c>
      <c r="G125" s="31" t="s">
        <v>441</v>
      </c>
      <c r="H125" s="26" t="s">
        <v>1044</v>
      </c>
      <c r="I125" s="31" t="s">
        <v>8</v>
      </c>
      <c r="J125" s="31"/>
      <c r="K125" s="31"/>
      <c r="L125" s="31" t="s">
        <v>927</v>
      </c>
      <c r="M125" s="31"/>
      <c r="N125" s="31"/>
      <c r="O125" s="31"/>
      <c r="P125" s="31" t="s">
        <v>1035</v>
      </c>
      <c r="Q125" s="58">
        <v>1</v>
      </c>
      <c r="R125" s="58">
        <v>300000</v>
      </c>
      <c r="S125" s="58">
        <v>300000</v>
      </c>
      <c r="T125" s="58"/>
      <c r="U125" s="58"/>
      <c r="V125" s="58">
        <v>300000</v>
      </c>
      <c r="W125" s="58">
        <v>300000</v>
      </c>
      <c r="X125" s="58">
        <v>1</v>
      </c>
      <c r="Y125" s="58">
        <v>1</v>
      </c>
      <c r="Z125" s="58">
        <v>1</v>
      </c>
      <c r="AA125" s="31"/>
      <c r="AB125" s="31"/>
      <c r="AC125" s="31"/>
      <c r="AD125" s="31"/>
      <c r="AE125" s="31"/>
      <c r="AF125" s="31"/>
      <c r="AG125" s="58">
        <v>714</v>
      </c>
      <c r="AH125" s="58">
        <v>714</v>
      </c>
      <c r="AI125" s="31">
        <v>114</v>
      </c>
      <c r="AJ125" s="58">
        <v>714</v>
      </c>
      <c r="AK125" s="31" t="str">
        <f t="shared" si="10"/>
        <v>TS06</v>
      </c>
      <c r="AL125" s="31">
        <v>786000000</v>
      </c>
      <c r="AM125" s="31">
        <v>754000000</v>
      </c>
      <c r="AN125" s="32">
        <f t="shared" si="13"/>
        <v>786000000</v>
      </c>
      <c r="AO125" s="26" t="str">
        <f t="shared" si="11"/>
        <v>TS06</v>
      </c>
      <c r="AP125" s="27">
        <v>6952000</v>
      </c>
      <c r="AQ125" s="27">
        <v>6952000</v>
      </c>
      <c r="AR125" s="27">
        <v>6952000</v>
      </c>
      <c r="AS125" s="26" t="str">
        <f t="shared" si="12"/>
        <v>TS06</v>
      </c>
      <c r="AT125" s="27">
        <v>5</v>
      </c>
      <c r="AU125" s="27">
        <v>5</v>
      </c>
      <c r="AV125" s="27">
        <v>5</v>
      </c>
    </row>
    <row r="126" spans="1:48">
      <c r="A126" s="29" t="s">
        <v>617</v>
      </c>
      <c r="B126" s="29">
        <v>1778361004</v>
      </c>
      <c r="C126" s="30" t="s">
        <v>753</v>
      </c>
      <c r="D126" s="26" t="s">
        <v>125</v>
      </c>
      <c r="E126" s="26" t="s">
        <v>322</v>
      </c>
      <c r="F126" s="29">
        <v>106</v>
      </c>
      <c r="G126" s="31" t="s">
        <v>442</v>
      </c>
      <c r="H126" s="26" t="s">
        <v>1044</v>
      </c>
      <c r="I126" s="31" t="s">
        <v>8</v>
      </c>
      <c r="J126" s="31"/>
      <c r="K126" s="31"/>
      <c r="L126" s="31" t="s">
        <v>928</v>
      </c>
      <c r="M126" s="31"/>
      <c r="N126" s="31"/>
      <c r="O126" s="31"/>
      <c r="P126" s="31" t="s">
        <v>1034</v>
      </c>
      <c r="Q126" s="58">
        <v>1</v>
      </c>
      <c r="R126" s="58">
        <v>300000</v>
      </c>
      <c r="S126" s="58">
        <v>300000</v>
      </c>
      <c r="T126" s="58"/>
      <c r="U126" s="58"/>
      <c r="V126" s="58">
        <v>300000</v>
      </c>
      <c r="W126" s="58">
        <v>300000</v>
      </c>
      <c r="X126" s="58">
        <v>1</v>
      </c>
      <c r="Y126" s="58">
        <v>1</v>
      </c>
      <c r="Z126" s="58">
        <v>1</v>
      </c>
      <c r="AA126" s="31"/>
      <c r="AB126" s="31"/>
      <c r="AC126" s="31"/>
      <c r="AD126" s="31"/>
      <c r="AE126" s="31"/>
      <c r="AF126" s="31"/>
      <c r="AG126" s="58">
        <v>782</v>
      </c>
      <c r="AH126" s="58">
        <v>782</v>
      </c>
      <c r="AI126" s="31">
        <v>214</v>
      </c>
      <c r="AJ126" s="58">
        <v>782</v>
      </c>
      <c r="AK126" s="31" t="str">
        <f t="shared" si="10"/>
        <v>TS06</v>
      </c>
      <c r="AL126" s="31">
        <v>786000000</v>
      </c>
      <c r="AM126" s="31">
        <v>754000000</v>
      </c>
      <c r="AN126" s="32">
        <f t="shared" si="13"/>
        <v>786000000</v>
      </c>
      <c r="AO126" s="26" t="str">
        <f t="shared" si="11"/>
        <v>TS06</v>
      </c>
      <c r="AP126" s="27">
        <v>6952000</v>
      </c>
      <c r="AQ126" s="27">
        <v>6952000</v>
      </c>
      <c r="AR126" s="27">
        <v>6952000</v>
      </c>
      <c r="AS126" s="26" t="str">
        <f t="shared" si="12"/>
        <v>TS06</v>
      </c>
      <c r="AT126" s="27">
        <v>5</v>
      </c>
      <c r="AU126" s="27">
        <v>5</v>
      </c>
      <c r="AV126" s="27">
        <v>5</v>
      </c>
    </row>
    <row r="127" spans="1:48">
      <c r="A127" s="29" t="s">
        <v>618</v>
      </c>
      <c r="B127" s="29">
        <v>5546842456</v>
      </c>
      <c r="C127" s="30" t="s">
        <v>754</v>
      </c>
      <c r="D127" s="26" t="s">
        <v>125</v>
      </c>
      <c r="E127" s="26" t="s">
        <v>322</v>
      </c>
      <c r="F127" s="29">
        <v>106</v>
      </c>
      <c r="G127" s="31" t="s">
        <v>443</v>
      </c>
      <c r="H127" s="26" t="s">
        <v>1044</v>
      </c>
      <c r="I127" s="31" t="s">
        <v>8</v>
      </c>
      <c r="J127" s="31"/>
      <c r="K127" s="31"/>
      <c r="L127" s="31" t="s">
        <v>929</v>
      </c>
      <c r="M127" s="31"/>
      <c r="N127" s="31"/>
      <c r="O127" s="31"/>
      <c r="P127" s="31" t="s">
        <v>1034</v>
      </c>
      <c r="Q127" s="31">
        <v>1</v>
      </c>
      <c r="R127" s="31">
        <v>300000</v>
      </c>
      <c r="S127" s="31">
        <v>300000</v>
      </c>
      <c r="T127" s="31"/>
      <c r="U127" s="31"/>
      <c r="V127" s="31">
        <v>300000</v>
      </c>
      <c r="W127" s="31">
        <v>300000</v>
      </c>
      <c r="X127" s="31">
        <v>1</v>
      </c>
      <c r="Y127" s="31">
        <v>1</v>
      </c>
      <c r="Z127" s="31">
        <v>1</v>
      </c>
      <c r="AA127" s="31"/>
      <c r="AB127" s="31"/>
      <c r="AC127" s="31"/>
      <c r="AD127" s="31"/>
      <c r="AE127" s="31"/>
      <c r="AF127" s="31"/>
      <c r="AG127" s="58">
        <v>765</v>
      </c>
      <c r="AH127" s="58">
        <v>765</v>
      </c>
      <c r="AI127" s="31">
        <v>209</v>
      </c>
      <c r="AJ127" s="58">
        <v>765</v>
      </c>
      <c r="AK127" s="31" t="str">
        <f t="shared" si="10"/>
        <v>TS06</v>
      </c>
      <c r="AL127" s="31">
        <v>786000000</v>
      </c>
      <c r="AM127" s="31">
        <v>754000000</v>
      </c>
      <c r="AN127" s="32">
        <f t="shared" si="13"/>
        <v>786000000</v>
      </c>
      <c r="AO127" s="26" t="str">
        <f t="shared" si="11"/>
        <v>TS06</v>
      </c>
      <c r="AP127" s="27">
        <v>6952000</v>
      </c>
      <c r="AQ127" s="27">
        <v>6952000</v>
      </c>
      <c r="AR127" s="27">
        <v>6952000</v>
      </c>
      <c r="AS127" s="26" t="str">
        <f t="shared" si="12"/>
        <v>TS06</v>
      </c>
      <c r="AT127" s="27">
        <v>5</v>
      </c>
      <c r="AU127" s="27">
        <v>5</v>
      </c>
      <c r="AV127" s="27">
        <v>5</v>
      </c>
    </row>
    <row r="128" spans="1:48">
      <c r="A128" s="29" t="s">
        <v>619</v>
      </c>
      <c r="B128" s="29">
        <v>952820506</v>
      </c>
      <c r="C128" s="30" t="s">
        <v>755</v>
      </c>
      <c r="D128" s="26" t="s">
        <v>125</v>
      </c>
      <c r="E128" s="26" t="s">
        <v>322</v>
      </c>
      <c r="F128" s="29">
        <v>106</v>
      </c>
      <c r="G128" s="31" t="s">
        <v>444</v>
      </c>
      <c r="H128" s="26" t="s">
        <v>1044</v>
      </c>
      <c r="I128" s="31" t="s">
        <v>8</v>
      </c>
      <c r="J128" s="31"/>
      <c r="K128" s="31"/>
      <c r="L128" s="31" t="s">
        <v>930</v>
      </c>
      <c r="M128" s="31"/>
      <c r="N128" s="31"/>
      <c r="O128" s="31"/>
      <c r="P128" s="31" t="s">
        <v>1034</v>
      </c>
      <c r="Q128" s="58">
        <v>1</v>
      </c>
      <c r="R128" s="58">
        <v>300000</v>
      </c>
      <c r="S128" s="58">
        <v>300000</v>
      </c>
      <c r="T128" s="58"/>
      <c r="U128" s="58"/>
      <c r="V128" s="58">
        <v>300000</v>
      </c>
      <c r="W128" s="58">
        <v>300000</v>
      </c>
      <c r="X128" s="58">
        <v>1</v>
      </c>
      <c r="Y128" s="58">
        <v>1</v>
      </c>
      <c r="Z128" s="58">
        <v>1</v>
      </c>
      <c r="AA128" s="31"/>
      <c r="AB128" s="31"/>
      <c r="AC128" s="31"/>
      <c r="AD128" s="31"/>
      <c r="AE128" s="31"/>
      <c r="AF128" s="31"/>
      <c r="AG128" s="58">
        <v>769</v>
      </c>
      <c r="AH128" s="58">
        <v>769</v>
      </c>
      <c r="AI128" s="31">
        <v>406</v>
      </c>
      <c r="AJ128" s="58">
        <v>769</v>
      </c>
      <c r="AK128" s="31" t="str">
        <f t="shared" si="10"/>
        <v>TS06</v>
      </c>
      <c r="AL128" s="31">
        <v>786000000</v>
      </c>
      <c r="AM128" s="31">
        <v>754000000</v>
      </c>
      <c r="AN128" s="32">
        <f t="shared" si="13"/>
        <v>786000000</v>
      </c>
      <c r="AO128" s="26" t="str">
        <f t="shared" si="11"/>
        <v>TS06</v>
      </c>
      <c r="AP128" s="27">
        <v>6952000</v>
      </c>
      <c r="AQ128" s="27">
        <v>6952000</v>
      </c>
      <c r="AR128" s="27">
        <v>6952000</v>
      </c>
      <c r="AS128" s="26" t="str">
        <f t="shared" si="12"/>
        <v>TS06</v>
      </c>
      <c r="AT128" s="27">
        <v>5</v>
      </c>
      <c r="AU128" s="27">
        <v>5</v>
      </c>
      <c r="AV128" s="27">
        <v>5</v>
      </c>
    </row>
    <row r="129" spans="1:48">
      <c r="A129" s="29" t="s">
        <v>620</v>
      </c>
      <c r="B129" s="29">
        <v>4308148905</v>
      </c>
      <c r="C129" s="30" t="s">
        <v>756</v>
      </c>
      <c r="D129" s="26" t="s">
        <v>125</v>
      </c>
      <c r="E129" s="26" t="s">
        <v>322</v>
      </c>
      <c r="F129" s="29">
        <v>106</v>
      </c>
      <c r="G129" s="31" t="s">
        <v>445</v>
      </c>
      <c r="H129" s="26" t="s">
        <v>1044</v>
      </c>
      <c r="I129" s="31" t="s">
        <v>8</v>
      </c>
      <c r="J129" s="31"/>
      <c r="K129" s="31"/>
      <c r="L129" s="31" t="s">
        <v>931</v>
      </c>
      <c r="M129" s="31"/>
      <c r="N129" s="31"/>
      <c r="O129" s="31"/>
      <c r="P129" s="31" t="s">
        <v>1000</v>
      </c>
      <c r="Q129" s="58">
        <v>1</v>
      </c>
      <c r="R129" s="58">
        <v>300000</v>
      </c>
      <c r="S129" s="58">
        <v>300000</v>
      </c>
      <c r="T129" s="58"/>
      <c r="U129" s="58"/>
      <c r="V129" s="58">
        <v>300000</v>
      </c>
      <c r="W129" s="58">
        <v>300000</v>
      </c>
      <c r="X129" s="58">
        <v>1</v>
      </c>
      <c r="Y129" s="58">
        <v>1</v>
      </c>
      <c r="Z129" s="58">
        <v>1</v>
      </c>
      <c r="AA129" s="31"/>
      <c r="AB129" s="31"/>
      <c r="AC129" s="31"/>
      <c r="AD129" s="31"/>
      <c r="AE129" s="31"/>
      <c r="AF129" s="31"/>
      <c r="AG129" s="58">
        <v>744</v>
      </c>
      <c r="AH129" s="58">
        <v>744</v>
      </c>
      <c r="AI129" s="31">
        <v>402</v>
      </c>
      <c r="AJ129" s="58">
        <v>744</v>
      </c>
      <c r="AK129" s="31" t="str">
        <f t="shared" si="10"/>
        <v>TS06</v>
      </c>
      <c r="AL129" s="31">
        <v>786000000</v>
      </c>
      <c r="AM129" s="31">
        <v>754000000</v>
      </c>
      <c r="AN129" s="32">
        <f t="shared" si="13"/>
        <v>786000000</v>
      </c>
      <c r="AO129" s="26" t="str">
        <f t="shared" si="11"/>
        <v>TS06</v>
      </c>
      <c r="AP129" s="27">
        <v>6952000</v>
      </c>
      <c r="AQ129" s="27">
        <v>6952000</v>
      </c>
      <c r="AR129" s="27">
        <v>6952000</v>
      </c>
      <c r="AS129" s="26" t="str">
        <f t="shared" si="12"/>
        <v>TS06</v>
      </c>
      <c r="AT129" s="27">
        <v>5</v>
      </c>
      <c r="AU129" s="27">
        <v>5</v>
      </c>
      <c r="AV129" s="27">
        <v>5</v>
      </c>
    </row>
    <row r="130" spans="1:48">
      <c r="A130" s="29" t="s">
        <v>621</v>
      </c>
      <c r="B130" s="29">
        <v>69040454</v>
      </c>
      <c r="C130" s="30" t="s">
        <v>757</v>
      </c>
      <c r="D130" s="26" t="s">
        <v>125</v>
      </c>
      <c r="E130" s="26" t="s">
        <v>322</v>
      </c>
      <c r="F130" s="29">
        <v>106</v>
      </c>
      <c r="G130" s="31" t="s">
        <v>446</v>
      </c>
      <c r="H130" s="26" t="s">
        <v>1044</v>
      </c>
      <c r="I130" s="31" t="s">
        <v>8</v>
      </c>
      <c r="J130" s="31"/>
      <c r="K130" s="31"/>
      <c r="L130" s="31" t="s">
        <v>932</v>
      </c>
      <c r="M130" s="31"/>
      <c r="N130" s="31"/>
      <c r="O130" s="31"/>
      <c r="P130" s="31" t="s">
        <v>1034</v>
      </c>
      <c r="Q130" s="58">
        <v>1</v>
      </c>
      <c r="R130" s="58">
        <v>300000</v>
      </c>
      <c r="S130" s="58">
        <v>300000</v>
      </c>
      <c r="T130" s="58"/>
      <c r="U130" s="58"/>
      <c r="V130" s="58">
        <v>300000</v>
      </c>
      <c r="W130" s="58">
        <v>300000</v>
      </c>
      <c r="X130" s="58">
        <v>1</v>
      </c>
      <c r="Y130" s="58">
        <v>1</v>
      </c>
      <c r="Z130" s="58">
        <v>1</v>
      </c>
      <c r="AA130" s="31"/>
      <c r="AB130" s="31"/>
      <c r="AC130" s="31"/>
      <c r="AD130" s="31"/>
      <c r="AE130" s="31"/>
      <c r="AF130" s="31"/>
      <c r="AG130" s="58">
        <v>821</v>
      </c>
      <c r="AH130" s="58">
        <v>821</v>
      </c>
      <c r="AI130" s="31">
        <v>452</v>
      </c>
      <c r="AJ130" s="58">
        <v>821</v>
      </c>
      <c r="AK130" s="31" t="str">
        <f t="shared" ref="AK130:AK161" si="14">E130</f>
        <v>TS06</v>
      </c>
      <c r="AL130" s="31">
        <v>786000000</v>
      </c>
      <c r="AM130" s="31">
        <v>754000000</v>
      </c>
      <c r="AN130" s="32">
        <f t="shared" si="13"/>
        <v>786000000</v>
      </c>
      <c r="AO130" s="26" t="str">
        <f t="shared" ref="AO130:AO157" si="15">E130</f>
        <v>TS06</v>
      </c>
      <c r="AP130" s="27">
        <v>6952000</v>
      </c>
      <c r="AQ130" s="27">
        <v>6952000</v>
      </c>
      <c r="AR130" s="27">
        <v>6952000</v>
      </c>
      <c r="AS130" s="26" t="str">
        <f t="shared" ref="AS130:AS161" si="16">E130</f>
        <v>TS06</v>
      </c>
      <c r="AT130" s="27">
        <v>5</v>
      </c>
      <c r="AU130" s="27">
        <v>5</v>
      </c>
      <c r="AV130" s="27">
        <v>5</v>
      </c>
    </row>
    <row r="131" spans="1:48">
      <c r="A131" s="29" t="s">
        <v>622</v>
      </c>
      <c r="B131" s="29">
        <v>1818813108</v>
      </c>
      <c r="C131" s="30" t="s">
        <v>758</v>
      </c>
      <c r="D131" s="26" t="s">
        <v>125</v>
      </c>
      <c r="E131" s="26" t="s">
        <v>322</v>
      </c>
      <c r="F131" s="29">
        <v>106</v>
      </c>
      <c r="G131" s="31" t="s">
        <v>447</v>
      </c>
      <c r="H131" s="26" t="s">
        <v>1044</v>
      </c>
      <c r="I131" s="31" t="s">
        <v>8</v>
      </c>
      <c r="J131" s="31"/>
      <c r="K131" s="31"/>
      <c r="L131" s="31" t="s">
        <v>933</v>
      </c>
      <c r="M131" s="31"/>
      <c r="N131" s="31"/>
      <c r="O131" s="31"/>
      <c r="P131" s="31" t="s">
        <v>1034</v>
      </c>
      <c r="Q131" s="58">
        <v>1</v>
      </c>
      <c r="R131" s="58">
        <v>300000</v>
      </c>
      <c r="S131" s="58">
        <v>300000</v>
      </c>
      <c r="T131" s="58"/>
      <c r="U131" s="58"/>
      <c r="V131" s="58">
        <v>300000</v>
      </c>
      <c r="W131" s="58">
        <v>300000</v>
      </c>
      <c r="X131" s="58">
        <v>1</v>
      </c>
      <c r="Y131" s="58">
        <v>1</v>
      </c>
      <c r="Z131" s="58">
        <v>1</v>
      </c>
      <c r="AA131" s="31"/>
      <c r="AB131" s="31"/>
      <c r="AC131" s="31"/>
      <c r="AD131" s="31"/>
      <c r="AE131" s="31"/>
      <c r="AF131" s="31"/>
      <c r="AG131" s="58">
        <v>843</v>
      </c>
      <c r="AH131" s="58">
        <v>843</v>
      </c>
      <c r="AI131" s="31">
        <v>255</v>
      </c>
      <c r="AJ131" s="58">
        <v>843</v>
      </c>
      <c r="AK131" s="31" t="str">
        <f t="shared" si="14"/>
        <v>TS06</v>
      </c>
      <c r="AL131" s="31">
        <v>786000000</v>
      </c>
      <c r="AM131" s="31">
        <v>754000000</v>
      </c>
      <c r="AN131" s="32">
        <f t="shared" si="13"/>
        <v>786000000</v>
      </c>
      <c r="AO131" s="26" t="str">
        <f t="shared" si="15"/>
        <v>TS06</v>
      </c>
      <c r="AP131" s="27">
        <v>6952000</v>
      </c>
      <c r="AQ131" s="27">
        <v>6952000</v>
      </c>
      <c r="AR131" s="27">
        <v>6952000</v>
      </c>
      <c r="AS131" s="26" t="str">
        <f t="shared" si="16"/>
        <v>TS06</v>
      </c>
      <c r="AT131" s="27">
        <v>5</v>
      </c>
      <c r="AU131" s="27">
        <v>5</v>
      </c>
      <c r="AV131" s="27">
        <v>5</v>
      </c>
    </row>
    <row r="132" spans="1:48">
      <c r="A132" s="29" t="s">
        <v>623</v>
      </c>
      <c r="B132" s="29">
        <v>958899183</v>
      </c>
      <c r="C132" s="30" t="s">
        <v>759</v>
      </c>
      <c r="D132" s="26" t="s">
        <v>125</v>
      </c>
      <c r="E132" s="26" t="s">
        <v>322</v>
      </c>
      <c r="F132" s="29">
        <v>106</v>
      </c>
      <c r="G132" s="31" t="s">
        <v>448</v>
      </c>
      <c r="H132" s="26" t="s">
        <v>1044</v>
      </c>
      <c r="I132" s="31" t="s">
        <v>8</v>
      </c>
      <c r="J132" s="31"/>
      <c r="K132" s="31"/>
      <c r="L132" s="31" t="s">
        <v>934</v>
      </c>
      <c r="M132" s="31"/>
      <c r="N132" s="31"/>
      <c r="O132" s="31"/>
      <c r="P132" s="31" t="s">
        <v>1034</v>
      </c>
      <c r="Q132" s="58">
        <v>1</v>
      </c>
      <c r="R132" s="58">
        <v>300000</v>
      </c>
      <c r="S132" s="58">
        <v>300000</v>
      </c>
      <c r="T132" s="58"/>
      <c r="U132" s="58"/>
      <c r="V132" s="58">
        <v>300000</v>
      </c>
      <c r="W132" s="58">
        <v>300000</v>
      </c>
      <c r="X132" s="58">
        <v>1</v>
      </c>
      <c r="Y132" s="58">
        <v>1</v>
      </c>
      <c r="Z132" s="58">
        <v>1</v>
      </c>
      <c r="AA132" s="31"/>
      <c r="AB132" s="31"/>
      <c r="AC132" s="31"/>
      <c r="AD132" s="31"/>
      <c r="AE132" s="31"/>
      <c r="AF132" s="31"/>
      <c r="AG132" s="58">
        <v>741</v>
      </c>
      <c r="AH132" s="58">
        <v>741</v>
      </c>
      <c r="AI132" s="31">
        <v>356</v>
      </c>
      <c r="AJ132" s="58">
        <v>741</v>
      </c>
      <c r="AK132" s="31" t="str">
        <f t="shared" si="14"/>
        <v>TS06</v>
      </c>
      <c r="AL132" s="31">
        <v>786000000</v>
      </c>
      <c r="AM132" s="31">
        <v>754000000</v>
      </c>
      <c r="AN132" s="32">
        <f t="shared" si="13"/>
        <v>786000000</v>
      </c>
      <c r="AO132" s="26" t="str">
        <f t="shared" si="15"/>
        <v>TS06</v>
      </c>
      <c r="AP132" s="27">
        <v>6952000</v>
      </c>
      <c r="AQ132" s="27">
        <v>6952000</v>
      </c>
      <c r="AR132" s="27">
        <v>6952000</v>
      </c>
      <c r="AS132" s="26" t="str">
        <f t="shared" si="16"/>
        <v>TS06</v>
      </c>
      <c r="AT132" s="27">
        <v>5</v>
      </c>
      <c r="AU132" s="27">
        <v>5</v>
      </c>
      <c r="AV132" s="27">
        <v>5</v>
      </c>
    </row>
    <row r="133" spans="1:48" ht="15" customHeight="1">
      <c r="A133" s="29" t="s">
        <v>624</v>
      </c>
      <c r="B133" s="29">
        <v>1134869025</v>
      </c>
      <c r="C133" s="30" t="s">
        <v>760</v>
      </c>
      <c r="D133" s="26" t="s">
        <v>125</v>
      </c>
      <c r="E133" s="26" t="s">
        <v>322</v>
      </c>
      <c r="F133" s="29">
        <v>106</v>
      </c>
      <c r="G133" s="31" t="s">
        <v>449</v>
      </c>
      <c r="H133" s="26" t="s">
        <v>1044</v>
      </c>
      <c r="I133" s="31" t="s">
        <v>8</v>
      </c>
      <c r="J133" s="31"/>
      <c r="K133" s="31"/>
      <c r="L133" s="31" t="s">
        <v>935</v>
      </c>
      <c r="M133" s="31"/>
      <c r="N133" s="31"/>
      <c r="O133" s="31"/>
      <c r="P133" s="31" t="s">
        <v>1004</v>
      </c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58">
        <v>861</v>
      </c>
      <c r="AH133" s="58">
        <v>861</v>
      </c>
      <c r="AI133" s="31">
        <v>272</v>
      </c>
      <c r="AJ133" s="58">
        <v>861</v>
      </c>
      <c r="AK133" s="31" t="str">
        <f t="shared" si="14"/>
        <v>TS06</v>
      </c>
      <c r="AL133" s="31">
        <v>786000000</v>
      </c>
      <c r="AM133" s="31">
        <v>754000000</v>
      </c>
      <c r="AN133" s="32">
        <f t="shared" si="13"/>
        <v>786000000</v>
      </c>
      <c r="AO133" s="26" t="str">
        <f t="shared" si="15"/>
        <v>TS06</v>
      </c>
      <c r="AP133" s="27">
        <v>6952000</v>
      </c>
      <c r="AQ133" s="27">
        <v>6952000</v>
      </c>
      <c r="AR133" s="27">
        <v>6952000</v>
      </c>
      <c r="AS133" s="26" t="str">
        <f t="shared" si="16"/>
        <v>TS06</v>
      </c>
      <c r="AT133" s="27">
        <v>5</v>
      </c>
      <c r="AU133" s="27">
        <v>5</v>
      </c>
      <c r="AV133" s="27">
        <v>5</v>
      </c>
    </row>
    <row r="134" spans="1:48">
      <c r="A134" s="29" t="s">
        <v>625</v>
      </c>
      <c r="B134" s="29">
        <v>69046965</v>
      </c>
      <c r="C134" s="30" t="s">
        <v>314</v>
      </c>
      <c r="D134" s="26" t="s">
        <v>125</v>
      </c>
      <c r="E134" s="26" t="s">
        <v>322</v>
      </c>
      <c r="F134" s="29">
        <v>106</v>
      </c>
      <c r="G134" s="31" t="s">
        <v>450</v>
      </c>
      <c r="H134" s="26" t="s">
        <v>1044</v>
      </c>
      <c r="I134" s="31" t="s">
        <v>8</v>
      </c>
      <c r="J134" s="31"/>
      <c r="K134" s="31"/>
      <c r="L134" s="31" t="s">
        <v>936</v>
      </c>
      <c r="M134" s="31"/>
      <c r="N134" s="31"/>
      <c r="O134" s="31"/>
      <c r="P134" s="31" t="s">
        <v>1034</v>
      </c>
      <c r="Q134" s="31">
        <v>1</v>
      </c>
      <c r="R134" s="31">
        <v>300000</v>
      </c>
      <c r="S134" s="31">
        <v>300000</v>
      </c>
      <c r="T134" s="31"/>
      <c r="U134" s="31"/>
      <c r="V134" s="31">
        <v>300000</v>
      </c>
      <c r="W134" s="31">
        <v>300000</v>
      </c>
      <c r="X134" s="31">
        <v>1</v>
      </c>
      <c r="Y134" s="31">
        <v>1</v>
      </c>
      <c r="Z134" s="31">
        <v>1</v>
      </c>
      <c r="AA134" s="31"/>
      <c r="AB134" s="31"/>
      <c r="AC134" s="31"/>
      <c r="AD134" s="31"/>
      <c r="AE134" s="31"/>
      <c r="AF134" s="31"/>
      <c r="AG134" s="58">
        <v>790</v>
      </c>
      <c r="AH134" s="58">
        <v>790</v>
      </c>
      <c r="AI134" s="31">
        <v>202</v>
      </c>
      <c r="AJ134" s="58">
        <v>790</v>
      </c>
      <c r="AK134" s="31" t="str">
        <f t="shared" si="14"/>
        <v>TS06</v>
      </c>
      <c r="AL134" s="31">
        <v>786000000</v>
      </c>
      <c r="AM134" s="31">
        <v>754000000</v>
      </c>
      <c r="AN134" s="32">
        <f t="shared" si="13"/>
        <v>786000000</v>
      </c>
      <c r="AO134" s="26" t="str">
        <f t="shared" si="15"/>
        <v>TS06</v>
      </c>
      <c r="AP134" s="27">
        <v>6952000</v>
      </c>
      <c r="AQ134" s="27">
        <v>6952000</v>
      </c>
      <c r="AR134" s="27">
        <v>6952000</v>
      </c>
      <c r="AS134" s="26" t="str">
        <f t="shared" si="16"/>
        <v>TS06</v>
      </c>
      <c r="AT134" s="27">
        <v>5</v>
      </c>
      <c r="AU134" s="27">
        <v>5</v>
      </c>
      <c r="AV134" s="27">
        <v>5</v>
      </c>
    </row>
    <row r="135" spans="1:48" ht="15" customHeight="1">
      <c r="A135" s="29" t="s">
        <v>626</v>
      </c>
      <c r="B135" s="29">
        <v>444082240</v>
      </c>
      <c r="C135" s="30" t="s">
        <v>761</v>
      </c>
      <c r="D135" s="26" t="s">
        <v>125</v>
      </c>
      <c r="E135" s="26" t="s">
        <v>322</v>
      </c>
      <c r="F135" s="29">
        <v>106</v>
      </c>
      <c r="G135" s="31" t="s">
        <v>451</v>
      </c>
      <c r="H135" s="26" t="s">
        <v>1044</v>
      </c>
      <c r="I135" s="31" t="s">
        <v>8</v>
      </c>
      <c r="J135" s="31"/>
      <c r="K135" s="31"/>
      <c r="L135" s="31" t="s">
        <v>937</v>
      </c>
      <c r="M135" s="31"/>
      <c r="N135" s="31"/>
      <c r="O135" s="31"/>
      <c r="P135" s="31" t="s">
        <v>1025</v>
      </c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58">
        <v>805</v>
      </c>
      <c r="AH135" s="58">
        <v>805</v>
      </c>
      <c r="AI135" s="31">
        <v>240</v>
      </c>
      <c r="AJ135" s="58">
        <v>805</v>
      </c>
      <c r="AK135" s="31" t="str">
        <f t="shared" si="14"/>
        <v>TS06</v>
      </c>
      <c r="AL135" s="31">
        <v>786000000</v>
      </c>
      <c r="AM135" s="31">
        <v>754000000</v>
      </c>
      <c r="AN135" s="32">
        <f t="shared" si="13"/>
        <v>786000000</v>
      </c>
      <c r="AO135" s="26" t="str">
        <f t="shared" si="15"/>
        <v>TS06</v>
      </c>
      <c r="AP135" s="27">
        <v>6952000</v>
      </c>
      <c r="AQ135" s="27">
        <v>6952000</v>
      </c>
      <c r="AR135" s="27">
        <v>6952000</v>
      </c>
      <c r="AS135" s="26" t="str">
        <f t="shared" si="16"/>
        <v>TS06</v>
      </c>
      <c r="AT135" s="27">
        <v>5</v>
      </c>
      <c r="AU135" s="27">
        <v>5</v>
      </c>
      <c r="AV135" s="27">
        <v>5</v>
      </c>
    </row>
    <row r="136" spans="1:48" s="66" customFormat="1">
      <c r="A136" s="54" t="s">
        <v>627</v>
      </c>
      <c r="B136" s="54">
        <v>1053663072</v>
      </c>
      <c r="C136" s="62" t="s">
        <v>124</v>
      </c>
      <c r="D136" s="63" t="s">
        <v>125</v>
      </c>
      <c r="E136" s="57" t="s">
        <v>1069</v>
      </c>
      <c r="F136" s="51">
        <v>110</v>
      </c>
      <c r="G136" s="55" t="s">
        <v>452</v>
      </c>
      <c r="H136" s="63" t="s">
        <v>1044</v>
      </c>
      <c r="I136" s="55" t="s">
        <v>8</v>
      </c>
      <c r="J136" s="55"/>
      <c r="K136" s="55"/>
      <c r="L136" s="55" t="s">
        <v>938</v>
      </c>
      <c r="M136" s="55"/>
      <c r="N136" s="55"/>
      <c r="O136" s="55"/>
      <c r="P136" s="55" t="s">
        <v>998</v>
      </c>
      <c r="Q136" s="58">
        <v>1</v>
      </c>
      <c r="R136" s="58">
        <v>300000</v>
      </c>
      <c r="S136" s="58">
        <v>300000</v>
      </c>
      <c r="T136" s="58"/>
      <c r="U136" s="58"/>
      <c r="V136" s="58">
        <v>300000</v>
      </c>
      <c r="W136" s="58">
        <v>300000</v>
      </c>
      <c r="X136" s="58">
        <v>180</v>
      </c>
      <c r="Y136" s="58">
        <v>1</v>
      </c>
      <c r="Z136" s="58">
        <v>1</v>
      </c>
      <c r="AA136" s="55"/>
      <c r="AB136" s="55"/>
      <c r="AC136" s="55"/>
      <c r="AD136" s="55"/>
      <c r="AE136" s="55"/>
      <c r="AF136" s="55"/>
      <c r="AG136" s="58">
        <v>709</v>
      </c>
      <c r="AH136" s="58">
        <v>709</v>
      </c>
      <c r="AI136" s="55">
        <v>109</v>
      </c>
      <c r="AJ136" s="58">
        <v>709</v>
      </c>
      <c r="AK136" s="58" t="str">
        <f t="shared" si="14"/>
        <v>TS10</v>
      </c>
      <c r="AL136" s="58">
        <v>802000000</v>
      </c>
      <c r="AM136" s="58">
        <v>802000000</v>
      </c>
      <c r="AN136" s="59">
        <f t="shared" si="13"/>
        <v>802000000</v>
      </c>
      <c r="AO136" s="57" t="str">
        <f t="shared" si="15"/>
        <v>TS10</v>
      </c>
      <c r="AP136" s="65">
        <v>6952000</v>
      </c>
      <c r="AQ136" s="65">
        <v>6952000</v>
      </c>
      <c r="AR136" s="65">
        <v>6952000</v>
      </c>
      <c r="AS136" s="57" t="str">
        <f t="shared" si="16"/>
        <v>TS10</v>
      </c>
      <c r="AT136" s="65">
        <v>5</v>
      </c>
      <c r="AU136" s="65">
        <v>5</v>
      </c>
      <c r="AV136" s="65">
        <v>5</v>
      </c>
    </row>
    <row r="137" spans="1:48" ht="15" customHeight="1">
      <c r="A137" s="29" t="s">
        <v>628</v>
      </c>
      <c r="B137" s="29">
        <v>5397722892</v>
      </c>
      <c r="C137" s="33" t="s">
        <v>762</v>
      </c>
      <c r="D137" s="26" t="s">
        <v>125</v>
      </c>
      <c r="E137" s="26" t="s">
        <v>322</v>
      </c>
      <c r="F137" s="29">
        <v>106</v>
      </c>
      <c r="G137" s="31" t="s">
        <v>453</v>
      </c>
      <c r="H137" s="26" t="s">
        <v>1044</v>
      </c>
      <c r="I137" s="31" t="s">
        <v>8</v>
      </c>
      <c r="J137" s="31"/>
      <c r="K137" s="31"/>
      <c r="L137" s="31" t="s">
        <v>939</v>
      </c>
      <c r="M137" s="31"/>
      <c r="N137" s="31"/>
      <c r="O137" s="31"/>
      <c r="P137" s="31" t="s">
        <v>1034</v>
      </c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58">
        <v>770</v>
      </c>
      <c r="AH137" s="58">
        <v>770</v>
      </c>
      <c r="AI137" s="31">
        <v>304</v>
      </c>
      <c r="AJ137" s="58">
        <v>770</v>
      </c>
      <c r="AK137" s="31" t="str">
        <f t="shared" si="14"/>
        <v>TS06</v>
      </c>
      <c r="AL137" s="31">
        <v>786000000</v>
      </c>
      <c r="AM137" s="31">
        <v>754000000</v>
      </c>
      <c r="AN137" s="32">
        <f t="shared" si="13"/>
        <v>786000000</v>
      </c>
      <c r="AO137" s="26" t="str">
        <f t="shared" si="15"/>
        <v>TS06</v>
      </c>
      <c r="AP137" s="27">
        <v>6952000</v>
      </c>
      <c r="AQ137" s="27">
        <v>6952000</v>
      </c>
      <c r="AR137" s="27">
        <v>6952000</v>
      </c>
      <c r="AS137" s="26" t="str">
        <f t="shared" si="16"/>
        <v>TS06</v>
      </c>
      <c r="AT137" s="27">
        <v>5</v>
      </c>
      <c r="AU137" s="27">
        <v>5</v>
      </c>
      <c r="AV137" s="27">
        <v>5</v>
      </c>
    </row>
    <row r="138" spans="1:48" ht="15" customHeight="1">
      <c r="A138" s="29" t="s">
        <v>629</v>
      </c>
      <c r="B138" s="29">
        <v>3930404714</v>
      </c>
      <c r="C138" s="30" t="s">
        <v>763</v>
      </c>
      <c r="D138" s="26" t="s">
        <v>125</v>
      </c>
      <c r="E138" s="26" t="s">
        <v>322</v>
      </c>
      <c r="F138" s="29">
        <v>106</v>
      </c>
      <c r="G138" s="31" t="s">
        <v>454</v>
      </c>
      <c r="H138" s="26" t="s">
        <v>1044</v>
      </c>
      <c r="I138" s="31" t="s">
        <v>8</v>
      </c>
      <c r="J138" s="31"/>
      <c r="K138" s="31"/>
      <c r="L138" s="31" t="s">
        <v>940</v>
      </c>
      <c r="M138" s="31"/>
      <c r="N138" s="31"/>
      <c r="O138" s="31"/>
      <c r="P138" s="29" t="s">
        <v>1026</v>
      </c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58">
        <v>731</v>
      </c>
      <c r="AH138" s="58">
        <v>731</v>
      </c>
      <c r="AI138" s="31">
        <v>352</v>
      </c>
      <c r="AJ138" s="58">
        <v>731</v>
      </c>
      <c r="AK138" s="31" t="str">
        <f t="shared" si="14"/>
        <v>TS06</v>
      </c>
      <c r="AL138" s="31">
        <v>786000000</v>
      </c>
      <c r="AM138" s="31">
        <v>754000000</v>
      </c>
      <c r="AN138" s="32">
        <f t="shared" si="13"/>
        <v>786000000</v>
      </c>
      <c r="AO138" s="26" t="str">
        <f t="shared" si="15"/>
        <v>TS06</v>
      </c>
      <c r="AP138" s="27">
        <v>6952000</v>
      </c>
      <c r="AQ138" s="27">
        <v>6952000</v>
      </c>
      <c r="AR138" s="27">
        <v>6952000</v>
      </c>
      <c r="AS138" s="26" t="str">
        <f t="shared" si="16"/>
        <v>TS06</v>
      </c>
      <c r="AT138" s="27">
        <v>5</v>
      </c>
      <c r="AU138" s="27">
        <v>5</v>
      </c>
      <c r="AV138" s="27">
        <v>5</v>
      </c>
    </row>
    <row r="139" spans="1:48">
      <c r="A139" s="29" t="s">
        <v>630</v>
      </c>
      <c r="B139" s="29">
        <v>958936465</v>
      </c>
      <c r="C139" s="30" t="s">
        <v>764</v>
      </c>
      <c r="D139" s="26" t="s">
        <v>125</v>
      </c>
      <c r="E139" s="26" t="s">
        <v>322</v>
      </c>
      <c r="F139" s="29">
        <v>106</v>
      </c>
      <c r="G139" s="31" t="s">
        <v>455</v>
      </c>
      <c r="H139" s="26" t="s">
        <v>1044</v>
      </c>
      <c r="I139" s="31" t="s">
        <v>8</v>
      </c>
      <c r="J139" s="31"/>
      <c r="K139" s="31"/>
      <c r="L139" s="31" t="s">
        <v>941</v>
      </c>
      <c r="M139" s="31"/>
      <c r="N139" s="31"/>
      <c r="O139" s="31"/>
      <c r="P139" s="29" t="s">
        <v>1026</v>
      </c>
      <c r="Q139" s="58">
        <v>1</v>
      </c>
      <c r="R139" s="58">
        <v>300000</v>
      </c>
      <c r="S139" s="58">
        <v>300000</v>
      </c>
      <c r="T139" s="58"/>
      <c r="U139" s="58"/>
      <c r="V139" s="58">
        <v>300000</v>
      </c>
      <c r="W139" s="58">
        <v>300000</v>
      </c>
      <c r="X139" s="58">
        <v>1</v>
      </c>
      <c r="Y139" s="58">
        <v>1</v>
      </c>
      <c r="Z139" s="58">
        <v>1</v>
      </c>
      <c r="AA139" s="31"/>
      <c r="AB139" s="31"/>
      <c r="AC139" s="31"/>
      <c r="AD139" s="31"/>
      <c r="AE139" s="31"/>
      <c r="AF139" s="31"/>
      <c r="AG139" s="58">
        <v>787</v>
      </c>
      <c r="AH139" s="58">
        <v>787</v>
      </c>
      <c r="AI139" s="31">
        <v>204</v>
      </c>
      <c r="AJ139" s="58">
        <v>787</v>
      </c>
      <c r="AK139" s="31" t="str">
        <f t="shared" si="14"/>
        <v>TS06</v>
      </c>
      <c r="AL139" s="31">
        <v>786000000</v>
      </c>
      <c r="AM139" s="31">
        <v>754000000</v>
      </c>
      <c r="AN139" s="32">
        <f t="shared" ref="AN139:AN157" si="17">AL139</f>
        <v>786000000</v>
      </c>
      <c r="AO139" s="26" t="str">
        <f t="shared" si="15"/>
        <v>TS06</v>
      </c>
      <c r="AP139" s="27">
        <v>6952000</v>
      </c>
      <c r="AQ139" s="27">
        <v>6952000</v>
      </c>
      <c r="AR139" s="27">
        <v>6952000</v>
      </c>
      <c r="AS139" s="26" t="str">
        <f t="shared" si="16"/>
        <v>TS06</v>
      </c>
      <c r="AT139" s="27">
        <v>5</v>
      </c>
      <c r="AU139" s="27">
        <v>5</v>
      </c>
      <c r="AV139" s="27">
        <v>5</v>
      </c>
    </row>
    <row r="140" spans="1:48">
      <c r="A140" s="29" t="s">
        <v>631</v>
      </c>
      <c r="B140" s="29">
        <v>1970218373</v>
      </c>
      <c r="C140" s="30" t="s">
        <v>765</v>
      </c>
      <c r="D140" s="26" t="s">
        <v>125</v>
      </c>
      <c r="E140" s="26" t="s">
        <v>323</v>
      </c>
      <c r="F140" s="29">
        <v>107</v>
      </c>
      <c r="G140" s="31" t="s">
        <v>456</v>
      </c>
      <c r="H140" s="26" t="s">
        <v>1044</v>
      </c>
      <c r="I140" s="31" t="s">
        <v>8</v>
      </c>
      <c r="J140" s="31"/>
      <c r="K140" s="31"/>
      <c r="L140" s="31" t="s">
        <v>942</v>
      </c>
      <c r="M140" s="31"/>
      <c r="N140" s="31"/>
      <c r="O140" s="31"/>
      <c r="P140" s="29" t="s">
        <v>1026</v>
      </c>
      <c r="Q140" s="58">
        <v>1</v>
      </c>
      <c r="R140" s="58">
        <v>300000</v>
      </c>
      <c r="S140" s="58">
        <v>300000</v>
      </c>
      <c r="T140" s="58"/>
      <c r="U140" s="58"/>
      <c r="V140" s="58">
        <v>300000</v>
      </c>
      <c r="W140" s="58">
        <v>300000</v>
      </c>
      <c r="X140" s="58">
        <v>1</v>
      </c>
      <c r="Y140" s="58">
        <v>1</v>
      </c>
      <c r="Z140" s="58">
        <v>1</v>
      </c>
      <c r="AA140" s="31"/>
      <c r="AB140" s="31"/>
      <c r="AC140" s="31"/>
      <c r="AD140" s="31"/>
      <c r="AE140" s="31"/>
      <c r="AF140" s="31"/>
      <c r="AG140" s="58">
        <v>735</v>
      </c>
      <c r="AH140" s="58">
        <v>735</v>
      </c>
      <c r="AI140" s="31">
        <v>357</v>
      </c>
      <c r="AJ140" s="58">
        <v>735</v>
      </c>
      <c r="AK140" s="31" t="str">
        <f t="shared" si="14"/>
        <v>TS07</v>
      </c>
      <c r="AL140" s="31">
        <v>794000000</v>
      </c>
      <c r="AM140" s="31">
        <v>762000000</v>
      </c>
      <c r="AN140" s="32">
        <f t="shared" si="17"/>
        <v>794000000</v>
      </c>
      <c r="AO140" s="26" t="str">
        <f t="shared" si="15"/>
        <v>TS07</v>
      </c>
      <c r="AP140" s="27">
        <v>6952000</v>
      </c>
      <c r="AQ140" s="27">
        <v>6952000</v>
      </c>
      <c r="AR140" s="27">
        <v>6952000</v>
      </c>
      <c r="AS140" s="26" t="str">
        <f t="shared" si="16"/>
        <v>TS07</v>
      </c>
      <c r="AT140" s="27">
        <v>5</v>
      </c>
      <c r="AU140" s="27">
        <v>5</v>
      </c>
      <c r="AV140" s="27">
        <v>5</v>
      </c>
    </row>
    <row r="141" spans="1:48">
      <c r="A141" s="29" t="s">
        <v>632</v>
      </c>
      <c r="B141" s="29">
        <v>1612351388</v>
      </c>
      <c r="C141" s="30" t="s">
        <v>766</v>
      </c>
      <c r="D141" s="26" t="s">
        <v>125</v>
      </c>
      <c r="E141" s="26" t="s">
        <v>323</v>
      </c>
      <c r="F141" s="29">
        <v>107</v>
      </c>
      <c r="G141" s="31" t="s">
        <v>457</v>
      </c>
      <c r="H141" s="26" t="s">
        <v>1044</v>
      </c>
      <c r="I141" s="31" t="s">
        <v>8</v>
      </c>
      <c r="J141" s="31"/>
      <c r="K141" s="31"/>
      <c r="L141" s="31" t="s">
        <v>943</v>
      </c>
      <c r="M141" s="31"/>
      <c r="N141" s="31"/>
      <c r="O141" s="31"/>
      <c r="P141" s="29" t="s">
        <v>1026</v>
      </c>
      <c r="Q141" s="31">
        <v>1</v>
      </c>
      <c r="R141" s="31">
        <v>300000</v>
      </c>
      <c r="S141" s="31">
        <v>300000</v>
      </c>
      <c r="T141" s="31"/>
      <c r="U141" s="31"/>
      <c r="V141" s="31">
        <v>300000</v>
      </c>
      <c r="W141" s="31">
        <v>300000</v>
      </c>
      <c r="X141" s="31">
        <v>1</v>
      </c>
      <c r="Y141" s="31">
        <v>1</v>
      </c>
      <c r="Z141" s="31">
        <v>1</v>
      </c>
      <c r="AA141" s="31"/>
      <c r="AB141" s="31"/>
      <c r="AC141" s="31"/>
      <c r="AD141" s="31"/>
      <c r="AE141" s="31"/>
      <c r="AF141" s="31"/>
      <c r="AG141" s="58">
        <v>718</v>
      </c>
      <c r="AH141" s="58">
        <v>718</v>
      </c>
      <c r="AI141" s="31">
        <v>308</v>
      </c>
      <c r="AJ141" s="58">
        <v>718</v>
      </c>
      <c r="AK141" s="31" t="str">
        <f t="shared" si="14"/>
        <v>TS07</v>
      </c>
      <c r="AL141" s="31">
        <v>794000000</v>
      </c>
      <c r="AM141" s="31">
        <v>762000000</v>
      </c>
      <c r="AN141" s="32">
        <f t="shared" si="17"/>
        <v>794000000</v>
      </c>
      <c r="AO141" s="26" t="str">
        <f t="shared" si="15"/>
        <v>TS07</v>
      </c>
      <c r="AP141" s="27">
        <v>6952000</v>
      </c>
      <c r="AQ141" s="27">
        <v>6952000</v>
      </c>
      <c r="AR141" s="27">
        <v>6952000</v>
      </c>
      <c r="AS141" s="26" t="str">
        <f t="shared" si="16"/>
        <v>TS07</v>
      </c>
      <c r="AT141" s="27">
        <v>5</v>
      </c>
      <c r="AU141" s="27">
        <v>5</v>
      </c>
      <c r="AV141" s="27">
        <v>5</v>
      </c>
    </row>
    <row r="142" spans="1:48" s="66" customFormat="1">
      <c r="A142" s="54" t="s">
        <v>633</v>
      </c>
      <c r="B142" s="54">
        <v>927735547</v>
      </c>
      <c r="C142" s="62" t="s">
        <v>767</v>
      </c>
      <c r="D142" s="63" t="s">
        <v>125</v>
      </c>
      <c r="E142" s="57" t="s">
        <v>1069</v>
      </c>
      <c r="F142" s="51">
        <v>110</v>
      </c>
      <c r="G142" s="55" t="s">
        <v>458</v>
      </c>
      <c r="H142" s="63" t="s">
        <v>1044</v>
      </c>
      <c r="I142" s="55" t="s">
        <v>8</v>
      </c>
      <c r="J142" s="55"/>
      <c r="K142" s="55"/>
      <c r="L142" s="55" t="s">
        <v>944</v>
      </c>
      <c r="M142" s="55"/>
      <c r="N142" s="55"/>
      <c r="O142" s="55"/>
      <c r="P142" s="55" t="s">
        <v>998</v>
      </c>
      <c r="Q142" s="55">
        <v>1</v>
      </c>
      <c r="R142" s="55">
        <v>300000</v>
      </c>
      <c r="S142" s="55">
        <v>300000</v>
      </c>
      <c r="T142" s="55"/>
      <c r="U142" s="55"/>
      <c r="V142" s="55">
        <v>300000</v>
      </c>
      <c r="W142" s="55">
        <v>300000</v>
      </c>
      <c r="X142" s="55">
        <v>180</v>
      </c>
      <c r="Y142" s="55">
        <v>1</v>
      </c>
      <c r="Z142" s="55">
        <v>1</v>
      </c>
      <c r="AA142" s="55"/>
      <c r="AB142" s="55"/>
      <c r="AC142" s="55"/>
      <c r="AD142" s="55"/>
      <c r="AE142" s="55"/>
      <c r="AF142" s="55"/>
      <c r="AG142" s="58">
        <v>711</v>
      </c>
      <c r="AH142" s="58">
        <v>711</v>
      </c>
      <c r="AI142" s="55">
        <v>111</v>
      </c>
      <c r="AJ142" s="58">
        <v>711</v>
      </c>
      <c r="AK142" s="58" t="str">
        <f t="shared" si="14"/>
        <v>TS10</v>
      </c>
      <c r="AL142" s="58">
        <v>802000000</v>
      </c>
      <c r="AM142" s="58">
        <v>802000000</v>
      </c>
      <c r="AN142" s="59">
        <f t="shared" si="17"/>
        <v>802000000</v>
      </c>
      <c r="AO142" s="57" t="str">
        <f t="shared" si="15"/>
        <v>TS10</v>
      </c>
      <c r="AP142" s="65">
        <v>6952000</v>
      </c>
      <c r="AQ142" s="65">
        <v>6952000</v>
      </c>
      <c r="AR142" s="65">
        <v>6952000</v>
      </c>
      <c r="AS142" s="57" t="str">
        <f t="shared" si="16"/>
        <v>TS10</v>
      </c>
      <c r="AT142" s="65">
        <v>5</v>
      </c>
      <c r="AU142" s="65">
        <v>5</v>
      </c>
      <c r="AV142" s="65">
        <v>5</v>
      </c>
    </row>
    <row r="143" spans="1:48">
      <c r="A143" s="29" t="s">
        <v>634</v>
      </c>
      <c r="B143" s="29">
        <v>1419945862</v>
      </c>
      <c r="C143" s="30" t="s">
        <v>768</v>
      </c>
      <c r="D143" s="26" t="s">
        <v>125</v>
      </c>
      <c r="E143" s="26" t="s">
        <v>323</v>
      </c>
      <c r="F143" s="29">
        <v>107</v>
      </c>
      <c r="G143" s="31" t="s">
        <v>459</v>
      </c>
      <c r="H143" s="26" t="s">
        <v>1044</v>
      </c>
      <c r="I143" s="31" t="s">
        <v>8</v>
      </c>
      <c r="J143" s="31"/>
      <c r="K143" s="31"/>
      <c r="L143" s="31" t="s">
        <v>945</v>
      </c>
      <c r="M143" s="31"/>
      <c r="N143" s="31"/>
      <c r="O143" s="31"/>
      <c r="P143" s="29" t="s">
        <v>1026</v>
      </c>
      <c r="Q143" s="31">
        <v>1</v>
      </c>
      <c r="R143" s="31">
        <v>300000</v>
      </c>
      <c r="S143" s="31">
        <v>300000</v>
      </c>
      <c r="T143" s="31"/>
      <c r="U143" s="31"/>
      <c r="V143" s="31">
        <v>300000</v>
      </c>
      <c r="W143" s="31">
        <v>300000</v>
      </c>
      <c r="X143" s="31">
        <v>1</v>
      </c>
      <c r="Y143" s="31">
        <v>1</v>
      </c>
      <c r="Z143" s="31">
        <v>1</v>
      </c>
      <c r="AA143" s="31"/>
      <c r="AB143" s="31"/>
      <c r="AC143" s="31"/>
      <c r="AD143" s="31"/>
      <c r="AE143" s="31"/>
      <c r="AF143" s="31"/>
      <c r="AG143" s="58">
        <v>786</v>
      </c>
      <c r="AH143" s="58">
        <v>786</v>
      </c>
      <c r="AI143" s="31">
        <v>205</v>
      </c>
      <c r="AJ143" s="58">
        <v>786</v>
      </c>
      <c r="AK143" s="31" t="str">
        <f t="shared" si="14"/>
        <v>TS07</v>
      </c>
      <c r="AL143" s="31">
        <v>794000000</v>
      </c>
      <c r="AM143" s="31">
        <v>762000000</v>
      </c>
      <c r="AN143" s="32">
        <f t="shared" si="17"/>
        <v>794000000</v>
      </c>
      <c r="AO143" s="26" t="str">
        <f t="shared" si="15"/>
        <v>TS07</v>
      </c>
      <c r="AP143" s="27">
        <v>6952000</v>
      </c>
      <c r="AQ143" s="27">
        <v>6952000</v>
      </c>
      <c r="AR143" s="27">
        <v>6952000</v>
      </c>
      <c r="AS143" s="26" t="str">
        <f t="shared" si="16"/>
        <v>TS07</v>
      </c>
      <c r="AT143" s="27">
        <v>5</v>
      </c>
      <c r="AU143" s="27">
        <v>5</v>
      </c>
      <c r="AV143" s="27">
        <v>5</v>
      </c>
    </row>
    <row r="144" spans="1:48">
      <c r="A144" s="29" t="s">
        <v>635</v>
      </c>
      <c r="B144" s="29">
        <v>4505665992</v>
      </c>
      <c r="C144" s="30" t="s">
        <v>769</v>
      </c>
      <c r="D144" s="26" t="s">
        <v>125</v>
      </c>
      <c r="E144" s="26" t="s">
        <v>323</v>
      </c>
      <c r="F144" s="29">
        <v>107</v>
      </c>
      <c r="G144" s="31" t="s">
        <v>460</v>
      </c>
      <c r="H144" s="26" t="s">
        <v>1044</v>
      </c>
      <c r="I144" s="31" t="s">
        <v>8</v>
      </c>
      <c r="J144" s="31"/>
      <c r="K144" s="31"/>
      <c r="L144" s="31" t="s">
        <v>946</v>
      </c>
      <c r="M144" s="31"/>
      <c r="N144" s="31"/>
      <c r="O144" s="31"/>
      <c r="P144" s="29" t="s">
        <v>1026</v>
      </c>
      <c r="Q144" s="58">
        <v>1</v>
      </c>
      <c r="R144" s="58">
        <v>300000</v>
      </c>
      <c r="S144" s="58">
        <v>300000</v>
      </c>
      <c r="T144" s="58"/>
      <c r="U144" s="58"/>
      <c r="V144" s="58">
        <v>300000</v>
      </c>
      <c r="W144" s="58">
        <v>300000</v>
      </c>
      <c r="X144" s="58">
        <v>1</v>
      </c>
      <c r="Y144" s="58">
        <v>1</v>
      </c>
      <c r="Z144" s="58">
        <v>1</v>
      </c>
      <c r="AA144" s="31"/>
      <c r="AB144" s="31"/>
      <c r="AC144" s="31"/>
      <c r="AD144" s="31"/>
      <c r="AE144" s="31"/>
      <c r="AF144" s="31"/>
      <c r="AG144" s="58">
        <v>715</v>
      </c>
      <c r="AH144" s="58">
        <v>715</v>
      </c>
      <c r="AI144" s="31">
        <v>115</v>
      </c>
      <c r="AJ144" s="58">
        <v>715</v>
      </c>
      <c r="AK144" s="31" t="str">
        <f t="shared" si="14"/>
        <v>TS07</v>
      </c>
      <c r="AL144" s="31">
        <v>794000000</v>
      </c>
      <c r="AM144" s="31">
        <v>762000000</v>
      </c>
      <c r="AN144" s="32">
        <f t="shared" si="17"/>
        <v>794000000</v>
      </c>
      <c r="AO144" s="26" t="str">
        <f t="shared" si="15"/>
        <v>TS07</v>
      </c>
      <c r="AP144" s="27">
        <v>6952000</v>
      </c>
      <c r="AQ144" s="27">
        <v>6952000</v>
      </c>
      <c r="AR144" s="27">
        <v>6952000</v>
      </c>
      <c r="AS144" s="26" t="str">
        <f t="shared" si="16"/>
        <v>TS07</v>
      </c>
      <c r="AT144" s="27">
        <v>5</v>
      </c>
      <c r="AU144" s="27">
        <v>5</v>
      </c>
      <c r="AV144" s="27">
        <v>5</v>
      </c>
    </row>
    <row r="145" spans="1:48" ht="15" customHeight="1">
      <c r="A145" s="29" t="s">
        <v>636</v>
      </c>
      <c r="B145" s="29">
        <v>561901168</v>
      </c>
      <c r="C145" s="30" t="s">
        <v>770</v>
      </c>
      <c r="D145" s="26" t="s">
        <v>125</v>
      </c>
      <c r="E145" s="26" t="s">
        <v>323</v>
      </c>
      <c r="F145" s="29">
        <v>107</v>
      </c>
      <c r="G145" s="31" t="s">
        <v>461</v>
      </c>
      <c r="H145" s="26" t="s">
        <v>1044</v>
      </c>
      <c r="I145" s="31" t="s">
        <v>8</v>
      </c>
      <c r="J145" s="31"/>
      <c r="K145" s="31"/>
      <c r="L145" s="31" t="s">
        <v>947</v>
      </c>
      <c r="M145" s="31"/>
      <c r="N145" s="31"/>
      <c r="O145" s="31"/>
      <c r="P145" s="29" t="s">
        <v>1026</v>
      </c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58">
        <v>717</v>
      </c>
      <c r="AH145" s="58">
        <v>717</v>
      </c>
      <c r="AI145" s="31">
        <v>305</v>
      </c>
      <c r="AJ145" s="58">
        <v>717</v>
      </c>
      <c r="AK145" s="31" t="str">
        <f t="shared" si="14"/>
        <v>TS07</v>
      </c>
      <c r="AL145" s="31">
        <v>794000000</v>
      </c>
      <c r="AM145" s="31">
        <v>762000000</v>
      </c>
      <c r="AN145" s="32">
        <f t="shared" si="17"/>
        <v>794000000</v>
      </c>
      <c r="AO145" s="26" t="str">
        <f t="shared" si="15"/>
        <v>TS07</v>
      </c>
      <c r="AP145" s="27">
        <v>6952000</v>
      </c>
      <c r="AQ145" s="27">
        <v>6952000</v>
      </c>
      <c r="AR145" s="27">
        <v>6952000</v>
      </c>
      <c r="AS145" s="26" t="str">
        <f t="shared" si="16"/>
        <v>TS07</v>
      </c>
      <c r="AT145" s="27">
        <v>5</v>
      </c>
      <c r="AU145" s="27">
        <v>5</v>
      </c>
      <c r="AV145" s="27">
        <v>5</v>
      </c>
    </row>
    <row r="146" spans="1:48">
      <c r="A146" s="29" t="s">
        <v>637</v>
      </c>
      <c r="B146" s="29">
        <v>69038907</v>
      </c>
      <c r="C146" s="30" t="s">
        <v>771</v>
      </c>
      <c r="D146" s="26" t="s">
        <v>125</v>
      </c>
      <c r="E146" s="26" t="s">
        <v>323</v>
      </c>
      <c r="F146" s="29">
        <v>107</v>
      </c>
      <c r="G146" s="31" t="s">
        <v>462</v>
      </c>
      <c r="H146" s="26" t="s">
        <v>1044</v>
      </c>
      <c r="I146" s="31" t="s">
        <v>8</v>
      </c>
      <c r="J146" s="31"/>
      <c r="K146" s="31"/>
      <c r="L146" s="31" t="s">
        <v>948</v>
      </c>
      <c r="M146" s="31"/>
      <c r="N146" s="31"/>
      <c r="O146" s="31"/>
      <c r="P146" s="29" t="s">
        <v>1026</v>
      </c>
      <c r="Q146" s="58">
        <v>1</v>
      </c>
      <c r="R146" s="58">
        <v>300000</v>
      </c>
      <c r="S146" s="58">
        <v>300000</v>
      </c>
      <c r="T146" s="58"/>
      <c r="U146" s="58"/>
      <c r="V146" s="58">
        <v>300000</v>
      </c>
      <c r="W146" s="58">
        <v>300000</v>
      </c>
      <c r="X146" s="58">
        <v>1</v>
      </c>
      <c r="Y146" s="58">
        <v>1</v>
      </c>
      <c r="Z146" s="58">
        <v>1</v>
      </c>
      <c r="AA146" s="31"/>
      <c r="AB146" s="31"/>
      <c r="AC146" s="31"/>
      <c r="AD146" s="31"/>
      <c r="AE146" s="31"/>
      <c r="AF146" s="31"/>
      <c r="AG146" s="58">
        <v>745</v>
      </c>
      <c r="AH146" s="58">
        <v>745</v>
      </c>
      <c r="AI146" s="31">
        <v>403</v>
      </c>
      <c r="AJ146" s="58">
        <v>745</v>
      </c>
      <c r="AK146" s="31" t="str">
        <f t="shared" si="14"/>
        <v>TS07</v>
      </c>
      <c r="AL146" s="31">
        <v>794000000</v>
      </c>
      <c r="AM146" s="31">
        <v>762000000</v>
      </c>
      <c r="AN146" s="32">
        <f t="shared" si="17"/>
        <v>794000000</v>
      </c>
      <c r="AO146" s="26" t="str">
        <f t="shared" si="15"/>
        <v>TS07</v>
      </c>
      <c r="AP146" s="27">
        <v>6952000</v>
      </c>
      <c r="AQ146" s="27">
        <v>6952000</v>
      </c>
      <c r="AR146" s="27">
        <v>6952000</v>
      </c>
      <c r="AS146" s="26" t="str">
        <f t="shared" si="16"/>
        <v>TS07</v>
      </c>
      <c r="AT146" s="27">
        <v>5</v>
      </c>
      <c r="AU146" s="27">
        <v>5</v>
      </c>
      <c r="AV146" s="27">
        <v>5</v>
      </c>
    </row>
    <row r="147" spans="1:48">
      <c r="A147" s="29" t="s">
        <v>638</v>
      </c>
      <c r="B147" s="29">
        <v>4505674396</v>
      </c>
      <c r="C147" s="30" t="s">
        <v>772</v>
      </c>
      <c r="D147" s="26" t="s">
        <v>125</v>
      </c>
      <c r="E147" s="26" t="s">
        <v>323</v>
      </c>
      <c r="F147" s="29">
        <v>107</v>
      </c>
      <c r="G147" s="31" t="s">
        <v>463</v>
      </c>
      <c r="H147" s="26" t="s">
        <v>1044</v>
      </c>
      <c r="I147" s="31" t="s">
        <v>8</v>
      </c>
      <c r="J147" s="31"/>
      <c r="K147" s="31"/>
      <c r="L147" s="31" t="s">
        <v>949</v>
      </c>
      <c r="M147" s="31"/>
      <c r="N147" s="31"/>
      <c r="O147" s="31"/>
      <c r="P147" s="31" t="s">
        <v>1026</v>
      </c>
      <c r="Q147" s="58">
        <v>1</v>
      </c>
      <c r="R147" s="58">
        <v>300000</v>
      </c>
      <c r="S147" s="58">
        <v>300000</v>
      </c>
      <c r="T147" s="58"/>
      <c r="U147" s="58"/>
      <c r="V147" s="58">
        <v>300000</v>
      </c>
      <c r="W147" s="58">
        <v>300000</v>
      </c>
      <c r="X147" s="58">
        <v>1</v>
      </c>
      <c r="Y147" s="58">
        <v>1</v>
      </c>
      <c r="Z147" s="58">
        <v>1</v>
      </c>
      <c r="AA147" s="31"/>
      <c r="AB147" s="31"/>
      <c r="AC147" s="31"/>
      <c r="AD147" s="31"/>
      <c r="AE147" s="31"/>
      <c r="AF147" s="31"/>
      <c r="AG147" s="58">
        <v>747</v>
      </c>
      <c r="AH147" s="58">
        <v>747</v>
      </c>
      <c r="AI147" s="31">
        <v>409</v>
      </c>
      <c r="AJ147" s="58">
        <v>747</v>
      </c>
      <c r="AK147" s="31" t="str">
        <f t="shared" si="14"/>
        <v>TS07</v>
      </c>
      <c r="AL147" s="31">
        <v>794000000</v>
      </c>
      <c r="AM147" s="31">
        <v>762000000</v>
      </c>
      <c r="AN147" s="32">
        <f t="shared" si="17"/>
        <v>794000000</v>
      </c>
      <c r="AO147" s="26" t="str">
        <f t="shared" si="15"/>
        <v>TS07</v>
      </c>
      <c r="AP147" s="27">
        <v>6952000</v>
      </c>
      <c r="AQ147" s="27">
        <v>6952000</v>
      </c>
      <c r="AR147" s="27">
        <v>6952000</v>
      </c>
      <c r="AS147" s="26" t="str">
        <f t="shared" si="16"/>
        <v>TS07</v>
      </c>
      <c r="AT147" s="27">
        <v>5</v>
      </c>
      <c r="AU147" s="27">
        <v>5</v>
      </c>
      <c r="AV147" s="27">
        <v>5</v>
      </c>
    </row>
    <row r="148" spans="1:48">
      <c r="A148" s="29" t="s">
        <v>639</v>
      </c>
      <c r="B148" s="29">
        <v>3141994412</v>
      </c>
      <c r="C148" s="30" t="s">
        <v>773</v>
      </c>
      <c r="D148" s="26" t="s">
        <v>125</v>
      </c>
      <c r="E148" s="26" t="s">
        <v>323</v>
      </c>
      <c r="F148" s="29">
        <v>107</v>
      </c>
      <c r="G148" s="31" t="s">
        <v>464</v>
      </c>
      <c r="H148" s="26" t="s">
        <v>1044</v>
      </c>
      <c r="I148" s="31" t="s">
        <v>8</v>
      </c>
      <c r="J148" s="31"/>
      <c r="K148" s="31"/>
      <c r="L148" s="31" t="s">
        <v>950</v>
      </c>
      <c r="M148" s="31"/>
      <c r="N148" s="31"/>
      <c r="O148" s="31"/>
      <c r="P148" s="29" t="s">
        <v>1026</v>
      </c>
      <c r="Q148" s="58">
        <v>1</v>
      </c>
      <c r="R148" s="58">
        <v>300000</v>
      </c>
      <c r="S148" s="58">
        <v>300000</v>
      </c>
      <c r="T148" s="58"/>
      <c r="U148" s="58"/>
      <c r="V148" s="58">
        <v>300000</v>
      </c>
      <c r="W148" s="58">
        <v>300000</v>
      </c>
      <c r="X148" s="58">
        <v>1</v>
      </c>
      <c r="Y148" s="58">
        <v>1</v>
      </c>
      <c r="Z148" s="58">
        <v>1</v>
      </c>
      <c r="AA148" s="31"/>
      <c r="AB148" s="31"/>
      <c r="AC148" s="31"/>
      <c r="AD148" s="31"/>
      <c r="AE148" s="31"/>
      <c r="AF148" s="31"/>
      <c r="AG148" s="58">
        <v>841</v>
      </c>
      <c r="AH148" s="58">
        <v>841</v>
      </c>
      <c r="AI148" s="31">
        <v>256</v>
      </c>
      <c r="AJ148" s="58">
        <v>841</v>
      </c>
      <c r="AK148" s="31" t="str">
        <f t="shared" si="14"/>
        <v>TS07</v>
      </c>
      <c r="AL148" s="31">
        <v>794000000</v>
      </c>
      <c r="AM148" s="31">
        <v>762000000</v>
      </c>
      <c r="AN148" s="32">
        <f t="shared" si="17"/>
        <v>794000000</v>
      </c>
      <c r="AO148" s="26" t="str">
        <f t="shared" si="15"/>
        <v>TS07</v>
      </c>
      <c r="AP148" s="27">
        <v>6952000</v>
      </c>
      <c r="AQ148" s="27">
        <v>6952000</v>
      </c>
      <c r="AR148" s="27">
        <v>6952000</v>
      </c>
      <c r="AS148" s="26" t="str">
        <f t="shared" si="16"/>
        <v>TS07</v>
      </c>
      <c r="AT148" s="27">
        <v>5</v>
      </c>
      <c r="AU148" s="27">
        <v>5</v>
      </c>
      <c r="AV148" s="27">
        <v>5</v>
      </c>
    </row>
    <row r="149" spans="1:48" ht="15" customHeight="1">
      <c r="A149" s="29" t="s">
        <v>640</v>
      </c>
      <c r="B149" s="29">
        <v>3141999492</v>
      </c>
      <c r="C149" s="30" t="s">
        <v>774</v>
      </c>
      <c r="D149" s="26" t="s">
        <v>125</v>
      </c>
      <c r="E149" s="26" t="s">
        <v>323</v>
      </c>
      <c r="F149" s="29">
        <v>107</v>
      </c>
      <c r="G149" s="31" t="s">
        <v>465</v>
      </c>
      <c r="H149" s="26" t="s">
        <v>1044</v>
      </c>
      <c r="I149" s="31" t="s">
        <v>8</v>
      </c>
      <c r="J149" s="31"/>
      <c r="K149" s="31"/>
      <c r="L149" s="31" t="s">
        <v>951</v>
      </c>
      <c r="M149" s="31"/>
      <c r="N149" s="31"/>
      <c r="O149" s="31"/>
      <c r="P149" s="29" t="s">
        <v>1026</v>
      </c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58">
        <v>749</v>
      </c>
      <c r="AH149" s="58">
        <v>749</v>
      </c>
      <c r="AI149" s="31">
        <v>220</v>
      </c>
      <c r="AJ149" s="58">
        <v>749</v>
      </c>
      <c r="AK149" s="31" t="str">
        <f t="shared" si="14"/>
        <v>TS07</v>
      </c>
      <c r="AL149" s="31">
        <v>794000000</v>
      </c>
      <c r="AM149" s="31">
        <v>762000000</v>
      </c>
      <c r="AN149" s="32">
        <f t="shared" si="17"/>
        <v>794000000</v>
      </c>
      <c r="AO149" s="26" t="str">
        <f t="shared" si="15"/>
        <v>TS07</v>
      </c>
      <c r="AP149" s="27">
        <v>6952000</v>
      </c>
      <c r="AQ149" s="27">
        <v>6952000</v>
      </c>
      <c r="AR149" s="27">
        <v>6952000</v>
      </c>
      <c r="AS149" s="26" t="str">
        <f t="shared" si="16"/>
        <v>TS07</v>
      </c>
      <c r="AT149" s="27">
        <v>5</v>
      </c>
      <c r="AU149" s="27">
        <v>5</v>
      </c>
      <c r="AV149" s="27">
        <v>5</v>
      </c>
    </row>
    <row r="150" spans="1:48" ht="15" customHeight="1">
      <c r="A150" s="29" t="s">
        <v>641</v>
      </c>
      <c r="B150" s="29">
        <v>69031722</v>
      </c>
      <c r="C150" s="30" t="s">
        <v>775</v>
      </c>
      <c r="D150" s="26" t="s">
        <v>125</v>
      </c>
      <c r="E150" s="26" t="s">
        <v>323</v>
      </c>
      <c r="F150" s="29">
        <v>107</v>
      </c>
      <c r="G150" s="31" t="s">
        <v>466</v>
      </c>
      <c r="H150" s="26" t="s">
        <v>1044</v>
      </c>
      <c r="I150" s="31" t="s">
        <v>8</v>
      </c>
      <c r="J150" s="31"/>
      <c r="K150" s="31"/>
      <c r="L150" s="31" t="s">
        <v>952</v>
      </c>
      <c r="M150" s="31"/>
      <c r="N150" s="31"/>
      <c r="O150" s="31"/>
      <c r="P150" s="47" t="s">
        <v>1027</v>
      </c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58">
        <v>810</v>
      </c>
      <c r="AH150" s="58">
        <v>810</v>
      </c>
      <c r="AI150" s="31">
        <v>242</v>
      </c>
      <c r="AJ150" s="58">
        <v>810</v>
      </c>
      <c r="AK150" s="31" t="str">
        <f t="shared" si="14"/>
        <v>TS07</v>
      </c>
      <c r="AL150" s="31">
        <v>794000000</v>
      </c>
      <c r="AM150" s="31">
        <v>762000000</v>
      </c>
      <c r="AN150" s="32">
        <f t="shared" si="17"/>
        <v>794000000</v>
      </c>
      <c r="AO150" s="26" t="str">
        <f t="shared" si="15"/>
        <v>TS07</v>
      </c>
      <c r="AP150" s="27">
        <v>6952000</v>
      </c>
      <c r="AQ150" s="27">
        <v>6952000</v>
      </c>
      <c r="AR150" s="27">
        <v>6952000</v>
      </c>
      <c r="AS150" s="26" t="str">
        <f t="shared" si="16"/>
        <v>TS07</v>
      </c>
      <c r="AT150" s="27">
        <v>5</v>
      </c>
      <c r="AU150" s="27">
        <v>5</v>
      </c>
      <c r="AV150" s="27">
        <v>5</v>
      </c>
    </row>
    <row r="151" spans="1:48" ht="15" customHeight="1">
      <c r="A151" s="29" t="s">
        <v>642</v>
      </c>
      <c r="B151" s="29">
        <v>3484557459</v>
      </c>
      <c r="C151" s="30" t="s">
        <v>776</v>
      </c>
      <c r="D151" s="26" t="s">
        <v>125</v>
      </c>
      <c r="E151" s="26" t="s">
        <v>323</v>
      </c>
      <c r="F151" s="29">
        <v>107</v>
      </c>
      <c r="G151" s="31" t="s">
        <v>467</v>
      </c>
      <c r="H151" s="26" t="s">
        <v>1044</v>
      </c>
      <c r="I151" s="31" t="s">
        <v>8</v>
      </c>
      <c r="J151" s="31"/>
      <c r="K151" s="31"/>
      <c r="L151" s="31" t="s">
        <v>953</v>
      </c>
      <c r="M151" s="31"/>
      <c r="N151" s="31"/>
      <c r="O151" s="31"/>
      <c r="P151" s="31" t="s">
        <v>1004</v>
      </c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58">
        <v>862</v>
      </c>
      <c r="AH151" s="58">
        <v>862</v>
      </c>
      <c r="AI151" s="31">
        <v>273</v>
      </c>
      <c r="AJ151" s="58">
        <v>862</v>
      </c>
      <c r="AK151" s="31" t="str">
        <f t="shared" si="14"/>
        <v>TS07</v>
      </c>
      <c r="AL151" s="31">
        <v>794000000</v>
      </c>
      <c r="AM151" s="31">
        <v>762000000</v>
      </c>
      <c r="AN151" s="32">
        <f t="shared" si="17"/>
        <v>794000000</v>
      </c>
      <c r="AO151" s="26" t="str">
        <f t="shared" si="15"/>
        <v>TS07</v>
      </c>
      <c r="AP151" s="27">
        <v>6952000</v>
      </c>
      <c r="AQ151" s="27">
        <v>6952000</v>
      </c>
      <c r="AR151" s="27">
        <v>6952000</v>
      </c>
      <c r="AS151" s="26" t="str">
        <f t="shared" si="16"/>
        <v>TS07</v>
      </c>
      <c r="AT151" s="27">
        <v>5</v>
      </c>
      <c r="AU151" s="27">
        <v>5</v>
      </c>
      <c r="AV151" s="27">
        <v>5</v>
      </c>
    </row>
    <row r="152" spans="1:48" ht="15" customHeight="1">
      <c r="A152" s="29" t="s">
        <v>643</v>
      </c>
      <c r="B152" s="29">
        <v>69037915</v>
      </c>
      <c r="C152" s="30" t="s">
        <v>777</v>
      </c>
      <c r="D152" s="26" t="s">
        <v>125</v>
      </c>
      <c r="E152" s="26" t="s">
        <v>323</v>
      </c>
      <c r="F152" s="29">
        <v>107</v>
      </c>
      <c r="G152" s="31" t="s">
        <v>468</v>
      </c>
      <c r="H152" s="26" t="s">
        <v>1044</v>
      </c>
      <c r="I152" s="31" t="s">
        <v>8</v>
      </c>
      <c r="J152" s="31"/>
      <c r="K152" s="31"/>
      <c r="L152" s="31" t="s">
        <v>954</v>
      </c>
      <c r="M152" s="31"/>
      <c r="N152" s="31"/>
      <c r="O152" s="31"/>
      <c r="P152" s="31" t="s">
        <v>1026</v>
      </c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58">
        <v>732</v>
      </c>
      <c r="AH152" s="58">
        <v>732</v>
      </c>
      <c r="AI152" s="31">
        <v>353</v>
      </c>
      <c r="AJ152" s="58">
        <v>732</v>
      </c>
      <c r="AK152" s="31" t="str">
        <f t="shared" si="14"/>
        <v>TS07</v>
      </c>
      <c r="AL152" s="31">
        <v>794000000</v>
      </c>
      <c r="AM152" s="31">
        <v>762000000</v>
      </c>
      <c r="AN152" s="32">
        <f t="shared" si="17"/>
        <v>794000000</v>
      </c>
      <c r="AO152" s="26" t="str">
        <f t="shared" si="15"/>
        <v>TS07</v>
      </c>
      <c r="AP152" s="27">
        <v>6952000</v>
      </c>
      <c r="AQ152" s="27">
        <v>6952000</v>
      </c>
      <c r="AR152" s="27">
        <v>6952000</v>
      </c>
      <c r="AS152" s="26" t="str">
        <f t="shared" si="16"/>
        <v>TS07</v>
      </c>
      <c r="AT152" s="27">
        <v>5</v>
      </c>
      <c r="AU152" s="27">
        <v>5</v>
      </c>
      <c r="AV152" s="27">
        <v>5</v>
      </c>
    </row>
    <row r="153" spans="1:48">
      <c r="A153" s="29" t="s">
        <v>644</v>
      </c>
      <c r="B153" s="29">
        <v>3622046778</v>
      </c>
      <c r="C153" s="30" t="s">
        <v>778</v>
      </c>
      <c r="D153" s="26" t="s">
        <v>125</v>
      </c>
      <c r="E153" s="26" t="s">
        <v>323</v>
      </c>
      <c r="F153" s="29">
        <v>107</v>
      </c>
      <c r="G153" s="31" t="s">
        <v>469</v>
      </c>
      <c r="H153" s="26" t="s">
        <v>1044</v>
      </c>
      <c r="I153" s="31" t="s">
        <v>8</v>
      </c>
      <c r="J153" s="31"/>
      <c r="K153" s="31"/>
      <c r="L153" s="31" t="s">
        <v>955</v>
      </c>
      <c r="M153" s="31"/>
      <c r="N153" s="31"/>
      <c r="O153" s="31"/>
      <c r="P153" s="31" t="s">
        <v>1026</v>
      </c>
      <c r="Q153" s="58">
        <v>1</v>
      </c>
      <c r="R153" s="58">
        <v>300000</v>
      </c>
      <c r="S153" s="58">
        <v>300000</v>
      </c>
      <c r="T153" s="58"/>
      <c r="U153" s="58"/>
      <c r="V153" s="58">
        <v>300000</v>
      </c>
      <c r="W153" s="58">
        <v>300000</v>
      </c>
      <c r="X153" s="58">
        <v>1</v>
      </c>
      <c r="Y153" s="58">
        <v>1</v>
      </c>
      <c r="Z153" s="58">
        <v>1</v>
      </c>
      <c r="AA153" s="31"/>
      <c r="AB153" s="31"/>
      <c r="AC153" s="31"/>
      <c r="AD153" s="31"/>
      <c r="AE153" s="31"/>
      <c r="AF153" s="31"/>
      <c r="AG153" s="58">
        <v>719</v>
      </c>
      <c r="AH153" s="58">
        <v>719</v>
      </c>
      <c r="AI153" s="31">
        <v>309</v>
      </c>
      <c r="AJ153" s="58">
        <v>719</v>
      </c>
      <c r="AK153" s="31" t="str">
        <f t="shared" si="14"/>
        <v>TS07</v>
      </c>
      <c r="AL153" s="31">
        <v>794000000</v>
      </c>
      <c r="AM153" s="31">
        <v>762000000</v>
      </c>
      <c r="AN153" s="32">
        <f t="shared" si="17"/>
        <v>794000000</v>
      </c>
      <c r="AO153" s="26" t="str">
        <f t="shared" si="15"/>
        <v>TS07</v>
      </c>
      <c r="AP153" s="27">
        <v>6952000</v>
      </c>
      <c r="AQ153" s="27">
        <v>6952000</v>
      </c>
      <c r="AR153" s="27">
        <v>6952000</v>
      </c>
      <c r="AS153" s="26" t="str">
        <f t="shared" si="16"/>
        <v>TS07</v>
      </c>
      <c r="AT153" s="27">
        <v>5</v>
      </c>
      <c r="AU153" s="27">
        <v>5</v>
      </c>
      <c r="AV153" s="27">
        <v>5</v>
      </c>
    </row>
    <row r="154" spans="1:48">
      <c r="A154" s="29" t="s">
        <v>645</v>
      </c>
      <c r="B154" s="29">
        <v>4866434573</v>
      </c>
      <c r="C154" s="30" t="s">
        <v>779</v>
      </c>
      <c r="D154" s="26" t="s">
        <v>125</v>
      </c>
      <c r="E154" s="26" t="s">
        <v>323</v>
      </c>
      <c r="F154" s="29">
        <v>107</v>
      </c>
      <c r="G154" s="31" t="s">
        <v>470</v>
      </c>
      <c r="H154" s="26" t="s">
        <v>1044</v>
      </c>
      <c r="I154" s="31" t="s">
        <v>8</v>
      </c>
      <c r="J154" s="31"/>
      <c r="K154" s="31"/>
      <c r="L154" s="31" t="s">
        <v>956</v>
      </c>
      <c r="M154" s="31"/>
      <c r="N154" s="31"/>
      <c r="O154" s="31"/>
      <c r="P154" s="31" t="s">
        <v>1026</v>
      </c>
      <c r="Q154" s="58">
        <v>1</v>
      </c>
      <c r="R154" s="58">
        <v>300000</v>
      </c>
      <c r="S154" s="58">
        <v>300000</v>
      </c>
      <c r="T154" s="58"/>
      <c r="U154" s="58"/>
      <c r="V154" s="58">
        <v>300000</v>
      </c>
      <c r="W154" s="58">
        <v>300000</v>
      </c>
      <c r="X154" s="58">
        <v>1</v>
      </c>
      <c r="Y154" s="58">
        <v>1</v>
      </c>
      <c r="Z154" s="58">
        <v>1</v>
      </c>
      <c r="AA154" s="31"/>
      <c r="AB154" s="31"/>
      <c r="AC154" s="31"/>
      <c r="AD154" s="31"/>
      <c r="AE154" s="31"/>
      <c r="AF154" s="31"/>
      <c r="AG154" s="58">
        <v>788</v>
      </c>
      <c r="AH154" s="58">
        <v>788</v>
      </c>
      <c r="AI154" s="31">
        <v>215</v>
      </c>
      <c r="AJ154" s="58">
        <v>788</v>
      </c>
      <c r="AK154" s="31" t="str">
        <f t="shared" si="14"/>
        <v>TS07</v>
      </c>
      <c r="AL154" s="31">
        <v>794000000</v>
      </c>
      <c r="AM154" s="31">
        <v>762000000</v>
      </c>
      <c r="AN154" s="32">
        <f t="shared" si="17"/>
        <v>794000000</v>
      </c>
      <c r="AO154" s="26" t="str">
        <f t="shared" si="15"/>
        <v>TS07</v>
      </c>
      <c r="AP154" s="27">
        <v>6952000</v>
      </c>
      <c r="AQ154" s="27">
        <v>6952000</v>
      </c>
      <c r="AR154" s="27">
        <v>6952000</v>
      </c>
      <c r="AS154" s="26" t="str">
        <f t="shared" si="16"/>
        <v>TS07</v>
      </c>
      <c r="AT154" s="27">
        <v>5</v>
      </c>
      <c r="AU154" s="27">
        <v>5</v>
      </c>
      <c r="AV154" s="27">
        <v>5</v>
      </c>
    </row>
    <row r="155" spans="1:48" ht="15" customHeight="1">
      <c r="A155" s="29" t="s">
        <v>646</v>
      </c>
      <c r="B155" s="29">
        <v>1895270707</v>
      </c>
      <c r="C155" s="30" t="s">
        <v>780</v>
      </c>
      <c r="D155" s="26" t="s">
        <v>125</v>
      </c>
      <c r="E155" s="26" t="s">
        <v>324</v>
      </c>
      <c r="F155" s="29">
        <v>108</v>
      </c>
      <c r="G155" s="31" t="s">
        <v>471</v>
      </c>
      <c r="H155" s="26" t="s">
        <v>1044</v>
      </c>
      <c r="I155" s="31" t="s">
        <v>8</v>
      </c>
      <c r="J155" s="31"/>
      <c r="K155" s="31"/>
      <c r="L155" s="31" t="s">
        <v>957</v>
      </c>
      <c r="M155" s="31"/>
      <c r="N155" s="31"/>
      <c r="O155" s="31"/>
      <c r="P155" s="31" t="s">
        <v>1026</v>
      </c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58">
        <v>766</v>
      </c>
      <c r="AH155" s="58">
        <v>766</v>
      </c>
      <c r="AI155" s="31">
        <v>221</v>
      </c>
      <c r="AJ155" s="58">
        <v>766</v>
      </c>
      <c r="AK155" s="31" t="str">
        <f t="shared" si="14"/>
        <v>TS08</v>
      </c>
      <c r="AL155" s="31"/>
      <c r="AM155" s="31">
        <v>770000000</v>
      </c>
      <c r="AN155" s="32"/>
      <c r="AO155" s="26" t="str">
        <f t="shared" si="15"/>
        <v>TS08</v>
      </c>
      <c r="AP155" s="27"/>
      <c r="AQ155" s="27">
        <v>6952000</v>
      </c>
      <c r="AR155" s="27"/>
      <c r="AS155" s="26" t="str">
        <f t="shared" si="16"/>
        <v>TS08</v>
      </c>
      <c r="AT155" s="27"/>
      <c r="AU155" s="27">
        <v>5</v>
      </c>
      <c r="AV155" s="27"/>
    </row>
    <row r="156" spans="1:48" ht="15" customHeight="1">
      <c r="A156" s="29" t="s">
        <v>647</v>
      </c>
      <c r="B156" s="29">
        <v>4505658347</v>
      </c>
      <c r="C156" s="30" t="s">
        <v>781</v>
      </c>
      <c r="D156" s="26" t="s">
        <v>125</v>
      </c>
      <c r="E156" s="26" t="s">
        <v>324</v>
      </c>
      <c r="F156" s="29">
        <v>108</v>
      </c>
      <c r="G156" s="31" t="s">
        <v>472</v>
      </c>
      <c r="H156" s="26" t="s">
        <v>1044</v>
      </c>
      <c r="I156" s="31" t="s">
        <v>8</v>
      </c>
      <c r="J156" s="31"/>
      <c r="K156" s="31"/>
      <c r="L156" s="31" t="s">
        <v>958</v>
      </c>
      <c r="M156" s="31"/>
      <c r="N156" s="31"/>
      <c r="O156" s="31"/>
      <c r="P156" s="31" t="s">
        <v>1028</v>
      </c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58">
        <v>725</v>
      </c>
      <c r="AH156" s="58">
        <v>725</v>
      </c>
      <c r="AI156" s="31">
        <v>311</v>
      </c>
      <c r="AJ156" s="58">
        <v>725</v>
      </c>
      <c r="AK156" s="31" t="str">
        <f t="shared" si="14"/>
        <v>TS08</v>
      </c>
      <c r="AL156" s="31"/>
      <c r="AM156" s="31">
        <v>770000000</v>
      </c>
      <c r="AN156" s="32"/>
      <c r="AO156" s="26" t="str">
        <f t="shared" si="15"/>
        <v>TS08</v>
      </c>
      <c r="AP156" s="27"/>
      <c r="AQ156" s="27">
        <v>6952000</v>
      </c>
      <c r="AR156" s="27"/>
      <c r="AS156" s="26" t="str">
        <f t="shared" si="16"/>
        <v>TS08</v>
      </c>
      <c r="AT156" s="27"/>
      <c r="AU156" s="27">
        <v>5</v>
      </c>
      <c r="AV156" s="27"/>
    </row>
    <row r="157" spans="1:48" s="66" customFormat="1">
      <c r="A157" s="54" t="s">
        <v>648</v>
      </c>
      <c r="B157" s="54">
        <v>69043044</v>
      </c>
      <c r="C157" s="62" t="s">
        <v>782</v>
      </c>
      <c r="D157" s="63" t="s">
        <v>125</v>
      </c>
      <c r="E157" s="57" t="s">
        <v>1069</v>
      </c>
      <c r="F157" s="51">
        <v>110</v>
      </c>
      <c r="G157" s="55" t="s">
        <v>473</v>
      </c>
      <c r="H157" s="63" t="s">
        <v>1044</v>
      </c>
      <c r="I157" s="55" t="s">
        <v>8</v>
      </c>
      <c r="J157" s="55"/>
      <c r="K157" s="55"/>
      <c r="L157" s="55" t="s">
        <v>959</v>
      </c>
      <c r="M157" s="55"/>
      <c r="N157" s="55"/>
      <c r="O157" s="55"/>
      <c r="P157" s="55" t="s">
        <v>998</v>
      </c>
      <c r="Q157" s="55">
        <v>1</v>
      </c>
      <c r="R157" s="55">
        <v>300000</v>
      </c>
      <c r="S157" s="55">
        <v>300000</v>
      </c>
      <c r="T157" s="55"/>
      <c r="U157" s="55"/>
      <c r="V157" s="55">
        <v>300000</v>
      </c>
      <c r="W157" s="55">
        <v>300000</v>
      </c>
      <c r="X157" s="58">
        <v>180</v>
      </c>
      <c r="Y157" s="55">
        <v>1</v>
      </c>
      <c r="Z157" s="55">
        <v>1</v>
      </c>
      <c r="AA157" s="55"/>
      <c r="AB157" s="55"/>
      <c r="AC157" s="55"/>
      <c r="AD157" s="55"/>
      <c r="AE157" s="55"/>
      <c r="AF157" s="55"/>
      <c r="AG157" s="58">
        <v>713</v>
      </c>
      <c r="AH157" s="58">
        <v>713</v>
      </c>
      <c r="AI157" s="55">
        <v>113</v>
      </c>
      <c r="AJ157" s="58">
        <v>713</v>
      </c>
      <c r="AK157" s="58" t="str">
        <f t="shared" si="14"/>
        <v>TS10</v>
      </c>
      <c r="AL157" s="58">
        <v>802000000</v>
      </c>
      <c r="AM157" s="58">
        <v>802000000</v>
      </c>
      <c r="AN157" s="59">
        <f t="shared" si="17"/>
        <v>802000000</v>
      </c>
      <c r="AO157" s="57" t="str">
        <f t="shared" si="15"/>
        <v>TS10</v>
      </c>
      <c r="AP157" s="65">
        <v>6952000</v>
      </c>
      <c r="AQ157" s="65">
        <v>6952000</v>
      </c>
      <c r="AR157" s="65">
        <v>6952000</v>
      </c>
      <c r="AS157" s="57" t="str">
        <f t="shared" si="16"/>
        <v>TS10</v>
      </c>
      <c r="AT157" s="65">
        <v>5</v>
      </c>
      <c r="AU157" s="65">
        <v>5</v>
      </c>
      <c r="AV157" s="65">
        <v>5</v>
      </c>
    </row>
    <row r="158" spans="1:48" s="66" customFormat="1">
      <c r="A158" s="54" t="s">
        <v>649</v>
      </c>
      <c r="B158" s="54">
        <v>69039833</v>
      </c>
      <c r="C158" s="62" t="s">
        <v>783</v>
      </c>
      <c r="D158" s="63" t="s">
        <v>125</v>
      </c>
      <c r="E158" s="57" t="s">
        <v>1069</v>
      </c>
      <c r="F158" s="51">
        <v>110</v>
      </c>
      <c r="G158" s="55" t="s">
        <v>474</v>
      </c>
      <c r="H158" s="63" t="s">
        <v>1044</v>
      </c>
      <c r="I158" s="55" t="s">
        <v>8</v>
      </c>
      <c r="J158" s="55"/>
      <c r="K158" s="55"/>
      <c r="L158" s="55" t="s">
        <v>960</v>
      </c>
      <c r="M158" s="55"/>
      <c r="N158" s="55"/>
      <c r="O158" s="55"/>
      <c r="P158" s="55" t="s">
        <v>1017</v>
      </c>
      <c r="Q158" s="58">
        <v>1</v>
      </c>
      <c r="R158" s="55">
        <v>300000</v>
      </c>
      <c r="S158" s="55">
        <v>300000</v>
      </c>
      <c r="T158" s="55"/>
      <c r="U158" s="55"/>
      <c r="V158" s="55">
        <v>300000</v>
      </c>
      <c r="W158" s="55">
        <v>300000</v>
      </c>
      <c r="X158" s="58">
        <v>1</v>
      </c>
      <c r="Y158" s="58">
        <v>1</v>
      </c>
      <c r="Z158" s="58">
        <v>1</v>
      </c>
      <c r="AA158" s="55"/>
      <c r="AB158" s="55"/>
      <c r="AC158" s="55"/>
      <c r="AD158" s="55"/>
      <c r="AE158" s="55"/>
      <c r="AF158" s="55"/>
      <c r="AG158" s="58">
        <v>855</v>
      </c>
      <c r="AH158" s="58">
        <v>855</v>
      </c>
      <c r="AI158" s="55">
        <v>274</v>
      </c>
      <c r="AJ158" s="58">
        <v>855</v>
      </c>
      <c r="AK158" s="58" t="str">
        <f t="shared" si="14"/>
        <v>TS10</v>
      </c>
      <c r="AL158" s="58">
        <v>802000000</v>
      </c>
      <c r="AM158" s="58">
        <v>802000000</v>
      </c>
      <c r="AN158" s="59">
        <f t="shared" ref="AN158" si="18">AL158</f>
        <v>802000000</v>
      </c>
      <c r="AO158" s="57" t="str">
        <f t="shared" ref="AO158" si="19">E158</f>
        <v>TS10</v>
      </c>
      <c r="AP158" s="65">
        <v>6952000</v>
      </c>
      <c r="AQ158" s="65">
        <v>6952000</v>
      </c>
      <c r="AR158" s="65">
        <v>6952000</v>
      </c>
      <c r="AS158" s="57" t="str">
        <f t="shared" si="16"/>
        <v>TS10</v>
      </c>
      <c r="AT158" s="65">
        <v>5</v>
      </c>
      <c r="AU158" s="65">
        <v>5</v>
      </c>
      <c r="AV158" s="65">
        <v>5</v>
      </c>
    </row>
    <row r="159" spans="1:48" ht="15" customHeight="1">
      <c r="A159" s="29" t="s">
        <v>650</v>
      </c>
      <c r="B159" s="29">
        <v>1483412889</v>
      </c>
      <c r="C159" s="30" t="s">
        <v>784</v>
      </c>
      <c r="D159" s="26" t="s">
        <v>125</v>
      </c>
      <c r="E159" s="26" t="s">
        <v>324</v>
      </c>
      <c r="F159" s="29">
        <v>108</v>
      </c>
      <c r="G159" s="31" t="s">
        <v>475</v>
      </c>
      <c r="H159" s="26" t="s">
        <v>1044</v>
      </c>
      <c r="I159" s="31" t="s">
        <v>8</v>
      </c>
      <c r="J159" s="31"/>
      <c r="K159" s="31"/>
      <c r="L159" s="31" t="s">
        <v>961</v>
      </c>
      <c r="M159" s="31"/>
      <c r="N159" s="31"/>
      <c r="O159" s="31"/>
      <c r="P159" s="31" t="s">
        <v>1026</v>
      </c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58">
        <v>733</v>
      </c>
      <c r="AH159" s="58">
        <v>733</v>
      </c>
      <c r="AI159" s="31">
        <v>358</v>
      </c>
      <c r="AJ159" s="58">
        <v>733</v>
      </c>
      <c r="AK159" s="31" t="str">
        <f t="shared" si="14"/>
        <v>TS08</v>
      </c>
      <c r="AL159" s="31"/>
      <c r="AM159" s="31">
        <v>770000000</v>
      </c>
      <c r="AN159" s="32"/>
      <c r="AO159" s="26" t="str">
        <f t="shared" ref="AO159:AO189" si="20">E159</f>
        <v>TS08</v>
      </c>
      <c r="AP159" s="27"/>
      <c r="AQ159" s="27">
        <v>6952000</v>
      </c>
      <c r="AR159" s="27"/>
      <c r="AS159" s="26" t="str">
        <f t="shared" si="16"/>
        <v>TS08</v>
      </c>
      <c r="AT159" s="27"/>
      <c r="AU159" s="27">
        <v>5</v>
      </c>
      <c r="AV159" s="27"/>
    </row>
    <row r="160" spans="1:48" ht="15" customHeight="1">
      <c r="A160" s="29" t="s">
        <v>651</v>
      </c>
      <c r="B160" s="29">
        <v>6339169506</v>
      </c>
      <c r="C160" s="30" t="s">
        <v>785</v>
      </c>
      <c r="D160" s="26" t="s">
        <v>125</v>
      </c>
      <c r="E160" s="26" t="s">
        <v>324</v>
      </c>
      <c r="F160" s="29">
        <v>108</v>
      </c>
      <c r="G160" s="31" t="s">
        <v>476</v>
      </c>
      <c r="H160" s="26" t="s">
        <v>1044</v>
      </c>
      <c r="I160" s="31" t="s">
        <v>8</v>
      </c>
      <c r="J160" s="31"/>
      <c r="K160" s="31"/>
      <c r="L160" s="31" t="s">
        <v>962</v>
      </c>
      <c r="M160" s="31"/>
      <c r="N160" s="31"/>
      <c r="O160" s="31"/>
      <c r="P160" s="31" t="s">
        <v>1026</v>
      </c>
      <c r="Q160" s="31">
        <v>1</v>
      </c>
      <c r="R160" s="31">
        <v>300000</v>
      </c>
      <c r="S160" s="31">
        <v>300000</v>
      </c>
      <c r="T160" s="31"/>
      <c r="U160" s="31"/>
      <c r="V160" s="31">
        <v>300000</v>
      </c>
      <c r="W160" s="31">
        <v>300000</v>
      </c>
      <c r="X160" s="31">
        <v>1</v>
      </c>
      <c r="Y160" s="31">
        <v>1</v>
      </c>
      <c r="Z160" s="31">
        <v>1</v>
      </c>
      <c r="AA160" s="31"/>
      <c r="AB160" s="31"/>
      <c r="AC160" s="31"/>
      <c r="AD160" s="31"/>
      <c r="AE160" s="31"/>
      <c r="AF160" s="31"/>
      <c r="AG160" s="58">
        <v>716</v>
      </c>
      <c r="AH160" s="58">
        <v>716</v>
      </c>
      <c r="AI160" s="31">
        <v>306</v>
      </c>
      <c r="AJ160" s="58">
        <v>716</v>
      </c>
      <c r="AK160" s="31" t="str">
        <f t="shared" si="14"/>
        <v>TS08</v>
      </c>
      <c r="AL160" s="31"/>
      <c r="AM160" s="31">
        <v>770000000</v>
      </c>
      <c r="AN160" s="32"/>
      <c r="AO160" s="26" t="str">
        <f t="shared" si="20"/>
        <v>TS08</v>
      </c>
      <c r="AP160" s="27"/>
      <c r="AQ160" s="27">
        <v>6952000</v>
      </c>
      <c r="AR160" s="27"/>
      <c r="AS160" s="26" t="str">
        <f t="shared" si="16"/>
        <v>TS08</v>
      </c>
      <c r="AT160" s="27"/>
      <c r="AU160" s="27">
        <v>5</v>
      </c>
      <c r="AV160" s="27"/>
    </row>
    <row r="161" spans="1:48" ht="15" customHeight="1">
      <c r="A161" s="29" t="s">
        <v>652</v>
      </c>
      <c r="B161" s="29">
        <v>69045542</v>
      </c>
      <c r="C161" s="30" t="s">
        <v>786</v>
      </c>
      <c r="D161" s="26" t="s">
        <v>125</v>
      </c>
      <c r="E161" s="26" t="s">
        <v>324</v>
      </c>
      <c r="F161" s="29">
        <v>108</v>
      </c>
      <c r="G161" s="31" t="s">
        <v>477</v>
      </c>
      <c r="H161" s="26" t="s">
        <v>1044</v>
      </c>
      <c r="I161" s="31" t="s">
        <v>8</v>
      </c>
      <c r="J161" s="31"/>
      <c r="K161" s="31"/>
      <c r="L161" s="31" t="s">
        <v>963</v>
      </c>
      <c r="M161" s="31"/>
      <c r="N161" s="31"/>
      <c r="O161" s="31"/>
      <c r="P161" s="31" t="s">
        <v>1026</v>
      </c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58">
        <v>842</v>
      </c>
      <c r="AH161" s="58">
        <v>842</v>
      </c>
      <c r="AI161" s="31">
        <v>257</v>
      </c>
      <c r="AJ161" s="58">
        <v>842</v>
      </c>
      <c r="AK161" s="31" t="str">
        <f t="shared" si="14"/>
        <v>TS08</v>
      </c>
      <c r="AL161" s="31"/>
      <c r="AM161" s="31">
        <v>770000000</v>
      </c>
      <c r="AN161" s="32"/>
      <c r="AO161" s="26" t="str">
        <f t="shared" si="20"/>
        <v>TS08</v>
      </c>
      <c r="AP161" s="27"/>
      <c r="AQ161" s="27">
        <v>6952000</v>
      </c>
      <c r="AR161" s="27"/>
      <c r="AS161" s="26" t="str">
        <f t="shared" si="16"/>
        <v>TS08</v>
      </c>
      <c r="AT161" s="27"/>
      <c r="AU161" s="27">
        <v>5</v>
      </c>
      <c r="AV161" s="27"/>
    </row>
    <row r="162" spans="1:48" ht="15" customHeight="1">
      <c r="A162" s="29" t="s">
        <v>653</v>
      </c>
      <c r="B162" s="29">
        <v>1897399696</v>
      </c>
      <c r="C162" s="30" t="s">
        <v>122</v>
      </c>
      <c r="D162" s="26" t="s">
        <v>125</v>
      </c>
      <c r="E162" s="26" t="s">
        <v>324</v>
      </c>
      <c r="F162" s="29">
        <v>108</v>
      </c>
      <c r="G162" s="31" t="s">
        <v>478</v>
      </c>
      <c r="H162" s="26" t="s">
        <v>1044</v>
      </c>
      <c r="I162" s="31" t="s">
        <v>8</v>
      </c>
      <c r="J162" s="31"/>
      <c r="K162" s="31"/>
      <c r="L162" s="31" t="s">
        <v>964</v>
      </c>
      <c r="M162" s="31"/>
      <c r="N162" s="31"/>
      <c r="O162" s="31"/>
      <c r="P162" s="31" t="s">
        <v>1026</v>
      </c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58">
        <v>761</v>
      </c>
      <c r="AH162" s="58">
        <v>761</v>
      </c>
      <c r="AI162" s="31">
        <v>211</v>
      </c>
      <c r="AJ162" s="58">
        <v>761</v>
      </c>
      <c r="AK162" s="31" t="str">
        <f t="shared" ref="AK162:AK189" si="21">E162</f>
        <v>TS08</v>
      </c>
      <c r="AL162" s="31"/>
      <c r="AM162" s="31">
        <v>770000000</v>
      </c>
      <c r="AN162" s="32"/>
      <c r="AO162" s="26" t="str">
        <f t="shared" si="20"/>
        <v>TS08</v>
      </c>
      <c r="AP162" s="27"/>
      <c r="AQ162" s="27">
        <v>6952000</v>
      </c>
      <c r="AR162" s="27"/>
      <c r="AS162" s="26" t="str">
        <f t="shared" ref="AS162:AS189" si="22">E162</f>
        <v>TS08</v>
      </c>
      <c r="AT162" s="27"/>
      <c r="AU162" s="27">
        <v>5</v>
      </c>
      <c r="AV162" s="27"/>
    </row>
    <row r="163" spans="1:48" ht="15" customHeight="1">
      <c r="A163" s="29" t="s">
        <v>654</v>
      </c>
      <c r="B163" s="29">
        <v>69039398</v>
      </c>
      <c r="C163" s="30" t="s">
        <v>315</v>
      </c>
      <c r="D163" s="26" t="s">
        <v>125</v>
      </c>
      <c r="E163" s="26" t="s">
        <v>324</v>
      </c>
      <c r="F163" s="29">
        <v>108</v>
      </c>
      <c r="G163" s="31" t="s">
        <v>479</v>
      </c>
      <c r="H163" s="26" t="s">
        <v>1044</v>
      </c>
      <c r="I163" s="31" t="s">
        <v>8</v>
      </c>
      <c r="J163" s="31"/>
      <c r="K163" s="31"/>
      <c r="L163" s="31" t="s">
        <v>965</v>
      </c>
      <c r="M163" s="31"/>
      <c r="N163" s="31"/>
      <c r="O163" s="31"/>
      <c r="P163" s="31" t="s">
        <v>1026</v>
      </c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58">
        <v>791</v>
      </c>
      <c r="AH163" s="58">
        <v>791</v>
      </c>
      <c r="AI163" s="31">
        <v>227</v>
      </c>
      <c r="AJ163" s="58">
        <v>791</v>
      </c>
      <c r="AK163" s="31" t="str">
        <f t="shared" si="21"/>
        <v>TS08</v>
      </c>
      <c r="AL163" s="31"/>
      <c r="AM163" s="31">
        <v>770000000</v>
      </c>
      <c r="AN163" s="32"/>
      <c r="AO163" s="26" t="str">
        <f t="shared" si="20"/>
        <v>TS08</v>
      </c>
      <c r="AP163" s="27"/>
      <c r="AQ163" s="27">
        <v>6952000</v>
      </c>
      <c r="AR163" s="27"/>
      <c r="AS163" s="26" t="str">
        <f t="shared" si="22"/>
        <v>TS08</v>
      </c>
      <c r="AT163" s="27"/>
      <c r="AU163" s="27">
        <v>5</v>
      </c>
      <c r="AV163" s="27"/>
    </row>
    <row r="164" spans="1:48" ht="15" customHeight="1">
      <c r="A164" s="29" t="s">
        <v>655</v>
      </c>
      <c r="B164" s="29">
        <v>4861372172</v>
      </c>
      <c r="C164" s="30" t="s">
        <v>787</v>
      </c>
      <c r="D164" s="26" t="s">
        <v>125</v>
      </c>
      <c r="E164" s="26" t="s">
        <v>324</v>
      </c>
      <c r="F164" s="29">
        <v>108</v>
      </c>
      <c r="G164" s="31" t="s">
        <v>480</v>
      </c>
      <c r="H164" s="26" t="s">
        <v>1044</v>
      </c>
      <c r="I164" s="31" t="s">
        <v>8</v>
      </c>
      <c r="J164" s="31"/>
      <c r="K164" s="31"/>
      <c r="L164" s="31" t="s">
        <v>966</v>
      </c>
      <c r="M164" s="31"/>
      <c r="N164" s="31"/>
      <c r="O164" s="31"/>
      <c r="P164" s="31" t="s">
        <v>1026</v>
      </c>
      <c r="Q164" s="31">
        <v>1</v>
      </c>
      <c r="R164" s="31">
        <v>300000</v>
      </c>
      <c r="S164" s="31">
        <v>300000</v>
      </c>
      <c r="T164" s="31"/>
      <c r="U164" s="31"/>
      <c r="V164" s="31">
        <v>300000</v>
      </c>
      <c r="W164" s="31">
        <v>300000</v>
      </c>
      <c r="X164" s="31">
        <v>1</v>
      </c>
      <c r="Y164" s="31">
        <v>1</v>
      </c>
      <c r="Z164" s="31">
        <v>1</v>
      </c>
      <c r="AA164" s="31"/>
      <c r="AB164" s="31"/>
      <c r="AC164" s="31"/>
      <c r="AD164" s="31"/>
      <c r="AE164" s="31"/>
      <c r="AF164" s="31"/>
      <c r="AG164" s="58">
        <v>764</v>
      </c>
      <c r="AH164" s="58">
        <v>764</v>
      </c>
      <c r="AI164" s="31">
        <v>210</v>
      </c>
      <c r="AJ164" s="58">
        <v>764</v>
      </c>
      <c r="AK164" s="31" t="str">
        <f t="shared" si="21"/>
        <v>TS08</v>
      </c>
      <c r="AL164" s="31"/>
      <c r="AM164" s="31">
        <v>770000000</v>
      </c>
      <c r="AN164" s="32"/>
      <c r="AO164" s="26" t="str">
        <f t="shared" si="20"/>
        <v>TS08</v>
      </c>
      <c r="AP164" s="27"/>
      <c r="AQ164" s="27">
        <v>6952000</v>
      </c>
      <c r="AR164" s="27"/>
      <c r="AS164" s="26" t="str">
        <f t="shared" si="22"/>
        <v>TS08</v>
      </c>
      <c r="AT164" s="27"/>
      <c r="AU164" s="27">
        <v>5</v>
      </c>
      <c r="AV164" s="27"/>
    </row>
    <row r="165" spans="1:48" ht="15" customHeight="1">
      <c r="A165" s="29" t="s">
        <v>656</v>
      </c>
      <c r="B165" s="29">
        <v>3142060765</v>
      </c>
      <c r="C165" s="30" t="s">
        <v>788</v>
      </c>
      <c r="D165" s="26" t="s">
        <v>125</v>
      </c>
      <c r="E165" s="26" t="s">
        <v>324</v>
      </c>
      <c r="F165" s="29">
        <v>108</v>
      </c>
      <c r="G165" s="31" t="s">
        <v>481</v>
      </c>
      <c r="H165" s="26" t="s">
        <v>1044</v>
      </c>
      <c r="I165" s="31" t="s">
        <v>8</v>
      </c>
      <c r="J165" s="31"/>
      <c r="K165" s="31"/>
      <c r="L165" s="31" t="s">
        <v>967</v>
      </c>
      <c r="M165" s="31"/>
      <c r="N165" s="31"/>
      <c r="O165" s="31"/>
      <c r="P165" s="31" t="s">
        <v>1026</v>
      </c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58">
        <v>754</v>
      </c>
      <c r="AH165" s="58">
        <v>754</v>
      </c>
      <c r="AI165" s="31">
        <v>417</v>
      </c>
      <c r="AJ165" s="58">
        <v>754</v>
      </c>
      <c r="AK165" s="31" t="str">
        <f t="shared" si="21"/>
        <v>TS08</v>
      </c>
      <c r="AL165" s="31"/>
      <c r="AM165" s="31">
        <v>770000000</v>
      </c>
      <c r="AN165" s="32"/>
      <c r="AO165" s="26" t="str">
        <f t="shared" si="20"/>
        <v>TS08</v>
      </c>
      <c r="AP165" s="27"/>
      <c r="AQ165" s="27">
        <v>6952000</v>
      </c>
      <c r="AR165" s="27"/>
      <c r="AS165" s="26" t="str">
        <f t="shared" si="22"/>
        <v>TS08</v>
      </c>
      <c r="AT165" s="27"/>
      <c r="AU165" s="27">
        <v>5</v>
      </c>
      <c r="AV165" s="27"/>
    </row>
    <row r="166" spans="1:48" ht="15" customHeight="1">
      <c r="A166" s="29" t="s">
        <v>657</v>
      </c>
      <c r="B166" s="29">
        <v>1419817466</v>
      </c>
      <c r="C166" s="30" t="s">
        <v>789</v>
      </c>
      <c r="D166" s="26" t="s">
        <v>125</v>
      </c>
      <c r="E166" s="26" t="s">
        <v>324</v>
      </c>
      <c r="F166" s="29">
        <v>108</v>
      </c>
      <c r="G166" s="31" t="s">
        <v>482</v>
      </c>
      <c r="H166" s="26" t="s">
        <v>1044</v>
      </c>
      <c r="I166" s="31" t="s">
        <v>8</v>
      </c>
      <c r="J166" s="31"/>
      <c r="K166" s="31"/>
      <c r="L166" s="31" t="s">
        <v>968</v>
      </c>
      <c r="M166" s="31"/>
      <c r="N166" s="31"/>
      <c r="O166" s="31"/>
      <c r="P166" s="31" t="s">
        <v>1026</v>
      </c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58">
        <v>785</v>
      </c>
      <c r="AH166" s="58">
        <v>785</v>
      </c>
      <c r="AI166" s="31">
        <v>216</v>
      </c>
      <c r="AJ166" s="58">
        <v>785</v>
      </c>
      <c r="AK166" s="31" t="str">
        <f t="shared" si="21"/>
        <v>TS08</v>
      </c>
      <c r="AL166" s="31"/>
      <c r="AM166" s="31">
        <v>770000000</v>
      </c>
      <c r="AN166" s="32"/>
      <c r="AO166" s="26" t="str">
        <f t="shared" si="20"/>
        <v>TS08</v>
      </c>
      <c r="AP166" s="27"/>
      <c r="AQ166" s="27">
        <v>6952000</v>
      </c>
      <c r="AR166" s="27"/>
      <c r="AS166" s="26" t="str">
        <f t="shared" si="22"/>
        <v>TS08</v>
      </c>
      <c r="AT166" s="27"/>
      <c r="AU166" s="27">
        <v>5</v>
      </c>
      <c r="AV166" s="27"/>
    </row>
    <row r="167" spans="1:48" ht="15" customHeight="1">
      <c r="A167" s="29" t="s">
        <v>658</v>
      </c>
      <c r="B167" s="29">
        <v>69039814</v>
      </c>
      <c r="C167" s="30" t="s">
        <v>790</v>
      </c>
      <c r="D167" s="26" t="s">
        <v>125</v>
      </c>
      <c r="E167" s="26" t="s">
        <v>324</v>
      </c>
      <c r="F167" s="29">
        <v>108</v>
      </c>
      <c r="G167" s="31" t="s">
        <v>483</v>
      </c>
      <c r="H167" s="26" t="s">
        <v>1044</v>
      </c>
      <c r="I167" s="31" t="s">
        <v>8</v>
      </c>
      <c r="J167" s="31"/>
      <c r="K167" s="31"/>
      <c r="L167" s="31" t="s">
        <v>969</v>
      </c>
      <c r="M167" s="31"/>
      <c r="N167" s="31">
        <v>1</v>
      </c>
      <c r="O167" s="31"/>
      <c r="P167" s="31" t="s">
        <v>1029</v>
      </c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58">
        <v>869</v>
      </c>
      <c r="AH167" s="58">
        <v>869</v>
      </c>
      <c r="AI167" s="31">
        <v>541</v>
      </c>
      <c r="AJ167" s="58">
        <v>869</v>
      </c>
      <c r="AK167" s="31" t="str">
        <f t="shared" si="21"/>
        <v>TS08</v>
      </c>
      <c r="AL167" s="31"/>
      <c r="AM167" s="31">
        <v>770000000</v>
      </c>
      <c r="AN167" s="32"/>
      <c r="AO167" s="26" t="str">
        <f t="shared" si="20"/>
        <v>TS08</v>
      </c>
      <c r="AP167" s="27"/>
      <c r="AQ167" s="27">
        <v>6952000</v>
      </c>
      <c r="AR167" s="27"/>
      <c r="AS167" s="26" t="str">
        <f t="shared" si="22"/>
        <v>TS08</v>
      </c>
      <c r="AT167" s="27"/>
      <c r="AU167" s="27">
        <v>5</v>
      </c>
      <c r="AV167" s="27"/>
    </row>
    <row r="168" spans="1:48" ht="15" customHeight="1">
      <c r="A168" s="29" t="s">
        <v>659</v>
      </c>
      <c r="B168" s="29">
        <v>69038884</v>
      </c>
      <c r="C168" s="30" t="s">
        <v>791</v>
      </c>
      <c r="D168" s="26" t="s">
        <v>125</v>
      </c>
      <c r="E168" s="26" t="s">
        <v>324</v>
      </c>
      <c r="F168" s="29">
        <v>108</v>
      </c>
      <c r="G168" s="31" t="s">
        <v>484</v>
      </c>
      <c r="H168" s="26" t="s">
        <v>1044</v>
      </c>
      <c r="I168" s="31" t="s">
        <v>8</v>
      </c>
      <c r="J168" s="31"/>
      <c r="K168" s="31"/>
      <c r="L168" s="31" t="s">
        <v>970</v>
      </c>
      <c r="M168" s="31"/>
      <c r="N168" s="31"/>
      <c r="O168" s="31"/>
      <c r="P168" s="31" t="s">
        <v>1026</v>
      </c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58">
        <v>739</v>
      </c>
      <c r="AH168" s="58">
        <v>739</v>
      </c>
      <c r="AI168" s="31">
        <v>354</v>
      </c>
      <c r="AJ168" s="58">
        <v>739</v>
      </c>
      <c r="AK168" s="31" t="str">
        <f t="shared" si="21"/>
        <v>TS08</v>
      </c>
      <c r="AL168" s="31"/>
      <c r="AM168" s="31">
        <v>770000000</v>
      </c>
      <c r="AN168" s="32"/>
      <c r="AO168" s="26" t="str">
        <f t="shared" si="20"/>
        <v>TS08</v>
      </c>
      <c r="AP168" s="27"/>
      <c r="AQ168" s="27">
        <v>6952000</v>
      </c>
      <c r="AR168" s="27"/>
      <c r="AS168" s="26" t="str">
        <f t="shared" si="22"/>
        <v>TS08</v>
      </c>
      <c r="AT168" s="27"/>
      <c r="AU168" s="27">
        <v>5</v>
      </c>
      <c r="AV168" s="27"/>
    </row>
    <row r="169" spans="1:48" ht="15" customHeight="1">
      <c r="A169" s="29" t="s">
        <v>660</v>
      </c>
      <c r="B169" s="29">
        <v>4160409402</v>
      </c>
      <c r="C169" s="30" t="s">
        <v>123</v>
      </c>
      <c r="D169" s="26" t="s">
        <v>125</v>
      </c>
      <c r="E169" s="26" t="s">
        <v>324</v>
      </c>
      <c r="F169" s="29">
        <v>108</v>
      </c>
      <c r="G169" s="31" t="s">
        <v>485</v>
      </c>
      <c r="H169" s="26" t="s">
        <v>1044</v>
      </c>
      <c r="I169" s="31" t="s">
        <v>8</v>
      </c>
      <c r="J169" s="31"/>
      <c r="K169" s="31"/>
      <c r="L169" s="31" t="s">
        <v>971</v>
      </c>
      <c r="M169" s="31"/>
      <c r="N169" s="31"/>
      <c r="O169" s="31"/>
      <c r="P169" s="31" t="s">
        <v>1026</v>
      </c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58">
        <v>781</v>
      </c>
      <c r="AH169" s="58">
        <v>781</v>
      </c>
      <c r="AI169" s="31">
        <v>206</v>
      </c>
      <c r="AJ169" s="58">
        <v>781</v>
      </c>
      <c r="AK169" s="31" t="str">
        <f t="shared" si="21"/>
        <v>TS08</v>
      </c>
      <c r="AL169" s="31"/>
      <c r="AM169" s="31">
        <v>770000000</v>
      </c>
      <c r="AN169" s="32"/>
      <c r="AO169" s="26" t="str">
        <f t="shared" si="20"/>
        <v>TS08</v>
      </c>
      <c r="AP169" s="27"/>
      <c r="AQ169" s="27">
        <v>6952000</v>
      </c>
      <c r="AR169" s="27"/>
      <c r="AS169" s="26" t="str">
        <f t="shared" si="22"/>
        <v>TS08</v>
      </c>
      <c r="AT169" s="27"/>
      <c r="AU169" s="27">
        <v>5</v>
      </c>
      <c r="AV169" s="27"/>
    </row>
    <row r="170" spans="1:48" ht="15" customHeight="1">
      <c r="A170" s="29" t="s">
        <v>661</v>
      </c>
      <c r="B170" s="29">
        <v>69049603</v>
      </c>
      <c r="C170" s="30" t="s">
        <v>792</v>
      </c>
      <c r="D170" s="26" t="s">
        <v>125</v>
      </c>
      <c r="E170" s="26" t="s">
        <v>325</v>
      </c>
      <c r="F170" s="29">
        <v>109</v>
      </c>
      <c r="G170" s="31" t="s">
        <v>486</v>
      </c>
      <c r="H170" s="26" t="s">
        <v>1044</v>
      </c>
      <c r="I170" s="31" t="s">
        <v>8</v>
      </c>
      <c r="J170" s="31"/>
      <c r="K170" s="31"/>
      <c r="L170" s="31" t="s">
        <v>972</v>
      </c>
      <c r="M170" s="31"/>
      <c r="N170" s="31"/>
      <c r="O170" s="31"/>
      <c r="P170" s="31" t="s">
        <v>1026</v>
      </c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>
        <f>VLOOKUP(B170,[1]Hoja1!$F$2:$I$337,4,0)</f>
        <v>67</v>
      </c>
      <c r="AH170" s="31"/>
      <c r="AI170" s="31">
        <v>460</v>
      </c>
      <c r="AJ170" s="31"/>
      <c r="AK170" s="31" t="str">
        <f t="shared" si="21"/>
        <v>TS09</v>
      </c>
      <c r="AL170" s="31"/>
      <c r="AM170" s="31">
        <v>778000000</v>
      </c>
      <c r="AN170" s="32"/>
      <c r="AO170" s="26" t="str">
        <f t="shared" si="20"/>
        <v>TS09</v>
      </c>
      <c r="AP170" s="27"/>
      <c r="AQ170" s="27">
        <v>6952000</v>
      </c>
      <c r="AR170" s="27"/>
      <c r="AS170" s="26" t="str">
        <f t="shared" si="22"/>
        <v>TS09</v>
      </c>
      <c r="AT170" s="27"/>
      <c r="AU170" s="27">
        <v>5</v>
      </c>
      <c r="AV170" s="27"/>
    </row>
    <row r="171" spans="1:48" ht="15" customHeight="1">
      <c r="A171" s="29" t="s">
        <v>662</v>
      </c>
      <c r="B171" s="29">
        <v>1416384754</v>
      </c>
      <c r="C171" s="30" t="s">
        <v>793</v>
      </c>
      <c r="D171" s="26" t="s">
        <v>125</v>
      </c>
      <c r="E171" s="26" t="s">
        <v>325</v>
      </c>
      <c r="F171" s="29">
        <v>109</v>
      </c>
      <c r="G171" s="31" t="s">
        <v>487</v>
      </c>
      <c r="H171" s="26" t="s">
        <v>1044</v>
      </c>
      <c r="I171" s="31" t="s">
        <v>8</v>
      </c>
      <c r="J171" s="31"/>
      <c r="K171" s="31"/>
      <c r="L171" s="31" t="s">
        <v>973</v>
      </c>
      <c r="M171" s="31"/>
      <c r="N171" s="31"/>
      <c r="O171" s="31"/>
      <c r="P171" s="31" t="s">
        <v>1026</v>
      </c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>
        <f>VLOOKUP(B171,[1]Hoja1!$F$2:$I$337,4,0)</f>
        <v>751</v>
      </c>
      <c r="AH171" s="31"/>
      <c r="AI171" s="31">
        <v>454</v>
      </c>
      <c r="AJ171" s="31"/>
      <c r="AK171" s="31" t="str">
        <f t="shared" si="21"/>
        <v>TS09</v>
      </c>
      <c r="AL171" s="31"/>
      <c r="AM171" s="31">
        <v>778000000</v>
      </c>
      <c r="AN171" s="32"/>
      <c r="AO171" s="26" t="str">
        <f t="shared" si="20"/>
        <v>TS09</v>
      </c>
      <c r="AP171" s="27"/>
      <c r="AQ171" s="27">
        <v>6952000</v>
      </c>
      <c r="AR171" s="27"/>
      <c r="AS171" s="26" t="str">
        <f t="shared" si="22"/>
        <v>TS09</v>
      </c>
      <c r="AT171" s="27"/>
      <c r="AU171" s="27">
        <v>5</v>
      </c>
      <c r="AV171" s="27"/>
    </row>
    <row r="172" spans="1:48" ht="15" customHeight="1">
      <c r="A172" s="29" t="s">
        <v>663</v>
      </c>
      <c r="B172" s="29">
        <v>1416384756</v>
      </c>
      <c r="C172" s="30" t="s">
        <v>794</v>
      </c>
      <c r="D172" s="26" t="s">
        <v>125</v>
      </c>
      <c r="E172" s="26" t="s">
        <v>325</v>
      </c>
      <c r="F172" s="29">
        <v>109</v>
      </c>
      <c r="G172" s="31" t="s">
        <v>488</v>
      </c>
      <c r="H172" s="26" t="s">
        <v>1044</v>
      </c>
      <c r="I172" s="31" t="s">
        <v>8</v>
      </c>
      <c r="J172" s="31"/>
      <c r="K172" s="31"/>
      <c r="L172" s="31" t="s">
        <v>974</v>
      </c>
      <c r="M172" s="31"/>
      <c r="N172" s="31"/>
      <c r="O172" s="31"/>
      <c r="P172" s="31" t="s">
        <v>1026</v>
      </c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>
        <f>VLOOKUP(B172,[1]Hoja1!$F$2:$I$337,4,0)</f>
        <v>772</v>
      </c>
      <c r="AH172" s="31"/>
      <c r="AI172" s="31">
        <v>455</v>
      </c>
      <c r="AJ172" s="31"/>
      <c r="AK172" s="31" t="str">
        <f t="shared" si="21"/>
        <v>TS09</v>
      </c>
      <c r="AL172" s="31"/>
      <c r="AM172" s="31">
        <v>778000000</v>
      </c>
      <c r="AN172" s="32"/>
      <c r="AO172" s="26" t="str">
        <f t="shared" si="20"/>
        <v>TS09</v>
      </c>
      <c r="AP172" s="27"/>
      <c r="AQ172" s="27">
        <v>6952000</v>
      </c>
      <c r="AR172" s="27"/>
      <c r="AS172" s="26" t="str">
        <f t="shared" si="22"/>
        <v>TS09</v>
      </c>
      <c r="AT172" s="27"/>
      <c r="AU172" s="27">
        <v>5</v>
      </c>
      <c r="AV172" s="27"/>
    </row>
    <row r="173" spans="1:48" ht="15" customHeight="1">
      <c r="A173" s="29" t="s">
        <v>664</v>
      </c>
      <c r="B173" s="29">
        <v>621158183</v>
      </c>
      <c r="C173" s="30" t="s">
        <v>795</v>
      </c>
      <c r="D173" s="26" t="s">
        <v>125</v>
      </c>
      <c r="E173" s="26" t="s">
        <v>325</v>
      </c>
      <c r="F173" s="29">
        <v>109</v>
      </c>
      <c r="G173" s="31" t="s">
        <v>489</v>
      </c>
      <c r="H173" s="26" t="s">
        <v>1044</v>
      </c>
      <c r="I173" s="31" t="s">
        <v>8</v>
      </c>
      <c r="J173" s="31"/>
      <c r="K173" s="31"/>
      <c r="L173" s="31" t="s">
        <v>975</v>
      </c>
      <c r="M173" s="31"/>
      <c r="N173" s="31"/>
      <c r="O173" s="31"/>
      <c r="P173" s="31" t="s">
        <v>1026</v>
      </c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>
        <f>VLOOKUP(B173,[1]Hoja1!$F$2:$I$337,4,0)</f>
        <v>822</v>
      </c>
      <c r="AH173" s="31"/>
      <c r="AI173" s="31">
        <v>456</v>
      </c>
      <c r="AJ173" s="31"/>
      <c r="AK173" s="31" t="str">
        <f t="shared" si="21"/>
        <v>TS09</v>
      </c>
      <c r="AL173" s="31"/>
      <c r="AM173" s="31">
        <v>778000000</v>
      </c>
      <c r="AN173" s="32"/>
      <c r="AO173" s="26" t="str">
        <f t="shared" si="20"/>
        <v>TS09</v>
      </c>
      <c r="AP173" s="27"/>
      <c r="AQ173" s="27">
        <v>6952000</v>
      </c>
      <c r="AR173" s="27"/>
      <c r="AS173" s="26" t="str">
        <f t="shared" si="22"/>
        <v>TS09</v>
      </c>
      <c r="AT173" s="27"/>
      <c r="AU173" s="27">
        <v>5</v>
      </c>
      <c r="AV173" s="27"/>
    </row>
    <row r="174" spans="1:48" ht="15" customHeight="1">
      <c r="A174" s="29" t="s">
        <v>665</v>
      </c>
      <c r="B174" s="29">
        <v>296204359</v>
      </c>
      <c r="C174" s="30" t="s">
        <v>317</v>
      </c>
      <c r="D174" s="26" t="s">
        <v>125</v>
      </c>
      <c r="E174" s="26" t="s">
        <v>325</v>
      </c>
      <c r="F174" s="29">
        <v>109</v>
      </c>
      <c r="G174" s="31" t="s">
        <v>490</v>
      </c>
      <c r="H174" s="26" t="s">
        <v>1044</v>
      </c>
      <c r="I174" s="31" t="s">
        <v>8</v>
      </c>
      <c r="J174" s="31"/>
      <c r="K174" s="31"/>
      <c r="L174" s="31" t="s">
        <v>976</v>
      </c>
      <c r="M174" s="31"/>
      <c r="N174" s="31"/>
      <c r="O174" s="31"/>
      <c r="P174" s="31" t="s">
        <v>1026</v>
      </c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>
        <f>VLOOKUP(B174,[1]Hoja1!$F$2:$I$337,4,0)</f>
        <v>823</v>
      </c>
      <c r="AH174" s="31"/>
      <c r="AI174" s="31">
        <v>457</v>
      </c>
      <c r="AJ174" s="31"/>
      <c r="AK174" s="31" t="str">
        <f t="shared" si="21"/>
        <v>TS09</v>
      </c>
      <c r="AL174" s="31"/>
      <c r="AM174" s="31">
        <v>778000000</v>
      </c>
      <c r="AN174" s="32"/>
      <c r="AO174" s="26" t="str">
        <f t="shared" si="20"/>
        <v>TS09</v>
      </c>
      <c r="AP174" s="27"/>
      <c r="AQ174" s="27">
        <v>6952000</v>
      </c>
      <c r="AR174" s="27"/>
      <c r="AS174" s="26" t="str">
        <f t="shared" si="22"/>
        <v>TS09</v>
      </c>
      <c r="AT174" s="27"/>
      <c r="AU174" s="27">
        <v>5</v>
      </c>
      <c r="AV174" s="27"/>
    </row>
    <row r="175" spans="1:48" ht="15" customHeight="1">
      <c r="A175" s="29" t="s">
        <v>666</v>
      </c>
      <c r="B175" s="29">
        <v>69034107</v>
      </c>
      <c r="C175" s="30" t="s">
        <v>796</v>
      </c>
      <c r="D175" s="26" t="s">
        <v>125</v>
      </c>
      <c r="E175" s="26" t="s">
        <v>325</v>
      </c>
      <c r="F175" s="29">
        <v>109</v>
      </c>
      <c r="G175" s="31" t="s">
        <v>491</v>
      </c>
      <c r="H175" s="26" t="s">
        <v>1044</v>
      </c>
      <c r="I175" s="31" t="s">
        <v>8</v>
      </c>
      <c r="J175" s="31"/>
      <c r="K175" s="31"/>
      <c r="L175" s="31" t="s">
        <v>977</v>
      </c>
      <c r="M175" s="31"/>
      <c r="N175" s="31"/>
      <c r="O175" s="31"/>
      <c r="P175" s="31" t="s">
        <v>1026</v>
      </c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>
        <f>VLOOKUP(B175,[1]Hoja1!$F$2:$I$337,4,0)</f>
        <v>734</v>
      </c>
      <c r="AH175" s="31"/>
      <c r="AI175" s="31">
        <v>359</v>
      </c>
      <c r="AJ175" s="31"/>
      <c r="AK175" s="31" t="str">
        <f t="shared" si="21"/>
        <v>TS09</v>
      </c>
      <c r="AL175" s="31"/>
      <c r="AM175" s="31">
        <v>778000000</v>
      </c>
      <c r="AN175" s="32"/>
      <c r="AO175" s="26" t="str">
        <f t="shared" si="20"/>
        <v>TS09</v>
      </c>
      <c r="AP175" s="27"/>
      <c r="AQ175" s="27">
        <v>6952000</v>
      </c>
      <c r="AR175" s="27"/>
      <c r="AS175" s="26" t="str">
        <f t="shared" si="22"/>
        <v>TS09</v>
      </c>
      <c r="AT175" s="27"/>
      <c r="AU175" s="27">
        <v>5</v>
      </c>
      <c r="AV175" s="27"/>
    </row>
    <row r="176" spans="1:48" ht="15" customHeight="1">
      <c r="A176" s="29" t="s">
        <v>667</v>
      </c>
      <c r="B176" s="29">
        <v>3272218800</v>
      </c>
      <c r="C176" s="30" t="s">
        <v>797</v>
      </c>
      <c r="D176" s="26" t="s">
        <v>125</v>
      </c>
      <c r="E176" s="26" t="s">
        <v>325</v>
      </c>
      <c r="F176" s="29">
        <v>109</v>
      </c>
      <c r="G176" s="31" t="s">
        <v>492</v>
      </c>
      <c r="H176" s="26" t="s">
        <v>1044</v>
      </c>
      <c r="I176" s="31" t="s">
        <v>8</v>
      </c>
      <c r="J176" s="31"/>
      <c r="K176" s="31"/>
      <c r="L176" s="31" t="s">
        <v>978</v>
      </c>
      <c r="M176" s="31"/>
      <c r="N176" s="31"/>
      <c r="O176" s="31"/>
      <c r="P176" s="31" t="s">
        <v>1026</v>
      </c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>
        <f>VLOOKUP(B176,[1]Hoja1!$F$2:$I$337,4,0)</f>
        <v>752</v>
      </c>
      <c r="AH176" s="31"/>
      <c r="AI176" s="31">
        <v>411</v>
      </c>
      <c r="AJ176" s="31"/>
      <c r="AK176" s="31" t="str">
        <f t="shared" si="21"/>
        <v>TS09</v>
      </c>
      <c r="AL176" s="31"/>
      <c r="AM176" s="31">
        <v>778000000</v>
      </c>
      <c r="AN176" s="32"/>
      <c r="AO176" s="26" t="str">
        <f t="shared" si="20"/>
        <v>TS09</v>
      </c>
      <c r="AP176" s="27"/>
      <c r="AQ176" s="27">
        <v>6952000</v>
      </c>
      <c r="AR176" s="27"/>
      <c r="AS176" s="26" t="str">
        <f t="shared" si="22"/>
        <v>TS09</v>
      </c>
      <c r="AT176" s="27"/>
      <c r="AU176" s="27">
        <v>5</v>
      </c>
      <c r="AV176" s="27"/>
    </row>
    <row r="177" spans="1:48" ht="15" customHeight="1">
      <c r="A177" s="29" t="s">
        <v>685</v>
      </c>
      <c r="B177" s="51">
        <v>3272246018</v>
      </c>
      <c r="C177" s="30" t="s">
        <v>811</v>
      </c>
      <c r="D177" s="26" t="s">
        <v>125</v>
      </c>
      <c r="E177" s="26" t="s">
        <v>325</v>
      </c>
      <c r="F177" s="29">
        <v>109</v>
      </c>
      <c r="G177" s="31" t="s">
        <v>493</v>
      </c>
      <c r="H177" s="26" t="s">
        <v>1044</v>
      </c>
      <c r="I177" s="31" t="s">
        <v>8</v>
      </c>
      <c r="J177" s="31"/>
      <c r="K177" s="31"/>
      <c r="L177" s="31" t="s">
        <v>996</v>
      </c>
      <c r="M177" s="31"/>
      <c r="N177" s="31"/>
      <c r="O177" s="31"/>
      <c r="P177" s="31" t="s">
        <v>1026</v>
      </c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29">
        <f>VLOOKUP(B177,[1]Hoja1!$F$2:$I$337,4,0)</f>
        <v>771</v>
      </c>
      <c r="AH177" s="31"/>
      <c r="AI177" s="31">
        <v>222</v>
      </c>
      <c r="AJ177" s="31"/>
      <c r="AK177" s="31" t="str">
        <f t="shared" si="21"/>
        <v>TS09</v>
      </c>
      <c r="AL177" s="31"/>
      <c r="AM177" s="31">
        <v>778000000</v>
      </c>
      <c r="AN177" s="32"/>
      <c r="AO177" s="26" t="str">
        <f t="shared" si="20"/>
        <v>TS09</v>
      </c>
      <c r="AP177" s="27"/>
      <c r="AQ177" s="27">
        <v>6952000</v>
      </c>
      <c r="AR177" s="27"/>
      <c r="AS177" s="26" t="str">
        <f t="shared" si="22"/>
        <v>TS09</v>
      </c>
      <c r="AT177" s="27"/>
      <c r="AU177" s="27">
        <v>5</v>
      </c>
      <c r="AV177" s="27"/>
    </row>
    <row r="178" spans="1:48" ht="15" customHeight="1">
      <c r="A178" s="29" t="s">
        <v>669</v>
      </c>
      <c r="B178" s="29">
        <v>69043992</v>
      </c>
      <c r="C178" s="30" t="s">
        <v>798</v>
      </c>
      <c r="D178" s="26" t="s">
        <v>125</v>
      </c>
      <c r="E178" s="26" t="s">
        <v>325</v>
      </c>
      <c r="F178" s="29">
        <v>109</v>
      </c>
      <c r="G178" s="31" t="s">
        <v>494</v>
      </c>
      <c r="H178" s="26" t="s">
        <v>1044</v>
      </c>
      <c r="I178" s="31" t="s">
        <v>8</v>
      </c>
      <c r="J178" s="31"/>
      <c r="K178" s="31"/>
      <c r="L178" s="31" t="s">
        <v>980</v>
      </c>
      <c r="M178" s="31"/>
      <c r="N178" s="31"/>
      <c r="O178" s="31"/>
      <c r="P178" s="31" t="s">
        <v>1027</v>
      </c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>
        <f>VLOOKUP(B178,[1]Hoja1!$F$2:$I$337,4,0)</f>
        <v>812</v>
      </c>
      <c r="AH178" s="31"/>
      <c r="AI178" s="31">
        <v>245</v>
      </c>
      <c r="AJ178" s="31"/>
      <c r="AK178" s="31" t="str">
        <f t="shared" si="21"/>
        <v>TS09</v>
      </c>
      <c r="AL178" s="31"/>
      <c r="AM178" s="31">
        <v>778000000</v>
      </c>
      <c r="AN178" s="32"/>
      <c r="AO178" s="26" t="str">
        <f t="shared" si="20"/>
        <v>TS09</v>
      </c>
      <c r="AP178" s="27"/>
      <c r="AQ178" s="27">
        <v>6952000</v>
      </c>
      <c r="AR178" s="27"/>
      <c r="AS178" s="26" t="str">
        <f t="shared" si="22"/>
        <v>TS09</v>
      </c>
      <c r="AT178" s="27"/>
      <c r="AU178" s="27">
        <v>5</v>
      </c>
      <c r="AV178" s="27"/>
    </row>
    <row r="179" spans="1:48" ht="15" customHeight="1">
      <c r="A179" s="29" t="s">
        <v>670</v>
      </c>
      <c r="B179" s="29">
        <v>648906382</v>
      </c>
      <c r="C179" s="30" t="s">
        <v>319</v>
      </c>
      <c r="D179" s="26" t="s">
        <v>125</v>
      </c>
      <c r="E179" s="26" t="s">
        <v>325</v>
      </c>
      <c r="F179" s="29">
        <v>109</v>
      </c>
      <c r="G179" s="31" t="s">
        <v>495</v>
      </c>
      <c r="H179" s="26" t="s">
        <v>1044</v>
      </c>
      <c r="I179" s="31" t="s">
        <v>8</v>
      </c>
      <c r="J179" s="31"/>
      <c r="K179" s="31"/>
      <c r="L179" s="31" t="s">
        <v>981</v>
      </c>
      <c r="M179" s="31"/>
      <c r="N179" s="31"/>
      <c r="O179" s="31"/>
      <c r="P179" s="31" t="s">
        <v>1027</v>
      </c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>
        <f>VLOOKUP(B179,[1]Hoja1!$F$2:$I$337,4,0)</f>
        <v>811</v>
      </c>
      <c r="AH179" s="31"/>
      <c r="AI179" s="31">
        <v>244</v>
      </c>
      <c r="AJ179" s="31"/>
      <c r="AK179" s="31" t="str">
        <f t="shared" si="21"/>
        <v>TS09</v>
      </c>
      <c r="AL179" s="31"/>
      <c r="AM179" s="31">
        <v>778000000</v>
      </c>
      <c r="AN179" s="32"/>
      <c r="AO179" s="26" t="str">
        <f t="shared" si="20"/>
        <v>TS09</v>
      </c>
      <c r="AP179" s="27"/>
      <c r="AQ179" s="27">
        <v>6952000</v>
      </c>
      <c r="AR179" s="27"/>
      <c r="AS179" s="26" t="str">
        <f t="shared" si="22"/>
        <v>TS09</v>
      </c>
      <c r="AT179" s="27"/>
      <c r="AU179" s="27">
        <v>5</v>
      </c>
      <c r="AV179" s="27"/>
    </row>
    <row r="180" spans="1:48" ht="15" customHeight="1">
      <c r="A180" s="29" t="s">
        <v>671</v>
      </c>
      <c r="B180" s="29">
        <v>69043646</v>
      </c>
      <c r="C180" s="30" t="s">
        <v>799</v>
      </c>
      <c r="D180" s="26" t="s">
        <v>125</v>
      </c>
      <c r="E180" s="26" t="s">
        <v>325</v>
      </c>
      <c r="F180" s="29">
        <v>109</v>
      </c>
      <c r="G180" s="31" t="s">
        <v>496</v>
      </c>
      <c r="H180" s="26" t="s">
        <v>1044</v>
      </c>
      <c r="I180" s="31" t="s">
        <v>8</v>
      </c>
      <c r="J180" s="31"/>
      <c r="K180" s="31"/>
      <c r="L180" s="31" t="s">
        <v>982</v>
      </c>
      <c r="M180" s="31"/>
      <c r="N180" s="31"/>
      <c r="O180" s="31"/>
      <c r="P180" s="31" t="s">
        <v>1027</v>
      </c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>
        <f>VLOOKUP(B180,[1]Hoja1!$F$2:$I$337,4,0)</f>
        <v>813</v>
      </c>
      <c r="AH180" s="31"/>
      <c r="AI180" s="31">
        <v>243</v>
      </c>
      <c r="AJ180" s="31"/>
      <c r="AK180" s="31" t="str">
        <f t="shared" si="21"/>
        <v>TS09</v>
      </c>
      <c r="AL180" s="31"/>
      <c r="AM180" s="31">
        <v>778000000</v>
      </c>
      <c r="AN180" s="32"/>
      <c r="AO180" s="26" t="str">
        <f t="shared" si="20"/>
        <v>TS09</v>
      </c>
      <c r="AP180" s="27"/>
      <c r="AQ180" s="27">
        <v>6952000</v>
      </c>
      <c r="AR180" s="27"/>
      <c r="AS180" s="26" t="str">
        <f t="shared" si="22"/>
        <v>TS09</v>
      </c>
      <c r="AT180" s="27"/>
      <c r="AU180" s="27">
        <v>5</v>
      </c>
      <c r="AV180" s="27"/>
    </row>
    <row r="181" spans="1:48" ht="15" customHeight="1">
      <c r="A181" s="29" t="s">
        <v>672</v>
      </c>
      <c r="B181" s="29">
        <v>1489286139</v>
      </c>
      <c r="C181" s="30" t="s">
        <v>800</v>
      </c>
      <c r="D181" s="26" t="s">
        <v>125</v>
      </c>
      <c r="E181" s="26" t="s">
        <v>325</v>
      </c>
      <c r="F181" s="29">
        <v>109</v>
      </c>
      <c r="G181" s="31" t="s">
        <v>497</v>
      </c>
      <c r="H181" s="26" t="s">
        <v>1044</v>
      </c>
      <c r="I181" s="31" t="s">
        <v>8</v>
      </c>
      <c r="J181" s="31"/>
      <c r="K181" s="31"/>
      <c r="L181" s="31" t="s">
        <v>983</v>
      </c>
      <c r="M181" s="31"/>
      <c r="N181" s="31"/>
      <c r="O181" s="31"/>
      <c r="P181" s="31" t="s">
        <v>1004</v>
      </c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>
        <f>VLOOKUP(B181,[1]Hoja1!$F$2:$I$337,4,0)</f>
        <v>860</v>
      </c>
      <c r="AH181" s="31"/>
      <c r="AI181" s="31">
        <v>271</v>
      </c>
      <c r="AJ181" s="31"/>
      <c r="AK181" s="31" t="str">
        <f t="shared" si="21"/>
        <v>TS09</v>
      </c>
      <c r="AL181" s="31"/>
      <c r="AM181" s="31">
        <v>778000000</v>
      </c>
      <c r="AN181" s="32"/>
      <c r="AO181" s="26" t="str">
        <f t="shared" si="20"/>
        <v>TS09</v>
      </c>
      <c r="AP181" s="27"/>
      <c r="AQ181" s="27">
        <v>6952000</v>
      </c>
      <c r="AR181" s="27"/>
      <c r="AS181" s="26" t="str">
        <f t="shared" si="22"/>
        <v>TS09</v>
      </c>
      <c r="AT181" s="27"/>
      <c r="AU181" s="27">
        <v>5</v>
      </c>
      <c r="AV181" s="27"/>
    </row>
    <row r="182" spans="1:48" ht="15" customHeight="1">
      <c r="A182" s="29" t="s">
        <v>673</v>
      </c>
      <c r="B182" s="29">
        <v>1419807144</v>
      </c>
      <c r="C182" s="30" t="s">
        <v>801</v>
      </c>
      <c r="D182" s="26" t="s">
        <v>125</v>
      </c>
      <c r="E182" s="26" t="s">
        <v>325</v>
      </c>
      <c r="F182" s="29">
        <v>109</v>
      </c>
      <c r="G182" s="31" t="s">
        <v>498</v>
      </c>
      <c r="H182" s="26" t="s">
        <v>1044</v>
      </c>
      <c r="I182" s="31" t="s">
        <v>8</v>
      </c>
      <c r="J182" s="31"/>
      <c r="K182" s="31"/>
      <c r="L182" s="31" t="s">
        <v>984</v>
      </c>
      <c r="M182" s="31"/>
      <c r="N182" s="31"/>
      <c r="O182" s="31"/>
      <c r="P182" s="31" t="s">
        <v>1026</v>
      </c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>
        <f>VLOOKUP(B182,[1]Hoja1!$F$2:$I$337,4,0)</f>
        <v>845</v>
      </c>
      <c r="AH182" s="31"/>
      <c r="AI182" s="31">
        <v>259</v>
      </c>
      <c r="AJ182" s="31"/>
      <c r="AK182" s="31" t="str">
        <f t="shared" si="21"/>
        <v>TS09</v>
      </c>
      <c r="AL182" s="31"/>
      <c r="AM182" s="31">
        <v>778000000</v>
      </c>
      <c r="AN182" s="32"/>
      <c r="AO182" s="26" t="str">
        <f t="shared" si="20"/>
        <v>TS09</v>
      </c>
      <c r="AP182" s="27"/>
      <c r="AQ182" s="27">
        <v>6952000</v>
      </c>
      <c r="AR182" s="27"/>
      <c r="AS182" s="26" t="str">
        <f t="shared" si="22"/>
        <v>TS09</v>
      </c>
      <c r="AT182" s="27"/>
      <c r="AU182" s="27">
        <v>5</v>
      </c>
      <c r="AV182" s="27"/>
    </row>
    <row r="183" spans="1:48" ht="15" customHeight="1">
      <c r="A183" s="29" t="s">
        <v>674</v>
      </c>
      <c r="B183" s="29">
        <v>69046353</v>
      </c>
      <c r="C183" s="30" t="s">
        <v>802</v>
      </c>
      <c r="D183" s="26" t="s">
        <v>125</v>
      </c>
      <c r="E183" s="26" t="s">
        <v>325</v>
      </c>
      <c r="F183" s="29">
        <v>109</v>
      </c>
      <c r="G183" s="31" t="s">
        <v>499</v>
      </c>
      <c r="H183" s="26" t="s">
        <v>1044</v>
      </c>
      <c r="I183" s="31" t="s">
        <v>8</v>
      </c>
      <c r="J183" s="31"/>
      <c r="K183" s="31"/>
      <c r="L183" s="31" t="s">
        <v>985</v>
      </c>
      <c r="M183" s="31"/>
      <c r="N183" s="31"/>
      <c r="O183" s="31"/>
      <c r="P183" s="31" t="s">
        <v>1026</v>
      </c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>
        <f>VLOOKUP(B183,[1]Hoja1!$F$2:$I$337,4,0)</f>
        <v>844</v>
      </c>
      <c r="AH183" s="31"/>
      <c r="AI183" s="31">
        <v>268</v>
      </c>
      <c r="AJ183" s="31"/>
      <c r="AK183" s="31" t="str">
        <f t="shared" si="21"/>
        <v>TS09</v>
      </c>
      <c r="AL183" s="31"/>
      <c r="AM183" s="31">
        <v>778000000</v>
      </c>
      <c r="AN183" s="32"/>
      <c r="AO183" s="26" t="str">
        <f t="shared" si="20"/>
        <v>TS09</v>
      </c>
      <c r="AP183" s="27"/>
      <c r="AQ183" s="27">
        <v>6952000</v>
      </c>
      <c r="AR183" s="27"/>
      <c r="AS183" s="26" t="str">
        <f t="shared" si="22"/>
        <v>TS09</v>
      </c>
      <c r="AT183" s="27"/>
      <c r="AU183" s="27">
        <v>5</v>
      </c>
      <c r="AV183" s="27"/>
    </row>
    <row r="184" spans="1:48" ht="15" customHeight="1">
      <c r="A184" s="29" t="s">
        <v>675</v>
      </c>
      <c r="B184" s="29">
        <v>1688668022</v>
      </c>
      <c r="C184" s="30" t="s">
        <v>803</v>
      </c>
      <c r="D184" s="26" t="s">
        <v>125</v>
      </c>
      <c r="E184" s="26" t="s">
        <v>325</v>
      </c>
      <c r="F184" s="29">
        <v>109</v>
      </c>
      <c r="G184" s="31" t="s">
        <v>500</v>
      </c>
      <c r="H184" s="26" t="s">
        <v>1044</v>
      </c>
      <c r="I184" s="31" t="s">
        <v>8</v>
      </c>
      <c r="J184" s="31"/>
      <c r="K184" s="31"/>
      <c r="L184" s="31" t="s">
        <v>986</v>
      </c>
      <c r="M184" s="31"/>
      <c r="N184" s="31"/>
      <c r="O184" s="31"/>
      <c r="P184" s="31" t="s">
        <v>1026</v>
      </c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>
        <f>VLOOKUP(B184,[1]Hoja1!$F$2:$I$337,4,0)</f>
        <v>750</v>
      </c>
      <c r="AH184" s="31"/>
      <c r="AI184" s="31">
        <v>413</v>
      </c>
      <c r="AJ184" s="31"/>
      <c r="AK184" s="31" t="str">
        <f t="shared" si="21"/>
        <v>TS09</v>
      </c>
      <c r="AL184" s="31"/>
      <c r="AM184" s="31">
        <v>778000000</v>
      </c>
      <c r="AN184" s="32"/>
      <c r="AO184" s="26" t="str">
        <f t="shared" si="20"/>
        <v>TS09</v>
      </c>
      <c r="AP184" s="27"/>
      <c r="AQ184" s="27">
        <v>6952000</v>
      </c>
      <c r="AR184" s="27"/>
      <c r="AS184" s="26" t="str">
        <f t="shared" si="22"/>
        <v>TS09</v>
      </c>
      <c r="AT184" s="27"/>
      <c r="AU184" s="27">
        <v>5</v>
      </c>
      <c r="AV184" s="27"/>
    </row>
    <row r="185" spans="1:48" ht="15" customHeight="1">
      <c r="A185" s="29" t="s">
        <v>680</v>
      </c>
      <c r="B185" s="29">
        <v>1420057906</v>
      </c>
      <c r="C185" s="30" t="s">
        <v>808</v>
      </c>
      <c r="D185" s="26" t="s">
        <v>125</v>
      </c>
      <c r="E185" s="26" t="s">
        <v>325</v>
      </c>
      <c r="F185" s="29">
        <v>109</v>
      </c>
      <c r="G185" s="31" t="s">
        <v>1046</v>
      </c>
      <c r="H185" s="26" t="s">
        <v>1044</v>
      </c>
      <c r="I185" s="31" t="s">
        <v>8</v>
      </c>
      <c r="J185" s="31"/>
      <c r="K185" s="31"/>
      <c r="L185" s="31" t="s">
        <v>991</v>
      </c>
      <c r="M185" s="31"/>
      <c r="N185" s="31"/>
      <c r="O185" s="31"/>
      <c r="P185" s="31" t="s">
        <v>1026</v>
      </c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>
        <f>VLOOKUP(B185,[1]Hoja1!$F$2:$I$337,4,0)</f>
        <v>748</v>
      </c>
      <c r="AH185" s="31"/>
      <c r="AI185" s="31">
        <v>410</v>
      </c>
      <c r="AJ185" s="31"/>
      <c r="AK185" s="31" t="str">
        <f t="shared" si="21"/>
        <v>TS09</v>
      </c>
      <c r="AL185" s="31"/>
      <c r="AM185" s="31">
        <v>778000000</v>
      </c>
      <c r="AN185" s="32"/>
      <c r="AO185" s="26" t="str">
        <f t="shared" si="20"/>
        <v>TS09</v>
      </c>
      <c r="AP185" s="27"/>
      <c r="AQ185" s="27">
        <v>6952000</v>
      </c>
      <c r="AR185" s="27"/>
      <c r="AS185" s="26" t="str">
        <f t="shared" si="22"/>
        <v>TS09</v>
      </c>
      <c r="AT185" s="27"/>
      <c r="AU185" s="27">
        <v>5</v>
      </c>
      <c r="AV185" s="27"/>
    </row>
    <row r="186" spans="1:48" ht="15" customHeight="1">
      <c r="A186" s="29" t="s">
        <v>681</v>
      </c>
      <c r="B186" s="29">
        <v>69038903</v>
      </c>
      <c r="C186" s="30" t="s">
        <v>809</v>
      </c>
      <c r="D186" s="26" t="s">
        <v>125</v>
      </c>
      <c r="E186" s="26" t="s">
        <v>325</v>
      </c>
      <c r="F186" s="29">
        <v>109</v>
      </c>
      <c r="G186" s="31" t="s">
        <v>1047</v>
      </c>
      <c r="H186" s="26" t="s">
        <v>1044</v>
      </c>
      <c r="I186" s="31" t="s">
        <v>8</v>
      </c>
      <c r="J186" s="31"/>
      <c r="K186" s="31"/>
      <c r="L186" s="31" t="s">
        <v>992</v>
      </c>
      <c r="M186" s="31"/>
      <c r="N186" s="31"/>
      <c r="O186" s="31"/>
      <c r="P186" s="31" t="s">
        <v>1026</v>
      </c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>
        <f>VLOOKUP(B186,[1]Hoja1!$F$2:$I$337,4,0)</f>
        <v>738</v>
      </c>
      <c r="AH186" s="31"/>
      <c r="AI186" s="31">
        <v>404</v>
      </c>
      <c r="AJ186" s="31"/>
      <c r="AK186" s="31" t="str">
        <f t="shared" si="21"/>
        <v>TS09</v>
      </c>
      <c r="AL186" s="31"/>
      <c r="AM186" s="31">
        <v>778000000</v>
      </c>
      <c r="AN186" s="32"/>
      <c r="AO186" s="26" t="str">
        <f t="shared" si="20"/>
        <v>TS09</v>
      </c>
      <c r="AP186" s="27"/>
      <c r="AQ186" s="27">
        <v>6952000</v>
      </c>
      <c r="AR186" s="27"/>
      <c r="AS186" s="26" t="str">
        <f t="shared" si="22"/>
        <v>TS09</v>
      </c>
      <c r="AT186" s="27"/>
      <c r="AU186" s="27">
        <v>5</v>
      </c>
      <c r="AV186" s="27"/>
    </row>
    <row r="187" spans="1:48" ht="15" customHeight="1">
      <c r="A187" s="29" t="s">
        <v>682</v>
      </c>
      <c r="B187" s="29">
        <v>69039535</v>
      </c>
      <c r="C187" s="30" t="s">
        <v>320</v>
      </c>
      <c r="D187" s="26" t="s">
        <v>125</v>
      </c>
      <c r="E187" s="26" t="s">
        <v>325</v>
      </c>
      <c r="F187" s="29">
        <v>109</v>
      </c>
      <c r="G187" s="31" t="s">
        <v>1048</v>
      </c>
      <c r="H187" s="26" t="s">
        <v>1044</v>
      </c>
      <c r="I187" s="31" t="s">
        <v>8</v>
      </c>
      <c r="J187" s="31"/>
      <c r="K187" s="31"/>
      <c r="L187" s="31" t="s">
        <v>993</v>
      </c>
      <c r="M187" s="31"/>
      <c r="N187" s="31"/>
      <c r="O187" s="31"/>
      <c r="P187" s="31" t="s">
        <v>1026</v>
      </c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>
        <f>VLOOKUP(B187,[1]Hoja1!$F$2:$I$337,4,0)</f>
        <v>755</v>
      </c>
      <c r="AH187" s="31"/>
      <c r="AI187" s="31">
        <v>418</v>
      </c>
      <c r="AJ187" s="31"/>
      <c r="AK187" s="31" t="str">
        <f t="shared" si="21"/>
        <v>TS09</v>
      </c>
      <c r="AL187" s="31"/>
      <c r="AM187" s="31">
        <v>778000000</v>
      </c>
      <c r="AN187" s="32"/>
      <c r="AO187" s="26" t="str">
        <f t="shared" si="20"/>
        <v>TS09</v>
      </c>
      <c r="AP187" s="27"/>
      <c r="AQ187" s="27">
        <v>6952000</v>
      </c>
      <c r="AR187" s="27"/>
      <c r="AS187" s="26" t="str">
        <f t="shared" si="22"/>
        <v>TS09</v>
      </c>
      <c r="AT187" s="27"/>
      <c r="AU187" s="27">
        <v>5</v>
      </c>
      <c r="AV187" s="27"/>
    </row>
    <row r="188" spans="1:48" ht="15" customHeight="1">
      <c r="A188" s="29" t="s">
        <v>683</v>
      </c>
      <c r="B188" s="29">
        <v>1419831644</v>
      </c>
      <c r="C188" s="30" t="s">
        <v>316</v>
      </c>
      <c r="D188" s="26" t="s">
        <v>125</v>
      </c>
      <c r="E188" s="26" t="s">
        <v>325</v>
      </c>
      <c r="F188" s="29">
        <v>109</v>
      </c>
      <c r="G188" s="31" t="s">
        <v>1049</v>
      </c>
      <c r="H188" s="26" t="s">
        <v>1044</v>
      </c>
      <c r="I188" s="31" t="s">
        <v>8</v>
      </c>
      <c r="J188" s="31"/>
      <c r="K188" s="31"/>
      <c r="L188" s="31" t="s">
        <v>994</v>
      </c>
      <c r="M188" s="31"/>
      <c r="N188" s="31"/>
      <c r="O188" s="31"/>
      <c r="P188" s="31" t="s">
        <v>1026</v>
      </c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>
        <f>VLOOKUP(B188,[1]Hoja1!$F$2:$I$337,4,0)</f>
        <v>847</v>
      </c>
      <c r="AH188" s="31"/>
      <c r="AI188" s="31">
        <v>266</v>
      </c>
      <c r="AJ188" s="31"/>
      <c r="AK188" s="31" t="str">
        <f t="shared" si="21"/>
        <v>TS09</v>
      </c>
      <c r="AL188" s="31"/>
      <c r="AM188" s="31">
        <v>778000000</v>
      </c>
      <c r="AN188" s="32"/>
      <c r="AO188" s="26" t="str">
        <f t="shared" si="20"/>
        <v>TS09</v>
      </c>
      <c r="AP188" s="27"/>
      <c r="AQ188" s="27">
        <v>6952000</v>
      </c>
      <c r="AR188" s="27"/>
      <c r="AS188" s="26" t="str">
        <f t="shared" si="22"/>
        <v>TS09</v>
      </c>
      <c r="AT188" s="27"/>
      <c r="AU188" s="27">
        <v>5</v>
      </c>
      <c r="AV188" s="27"/>
    </row>
    <row r="189" spans="1:48" ht="15" customHeight="1">
      <c r="A189" s="29" t="s">
        <v>684</v>
      </c>
      <c r="B189" s="29">
        <v>996551208</v>
      </c>
      <c r="C189" s="30" t="s">
        <v>810</v>
      </c>
      <c r="D189" s="26" t="s">
        <v>125</v>
      </c>
      <c r="E189" s="26" t="s">
        <v>325</v>
      </c>
      <c r="F189" s="29">
        <v>109</v>
      </c>
      <c r="G189" s="31" t="s">
        <v>1050</v>
      </c>
      <c r="H189" s="26" t="s">
        <v>1044</v>
      </c>
      <c r="I189" s="31" t="s">
        <v>8</v>
      </c>
      <c r="J189" s="31"/>
      <c r="K189" s="31"/>
      <c r="L189" s="31" t="s">
        <v>995</v>
      </c>
      <c r="M189" s="31"/>
      <c r="N189" s="31"/>
      <c r="O189" s="31"/>
      <c r="P189" s="31" t="s">
        <v>1026</v>
      </c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>
        <f>VLOOKUP(B189,[1]Hoja1!$F$2:$I$337,4,0)</f>
        <v>784</v>
      </c>
      <c r="AH189" s="31"/>
      <c r="AI189" s="31">
        <v>225</v>
      </c>
      <c r="AJ189" s="31"/>
      <c r="AK189" s="31" t="str">
        <f t="shared" si="21"/>
        <v>TS09</v>
      </c>
      <c r="AL189" s="31"/>
      <c r="AM189" s="31">
        <v>778000000</v>
      </c>
      <c r="AN189" s="32"/>
      <c r="AO189" s="26" t="str">
        <f t="shared" si="20"/>
        <v>TS09</v>
      </c>
      <c r="AP189" s="27"/>
      <c r="AQ189" s="27">
        <v>6952000</v>
      </c>
      <c r="AR189" s="27"/>
      <c r="AS189" s="26" t="str">
        <f t="shared" si="22"/>
        <v>TS09</v>
      </c>
      <c r="AT189" s="27"/>
      <c r="AU189" s="27">
        <v>5</v>
      </c>
      <c r="AV189" s="27"/>
    </row>
    <row r="190" spans="1:48" ht="15" customHeight="1">
      <c r="A190" s="29" t="s">
        <v>1036</v>
      </c>
      <c r="C190" s="48" t="s">
        <v>1037</v>
      </c>
      <c r="D190" s="26" t="s">
        <v>125</v>
      </c>
      <c r="E190" s="49"/>
      <c r="F190" s="29"/>
      <c r="G190" s="29"/>
      <c r="H190" s="26" t="s">
        <v>1044</v>
      </c>
      <c r="I190" s="31" t="s">
        <v>8</v>
      </c>
      <c r="J190" s="29"/>
      <c r="K190" s="29"/>
      <c r="L190" s="31" t="s">
        <v>1038</v>
      </c>
      <c r="M190" s="29"/>
      <c r="N190" s="49"/>
      <c r="O190" s="29"/>
      <c r="P190" s="31" t="s">
        <v>998</v>
      </c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54"/>
      <c r="AI190" s="55"/>
      <c r="AJ190" s="54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</row>
    <row r="191" spans="1:48" s="72" customFormat="1" ht="15" customHeight="1">
      <c r="A191" s="67" t="s">
        <v>1067</v>
      </c>
      <c r="B191" s="67" t="s">
        <v>1066</v>
      </c>
      <c r="C191" s="68" t="s">
        <v>804</v>
      </c>
      <c r="D191" s="69" t="s">
        <v>125</v>
      </c>
      <c r="E191" s="69" t="s">
        <v>321</v>
      </c>
      <c r="F191" s="67">
        <v>105</v>
      </c>
      <c r="G191" s="46" t="s">
        <v>1052</v>
      </c>
      <c r="H191" s="69" t="s">
        <v>1044</v>
      </c>
      <c r="I191" s="46" t="s">
        <v>8</v>
      </c>
      <c r="J191" s="46"/>
      <c r="K191" s="46"/>
      <c r="L191" s="46" t="s">
        <v>987</v>
      </c>
      <c r="M191" s="46"/>
      <c r="N191" s="46"/>
      <c r="O191" s="46"/>
      <c r="P191" s="46" t="s">
        <v>1026</v>
      </c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>
        <v>998</v>
      </c>
      <c r="AI191" s="46"/>
      <c r="AJ191" s="46">
        <v>998</v>
      </c>
      <c r="AK191" s="46" t="str">
        <f>E191</f>
        <v>TS05</v>
      </c>
      <c r="AL191" s="46">
        <v>778000000</v>
      </c>
      <c r="AM191" s="46">
        <v>746000000</v>
      </c>
      <c r="AN191" s="70">
        <v>778000000</v>
      </c>
      <c r="AO191" s="69" t="str">
        <f>E191</f>
        <v>TS05</v>
      </c>
      <c r="AP191" s="71">
        <v>6952000</v>
      </c>
      <c r="AQ191" s="71">
        <v>6952000</v>
      </c>
      <c r="AR191" s="71">
        <v>6952000</v>
      </c>
      <c r="AS191" s="69" t="str">
        <f>E191</f>
        <v>TS05</v>
      </c>
      <c r="AT191" s="71">
        <v>5</v>
      </c>
      <c r="AU191" s="71">
        <v>5</v>
      </c>
      <c r="AV191" s="71">
        <v>5</v>
      </c>
    </row>
    <row r="192" spans="1:48" s="61" customFormat="1" ht="15" customHeight="1">
      <c r="A192" s="51" t="s">
        <v>1068</v>
      </c>
      <c r="B192" s="51" t="s">
        <v>1065</v>
      </c>
      <c r="C192" s="56" t="s">
        <v>122</v>
      </c>
      <c r="D192" s="57" t="s">
        <v>125</v>
      </c>
      <c r="E192" s="57" t="s">
        <v>324</v>
      </c>
      <c r="F192" s="51">
        <v>108</v>
      </c>
      <c r="G192" s="58" t="s">
        <v>478</v>
      </c>
      <c r="H192" s="57" t="s">
        <v>1044</v>
      </c>
      <c r="I192" s="58" t="s">
        <v>8</v>
      </c>
      <c r="J192" s="58"/>
      <c r="K192" s="58"/>
      <c r="L192" s="58" t="s">
        <v>964</v>
      </c>
      <c r="M192" s="58"/>
      <c r="N192" s="58"/>
      <c r="O192" s="58"/>
      <c r="P192" s="58" t="s">
        <v>1026</v>
      </c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>
        <v>999</v>
      </c>
      <c r="AI192" s="58"/>
      <c r="AJ192" s="58">
        <v>999</v>
      </c>
      <c r="AK192" s="58" t="str">
        <f t="shared" ref="AK192" si="23">E192</f>
        <v>TS08</v>
      </c>
      <c r="AL192" s="58"/>
      <c r="AM192" s="58">
        <v>770000000</v>
      </c>
      <c r="AN192" s="59"/>
      <c r="AO192" s="57" t="str">
        <f t="shared" ref="AO192" si="24">E192</f>
        <v>TS08</v>
      </c>
      <c r="AP192" s="60"/>
      <c r="AQ192" s="60">
        <v>6952000</v>
      </c>
      <c r="AR192" s="60"/>
      <c r="AS192" s="57" t="str">
        <f t="shared" ref="AS192" si="25">E192</f>
        <v>TS08</v>
      </c>
      <c r="AT192" s="60"/>
      <c r="AU192" s="60">
        <v>5</v>
      </c>
      <c r="AV192" s="60"/>
    </row>
    <row r="197" spans="1:2">
      <c r="A197" s="2"/>
      <c r="B197" s="2"/>
    </row>
    <row r="198" spans="1:2">
      <c r="A198"/>
      <c r="B198" s="52"/>
    </row>
    <row r="199" spans="1:2">
      <c r="A199"/>
      <c r="B199" s="52"/>
    </row>
    <row r="200" spans="1:2">
      <c r="A200" s="14"/>
      <c r="B200" s="53"/>
    </row>
    <row r="201" spans="1:2">
      <c r="A201" s="14"/>
      <c r="B201" s="52"/>
    </row>
    <row r="202" spans="1:2">
      <c r="A202" s="14"/>
      <c r="B202" s="52"/>
    </row>
  </sheetData>
  <mergeCells count="6">
    <mergeCell ref="AF2:AF42"/>
    <mergeCell ref="AA2:AA42"/>
    <mergeCell ref="AB2:AB42"/>
    <mergeCell ref="AC2:AC42"/>
    <mergeCell ref="AD2:AD42"/>
    <mergeCell ref="AE2:AE42"/>
  </mergeCells>
  <conditionalFormatting sqref="A1">
    <cfRule type="duplicateValues" dxfId="40" priority="75"/>
  </conditionalFormatting>
  <conditionalFormatting sqref="G2:G41">
    <cfRule type="duplicateValues" dxfId="39" priority="73"/>
  </conditionalFormatting>
  <conditionalFormatting sqref="L2:L41">
    <cfRule type="duplicateValues" dxfId="38" priority="72"/>
  </conditionalFormatting>
  <conditionalFormatting sqref="C5:C12">
    <cfRule type="duplicateValues" dxfId="37" priority="65"/>
  </conditionalFormatting>
  <conditionalFormatting sqref="G42">
    <cfRule type="duplicateValues" dxfId="36" priority="64"/>
  </conditionalFormatting>
  <conditionalFormatting sqref="AH125:AH154">
    <cfRule type="duplicateValues" dxfId="35" priority="43"/>
  </conditionalFormatting>
  <conditionalFormatting sqref="AL42">
    <cfRule type="duplicateValues" dxfId="34" priority="80"/>
  </conditionalFormatting>
  <conditionalFormatting sqref="B2:B52 B125:B154 B54:B101">
    <cfRule type="duplicateValues" dxfId="33" priority="85"/>
  </conditionalFormatting>
  <conditionalFormatting sqref="AI190 AI43:AI52 AI125:AI154 AI54:AI101">
    <cfRule type="duplicateValues" dxfId="32" priority="99"/>
  </conditionalFormatting>
  <conditionalFormatting sqref="AJ43:AJ52 AJ54:AJ101">
    <cfRule type="duplicateValues" dxfId="31" priority="106"/>
  </conditionalFormatting>
  <conditionalFormatting sqref="B177 B196:B1048576 B1">
    <cfRule type="duplicateValues" dxfId="30" priority="107"/>
  </conditionalFormatting>
  <conditionalFormatting sqref="G196:G1048576 G190 G1">
    <cfRule type="duplicateValues" dxfId="29" priority="110"/>
  </conditionalFormatting>
  <conditionalFormatting sqref="B102:B124">
    <cfRule type="duplicateValues" dxfId="28" priority="27"/>
  </conditionalFormatting>
  <conditionalFormatting sqref="AI105:AI124">
    <cfRule type="duplicateValues" dxfId="27" priority="29"/>
  </conditionalFormatting>
  <conditionalFormatting sqref="AJ170:AJ189">
    <cfRule type="duplicateValues" dxfId="26" priority="23"/>
  </conditionalFormatting>
  <conditionalFormatting sqref="AH155:AH189">
    <cfRule type="duplicateValues" dxfId="25" priority="22"/>
  </conditionalFormatting>
  <conditionalFormatting sqref="B155:B176 B178:B189">
    <cfRule type="duplicateValues" dxfId="24" priority="24"/>
  </conditionalFormatting>
  <conditionalFormatting sqref="AI155:AI189">
    <cfRule type="duplicateValues" dxfId="23" priority="26"/>
  </conditionalFormatting>
  <conditionalFormatting sqref="B191">
    <cfRule type="duplicateValues" dxfId="22" priority="18"/>
  </conditionalFormatting>
  <conditionalFormatting sqref="AI191">
    <cfRule type="duplicateValues" dxfId="21" priority="20"/>
  </conditionalFormatting>
  <conditionalFormatting sqref="AJ191">
    <cfRule type="duplicateValues" dxfId="20" priority="21"/>
  </conditionalFormatting>
  <conditionalFormatting sqref="AJ192">
    <cfRule type="duplicateValues" dxfId="19" priority="14"/>
  </conditionalFormatting>
  <conditionalFormatting sqref="AH192">
    <cfRule type="duplicateValues" dxfId="18" priority="13"/>
  </conditionalFormatting>
  <conditionalFormatting sqref="B192">
    <cfRule type="duplicateValues" dxfId="17" priority="15"/>
  </conditionalFormatting>
  <conditionalFormatting sqref="AI192">
    <cfRule type="duplicateValues" dxfId="16" priority="17"/>
  </conditionalFormatting>
  <conditionalFormatting sqref="AJ102:AJ104">
    <cfRule type="duplicateValues" dxfId="15" priority="10"/>
  </conditionalFormatting>
  <conditionalFormatting sqref="AH102:AH104">
    <cfRule type="duplicateValues" dxfId="14" priority="9"/>
  </conditionalFormatting>
  <conditionalFormatting sqref="AI102:AI104">
    <cfRule type="duplicateValues" dxfId="13" priority="12"/>
  </conditionalFormatting>
  <conditionalFormatting sqref="B53">
    <cfRule type="duplicateValues" dxfId="12" priority="5"/>
  </conditionalFormatting>
  <conditionalFormatting sqref="AI53">
    <cfRule type="duplicateValues" dxfId="11" priority="7"/>
  </conditionalFormatting>
  <conditionalFormatting sqref="AJ53">
    <cfRule type="duplicateValues" dxfId="10" priority="8"/>
  </conditionalFormatting>
  <conditionalFormatting sqref="AG170:AG176 AG178:AG189">
    <cfRule type="duplicateValues" dxfId="9" priority="119"/>
  </conditionalFormatting>
  <conditionalFormatting sqref="AG191">
    <cfRule type="duplicateValues" dxfId="8" priority="120"/>
  </conditionalFormatting>
  <conditionalFormatting sqref="AG192">
    <cfRule type="duplicateValues" dxfId="7" priority="121"/>
  </conditionalFormatting>
  <conditionalFormatting sqref="AG102:AG104">
    <cfRule type="duplicateValues" dxfId="6" priority="122"/>
  </conditionalFormatting>
  <conditionalFormatting sqref="AG125:AG154">
    <cfRule type="duplicateValues" dxfId="5" priority="4"/>
  </conditionalFormatting>
  <conditionalFormatting sqref="AG155:AG169">
    <cfRule type="duplicateValues" dxfId="4" priority="3"/>
  </conditionalFormatting>
  <conditionalFormatting sqref="AJ125:AJ154">
    <cfRule type="duplicateValues" dxfId="3" priority="2"/>
  </conditionalFormatting>
  <conditionalFormatting sqref="AJ155:AJ169">
    <cfRule type="duplicateValues" dxfId="2" priority="1"/>
  </conditionalFormatting>
  <pageMargins left="0.7" right="0.7" top="0.75" bottom="0.75" header="0.3" footer="0.3"/>
  <pageSetup orientation="portrait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6" sqref="F6"/>
    </sheetView>
  </sheetViews>
  <sheetFormatPr baseColWidth="10" defaultColWidth="10.7109375" defaultRowHeight="15"/>
  <cols>
    <col min="1" max="2" width="5.42578125" style="13" bestFit="1" customWidth="1"/>
    <col min="3" max="3" width="20.140625" style="13" bestFit="1" customWidth="1"/>
  </cols>
  <sheetData>
    <row r="1" spans="1:3">
      <c r="A1" s="28" t="s">
        <v>108</v>
      </c>
      <c r="B1" s="28" t="s">
        <v>105</v>
      </c>
      <c r="C1" s="28" t="s">
        <v>106</v>
      </c>
    </row>
    <row r="2" spans="1:3">
      <c r="A2" s="13">
        <v>13</v>
      </c>
      <c r="B2" s="13">
        <v>13</v>
      </c>
      <c r="C2" s="13" t="s">
        <v>128</v>
      </c>
    </row>
    <row r="3" spans="1:3">
      <c r="A3" s="13">
        <v>1320</v>
      </c>
      <c r="B3" s="13" t="s">
        <v>501</v>
      </c>
      <c r="C3" s="13" t="s">
        <v>1040</v>
      </c>
    </row>
    <row r="4" spans="1:3">
      <c r="A4" s="13" t="s">
        <v>502</v>
      </c>
      <c r="B4" s="13" t="s">
        <v>502</v>
      </c>
      <c r="C4" s="13" t="s">
        <v>1039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6" sqref="B26"/>
    </sheetView>
  </sheetViews>
  <sheetFormatPr baseColWidth="10" defaultColWidth="11.42578125" defaultRowHeight="15"/>
  <cols>
    <col min="1" max="1" width="26" bestFit="1" customWidth="1"/>
    <col min="2" max="2" width="58.85546875" bestFit="1" customWidth="1"/>
    <col min="3" max="3" width="29.28515625" bestFit="1" customWidth="1"/>
    <col min="4" max="4" width="50.7109375" bestFit="1" customWidth="1"/>
    <col min="5" max="5" width="13" bestFit="1" customWidth="1"/>
  </cols>
  <sheetData>
    <row r="1" spans="1:5">
      <c r="A1" s="21" t="s">
        <v>228</v>
      </c>
      <c r="B1" s="21" t="s">
        <v>98</v>
      </c>
      <c r="C1" s="21" t="s">
        <v>181</v>
      </c>
      <c r="D1" s="21" t="s">
        <v>182</v>
      </c>
      <c r="E1" s="21" t="s">
        <v>217</v>
      </c>
    </row>
    <row r="2" spans="1:5">
      <c r="A2" s="50" t="s">
        <v>183</v>
      </c>
      <c r="B2" s="50" t="s">
        <v>184</v>
      </c>
      <c r="C2" s="50" t="s">
        <v>175</v>
      </c>
      <c r="D2" s="50" t="s">
        <v>185</v>
      </c>
    </row>
    <row r="3" spans="1:5">
      <c r="A3" s="50" t="s">
        <v>186</v>
      </c>
      <c r="B3" s="50" t="s">
        <v>184</v>
      </c>
      <c r="C3" s="50" t="s">
        <v>178</v>
      </c>
      <c r="D3" s="50" t="s">
        <v>187</v>
      </c>
    </row>
    <row r="4" spans="1:5">
      <c r="A4" s="50" t="s">
        <v>188</v>
      </c>
      <c r="B4" s="50" t="s">
        <v>189</v>
      </c>
      <c r="C4" s="50" t="s">
        <v>172</v>
      </c>
      <c r="D4" s="50" t="s">
        <v>190</v>
      </c>
    </row>
    <row r="5" spans="1:5">
      <c r="A5" s="50" t="s">
        <v>191</v>
      </c>
      <c r="B5" s="50" t="s">
        <v>192</v>
      </c>
      <c r="C5" s="50" t="s">
        <v>171</v>
      </c>
      <c r="D5" s="50" t="s">
        <v>193</v>
      </c>
    </row>
    <row r="6" spans="1:5">
      <c r="A6" s="50" t="s">
        <v>194</v>
      </c>
      <c r="B6" s="50" t="s">
        <v>195</v>
      </c>
      <c r="C6" s="50" t="s">
        <v>170</v>
      </c>
      <c r="D6" s="50" t="s">
        <v>196</v>
      </c>
    </row>
    <row r="7" spans="1:5">
      <c r="A7" s="50" t="s">
        <v>197</v>
      </c>
      <c r="B7" s="50" t="s">
        <v>198</v>
      </c>
      <c r="C7" s="50" t="s">
        <v>154</v>
      </c>
      <c r="D7" s="50" t="s">
        <v>199</v>
      </c>
    </row>
    <row r="8" spans="1:5">
      <c r="A8" s="50" t="s">
        <v>200</v>
      </c>
      <c r="B8" s="50" t="s">
        <v>201</v>
      </c>
      <c r="C8" s="50" t="s">
        <v>175</v>
      </c>
      <c r="D8" s="50" t="s">
        <v>202</v>
      </c>
    </row>
    <row r="9" spans="1:5">
      <c r="A9" s="50" t="s">
        <v>203</v>
      </c>
      <c r="B9" s="50" t="s">
        <v>204</v>
      </c>
      <c r="C9" s="50" t="s">
        <v>170</v>
      </c>
      <c r="D9" s="50" t="s">
        <v>205</v>
      </c>
    </row>
    <row r="10" spans="1:5">
      <c r="A10" s="50" t="s">
        <v>206</v>
      </c>
      <c r="B10" s="50" t="s">
        <v>207</v>
      </c>
      <c r="C10" s="50" t="s">
        <v>154</v>
      </c>
      <c r="D10" s="50" t="s">
        <v>208</v>
      </c>
    </row>
    <row r="11" spans="1:5">
      <c r="A11" s="50" t="s">
        <v>209</v>
      </c>
      <c r="B11" s="50" t="s">
        <v>210</v>
      </c>
      <c r="C11" s="50" t="s">
        <v>175</v>
      </c>
      <c r="D11" s="50" t="s">
        <v>211</v>
      </c>
    </row>
    <row r="12" spans="1:5">
      <c r="A12" s="50" t="s">
        <v>212</v>
      </c>
      <c r="B12" s="50" t="s">
        <v>210</v>
      </c>
      <c r="C12" s="50" t="s">
        <v>178</v>
      </c>
      <c r="D12" s="50" t="s">
        <v>213</v>
      </c>
    </row>
    <row r="13" spans="1:5">
      <c r="A13" s="50" t="s">
        <v>214</v>
      </c>
      <c r="B13" s="50" t="s">
        <v>215</v>
      </c>
      <c r="C13" s="50" t="s">
        <v>154</v>
      </c>
      <c r="D13" s="50" t="s">
        <v>216</v>
      </c>
    </row>
    <row r="14" spans="1:5">
      <c r="A14" s="50" t="s">
        <v>259</v>
      </c>
      <c r="B14" s="50" t="s">
        <v>198</v>
      </c>
      <c r="C14" s="50" t="s">
        <v>154</v>
      </c>
      <c r="D14" s="50" t="s">
        <v>199</v>
      </c>
      <c r="E14" s="14"/>
    </row>
    <row r="15" spans="1:5">
      <c r="A15" s="50" t="s">
        <v>260</v>
      </c>
      <c r="B15" s="50" t="s">
        <v>198</v>
      </c>
      <c r="C15" s="50" t="s">
        <v>154</v>
      </c>
      <c r="D15" s="50" t="s">
        <v>199</v>
      </c>
    </row>
    <row r="16" spans="1:5">
      <c r="A16" s="50" t="s">
        <v>261</v>
      </c>
      <c r="B16" s="50" t="s">
        <v>195</v>
      </c>
      <c r="C16" s="50" t="s">
        <v>170</v>
      </c>
      <c r="D16" s="50" t="s">
        <v>196</v>
      </c>
    </row>
    <row r="17" spans="1:4">
      <c r="A17" s="50" t="s">
        <v>262</v>
      </c>
      <c r="B17" s="50" t="s">
        <v>184</v>
      </c>
      <c r="C17" s="50" t="s">
        <v>178</v>
      </c>
      <c r="D17" s="50" t="s">
        <v>187</v>
      </c>
    </row>
    <row r="18" spans="1:4">
      <c r="A18" s="50" t="s">
        <v>263</v>
      </c>
      <c r="B18" s="50" t="s">
        <v>184</v>
      </c>
      <c r="C18" s="50" t="s">
        <v>178</v>
      </c>
      <c r="D18" s="50" t="s">
        <v>187</v>
      </c>
    </row>
    <row r="19" spans="1:4">
      <c r="A19" s="50" t="s">
        <v>264</v>
      </c>
      <c r="B19" s="50" t="s">
        <v>184</v>
      </c>
      <c r="C19" s="50" t="s">
        <v>178</v>
      </c>
      <c r="D19" s="50" t="s">
        <v>187</v>
      </c>
    </row>
    <row r="20" spans="1:4">
      <c r="A20" s="50" t="s">
        <v>265</v>
      </c>
      <c r="B20" s="50" t="s">
        <v>184</v>
      </c>
      <c r="C20" s="50" t="s">
        <v>178</v>
      </c>
      <c r="D20" s="50" t="s">
        <v>187</v>
      </c>
    </row>
    <row r="21" spans="1:4">
      <c r="A21" s="50" t="s">
        <v>997</v>
      </c>
      <c r="B21" s="50" t="s">
        <v>198</v>
      </c>
      <c r="C21" s="50" t="s">
        <v>154</v>
      </c>
      <c r="D21" s="50" t="s">
        <v>199</v>
      </c>
    </row>
  </sheetData>
  <autoFilter ref="A1:E2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27" sqref="C27"/>
    </sheetView>
  </sheetViews>
  <sheetFormatPr baseColWidth="10" defaultColWidth="11.42578125" defaultRowHeight="15"/>
  <cols>
    <col min="1" max="1" width="29.28515625" bestFit="1" customWidth="1"/>
    <col min="2" max="2" width="15.7109375" bestFit="1" customWidth="1"/>
    <col min="3" max="3" width="17.42578125" bestFit="1" customWidth="1"/>
    <col min="4" max="4" width="24.42578125" bestFit="1" customWidth="1"/>
    <col min="5" max="5" width="23.42578125" bestFit="1" customWidth="1"/>
    <col min="6" max="6" width="24.28515625" bestFit="1" customWidth="1"/>
    <col min="7" max="7" width="22.7109375" bestFit="1" customWidth="1"/>
    <col min="8" max="8" width="23.42578125" bestFit="1" customWidth="1"/>
  </cols>
  <sheetData>
    <row r="1" spans="1:9">
      <c r="A1" s="21" t="s">
        <v>162</v>
      </c>
      <c r="B1" s="21" t="s">
        <v>163</v>
      </c>
      <c r="C1" s="21" t="s">
        <v>164</v>
      </c>
      <c r="D1" s="21" t="s">
        <v>165</v>
      </c>
      <c r="E1" s="21" t="s">
        <v>166</v>
      </c>
      <c r="F1" s="21" t="s">
        <v>167</v>
      </c>
      <c r="G1" s="21" t="s">
        <v>168</v>
      </c>
      <c r="H1" s="21" t="s">
        <v>169</v>
      </c>
      <c r="I1" s="21" t="s">
        <v>179</v>
      </c>
    </row>
    <row r="2" spans="1:9">
      <c r="A2" t="s">
        <v>154</v>
      </c>
      <c r="B2" t="s">
        <v>155</v>
      </c>
      <c r="C2" t="s">
        <v>156</v>
      </c>
      <c r="D2" t="s">
        <v>157</v>
      </c>
      <c r="E2" t="s">
        <v>158</v>
      </c>
      <c r="F2" t="s">
        <v>159</v>
      </c>
      <c r="G2" t="s">
        <v>160</v>
      </c>
      <c r="H2" t="s">
        <v>161</v>
      </c>
    </row>
    <row r="3" spans="1:9">
      <c r="A3" t="s">
        <v>170</v>
      </c>
      <c r="B3" t="s">
        <v>155</v>
      </c>
      <c r="C3" t="s">
        <v>156</v>
      </c>
      <c r="D3" t="s">
        <v>157</v>
      </c>
      <c r="E3" s="14" t="s">
        <v>158</v>
      </c>
      <c r="F3" s="14" t="s">
        <v>159</v>
      </c>
      <c r="G3" s="14" t="s">
        <v>160</v>
      </c>
      <c r="H3" s="14" t="s">
        <v>161</v>
      </c>
    </row>
    <row r="4" spans="1:9">
      <c r="A4" t="s">
        <v>171</v>
      </c>
      <c r="B4" s="14" t="s">
        <v>155</v>
      </c>
      <c r="C4" s="14" t="s">
        <v>156</v>
      </c>
      <c r="D4" s="14" t="s">
        <v>157</v>
      </c>
      <c r="E4" s="14" t="s">
        <v>158</v>
      </c>
      <c r="F4" s="14" t="s">
        <v>159</v>
      </c>
      <c r="G4" s="14" t="s">
        <v>160</v>
      </c>
      <c r="H4" s="14" t="s">
        <v>161</v>
      </c>
    </row>
    <row r="5" spans="1:9">
      <c r="A5" t="s">
        <v>172</v>
      </c>
      <c r="B5" s="14" t="s">
        <v>155</v>
      </c>
      <c r="C5" s="14" t="s">
        <v>156</v>
      </c>
      <c r="D5" s="14" t="s">
        <v>174</v>
      </c>
      <c r="E5" s="14" t="s">
        <v>158</v>
      </c>
      <c r="F5" s="14" t="s">
        <v>159</v>
      </c>
      <c r="G5" s="14" t="s">
        <v>160</v>
      </c>
      <c r="H5" s="14" t="s">
        <v>173</v>
      </c>
    </row>
    <row r="6" spans="1:9">
      <c r="A6" t="s">
        <v>175</v>
      </c>
      <c r="B6" s="14" t="s">
        <v>155</v>
      </c>
      <c r="C6" s="14" t="s">
        <v>156</v>
      </c>
      <c r="D6" s="14" t="s">
        <v>176</v>
      </c>
      <c r="E6" s="14" t="s">
        <v>158</v>
      </c>
      <c r="F6" s="14" t="s">
        <v>159</v>
      </c>
      <c r="G6" s="14" t="s">
        <v>160</v>
      </c>
      <c r="H6" s="14" t="s">
        <v>177</v>
      </c>
    </row>
    <row r="7" spans="1:9">
      <c r="A7" t="s">
        <v>178</v>
      </c>
      <c r="B7" s="14" t="s">
        <v>155</v>
      </c>
      <c r="C7" s="14" t="s">
        <v>156</v>
      </c>
      <c r="D7" s="14" t="s">
        <v>176</v>
      </c>
      <c r="E7" s="14" t="s">
        <v>158</v>
      </c>
      <c r="F7" s="14" t="s">
        <v>159</v>
      </c>
      <c r="G7" s="14" t="s">
        <v>160</v>
      </c>
      <c r="H7" s="14" t="s">
        <v>177</v>
      </c>
      <c r="I7" t="s">
        <v>180</v>
      </c>
    </row>
    <row r="8" spans="1:9">
      <c r="B8" s="14"/>
      <c r="C8" s="14"/>
      <c r="D8" s="14"/>
      <c r="E8" s="14"/>
      <c r="F8" s="14"/>
      <c r="G8" s="14"/>
      <c r="H8" s="14"/>
    </row>
    <row r="9" spans="1:9">
      <c r="B9" s="14"/>
      <c r="C9" s="14"/>
      <c r="D9" s="14"/>
      <c r="E9" s="14"/>
      <c r="F9" s="14"/>
      <c r="G9" s="14"/>
      <c r="H9" s="14"/>
    </row>
    <row r="10" spans="1:9">
      <c r="B10" s="14"/>
      <c r="C10" s="14"/>
      <c r="D10" s="14"/>
      <c r="E10" s="14"/>
      <c r="F10" s="14"/>
      <c r="G10" s="14"/>
      <c r="H10" s="14"/>
    </row>
    <row r="11" spans="1:9">
      <c r="B11" s="14"/>
      <c r="C11" s="14"/>
      <c r="D11" s="14"/>
      <c r="E11" s="14"/>
      <c r="F11" s="14"/>
      <c r="G11" s="14"/>
      <c r="H11" s="14"/>
    </row>
    <row r="12" spans="1:9">
      <c r="B12" s="14"/>
      <c r="C12" s="14"/>
      <c r="D12" s="14"/>
      <c r="E12" s="14"/>
      <c r="F12" s="14"/>
      <c r="G12" s="14"/>
      <c r="H12" s="14"/>
    </row>
    <row r="13" spans="1:9">
      <c r="B13" s="14"/>
      <c r="C13" s="14"/>
      <c r="D13" s="14"/>
      <c r="E13" s="14"/>
      <c r="F13" s="14"/>
      <c r="G13" s="14"/>
      <c r="H13" s="14"/>
    </row>
    <row r="14" spans="1:9">
      <c r="B14" s="14"/>
      <c r="C14" s="14"/>
      <c r="D14" s="14"/>
      <c r="E14" s="14"/>
      <c r="F14" s="14"/>
      <c r="G14" s="14"/>
      <c r="H14" s="14"/>
    </row>
    <row r="15" spans="1:9">
      <c r="B15" s="14"/>
      <c r="C15" s="14"/>
      <c r="D15" s="14"/>
      <c r="E15" s="14"/>
      <c r="F15" s="14"/>
      <c r="G15" s="14"/>
      <c r="H15" s="14"/>
    </row>
    <row r="16" spans="1:9">
      <c r="B16" s="14"/>
      <c r="C16" s="14"/>
      <c r="D16" s="14"/>
      <c r="E16" s="14"/>
      <c r="F16" s="14"/>
      <c r="G16" s="14"/>
      <c r="H16" s="14"/>
    </row>
    <row r="17" spans="2:8">
      <c r="B17" s="14"/>
      <c r="C17" s="14"/>
      <c r="D17" s="14"/>
      <c r="E17" s="14"/>
      <c r="F17" s="14"/>
      <c r="G17" s="14"/>
      <c r="H17" s="14"/>
    </row>
    <row r="18" spans="2:8">
      <c r="B18" s="14"/>
      <c r="C18" s="14"/>
      <c r="D18" s="14"/>
      <c r="E18" s="14"/>
      <c r="F18" s="14"/>
      <c r="G18" s="14"/>
      <c r="H18" s="14"/>
    </row>
    <row r="19" spans="2:8">
      <c r="B19" s="14"/>
      <c r="C19" s="14"/>
      <c r="D19" s="14"/>
      <c r="E19" s="14"/>
      <c r="F19" s="14"/>
      <c r="G19" s="14"/>
      <c r="H19" s="14"/>
    </row>
    <row r="20" spans="2:8">
      <c r="B20" s="14"/>
      <c r="C20" s="14"/>
      <c r="D20" s="14"/>
      <c r="E20" s="14"/>
      <c r="F20" s="14"/>
      <c r="G20" s="14"/>
      <c r="H20" s="14"/>
    </row>
    <row r="21" spans="2:8">
      <c r="B21" s="14"/>
      <c r="C21" s="14"/>
      <c r="D21" s="14"/>
      <c r="E21" s="14"/>
      <c r="F21" s="14"/>
      <c r="G21" s="14"/>
      <c r="H21" s="14"/>
    </row>
    <row r="22" spans="2:8">
      <c r="B22" s="14"/>
      <c r="C22" s="14"/>
      <c r="D22" s="14"/>
      <c r="E22" s="14"/>
      <c r="F22" s="14"/>
      <c r="G22" s="14"/>
      <c r="H22" s="14"/>
    </row>
    <row r="23" spans="2:8">
      <c r="B23" s="14"/>
      <c r="C23" s="14"/>
      <c r="D23" s="14"/>
      <c r="E23" s="14"/>
      <c r="F23" s="14"/>
      <c r="G23" s="14"/>
      <c r="H23" s="14"/>
    </row>
    <row r="24" spans="2:8">
      <c r="B24" s="14"/>
      <c r="C24" s="14"/>
      <c r="D24" s="14"/>
      <c r="E24" s="14"/>
      <c r="F24" s="14"/>
      <c r="G24" s="14"/>
      <c r="H24" s="14"/>
    </row>
    <row r="25" spans="2:8">
      <c r="B25" s="14"/>
      <c r="C25" s="14"/>
      <c r="D25" s="14"/>
      <c r="E25" s="14"/>
      <c r="F25" s="14"/>
      <c r="G25" s="14"/>
      <c r="H25" s="14"/>
    </row>
    <row r="26" spans="2:8">
      <c r="B26" s="14"/>
      <c r="C26" s="14"/>
      <c r="D26" s="14"/>
      <c r="E26" s="14"/>
      <c r="F26" s="14"/>
      <c r="G26" s="14"/>
      <c r="H26" s="14"/>
    </row>
    <row r="27" spans="2:8">
      <c r="B27" s="14"/>
      <c r="C27" s="14"/>
      <c r="D27" s="14"/>
      <c r="E27" s="14"/>
      <c r="F27" s="14"/>
      <c r="G27" s="14"/>
      <c r="H27" s="14"/>
    </row>
    <row r="28" spans="2:8">
      <c r="B28" s="14"/>
      <c r="C28" s="14"/>
      <c r="D28" s="14"/>
      <c r="E28" s="14"/>
      <c r="F28" s="14"/>
      <c r="G28" s="14"/>
      <c r="H28" s="14"/>
    </row>
    <row r="29" spans="2:8">
      <c r="B29" s="14"/>
      <c r="C29" s="14"/>
      <c r="D29" s="14"/>
      <c r="E29" s="14"/>
      <c r="F29" s="14"/>
      <c r="G29" s="14"/>
      <c r="H29" s="14"/>
    </row>
    <row r="30" spans="2:8">
      <c r="B30" s="14"/>
      <c r="C30" s="14"/>
      <c r="D30" s="14"/>
      <c r="E30" s="14"/>
      <c r="F30" s="14"/>
      <c r="G30" s="14"/>
      <c r="H30" s="14"/>
    </row>
    <row r="31" spans="2:8">
      <c r="B31" s="14"/>
      <c r="C31" s="14"/>
      <c r="D31" s="14"/>
      <c r="E31" s="14"/>
      <c r="F31" s="14"/>
      <c r="G31" s="14"/>
      <c r="H31" s="14"/>
    </row>
    <row r="32" spans="2:8">
      <c r="B32" s="14"/>
      <c r="C32" s="14"/>
      <c r="D32" s="14"/>
      <c r="E32" s="14"/>
      <c r="F32" s="14"/>
      <c r="G32" s="14"/>
      <c r="H32" s="14"/>
    </row>
    <row r="33" spans="2:8">
      <c r="B33" s="14"/>
      <c r="C33" s="14"/>
      <c r="D33" s="14"/>
      <c r="E33" s="14"/>
      <c r="F33" s="14"/>
      <c r="G33" s="14"/>
      <c r="H33" s="14"/>
    </row>
    <row r="34" spans="2:8">
      <c r="B34" s="14"/>
      <c r="C34" s="14"/>
      <c r="D34" s="14"/>
      <c r="E34" s="14"/>
      <c r="F34" s="14"/>
      <c r="G34" s="14"/>
      <c r="H3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1" sqref="B1"/>
    </sheetView>
  </sheetViews>
  <sheetFormatPr baseColWidth="10" defaultColWidth="11.42578125" defaultRowHeight="15"/>
  <cols>
    <col min="1" max="1" width="25.85546875" style="14" customWidth="1"/>
    <col min="2" max="2" width="43.42578125" style="14" bestFit="1" customWidth="1"/>
    <col min="3" max="3" width="48" style="14" bestFit="1" customWidth="1"/>
    <col min="4" max="4" width="35.42578125" style="14" bestFit="1" customWidth="1"/>
  </cols>
  <sheetData>
    <row r="1" spans="1:4">
      <c r="A1" s="21" t="s">
        <v>219</v>
      </c>
      <c r="B1" s="21" t="s">
        <v>220</v>
      </c>
      <c r="C1" s="21" t="s">
        <v>231</v>
      </c>
      <c r="D1" s="21" t="s">
        <v>222</v>
      </c>
    </row>
    <row r="2" spans="1:4">
      <c r="A2" s="22" t="s">
        <v>232</v>
      </c>
      <c r="B2" s="23" t="str">
        <f>CONCATENATE("crid://vtr.tv/",A2)</f>
        <v>crid://vtr.tv/CL_SG_HBO</v>
      </c>
      <c r="C2" s="23" t="str">
        <f>CONCATENATE("Service Group for LTV : ", A2)</f>
        <v>Service Group for LTV : CL_SG_HBO</v>
      </c>
      <c r="D2" s="22" t="str">
        <f>CONCATENATE("crid://vtr.tv/",ProductList!D2)</f>
        <v>crid://vtr.tv/CL_LTVProduct_100002</v>
      </c>
    </row>
    <row r="3" spans="1:4">
      <c r="A3" s="22" t="s">
        <v>233</v>
      </c>
      <c r="B3" s="23" t="str">
        <f t="shared" ref="B3:B34" si="0">CONCATENATE("crid://vtr.tv/",A3)</f>
        <v>crid://vtr.tv/CL_SG_LAPTV</v>
      </c>
      <c r="C3" s="23" t="str">
        <f t="shared" ref="C3:C34" si="1">CONCATENATE("Service Group for LTV : ", A3)</f>
        <v>Service Group for LTV : CL_SG_LAPTV</v>
      </c>
      <c r="D3" s="22" t="str">
        <f>CONCATENATE("crid://vtr.tv/",ProductList!D3)</f>
        <v>crid://vtr.tv/CL_LTVProduct_100003</v>
      </c>
    </row>
    <row r="4" spans="1:4">
      <c r="A4" s="22" t="s">
        <v>234</v>
      </c>
      <c r="B4" s="23" t="str">
        <f t="shared" si="0"/>
        <v>crid://vtr.tv/CL_SG_PLAYBOY</v>
      </c>
      <c r="C4" s="23" t="str">
        <f t="shared" si="1"/>
        <v>Service Group for LTV : CL_SG_PLAYBOY</v>
      </c>
      <c r="D4" s="22" t="str">
        <f>CONCATENATE("crid://vtr.tv/",ProductList!D4)</f>
        <v>crid://vtr.tv/CL_LTVProduct_100004</v>
      </c>
    </row>
    <row r="5" spans="1:4">
      <c r="A5" s="22" t="s">
        <v>235</v>
      </c>
      <c r="B5" s="23" t="str">
        <f t="shared" si="0"/>
        <v>crid://vtr.tv/CL_SG_Internacional</v>
      </c>
      <c r="C5" s="23" t="str">
        <f t="shared" si="1"/>
        <v>Service Group for LTV : CL_SG_Internacional</v>
      </c>
      <c r="D5" s="22" t="str">
        <f>CONCATENATE("crid://vtr.tv/",ProductList!D5)</f>
        <v>crid://vtr.tv/CL_LTVProduct_100005</v>
      </c>
    </row>
    <row r="6" spans="1:4">
      <c r="A6" s="22" t="s">
        <v>236</v>
      </c>
      <c r="B6" s="23" t="str">
        <f t="shared" si="0"/>
        <v>crid://vtr.tv/CL_SG_CDF_Premium</v>
      </c>
      <c r="C6" s="23" t="str">
        <f t="shared" si="1"/>
        <v>Service Group for LTV : CL_SG_CDF_Premium</v>
      </c>
      <c r="D6" s="22" t="str">
        <f>CONCATENATE("crid://vtr.tv/",ProductList!D6)</f>
        <v>crid://vtr.tv/CL_LTVProduct_100006</v>
      </c>
    </row>
    <row r="7" spans="1:4">
      <c r="A7" s="22" t="s">
        <v>237</v>
      </c>
      <c r="B7" s="23" t="str">
        <f t="shared" si="0"/>
        <v>crid://vtr.tv/CL_SG_HBO_MAX</v>
      </c>
      <c r="C7" s="23" t="str">
        <f t="shared" si="1"/>
        <v>Service Group for LTV : CL_SG_HBO_MAX</v>
      </c>
      <c r="D7" s="22" t="str">
        <f>CONCATENATE("crid://vtr.tv/",ProductList!D7)</f>
        <v>crid://vtr.tv/CL_LTVProduct_100007</v>
      </c>
    </row>
    <row r="8" spans="1:4">
      <c r="A8" s="22" t="s">
        <v>245</v>
      </c>
      <c r="B8" s="23" t="str">
        <f t="shared" si="0"/>
        <v>crid://vtr.tv/CL_SG_FOX_Sport_Premium</v>
      </c>
      <c r="C8" s="23" t="str">
        <f t="shared" si="1"/>
        <v>Service Group for LTV : CL_SG_FOX_Sport_Premium</v>
      </c>
      <c r="D8" s="22" t="str">
        <f>CONCATENATE("crid://vtr.tv/",ProductList!D8)</f>
        <v>crid://vtr.tv/CL_LTVProduct_100008</v>
      </c>
    </row>
    <row r="9" spans="1:4">
      <c r="A9" s="22" t="s">
        <v>246</v>
      </c>
      <c r="B9" s="23" t="str">
        <f t="shared" si="0"/>
        <v>crid://vtr.tv/CL_SG_PLAYBOY_HD</v>
      </c>
      <c r="C9" s="23" t="str">
        <f t="shared" si="1"/>
        <v>Service Group for LTV : CL_SG_PLAYBOY_HD</v>
      </c>
      <c r="D9" s="22" t="str">
        <f>CONCATENATE("crid://vtr.tv/",ProductList!D9)</f>
        <v>crid://vtr.tv/CL_LTVProduct_100011</v>
      </c>
    </row>
    <row r="10" spans="1:4">
      <c r="A10" s="22" t="s">
        <v>247</v>
      </c>
      <c r="B10" s="23" t="str">
        <f t="shared" si="0"/>
        <v>crid://vtr.tv/CL_SG_Full_Digital</v>
      </c>
      <c r="C10" s="23" t="str">
        <f t="shared" si="1"/>
        <v>Service Group for LTV : CL_SG_Full_Digital</v>
      </c>
      <c r="D10" s="22" t="str">
        <f>CONCATENATE("crid://vtr.tv/",ProductList!D10)</f>
        <v>crid://vtr.tv/CL_LTVProduct_100012</v>
      </c>
    </row>
    <row r="11" spans="1:4">
      <c r="A11" s="22" t="s">
        <v>248</v>
      </c>
      <c r="B11" s="23" t="str">
        <f t="shared" si="0"/>
        <v>crid://vtr.tv/CL_SG_Mi_Pack</v>
      </c>
      <c r="C11" s="23" t="str">
        <f t="shared" si="1"/>
        <v>Service Group for LTV : CL_SG_Mi_Pack</v>
      </c>
      <c r="D11" s="22" t="str">
        <f>CONCATENATE("crid://vtr.tv/",ProductList!D11)</f>
        <v>crid://vtr.tv/CL_LTVProduct_100018</v>
      </c>
    </row>
    <row r="12" spans="1:4">
      <c r="A12" s="22" t="s">
        <v>249</v>
      </c>
      <c r="B12" s="23" t="str">
        <f t="shared" si="0"/>
        <v>crid://vtr.tv/CL_SG_Light_Nacional</v>
      </c>
      <c r="C12" s="23" t="str">
        <f t="shared" si="1"/>
        <v>Service Group for LTV : CL_SG_Light_Nacional</v>
      </c>
      <c r="D12" s="22" t="str">
        <f>CONCATENATE("crid://vtr.tv/",ProductList!D12)</f>
        <v>crid://vtr.tv/CL_LTVProduct_100019</v>
      </c>
    </row>
    <row r="13" spans="1:4">
      <c r="A13" s="22" t="s">
        <v>250</v>
      </c>
      <c r="B13" s="23" t="str">
        <f t="shared" si="0"/>
        <v>crid://vtr.tv/CL_SG_Futbol_HD</v>
      </c>
      <c r="C13" s="23" t="str">
        <f t="shared" si="1"/>
        <v>Service Group for LTV : CL_SG_Futbol_HD</v>
      </c>
      <c r="D13" s="22" t="str">
        <f>CONCATENATE("crid://vtr.tv/",ProductList!D13)</f>
        <v>crid://vtr.tv/CL_LTVProduct_100029</v>
      </c>
    </row>
    <row r="14" spans="1:4">
      <c r="A14" s="22" t="s">
        <v>238</v>
      </c>
      <c r="B14" s="23" t="str">
        <f>CONCATENATE("crid://vtr.tv/",A14)</f>
        <v>crid://vtr.tv/CL_SG_Noticias</v>
      </c>
      <c r="C14" s="23" t="str">
        <f t="shared" si="1"/>
        <v>Service Group for LTV : CL_SG_Noticias</v>
      </c>
      <c r="D14" s="22" t="str">
        <f>CONCATENATE("crid://vtr.tv/",ProductList!D14)</f>
        <v>crid://vtr.tv/CL_LTVProduct_100031</v>
      </c>
    </row>
    <row r="15" spans="1:4">
      <c r="A15" s="22" t="s">
        <v>251</v>
      </c>
      <c r="B15" s="23" t="str">
        <f t="shared" si="0"/>
        <v>crid://vtr.tv/CL_SG_Fox_Sport_HD_Premium</v>
      </c>
      <c r="C15" s="23" t="str">
        <f t="shared" si="1"/>
        <v>Service Group for LTV : CL_SG_Fox_Sport_HD_Premium</v>
      </c>
      <c r="D15" s="22" t="str">
        <f>CONCATENATE("crid://vtr.tv/",ProductList!D15)</f>
        <v>crid://vtr.tv/CL_LTVProduct_100040</v>
      </c>
    </row>
    <row r="16" spans="1:4">
      <c r="A16" s="22" t="s">
        <v>252</v>
      </c>
      <c r="B16" s="23" t="str">
        <f t="shared" si="0"/>
        <v>crid://vtr.tv/CL_SG_PACK_HD_GRATIS</v>
      </c>
      <c r="C16" s="23" t="str">
        <f t="shared" si="1"/>
        <v>Service Group for LTV : CL_SG_PACK_HD_GRATIS</v>
      </c>
      <c r="D16" s="22" t="str">
        <f>CONCATENATE("crid://vtr.tv/",ProductList!D16)</f>
        <v>crid://vtr.tv/CL_LTVProduct_100105</v>
      </c>
    </row>
    <row r="17" spans="1:4">
      <c r="A17" s="22" t="s">
        <v>1033</v>
      </c>
      <c r="B17" s="23" t="str">
        <f t="shared" si="0"/>
        <v>crid://vtr.tv/CL_SG_Pack_1_HD</v>
      </c>
      <c r="C17" s="23" t="str">
        <f t="shared" si="1"/>
        <v>Service Group for LTV : CL_SG_Pack_1_HD</v>
      </c>
      <c r="D17" s="22" t="str">
        <f>CONCATENATE("crid://vtr.tv/",ProductList!D17)</f>
        <v>crid://vtr.tv/CL_LTVProduct_100106</v>
      </c>
    </row>
    <row r="18" spans="1:4">
      <c r="A18" s="22" t="s">
        <v>253</v>
      </c>
      <c r="B18" s="23" t="str">
        <f t="shared" si="0"/>
        <v>crid://vtr.tv/CL_SG_Full_Digital_Comp</v>
      </c>
      <c r="C18" s="23" t="str">
        <f t="shared" si="1"/>
        <v>Service Group for LTV : CL_SG_Full_Digital_Comp</v>
      </c>
      <c r="D18" s="22" t="str">
        <f>CONCATENATE("crid://vtr.tv/",ProductList!D18)</f>
        <v>crid://vtr.tv/CL_LTVProduct_100212</v>
      </c>
    </row>
    <row r="19" spans="1:4">
      <c r="A19" s="22" t="s">
        <v>254</v>
      </c>
      <c r="B19" s="23" t="str">
        <f t="shared" si="0"/>
        <v>crid://vtr.tv/CL_SG_Mi_Pack_Comp</v>
      </c>
      <c r="C19" s="23" t="str">
        <f t="shared" si="1"/>
        <v>Service Group for LTV : CL_SG_Mi_Pack_Comp</v>
      </c>
      <c r="D19" s="22" t="str">
        <f>CONCATENATE("crid://vtr.tv/",ProductList!D19)</f>
        <v>crid://vtr.tv/CL_LTVProduct_100218</v>
      </c>
    </row>
    <row r="20" spans="1:4">
      <c r="A20" s="22" t="s">
        <v>255</v>
      </c>
      <c r="B20" s="23" t="str">
        <f t="shared" si="0"/>
        <v>crid://vtr.tv/CL_SG_Light_Comp</v>
      </c>
      <c r="C20" s="23" t="str">
        <f t="shared" si="1"/>
        <v>Service Group for LTV : CL_SG_Light_Comp</v>
      </c>
      <c r="D20" s="22" t="str">
        <f>CONCATENATE("crid://vtr.tv/",ProductList!D20)</f>
        <v>crid://vtr.tv/CL_LTVProduct_100219</v>
      </c>
    </row>
    <row r="21" spans="1:4" s="14" customFormat="1">
      <c r="A21" s="22" t="s">
        <v>258</v>
      </c>
      <c r="B21" s="23" t="str">
        <f t="shared" si="0"/>
        <v>crid://vtr.tv/CL_Show_Runner</v>
      </c>
      <c r="C21" s="23" t="str">
        <f>CONCATENATE("Service Group for LTV : ", A21)</f>
        <v>Service Group for LTV : CL_Show_Runner</v>
      </c>
      <c r="D21" s="22" t="str">
        <f>CONCATENATE("crid://vtr.tv/",ProductList!D21)</f>
        <v>crid://vtr.tv/CL_LTVProduct_100220</v>
      </c>
    </row>
    <row r="22" spans="1:4">
      <c r="A22" s="22" t="s">
        <v>256</v>
      </c>
      <c r="B22" s="23" t="str">
        <f t="shared" si="0"/>
        <v>crid://vtr.tv/CL_SG_IS_ADULTOS_1</v>
      </c>
      <c r="C22" s="23" t="str">
        <f t="shared" si="1"/>
        <v>Service Group for LTV : CL_SG_IS_ADULTOS_1</v>
      </c>
      <c r="D22" s="22" t="str">
        <f>CONCATENATE("crid://vtr.tv/",ProductList!D22)</f>
        <v>crid://vtr.tv/CL_LTVProduct_100222</v>
      </c>
    </row>
    <row r="23" spans="1:4">
      <c r="A23" s="22" t="s">
        <v>257</v>
      </c>
      <c r="B23" s="23" t="str">
        <f t="shared" si="0"/>
        <v>crid://vtr.tv/CL_SG_IS_ADULTOS_2</v>
      </c>
      <c r="C23" s="23" t="str">
        <f t="shared" si="1"/>
        <v>Service Group for LTV : CL_SG_IS_ADULTOS_2</v>
      </c>
      <c r="D23" s="22" t="str">
        <f>CONCATENATE("crid://vtr.tv/",ProductList!D23)</f>
        <v>crid://vtr.tv/CL_LTVProduct_100223</v>
      </c>
    </row>
    <row r="24" spans="1:4">
      <c r="A24" s="22" t="s">
        <v>239</v>
      </c>
      <c r="B24" s="23" t="str">
        <f t="shared" si="0"/>
        <v>crid://vtr.tv/CL_SG_HBO_MAX_OD</v>
      </c>
      <c r="C24" s="23" t="str">
        <f t="shared" si="1"/>
        <v>Service Group for LTV : CL_SG_HBO_MAX_OD</v>
      </c>
      <c r="D24" s="22" t="str">
        <f>CONCATENATE("crid://vtr.tv/",ProductList!D24)</f>
        <v>crid://vtr.tv/CL_LTVProduct_100224</v>
      </c>
    </row>
    <row r="25" spans="1:4">
      <c r="A25" s="22" t="s">
        <v>240</v>
      </c>
      <c r="B25" s="23" t="str">
        <f t="shared" si="0"/>
        <v>crid://vtr.tv/CL_SG_MOVCITY_OD_HD</v>
      </c>
      <c r="C25" s="23" t="str">
        <f t="shared" si="1"/>
        <v>Service Group for LTV : CL_SG_MOVCITY_OD_HD</v>
      </c>
      <c r="D25" s="22" t="str">
        <f>CONCATENATE("crid://vtr.tv/",ProductList!D25)</f>
        <v>crid://vtr.tv/CL_LTVProduct_100225</v>
      </c>
    </row>
    <row r="26" spans="1:4">
      <c r="A26" s="22" t="s">
        <v>241</v>
      </c>
      <c r="B26" s="23" t="str">
        <f t="shared" si="0"/>
        <v>crid://vtr.tv/CL_SG_BRASIL_ISUS</v>
      </c>
      <c r="C26" s="23" t="str">
        <f t="shared" si="1"/>
        <v>Service Group for LTV : CL_SG_BRASIL_ISUS</v>
      </c>
      <c r="D26" s="22" t="str">
        <f>CONCATENATE("crid://vtr.tv/",ProductList!D26)</f>
        <v>crid://vtr.tv/CL_LTVProduct_100226</v>
      </c>
    </row>
    <row r="27" spans="1:4">
      <c r="A27" s="22" t="s">
        <v>242</v>
      </c>
      <c r="B27" s="23" t="str">
        <f t="shared" si="0"/>
        <v>crid://vtr.tv/CL_SG_MINIFOX</v>
      </c>
      <c r="C27" s="23" t="str">
        <f t="shared" si="1"/>
        <v>Service Group for LTV : CL_SG_MINIFOX</v>
      </c>
      <c r="D27" s="22" t="str">
        <f>CONCATENATE("crid://vtr.tv/",ProductList!D27)</f>
        <v>crid://vtr.tv/CL_LTVProduct_100228</v>
      </c>
    </row>
    <row r="28" spans="1:4">
      <c r="A28" s="22" t="s">
        <v>243</v>
      </c>
      <c r="B28" s="23" t="str">
        <f t="shared" si="0"/>
        <v>crid://vtr.tv/CL_SG_ReplayTV</v>
      </c>
      <c r="C28" s="23" t="str">
        <f t="shared" si="1"/>
        <v>Service Group for LTV : CL_SG_ReplayTV</v>
      </c>
      <c r="D28" s="22" t="str">
        <f>CONCATENATE("crid://vtr.tv/",ProductList!D28)</f>
        <v>crid://vtr.tv/CL_LTVProduct_100229</v>
      </c>
    </row>
    <row r="29" spans="1:4">
      <c r="A29" s="22" t="s">
        <v>244</v>
      </c>
      <c r="B29" s="23" t="str">
        <f t="shared" si="0"/>
        <v>crid://vtr.tv/CL_SG_MOVIE_HD</v>
      </c>
      <c r="C29" s="23" t="str">
        <f t="shared" si="1"/>
        <v>Service Group for LTV : CL_SG_MOVIE_HD</v>
      </c>
      <c r="D29" s="22" t="str">
        <f>CONCATENATE("crid://vtr.tv/",ProductList!D31)</f>
        <v>crid://vtr.tv/CL_LTVProduct_333346</v>
      </c>
    </row>
    <row r="30" spans="1:4">
      <c r="A30" s="22" t="s">
        <v>1030</v>
      </c>
      <c r="B30" s="23" t="str">
        <f t="shared" si="0"/>
        <v>crid://vtr.tv/CL_SG_MUSICA</v>
      </c>
      <c r="C30" s="23" t="str">
        <f t="shared" si="1"/>
        <v>Service Group for LTV : CL_SG_MUSICA</v>
      </c>
      <c r="D30" s="22" t="str">
        <f>CONCATENATE("crid://vtr.tv/",ProductList!D32)</f>
        <v>crid://vtr.tv/CL_LTVProduct_100000</v>
      </c>
    </row>
    <row r="31" spans="1:4" s="14" customFormat="1">
      <c r="A31" s="22" t="s">
        <v>1009</v>
      </c>
      <c r="B31" s="23" t="str">
        <f t="shared" si="0"/>
        <v>crid://vtr.tv/CL_SG_Magazine</v>
      </c>
      <c r="C31" s="23" t="str">
        <f t="shared" si="1"/>
        <v>Service Group for LTV : CL_SG_Magazine</v>
      </c>
      <c r="D31" s="22" t="str">
        <f>CONCATENATE("crid://vtr.tv/",ProductList!D33)</f>
        <v>crid://vtr.tv/CL_LTVProduct_100010</v>
      </c>
    </row>
    <row r="32" spans="1:4">
      <c r="A32" s="22" t="s">
        <v>1014</v>
      </c>
      <c r="B32" s="23" t="str">
        <f t="shared" si="0"/>
        <v>crid://vtr.tv/CL_SG_NOTICIAS_ISUS</v>
      </c>
      <c r="C32" s="23" t="str">
        <f t="shared" si="1"/>
        <v>Service Group for LTV : CL_SG_NOTICIAS_ISUS</v>
      </c>
      <c r="D32" s="22" t="str">
        <f>CONCATENATE("crid://vtr.tv/",ProductList!D34)</f>
        <v>crid://vtr.tv/CL_LTVProduct_100227</v>
      </c>
    </row>
    <row r="33" spans="1:4">
      <c r="A33" s="22" t="s">
        <v>1031</v>
      </c>
      <c r="B33" s="23" t="str">
        <f t="shared" si="0"/>
        <v>crid://vtr.tv/CL_SG_VENUS</v>
      </c>
      <c r="C33" s="23" t="str">
        <f t="shared" si="1"/>
        <v>Service Group for LTV : CL_SG_VENUS</v>
      </c>
      <c r="D33" s="22" t="str">
        <f>CONCATENATE("crid://vtr.tv/",ProductList!D35)</f>
        <v>crid://vtr.tv/CL_LTVProduct_100009</v>
      </c>
    </row>
    <row r="34" spans="1:4">
      <c r="A34" s="22" t="s">
        <v>1032</v>
      </c>
      <c r="B34" s="23" t="str">
        <f t="shared" si="0"/>
        <v>crid://vtr.tv/CL_SG_RADIOS</v>
      </c>
      <c r="C34" s="23" t="str">
        <f t="shared" si="1"/>
        <v>Service Group for LTV : CL_SG_RADIOS</v>
      </c>
      <c r="D34" s="22" t="str">
        <f>CONCATENATE("crid://vtr.tv/",ProductList!D36)</f>
        <v>crid://vtr.tv/CL_LTVProduct_100001</v>
      </c>
    </row>
    <row r="35" spans="1:4">
      <c r="D35" s="24"/>
    </row>
    <row r="37" spans="1:4">
      <c r="A37" s="14" t="s">
        <v>1021</v>
      </c>
    </row>
  </sheetData>
  <autoFilter ref="A1:E3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/>
  </sheetViews>
  <sheetFormatPr baseColWidth="10" defaultColWidth="11.42578125" defaultRowHeight="15"/>
  <cols>
    <col min="1" max="1" width="12.42578125" bestFit="1" customWidth="1"/>
    <col min="2" max="2" width="10.42578125" bestFit="1" customWidth="1"/>
    <col min="3" max="3" width="45.7109375" style="14" bestFit="1" customWidth="1"/>
    <col min="4" max="4" width="24.140625" bestFit="1" customWidth="1"/>
    <col min="5" max="5" width="37.42578125" bestFit="1" customWidth="1"/>
    <col min="6" max="6" width="15.7109375" bestFit="1" customWidth="1"/>
    <col min="7" max="7" width="12.85546875" bestFit="1" customWidth="1"/>
    <col min="8" max="8" width="12.42578125" bestFit="1" customWidth="1"/>
    <col min="9" max="9" width="12.7109375" bestFit="1" customWidth="1"/>
    <col min="10" max="10" width="7.42578125" bestFit="1" customWidth="1"/>
    <col min="11" max="11" width="27.7109375" customWidth="1"/>
  </cols>
  <sheetData>
    <row r="1" spans="1:11">
      <c r="A1" s="21" t="s">
        <v>218</v>
      </c>
      <c r="B1" s="21" t="s">
        <v>229</v>
      </c>
      <c r="C1" s="21" t="s">
        <v>231</v>
      </c>
      <c r="D1" s="21" t="s">
        <v>221</v>
      </c>
      <c r="E1" s="21" t="s">
        <v>222</v>
      </c>
      <c r="F1" s="21" t="s">
        <v>223</v>
      </c>
      <c r="G1" s="21" t="s">
        <v>224</v>
      </c>
      <c r="H1" s="21" t="s">
        <v>225</v>
      </c>
      <c r="I1" s="21" t="s">
        <v>226</v>
      </c>
      <c r="J1" s="21" t="s">
        <v>227</v>
      </c>
      <c r="K1" s="21" t="s">
        <v>230</v>
      </c>
    </row>
    <row r="2" spans="1:11">
      <c r="A2" s="23">
        <v>100002</v>
      </c>
      <c r="B2" s="23">
        <v>100002</v>
      </c>
      <c r="C2" s="23" t="str">
        <f>CONCATENATE("Product for lineal channel - Product ID_",A2)</f>
        <v>Product for lineal channel - Product ID_100002</v>
      </c>
      <c r="D2" s="22" t="str">
        <f>CONCATENATE("CL_LTVProduct_", B2)</f>
        <v>CL_LTVProduct_100002</v>
      </c>
      <c r="E2" s="23" t="str">
        <f t="shared" ref="E2:E31" si="0">CONCATENATE("crid://vtr.tv/",D2)</f>
        <v>crid://vtr.tv/CL_LTVProduct_100002</v>
      </c>
      <c r="F2" s="22" t="str">
        <f>CONCATENATE("CL_Offer_",B2)</f>
        <v>CL_Offer_100002</v>
      </c>
      <c r="G2" s="22"/>
      <c r="H2" s="22"/>
      <c r="I2" s="22"/>
      <c r="J2" s="22"/>
      <c r="K2" s="22"/>
    </row>
    <row r="3" spans="1:11">
      <c r="A3" s="23">
        <v>100003</v>
      </c>
      <c r="B3" s="23">
        <v>100003</v>
      </c>
      <c r="C3" s="23" t="str">
        <f t="shared" ref="C3:C36" si="1">CONCATENATE("Product for lineal channel - Product ID_",  A3)</f>
        <v>Product for lineal channel - Product ID_100003</v>
      </c>
      <c r="D3" s="22" t="str">
        <f t="shared" ref="D3:D31" si="2">CONCATENATE("CL_LTVProduct_", B3)</f>
        <v>CL_LTVProduct_100003</v>
      </c>
      <c r="E3" s="23" t="str">
        <f t="shared" si="0"/>
        <v>crid://vtr.tv/CL_LTVProduct_100003</v>
      </c>
      <c r="F3" s="22" t="str">
        <f t="shared" ref="F3:F31" si="3">CONCATENATE("CL_Offer_",B3)</f>
        <v>CL_Offer_100003</v>
      </c>
      <c r="G3" s="22"/>
      <c r="H3" s="22"/>
      <c r="I3" s="22"/>
      <c r="J3" s="22"/>
      <c r="K3" s="22"/>
    </row>
    <row r="4" spans="1:11">
      <c r="A4" s="23">
        <v>100004</v>
      </c>
      <c r="B4" s="23">
        <v>100004</v>
      </c>
      <c r="C4" s="23" t="str">
        <f t="shared" si="1"/>
        <v>Product for lineal channel - Product ID_100004</v>
      </c>
      <c r="D4" s="22" t="str">
        <f t="shared" si="2"/>
        <v>CL_LTVProduct_100004</v>
      </c>
      <c r="E4" s="23" t="str">
        <f t="shared" si="0"/>
        <v>crid://vtr.tv/CL_LTVProduct_100004</v>
      </c>
      <c r="F4" s="22" t="str">
        <f t="shared" si="3"/>
        <v>CL_Offer_100004</v>
      </c>
      <c r="G4" s="22"/>
      <c r="H4" s="22"/>
      <c r="I4" s="22"/>
      <c r="J4" s="22"/>
      <c r="K4" s="22"/>
    </row>
    <row r="5" spans="1:11">
      <c r="A5" s="23">
        <v>100005</v>
      </c>
      <c r="B5" s="23">
        <v>100005</v>
      </c>
      <c r="C5" s="23" t="str">
        <f t="shared" si="1"/>
        <v>Product for lineal channel - Product ID_100005</v>
      </c>
      <c r="D5" s="22" t="str">
        <f t="shared" si="2"/>
        <v>CL_LTVProduct_100005</v>
      </c>
      <c r="E5" s="23" t="str">
        <f t="shared" si="0"/>
        <v>crid://vtr.tv/CL_LTVProduct_100005</v>
      </c>
      <c r="F5" s="22" t="str">
        <f t="shared" si="3"/>
        <v>CL_Offer_100005</v>
      </c>
      <c r="G5" s="22"/>
      <c r="H5" s="22"/>
      <c r="I5" s="22"/>
      <c r="J5" s="22"/>
      <c r="K5" s="22"/>
    </row>
    <row r="6" spans="1:11">
      <c r="A6" s="23">
        <v>100006</v>
      </c>
      <c r="B6" s="23">
        <v>100006</v>
      </c>
      <c r="C6" s="23" t="str">
        <f t="shared" si="1"/>
        <v>Product for lineal channel - Product ID_100006</v>
      </c>
      <c r="D6" s="22" t="str">
        <f t="shared" si="2"/>
        <v>CL_LTVProduct_100006</v>
      </c>
      <c r="E6" s="23" t="str">
        <f t="shared" si="0"/>
        <v>crid://vtr.tv/CL_LTVProduct_100006</v>
      </c>
      <c r="F6" s="22" t="str">
        <f t="shared" si="3"/>
        <v>CL_Offer_100006</v>
      </c>
      <c r="G6" s="22"/>
      <c r="H6" s="22"/>
      <c r="I6" s="22"/>
      <c r="J6" s="22"/>
      <c r="K6" s="22"/>
    </row>
    <row r="7" spans="1:11">
      <c r="A7" s="23">
        <v>100007</v>
      </c>
      <c r="B7" s="23">
        <v>100007</v>
      </c>
      <c r="C7" s="23" t="str">
        <f t="shared" si="1"/>
        <v>Product for lineal channel - Product ID_100007</v>
      </c>
      <c r="D7" s="22" t="str">
        <f t="shared" si="2"/>
        <v>CL_LTVProduct_100007</v>
      </c>
      <c r="E7" s="23" t="str">
        <f t="shared" si="0"/>
        <v>crid://vtr.tv/CL_LTVProduct_100007</v>
      </c>
      <c r="F7" s="22" t="str">
        <f t="shared" si="3"/>
        <v>CL_Offer_100007</v>
      </c>
      <c r="G7" s="22"/>
      <c r="H7" s="22"/>
      <c r="I7" s="22"/>
      <c r="J7" s="22"/>
      <c r="K7" s="22"/>
    </row>
    <row r="8" spans="1:11">
      <c r="A8" s="23">
        <v>100008</v>
      </c>
      <c r="B8" s="23">
        <v>100008</v>
      </c>
      <c r="C8" s="23" t="str">
        <f t="shared" si="1"/>
        <v>Product for lineal channel - Product ID_100008</v>
      </c>
      <c r="D8" s="22" t="str">
        <f t="shared" si="2"/>
        <v>CL_LTVProduct_100008</v>
      </c>
      <c r="E8" s="23" t="str">
        <f t="shared" si="0"/>
        <v>crid://vtr.tv/CL_LTVProduct_100008</v>
      </c>
      <c r="F8" s="22" t="str">
        <f t="shared" si="3"/>
        <v>CL_Offer_100008</v>
      </c>
      <c r="G8" s="22"/>
      <c r="H8" s="22"/>
      <c r="I8" s="22"/>
      <c r="J8" s="22"/>
      <c r="K8" s="22"/>
    </row>
    <row r="9" spans="1:11">
      <c r="A9" s="23">
        <v>100011</v>
      </c>
      <c r="B9" s="23">
        <v>100011</v>
      </c>
      <c r="C9" s="23" t="str">
        <f t="shared" si="1"/>
        <v>Product for lineal channel - Product ID_100011</v>
      </c>
      <c r="D9" s="22" t="str">
        <f t="shared" si="2"/>
        <v>CL_LTVProduct_100011</v>
      </c>
      <c r="E9" s="23" t="str">
        <f t="shared" si="0"/>
        <v>crid://vtr.tv/CL_LTVProduct_100011</v>
      </c>
      <c r="F9" s="22" t="str">
        <f t="shared" si="3"/>
        <v>CL_Offer_100011</v>
      </c>
      <c r="G9" s="22"/>
      <c r="H9" s="22"/>
      <c r="I9" s="22"/>
      <c r="J9" s="22"/>
      <c r="K9" s="22"/>
    </row>
    <row r="10" spans="1:11">
      <c r="A10" s="23">
        <v>100012</v>
      </c>
      <c r="B10" s="23">
        <v>100012</v>
      </c>
      <c r="C10" s="23" t="str">
        <f t="shared" si="1"/>
        <v>Product for lineal channel - Product ID_100012</v>
      </c>
      <c r="D10" s="22" t="str">
        <f t="shared" si="2"/>
        <v>CL_LTVProduct_100012</v>
      </c>
      <c r="E10" s="23" t="str">
        <f t="shared" si="0"/>
        <v>crid://vtr.tv/CL_LTVProduct_100012</v>
      </c>
      <c r="F10" s="22" t="str">
        <f t="shared" si="3"/>
        <v>CL_Offer_100012</v>
      </c>
      <c r="G10" s="22"/>
      <c r="H10" s="22"/>
      <c r="I10" s="22"/>
      <c r="J10" s="22"/>
      <c r="K10" s="22"/>
    </row>
    <row r="11" spans="1:11">
      <c r="A11" s="23">
        <v>100018</v>
      </c>
      <c r="B11" s="23">
        <v>100018</v>
      </c>
      <c r="C11" s="23" t="str">
        <f t="shared" si="1"/>
        <v>Product for lineal channel - Product ID_100018</v>
      </c>
      <c r="D11" s="22" t="str">
        <f t="shared" si="2"/>
        <v>CL_LTVProduct_100018</v>
      </c>
      <c r="E11" s="23" t="str">
        <f t="shared" si="0"/>
        <v>crid://vtr.tv/CL_LTVProduct_100018</v>
      </c>
      <c r="F11" s="22" t="str">
        <f t="shared" si="3"/>
        <v>CL_Offer_100018</v>
      </c>
      <c r="G11" s="22"/>
      <c r="H11" s="22"/>
      <c r="I11" s="22"/>
      <c r="J11" s="22"/>
      <c r="K11" s="22"/>
    </row>
    <row r="12" spans="1:11">
      <c r="A12" s="23">
        <v>100019</v>
      </c>
      <c r="B12" s="23">
        <v>100019</v>
      </c>
      <c r="C12" s="23" t="str">
        <f t="shared" si="1"/>
        <v>Product for lineal channel - Product ID_100019</v>
      </c>
      <c r="D12" s="22" t="str">
        <f t="shared" si="2"/>
        <v>CL_LTVProduct_100019</v>
      </c>
      <c r="E12" s="23" t="str">
        <f t="shared" si="0"/>
        <v>crid://vtr.tv/CL_LTVProduct_100019</v>
      </c>
      <c r="F12" s="22" t="str">
        <f t="shared" si="3"/>
        <v>CL_Offer_100019</v>
      </c>
      <c r="G12" s="22"/>
      <c r="H12" s="22"/>
      <c r="I12" s="22"/>
      <c r="J12" s="22"/>
      <c r="K12" s="22"/>
    </row>
    <row r="13" spans="1:11">
      <c r="A13" s="23">
        <v>100029</v>
      </c>
      <c r="B13" s="23">
        <v>100029</v>
      </c>
      <c r="C13" s="23" t="str">
        <f t="shared" si="1"/>
        <v>Product for lineal channel - Product ID_100029</v>
      </c>
      <c r="D13" s="22" t="str">
        <f t="shared" si="2"/>
        <v>CL_LTVProduct_100029</v>
      </c>
      <c r="E13" s="23" t="str">
        <f t="shared" si="0"/>
        <v>crid://vtr.tv/CL_LTVProduct_100029</v>
      </c>
      <c r="F13" s="22" t="str">
        <f t="shared" si="3"/>
        <v>CL_Offer_100029</v>
      </c>
      <c r="G13" s="22"/>
      <c r="H13" s="22"/>
      <c r="I13" s="22"/>
      <c r="J13" s="22"/>
      <c r="K13" s="22"/>
    </row>
    <row r="14" spans="1:11">
      <c r="A14" s="23">
        <v>100031</v>
      </c>
      <c r="B14" s="23">
        <v>100031</v>
      </c>
      <c r="C14" s="23" t="str">
        <f t="shared" si="1"/>
        <v>Product for lineal channel - Product ID_100031</v>
      </c>
      <c r="D14" s="22" t="str">
        <f t="shared" si="2"/>
        <v>CL_LTVProduct_100031</v>
      </c>
      <c r="E14" s="23" t="str">
        <f t="shared" si="0"/>
        <v>crid://vtr.tv/CL_LTVProduct_100031</v>
      </c>
      <c r="F14" s="22" t="str">
        <f t="shared" si="3"/>
        <v>CL_Offer_100031</v>
      </c>
      <c r="G14" s="22"/>
      <c r="H14" s="22"/>
      <c r="I14" s="22"/>
      <c r="J14" s="22"/>
      <c r="K14" s="22"/>
    </row>
    <row r="15" spans="1:11">
      <c r="A15" s="23">
        <v>100040</v>
      </c>
      <c r="B15" s="23">
        <v>100040</v>
      </c>
      <c r="C15" s="23" t="str">
        <f t="shared" si="1"/>
        <v>Product for lineal channel - Product ID_100040</v>
      </c>
      <c r="D15" s="22" t="str">
        <f t="shared" si="2"/>
        <v>CL_LTVProduct_100040</v>
      </c>
      <c r="E15" s="23" t="str">
        <f t="shared" si="0"/>
        <v>crid://vtr.tv/CL_LTVProduct_100040</v>
      </c>
      <c r="F15" s="22" t="str">
        <f t="shared" si="3"/>
        <v>CL_Offer_100040</v>
      </c>
      <c r="G15" s="22"/>
      <c r="H15" s="22"/>
      <c r="I15" s="22"/>
      <c r="J15" s="22"/>
      <c r="K15" s="22"/>
    </row>
    <row r="16" spans="1:11">
      <c r="A16" s="23">
        <v>100105</v>
      </c>
      <c r="B16" s="23">
        <v>100105</v>
      </c>
      <c r="C16" s="23" t="str">
        <f t="shared" si="1"/>
        <v>Product for lineal channel - Product ID_100105</v>
      </c>
      <c r="D16" s="22" t="str">
        <f t="shared" si="2"/>
        <v>CL_LTVProduct_100105</v>
      </c>
      <c r="E16" s="23" t="str">
        <f t="shared" si="0"/>
        <v>crid://vtr.tv/CL_LTVProduct_100105</v>
      </c>
      <c r="F16" s="22" t="str">
        <f t="shared" si="3"/>
        <v>CL_Offer_100105</v>
      </c>
      <c r="G16" s="22"/>
      <c r="H16" s="22"/>
      <c r="I16" s="22"/>
      <c r="J16" s="22"/>
      <c r="K16" s="22"/>
    </row>
    <row r="17" spans="1:11">
      <c r="A17" s="23">
        <v>100106</v>
      </c>
      <c r="B17" s="23">
        <v>100106</v>
      </c>
      <c r="C17" s="23" t="str">
        <f t="shared" si="1"/>
        <v>Product for lineal channel - Product ID_100106</v>
      </c>
      <c r="D17" s="22" t="str">
        <f t="shared" si="2"/>
        <v>CL_LTVProduct_100106</v>
      </c>
      <c r="E17" s="23" t="str">
        <f t="shared" si="0"/>
        <v>crid://vtr.tv/CL_LTVProduct_100106</v>
      </c>
      <c r="F17" s="22" t="str">
        <f t="shared" si="3"/>
        <v>CL_Offer_100106</v>
      </c>
      <c r="G17" s="22"/>
      <c r="H17" s="22"/>
      <c r="I17" s="22"/>
      <c r="J17" s="22"/>
      <c r="K17" s="22"/>
    </row>
    <row r="18" spans="1:11">
      <c r="A18" s="23">
        <v>100212</v>
      </c>
      <c r="B18" s="23">
        <v>100212</v>
      </c>
      <c r="C18" s="23" t="str">
        <f t="shared" si="1"/>
        <v>Product for lineal channel - Product ID_100212</v>
      </c>
      <c r="D18" s="22" t="str">
        <f t="shared" si="2"/>
        <v>CL_LTVProduct_100212</v>
      </c>
      <c r="E18" s="23" t="str">
        <f t="shared" si="0"/>
        <v>crid://vtr.tv/CL_LTVProduct_100212</v>
      </c>
      <c r="F18" s="22" t="str">
        <f t="shared" si="3"/>
        <v>CL_Offer_100212</v>
      </c>
      <c r="G18" s="22"/>
      <c r="H18" s="22"/>
      <c r="I18" s="22"/>
      <c r="J18" s="22"/>
      <c r="K18" s="22"/>
    </row>
    <row r="19" spans="1:11">
      <c r="A19" s="23">
        <v>100218</v>
      </c>
      <c r="B19" s="23">
        <v>100218</v>
      </c>
      <c r="C19" s="23" t="str">
        <f t="shared" si="1"/>
        <v>Product for lineal channel - Product ID_100218</v>
      </c>
      <c r="D19" s="22" t="str">
        <f t="shared" si="2"/>
        <v>CL_LTVProduct_100218</v>
      </c>
      <c r="E19" s="23" t="str">
        <f t="shared" si="0"/>
        <v>crid://vtr.tv/CL_LTVProduct_100218</v>
      </c>
      <c r="F19" s="22" t="str">
        <f t="shared" si="3"/>
        <v>CL_Offer_100218</v>
      </c>
      <c r="G19" s="22"/>
      <c r="H19" s="22"/>
      <c r="I19" s="22"/>
      <c r="J19" s="22"/>
      <c r="K19" s="22"/>
    </row>
    <row r="20" spans="1:11">
      <c r="A20" s="23">
        <v>100219</v>
      </c>
      <c r="B20" s="23">
        <v>100219</v>
      </c>
      <c r="C20" s="23" t="str">
        <f t="shared" si="1"/>
        <v>Product for lineal channel - Product ID_100219</v>
      </c>
      <c r="D20" s="22" t="str">
        <f t="shared" si="2"/>
        <v>CL_LTVProduct_100219</v>
      </c>
      <c r="E20" s="23" t="str">
        <f t="shared" si="0"/>
        <v>crid://vtr.tv/CL_LTVProduct_100219</v>
      </c>
      <c r="F20" s="22" t="str">
        <f t="shared" si="3"/>
        <v>CL_Offer_100219</v>
      </c>
      <c r="G20" s="22"/>
      <c r="H20" s="22"/>
      <c r="I20" s="22"/>
      <c r="J20" s="22"/>
      <c r="K20" s="22"/>
    </row>
    <row r="21" spans="1:11">
      <c r="A21" s="23">
        <v>100220</v>
      </c>
      <c r="B21" s="23">
        <v>100220</v>
      </c>
      <c r="C21" s="23" t="str">
        <f t="shared" si="1"/>
        <v>Product for lineal channel - Product ID_100220</v>
      </c>
      <c r="D21" s="22" t="str">
        <f t="shared" si="2"/>
        <v>CL_LTVProduct_100220</v>
      </c>
      <c r="E21" s="23" t="str">
        <f t="shared" si="0"/>
        <v>crid://vtr.tv/CL_LTVProduct_100220</v>
      </c>
      <c r="F21" s="22" t="str">
        <f t="shared" si="3"/>
        <v>CL_Offer_100220</v>
      </c>
      <c r="G21" s="22"/>
      <c r="H21" s="22"/>
      <c r="I21" s="22"/>
      <c r="J21" s="22"/>
      <c r="K21" s="22"/>
    </row>
    <row r="22" spans="1:11">
      <c r="A22" s="23">
        <v>100222</v>
      </c>
      <c r="B22" s="23">
        <v>100222</v>
      </c>
      <c r="C22" s="23" t="str">
        <f t="shared" si="1"/>
        <v>Product for lineal channel - Product ID_100222</v>
      </c>
      <c r="D22" s="22" t="str">
        <f t="shared" si="2"/>
        <v>CL_LTVProduct_100222</v>
      </c>
      <c r="E22" s="23" t="str">
        <f t="shared" si="0"/>
        <v>crid://vtr.tv/CL_LTVProduct_100222</v>
      </c>
      <c r="F22" s="22" t="str">
        <f t="shared" si="3"/>
        <v>CL_Offer_100222</v>
      </c>
      <c r="G22" s="22"/>
      <c r="H22" s="22"/>
      <c r="I22" s="22"/>
      <c r="J22" s="22"/>
      <c r="K22" s="22"/>
    </row>
    <row r="23" spans="1:11">
      <c r="A23" s="23">
        <v>100223</v>
      </c>
      <c r="B23" s="23">
        <v>100223</v>
      </c>
      <c r="C23" s="23" t="str">
        <f t="shared" si="1"/>
        <v>Product for lineal channel - Product ID_100223</v>
      </c>
      <c r="D23" s="22" t="str">
        <f t="shared" si="2"/>
        <v>CL_LTVProduct_100223</v>
      </c>
      <c r="E23" s="23" t="str">
        <f t="shared" si="0"/>
        <v>crid://vtr.tv/CL_LTVProduct_100223</v>
      </c>
      <c r="F23" s="22" t="str">
        <f t="shared" si="3"/>
        <v>CL_Offer_100223</v>
      </c>
      <c r="G23" s="22"/>
      <c r="H23" s="22"/>
      <c r="I23" s="22"/>
      <c r="J23" s="22"/>
      <c r="K23" s="22"/>
    </row>
    <row r="24" spans="1:11">
      <c r="A24" s="23">
        <v>100224</v>
      </c>
      <c r="B24" s="23">
        <v>100224</v>
      </c>
      <c r="C24" s="23" t="str">
        <f t="shared" si="1"/>
        <v>Product for lineal channel - Product ID_100224</v>
      </c>
      <c r="D24" s="22" t="str">
        <f t="shared" si="2"/>
        <v>CL_LTVProduct_100224</v>
      </c>
      <c r="E24" s="23" t="str">
        <f t="shared" si="0"/>
        <v>crid://vtr.tv/CL_LTVProduct_100224</v>
      </c>
      <c r="F24" s="22" t="str">
        <f t="shared" si="3"/>
        <v>CL_Offer_100224</v>
      </c>
      <c r="G24" s="22"/>
      <c r="H24" s="22"/>
      <c r="I24" s="22"/>
      <c r="J24" s="22"/>
      <c r="K24" s="22"/>
    </row>
    <row r="25" spans="1:11">
      <c r="A25" s="23">
        <v>100225</v>
      </c>
      <c r="B25" s="23">
        <v>100225</v>
      </c>
      <c r="C25" s="23" t="str">
        <f t="shared" si="1"/>
        <v>Product for lineal channel - Product ID_100225</v>
      </c>
      <c r="D25" s="22" t="str">
        <f t="shared" si="2"/>
        <v>CL_LTVProduct_100225</v>
      </c>
      <c r="E25" s="23" t="str">
        <f t="shared" si="0"/>
        <v>crid://vtr.tv/CL_LTVProduct_100225</v>
      </c>
      <c r="F25" s="22" t="str">
        <f t="shared" si="3"/>
        <v>CL_Offer_100225</v>
      </c>
      <c r="G25" s="22"/>
      <c r="H25" s="22"/>
      <c r="I25" s="22"/>
      <c r="J25" s="22"/>
      <c r="K25" s="22"/>
    </row>
    <row r="26" spans="1:11">
      <c r="A26" s="23">
        <v>100226</v>
      </c>
      <c r="B26" s="23">
        <v>100226</v>
      </c>
      <c r="C26" s="23" t="str">
        <f t="shared" si="1"/>
        <v>Product for lineal channel - Product ID_100226</v>
      </c>
      <c r="D26" s="22" t="str">
        <f t="shared" si="2"/>
        <v>CL_LTVProduct_100226</v>
      </c>
      <c r="E26" s="23" t="str">
        <f t="shared" si="0"/>
        <v>crid://vtr.tv/CL_LTVProduct_100226</v>
      </c>
      <c r="F26" s="22" t="str">
        <f t="shared" si="3"/>
        <v>CL_Offer_100226</v>
      </c>
      <c r="G26" s="22"/>
      <c r="H26" s="22"/>
      <c r="I26" s="22"/>
      <c r="J26" s="22"/>
      <c r="K26" s="22"/>
    </row>
    <row r="27" spans="1:11">
      <c r="A27" s="23">
        <v>100228</v>
      </c>
      <c r="B27" s="23">
        <v>100228</v>
      </c>
      <c r="C27" s="23" t="str">
        <f t="shared" si="1"/>
        <v>Product for lineal channel - Product ID_100228</v>
      </c>
      <c r="D27" s="22" t="str">
        <f t="shared" si="2"/>
        <v>CL_LTVProduct_100228</v>
      </c>
      <c r="E27" s="23" t="str">
        <f t="shared" si="0"/>
        <v>crid://vtr.tv/CL_LTVProduct_100228</v>
      </c>
      <c r="F27" s="22" t="str">
        <f t="shared" si="3"/>
        <v>CL_Offer_100228</v>
      </c>
      <c r="G27" s="22"/>
      <c r="H27" s="22"/>
      <c r="I27" s="22"/>
      <c r="J27" s="22"/>
      <c r="K27" s="22"/>
    </row>
    <row r="28" spans="1:11">
      <c r="A28" s="23">
        <v>100229</v>
      </c>
      <c r="B28" s="23">
        <v>100229</v>
      </c>
      <c r="C28" s="23" t="str">
        <f t="shared" si="1"/>
        <v>Product for lineal channel - Product ID_100229</v>
      </c>
      <c r="D28" s="22" t="str">
        <f t="shared" si="2"/>
        <v>CL_LTVProduct_100229</v>
      </c>
      <c r="E28" s="23" t="str">
        <f t="shared" si="0"/>
        <v>crid://vtr.tv/CL_LTVProduct_100229</v>
      </c>
      <c r="F28" s="22" t="str">
        <f t="shared" si="3"/>
        <v>CL_Offer_100229</v>
      </c>
      <c r="G28" s="22"/>
      <c r="H28" s="22"/>
      <c r="I28" s="22"/>
      <c r="J28" s="22"/>
      <c r="K28" s="22"/>
    </row>
    <row r="29" spans="1:11">
      <c r="A29" s="23">
        <v>164062</v>
      </c>
      <c r="B29" s="23">
        <v>164062</v>
      </c>
      <c r="C29" s="23" t="str">
        <f t="shared" si="1"/>
        <v>Product for lineal channel - Product ID_164062</v>
      </c>
      <c r="D29" s="22" t="str">
        <f t="shared" si="2"/>
        <v>CL_LTVProduct_164062</v>
      </c>
      <c r="E29" s="23" t="str">
        <f t="shared" si="0"/>
        <v>crid://vtr.tv/CL_LTVProduct_164062</v>
      </c>
      <c r="F29" s="22" t="str">
        <f t="shared" si="3"/>
        <v>CL_Offer_164062</v>
      </c>
      <c r="G29" s="22"/>
      <c r="H29" s="22"/>
      <c r="I29" s="22"/>
      <c r="J29" s="22"/>
      <c r="K29" s="22"/>
    </row>
    <row r="30" spans="1:11">
      <c r="A30" s="23">
        <v>164063</v>
      </c>
      <c r="B30" s="23">
        <v>164063</v>
      </c>
      <c r="C30" s="23" t="str">
        <f t="shared" si="1"/>
        <v>Product for lineal channel - Product ID_164063</v>
      </c>
      <c r="D30" s="22" t="str">
        <f t="shared" si="2"/>
        <v>CL_LTVProduct_164063</v>
      </c>
      <c r="E30" s="23" t="str">
        <f t="shared" si="0"/>
        <v>crid://vtr.tv/CL_LTVProduct_164063</v>
      </c>
      <c r="F30" s="22" t="str">
        <f t="shared" si="3"/>
        <v>CL_Offer_164063</v>
      </c>
      <c r="G30" s="22"/>
      <c r="H30" s="22"/>
      <c r="I30" s="22"/>
      <c r="J30" s="22"/>
      <c r="K30" s="22"/>
    </row>
    <row r="31" spans="1:11">
      <c r="A31" s="23">
        <v>333346</v>
      </c>
      <c r="B31" s="23">
        <v>333346</v>
      </c>
      <c r="C31" s="23" t="str">
        <f t="shared" si="1"/>
        <v>Product for lineal channel - Product ID_333346</v>
      </c>
      <c r="D31" s="22" t="str">
        <f t="shared" si="2"/>
        <v>CL_LTVProduct_333346</v>
      </c>
      <c r="E31" s="23" t="str">
        <f t="shared" si="0"/>
        <v>crid://vtr.tv/CL_LTVProduct_333346</v>
      </c>
      <c r="F31" s="22" t="str">
        <f t="shared" si="3"/>
        <v>CL_Offer_333346</v>
      </c>
      <c r="G31" s="22"/>
      <c r="H31" s="22"/>
      <c r="I31" s="22"/>
      <c r="J31" s="22"/>
      <c r="K31" s="22"/>
    </row>
    <row r="32" spans="1:11">
      <c r="A32" s="23">
        <v>100000</v>
      </c>
      <c r="B32" s="23">
        <v>100000</v>
      </c>
      <c r="C32" s="23" t="str">
        <f t="shared" si="1"/>
        <v>Product for lineal channel - Product ID_100000</v>
      </c>
      <c r="D32" s="22" t="str">
        <f t="shared" ref="D32:D36" si="4">CONCATENATE("CL_LTVProduct_", B32)</f>
        <v>CL_LTVProduct_100000</v>
      </c>
      <c r="E32" s="23" t="str">
        <f t="shared" ref="E32:E36" si="5">CONCATENATE("crid://vtr.tv/",D32)</f>
        <v>crid://vtr.tv/CL_LTVProduct_100000</v>
      </c>
      <c r="F32" s="22" t="str">
        <f t="shared" ref="F32:F36" si="6">CONCATENATE("CL_Offer_",B32)</f>
        <v>CL_Offer_100000</v>
      </c>
      <c r="G32" s="22"/>
      <c r="H32" s="22"/>
      <c r="I32" s="22"/>
      <c r="J32" s="22"/>
      <c r="K32" s="22"/>
    </row>
    <row r="33" spans="1:11">
      <c r="A33" s="23">
        <v>100010</v>
      </c>
      <c r="B33" s="23">
        <v>100010</v>
      </c>
      <c r="C33" s="23" t="str">
        <f t="shared" si="1"/>
        <v>Product for lineal channel - Product ID_100010</v>
      </c>
      <c r="D33" s="22" t="str">
        <f t="shared" si="4"/>
        <v>CL_LTVProduct_100010</v>
      </c>
      <c r="E33" s="23" t="str">
        <f t="shared" si="5"/>
        <v>crid://vtr.tv/CL_LTVProduct_100010</v>
      </c>
      <c r="F33" s="22" t="str">
        <f t="shared" si="6"/>
        <v>CL_Offer_100010</v>
      </c>
      <c r="G33" s="22"/>
      <c r="H33" s="22"/>
      <c r="I33" s="22"/>
      <c r="J33" s="22"/>
      <c r="K33" s="22"/>
    </row>
    <row r="34" spans="1:11">
      <c r="A34" s="23">
        <v>100227</v>
      </c>
      <c r="B34" s="23">
        <v>100227</v>
      </c>
      <c r="C34" s="23" t="str">
        <f t="shared" si="1"/>
        <v>Product for lineal channel - Product ID_100227</v>
      </c>
      <c r="D34" s="22" t="str">
        <f t="shared" si="4"/>
        <v>CL_LTVProduct_100227</v>
      </c>
      <c r="E34" s="23" t="str">
        <f t="shared" si="5"/>
        <v>crid://vtr.tv/CL_LTVProduct_100227</v>
      </c>
      <c r="F34" s="22" t="str">
        <f t="shared" si="6"/>
        <v>CL_Offer_100227</v>
      </c>
      <c r="G34" s="22"/>
      <c r="H34" s="22"/>
      <c r="I34" s="22"/>
      <c r="J34" s="22"/>
      <c r="K34" s="22"/>
    </row>
    <row r="35" spans="1:11">
      <c r="A35" s="23">
        <v>100009</v>
      </c>
      <c r="B35" s="23">
        <v>100009</v>
      </c>
      <c r="C35" s="23" t="str">
        <f t="shared" si="1"/>
        <v>Product for lineal channel - Product ID_100009</v>
      </c>
      <c r="D35" s="22" t="str">
        <f t="shared" si="4"/>
        <v>CL_LTVProduct_100009</v>
      </c>
      <c r="E35" s="23" t="str">
        <f t="shared" si="5"/>
        <v>crid://vtr.tv/CL_LTVProduct_100009</v>
      </c>
      <c r="F35" s="22" t="str">
        <f t="shared" si="6"/>
        <v>CL_Offer_100009</v>
      </c>
      <c r="G35" s="22"/>
      <c r="H35" s="22"/>
      <c r="I35" s="22"/>
      <c r="J35" s="22"/>
      <c r="K35" s="22"/>
    </row>
    <row r="36" spans="1:11">
      <c r="A36" s="23">
        <v>100001</v>
      </c>
      <c r="B36" s="23">
        <v>100001</v>
      </c>
      <c r="C36" s="23" t="str">
        <f t="shared" si="1"/>
        <v>Product for lineal channel - Product ID_100001</v>
      </c>
      <c r="D36" s="22" t="str">
        <f t="shared" si="4"/>
        <v>CL_LTVProduct_100001</v>
      </c>
      <c r="E36" s="23" t="str">
        <f t="shared" si="5"/>
        <v>crid://vtr.tv/CL_LTVProduct_100001</v>
      </c>
      <c r="F36" s="22" t="str">
        <f t="shared" si="6"/>
        <v>CL_Offer_100001</v>
      </c>
      <c r="G36" s="22"/>
      <c r="H36" s="22"/>
      <c r="I36" s="22"/>
      <c r="J36" s="22"/>
      <c r="K36" s="22"/>
    </row>
    <row r="40" spans="1:11">
      <c r="A40" s="14" t="s">
        <v>135</v>
      </c>
    </row>
    <row r="41" spans="1:11">
      <c r="A41" s="14" t="s">
        <v>1020</v>
      </c>
    </row>
    <row r="42" spans="1:11">
      <c r="A42" s="14" t="s">
        <v>1021</v>
      </c>
    </row>
  </sheetData>
  <conditionalFormatting sqref="A1:A1048576">
    <cfRule type="duplicateValues" dxfId="1" priority="3"/>
  </conditionalFormatting>
  <conditionalFormatting sqref="B32:B36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baseColWidth="10" defaultColWidth="10.7109375" defaultRowHeight="15"/>
  <cols>
    <col min="1" max="1" width="45.85546875" style="14" bestFit="1" customWidth="1"/>
    <col min="2" max="2" width="12.140625" style="14" bestFit="1" customWidth="1"/>
    <col min="3" max="3" width="30.7109375" style="14" bestFit="1" customWidth="1"/>
    <col min="4" max="4" width="27" style="14" bestFit="1" customWidth="1"/>
    <col min="5" max="16384" width="10.7109375" style="14"/>
  </cols>
  <sheetData>
    <row r="1" spans="1:4">
      <c r="A1" s="14" t="s">
        <v>101</v>
      </c>
      <c r="B1" s="14" t="s">
        <v>102</v>
      </c>
      <c r="C1" s="14" t="s">
        <v>103</v>
      </c>
      <c r="D1" s="14" t="s">
        <v>104</v>
      </c>
    </row>
    <row r="2" spans="1:4">
      <c r="A2" s="14" t="s">
        <v>146</v>
      </c>
      <c r="B2" s="13" t="s">
        <v>150</v>
      </c>
      <c r="C2" s="14">
        <v>30300100</v>
      </c>
      <c r="D2" s="14" t="s">
        <v>147</v>
      </c>
    </row>
    <row r="3" spans="1:4">
      <c r="A3" s="14" t="s">
        <v>148</v>
      </c>
      <c r="B3" s="13" t="s">
        <v>150</v>
      </c>
      <c r="C3" s="14">
        <v>30300100</v>
      </c>
      <c r="D3" s="14" t="s">
        <v>147</v>
      </c>
    </row>
    <row r="4" spans="1:4">
      <c r="A4" s="20" t="s">
        <v>149</v>
      </c>
      <c r="B4" s="13" t="s">
        <v>150</v>
      </c>
      <c r="C4" s="14">
        <v>55060000</v>
      </c>
      <c r="D4" s="14" t="s">
        <v>147</v>
      </c>
    </row>
    <row r="5" spans="1:4">
      <c r="A5" s="14" t="s">
        <v>1045</v>
      </c>
      <c r="B5" s="14">
        <v>1016</v>
      </c>
      <c r="C5" s="14">
        <v>1016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DE-Flatfile_6(FreeTV)</vt:lpstr>
      <vt:lpstr>DE-Flatfile_15(all_mixed)</vt:lpstr>
      <vt:lpstr>CL-OFT-Channels</vt:lpstr>
      <vt:lpstr>Cities IDs</vt:lpstr>
      <vt:lpstr>TSTVProdRules</vt:lpstr>
      <vt:lpstr>TSTVAssetRules</vt:lpstr>
      <vt:lpstr>ServGroupList</vt:lpstr>
      <vt:lpstr>ProductList</vt:lpstr>
      <vt:lpstr>VODProducts</vt:lpstr>
      <vt:lpstr>ReplayProducts</vt:lpstr>
      <vt:lpstr>IT Faker Products</vt:lpstr>
      <vt:lpstr>Nagra products (outdated)</vt:lpstr>
      <vt:lpstr>RENG excluded</vt:lpstr>
      <vt:lpstr>RENG broadcaster restricted</vt:lpstr>
    </vt:vector>
  </TitlesOfParts>
  <Company>Unitymedia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Sekeric, Ermin</dc:creator>
  <cp:lastModifiedBy>Karina Guevara</cp:lastModifiedBy>
  <dcterms:created xsi:type="dcterms:W3CDTF">2017-12-01T12:22:24Z</dcterms:created>
  <dcterms:modified xsi:type="dcterms:W3CDTF">2018-11-01T13:27:02Z</dcterms:modified>
</cp:coreProperties>
</file>